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Work\SISDUR\Develop Progam Budget\"/>
    </mc:Choice>
  </mc:AlternateContent>
  <xr:revisionPtr revIDLastSave="0" documentId="13_ncr:40009_{1ED18A54-0D23-4427-8195-8F109AAFFEA3}" xr6:coauthVersionLast="47" xr6:coauthVersionMax="47" xr10:uidLastSave="{00000000-0000-0000-0000-000000000000}"/>
  <bookViews>
    <workbookView xWindow="-110" yWindow="-110" windowWidth="19420" windowHeight="10300"/>
  </bookViews>
  <sheets>
    <sheet name="download (2)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91" i="1" l="1"/>
  <c r="O190" i="1"/>
  <c r="O191" i="1" s="1"/>
  <c r="N190" i="1"/>
  <c r="N191" i="1" s="1"/>
  <c r="M190" i="1"/>
  <c r="M191" i="1" s="1"/>
  <c r="L190" i="1"/>
  <c r="L191" i="1" s="1"/>
  <c r="K190" i="1"/>
  <c r="K191" i="1" s="1"/>
  <c r="J190" i="1"/>
  <c r="J191" i="1" s="1"/>
  <c r="I190" i="1"/>
  <c r="H190" i="1"/>
  <c r="H191" i="1" s="1"/>
  <c r="G190" i="1"/>
  <c r="G191" i="1" s="1"/>
  <c r="F190" i="1"/>
  <c r="F191" i="1" s="1"/>
  <c r="E190" i="1"/>
  <c r="E191" i="1" s="1"/>
  <c r="D190" i="1"/>
  <c r="D191" i="1" s="1"/>
  <c r="C191" i="1"/>
  <c r="C190" i="1"/>
  <c r="O189" i="1"/>
  <c r="N189" i="1"/>
  <c r="M189" i="1"/>
  <c r="L189" i="1"/>
  <c r="K189" i="1"/>
  <c r="J189" i="1"/>
  <c r="I189" i="1"/>
  <c r="H189" i="1"/>
  <c r="G189" i="1"/>
  <c r="F189" i="1"/>
  <c r="E189" i="1"/>
  <c r="D189" i="1"/>
  <c r="C189" i="1"/>
  <c r="O181" i="1" a="1"/>
  <c r="O181" i="1" s="1"/>
  <c r="N181" i="1" a="1"/>
  <c r="N181" i="1" s="1"/>
  <c r="M181" i="1" a="1"/>
  <c r="M181" i="1" s="1"/>
  <c r="L181" i="1" a="1"/>
  <c r="L181" i="1" s="1"/>
  <c r="K181" i="1" a="1"/>
  <c r="K181" i="1" s="1"/>
  <c r="J181" i="1" a="1"/>
  <c r="J181" i="1" s="1"/>
  <c r="I181" i="1" a="1"/>
  <c r="I181" i="1" s="1"/>
  <c r="H181" i="1" a="1"/>
  <c r="H181" i="1" s="1"/>
  <c r="G181" i="1" a="1"/>
  <c r="G181" i="1" s="1"/>
  <c r="F181" i="1" a="1"/>
  <c r="F181" i="1" s="1"/>
  <c r="E181" i="1" a="1"/>
  <c r="E181" i="1" s="1"/>
  <c r="D181" i="1" a="1"/>
  <c r="D181" i="1" s="1"/>
  <c r="C181" i="1" a="1"/>
  <c r="C181" i="1" s="1"/>
  <c r="O173" i="1" a="1"/>
  <c r="O173" i="1" s="1"/>
  <c r="N173" i="1"/>
  <c r="N173" i="1" a="1"/>
  <c r="M173" i="1" a="1"/>
  <c r="M173" i="1" s="1"/>
  <c r="L173" i="1" a="1"/>
  <c r="L173" i="1" s="1"/>
  <c r="K173" i="1" a="1"/>
  <c r="K173" i="1" s="1"/>
  <c r="J173" i="1" a="1"/>
  <c r="J173" i="1" s="1"/>
  <c r="I173" i="1" a="1"/>
  <c r="I173" i="1" s="1"/>
  <c r="H173" i="1" a="1"/>
  <c r="H173" i="1" s="1"/>
  <c r="G173" i="1" a="1"/>
  <c r="G173" i="1" s="1"/>
  <c r="F173" i="1" a="1"/>
  <c r="F173" i="1" s="1"/>
  <c r="E173" i="1" a="1"/>
  <c r="E173" i="1" s="1"/>
  <c r="D173" i="1" a="1"/>
  <c r="D173" i="1" s="1"/>
  <c r="C173" i="1" a="1"/>
  <c r="C173" i="1" s="1"/>
  <c r="O167" i="1" a="1"/>
  <c r="O167" i="1" s="1"/>
  <c r="N167" i="1" a="1"/>
  <c r="N167" i="1" s="1"/>
  <c r="M167" i="1" a="1"/>
  <c r="M167" i="1" s="1"/>
  <c r="L167" i="1" a="1"/>
  <c r="L167" i="1" s="1"/>
  <c r="K167" i="1" a="1"/>
  <c r="K167" i="1" s="1"/>
  <c r="J167" i="1" a="1"/>
  <c r="J167" i="1" s="1"/>
  <c r="I167" i="1" a="1"/>
  <c r="I167" i="1" s="1"/>
  <c r="H167" i="1" a="1"/>
  <c r="H167" i="1" s="1"/>
  <c r="G167" i="1" a="1"/>
  <c r="G167" i="1" s="1"/>
  <c r="F167" i="1" a="1"/>
  <c r="F167" i="1" s="1"/>
  <c r="E167" i="1" a="1"/>
  <c r="E167" i="1" s="1"/>
  <c r="D167" i="1" a="1"/>
  <c r="D167" i="1" s="1"/>
  <c r="C167" i="1" a="1"/>
  <c r="C167" i="1" s="1"/>
  <c r="O166" i="1" a="1"/>
  <c r="O166" i="1" s="1"/>
  <c r="N166" i="1" a="1"/>
  <c r="N166" i="1" s="1"/>
  <c r="M166" i="1" a="1"/>
  <c r="M166" i="1" s="1"/>
  <c r="L166" i="1" a="1"/>
  <c r="L166" i="1" s="1"/>
  <c r="K166" i="1" a="1"/>
  <c r="K166" i="1" s="1"/>
  <c r="J166" i="1" a="1"/>
  <c r="J166" i="1" s="1"/>
  <c r="I166" i="1" a="1"/>
  <c r="I166" i="1" s="1"/>
  <c r="H166" i="1" a="1"/>
  <c r="H166" i="1" s="1"/>
  <c r="G166" i="1" a="1"/>
  <c r="G166" i="1" s="1"/>
  <c r="F166" i="1" a="1"/>
  <c r="F166" i="1" s="1"/>
  <c r="E166" i="1" a="1"/>
  <c r="E166" i="1" s="1"/>
  <c r="D166" i="1" a="1"/>
  <c r="D166" i="1" s="1"/>
  <c r="C166" i="1" a="1"/>
  <c r="C166" i="1" s="1"/>
  <c r="O152" i="1" a="1"/>
  <c r="O152" i="1" s="1"/>
  <c r="N152" i="1" a="1"/>
  <c r="N152" i="1" s="1"/>
  <c r="M152" i="1" a="1"/>
  <c r="M152" i="1" s="1"/>
  <c r="L152" i="1" a="1"/>
  <c r="L152" i="1" s="1"/>
  <c r="K152" i="1" a="1"/>
  <c r="K152" i="1" s="1"/>
  <c r="J152" i="1" a="1"/>
  <c r="J152" i="1" s="1"/>
  <c r="I152" i="1" a="1"/>
  <c r="I152" i="1" s="1"/>
  <c r="H152" i="1" a="1"/>
  <c r="H152" i="1" s="1"/>
  <c r="G152" i="1" a="1"/>
  <c r="G152" i="1" s="1"/>
  <c r="F152" i="1" a="1"/>
  <c r="F152" i="1" s="1"/>
  <c r="E152" i="1" a="1"/>
  <c r="E152" i="1" s="1"/>
  <c r="D152" i="1" a="1"/>
  <c r="D152" i="1" s="1"/>
  <c r="C152" i="1" a="1"/>
  <c r="C152" i="1" s="1"/>
  <c r="O148" i="1"/>
  <c r="O148" i="1" a="1"/>
  <c r="N148" i="1"/>
  <c r="N148" i="1" a="1"/>
  <c r="M148" i="1"/>
  <c r="M148" i="1" a="1"/>
  <c r="L148" i="1" a="1"/>
  <c r="L148" i="1" s="1"/>
  <c r="K148" i="1"/>
  <c r="K148" i="1" a="1"/>
  <c r="J148" i="1" a="1"/>
  <c r="J148" i="1" s="1"/>
  <c r="I148" i="1" a="1"/>
  <c r="I148" i="1" s="1"/>
  <c r="H148" i="1" a="1"/>
  <c r="H148" i="1" s="1"/>
  <c r="G148" i="1" a="1"/>
  <c r="G148" i="1" s="1"/>
  <c r="F148" i="1" a="1"/>
  <c r="F148" i="1" s="1"/>
  <c r="E148" i="1"/>
  <c r="E148" i="1" a="1"/>
  <c r="D148" i="1" a="1"/>
  <c r="D148" i="1" s="1"/>
  <c r="C148" i="1" a="1"/>
  <c r="C148" i="1" s="1"/>
  <c r="O147" i="1" a="1"/>
  <c r="O147" i="1" s="1"/>
  <c r="N147" i="1" a="1"/>
  <c r="N147" i="1" s="1"/>
  <c r="M147" i="1" a="1"/>
  <c r="M147" i="1" s="1"/>
  <c r="L147" i="1" a="1"/>
  <c r="L147" i="1" s="1"/>
  <c r="K147" i="1" a="1"/>
  <c r="K147" i="1" s="1"/>
  <c r="J147" i="1" a="1"/>
  <c r="J147" i="1" s="1"/>
  <c r="I147" i="1" a="1"/>
  <c r="I147" i="1" s="1"/>
  <c r="H147" i="1" a="1"/>
  <c r="H147" i="1" s="1"/>
  <c r="G147" i="1" a="1"/>
  <c r="G147" i="1" s="1"/>
  <c r="F147" i="1" a="1"/>
  <c r="F147" i="1" s="1"/>
  <c r="E147" i="1" a="1"/>
  <c r="E147" i="1" s="1"/>
  <c r="D147" i="1" a="1"/>
  <c r="D147" i="1" s="1"/>
  <c r="C147" i="1" a="1"/>
  <c r="C147" i="1" s="1"/>
  <c r="O146" i="1" a="1"/>
  <c r="O146" i="1" s="1"/>
  <c r="N146" i="1" a="1"/>
  <c r="N146" i="1" s="1"/>
  <c r="M146" i="1" a="1"/>
  <c r="M146" i="1" s="1"/>
  <c r="L146" i="1" a="1"/>
  <c r="L146" i="1" s="1"/>
  <c r="K146" i="1" a="1"/>
  <c r="K146" i="1" s="1"/>
  <c r="J146" i="1" a="1"/>
  <c r="J146" i="1" s="1"/>
  <c r="I146" i="1" a="1"/>
  <c r="I146" i="1" s="1"/>
  <c r="H146" i="1" a="1"/>
  <c r="H146" i="1" s="1"/>
  <c r="G146" i="1" a="1"/>
  <c r="G146" i="1" s="1"/>
  <c r="F146" i="1" a="1"/>
  <c r="F146" i="1" s="1"/>
  <c r="E146" i="1" a="1"/>
  <c r="E146" i="1" s="1"/>
  <c r="D146" i="1" a="1"/>
  <c r="D146" i="1" s="1"/>
  <c r="C146" i="1" a="1"/>
  <c r="C146" i="1" s="1"/>
  <c r="O144" i="1" a="1"/>
  <c r="O144" i="1" s="1"/>
  <c r="N144" i="1" a="1"/>
  <c r="N144" i="1" s="1"/>
  <c r="M144" i="1" a="1"/>
  <c r="M144" i="1" s="1"/>
  <c r="L144" i="1" a="1"/>
  <c r="L144" i="1" s="1"/>
  <c r="K144" i="1" a="1"/>
  <c r="K144" i="1" s="1"/>
  <c r="J144" i="1" a="1"/>
  <c r="J144" i="1" s="1"/>
  <c r="I144" i="1" a="1"/>
  <c r="I144" i="1" s="1"/>
  <c r="H144" i="1" a="1"/>
  <c r="H144" i="1" s="1"/>
  <c r="G144" i="1" a="1"/>
  <c r="G144" i="1" s="1"/>
  <c r="F144" i="1" a="1"/>
  <c r="F144" i="1" s="1"/>
  <c r="E144" i="1" a="1"/>
  <c r="E144" i="1" s="1"/>
  <c r="D144" i="1" a="1"/>
  <c r="D144" i="1" s="1"/>
  <c r="C144" i="1" a="1"/>
  <c r="C144" i="1" s="1"/>
  <c r="O141" i="1" a="1"/>
  <c r="O141" i="1" s="1"/>
  <c r="N141" i="1" a="1"/>
  <c r="N141" i="1" s="1"/>
  <c r="M141" i="1" a="1"/>
  <c r="M141" i="1" s="1"/>
  <c r="L141" i="1" a="1"/>
  <c r="L141" i="1" s="1"/>
  <c r="K141" i="1" a="1"/>
  <c r="K141" i="1" s="1"/>
  <c r="J141" i="1" a="1"/>
  <c r="J141" i="1" s="1"/>
  <c r="I141" i="1" a="1"/>
  <c r="I141" i="1" s="1"/>
  <c r="H141" i="1" a="1"/>
  <c r="H141" i="1" s="1"/>
  <c r="G141" i="1" a="1"/>
  <c r="G141" i="1" s="1"/>
  <c r="F141" i="1" a="1"/>
  <c r="F141" i="1" s="1"/>
  <c r="E141" i="1" a="1"/>
  <c r="E141" i="1" s="1"/>
  <c r="D141" i="1" a="1"/>
  <c r="D141" i="1" s="1"/>
  <c r="C141" i="1" a="1"/>
  <c r="C141" i="1" s="1"/>
  <c r="O140" i="1" a="1"/>
  <c r="O140" i="1" s="1"/>
  <c r="N140" i="1" a="1"/>
  <c r="N140" i="1" s="1"/>
  <c r="M140" i="1" a="1"/>
  <c r="M140" i="1" s="1"/>
  <c r="L140" i="1" a="1"/>
  <c r="L140" i="1" s="1"/>
  <c r="K140" i="1" a="1"/>
  <c r="K140" i="1" s="1"/>
  <c r="J140" i="1" a="1"/>
  <c r="J140" i="1" s="1"/>
  <c r="I140" i="1" a="1"/>
  <c r="I140" i="1" s="1"/>
  <c r="H140" i="1" a="1"/>
  <c r="H140" i="1" s="1"/>
  <c r="G140" i="1" a="1"/>
  <c r="G140" i="1" s="1"/>
  <c r="F140" i="1" a="1"/>
  <c r="F140" i="1" s="1"/>
  <c r="E140" i="1" a="1"/>
  <c r="E140" i="1" s="1"/>
  <c r="D140" i="1" a="1"/>
  <c r="D140" i="1" s="1"/>
  <c r="C140" i="1" a="1"/>
  <c r="C140" i="1" s="1"/>
  <c r="O139" i="1" a="1"/>
  <c r="O139" i="1" s="1"/>
  <c r="N139" i="1" a="1"/>
  <c r="N139" i="1" s="1"/>
  <c r="M139" i="1" a="1"/>
  <c r="M139" i="1" s="1"/>
  <c r="L139" i="1" a="1"/>
  <c r="L139" i="1" s="1"/>
  <c r="K139" i="1" a="1"/>
  <c r="K139" i="1" s="1"/>
  <c r="J139" i="1" a="1"/>
  <c r="J139" i="1" s="1"/>
  <c r="I139" i="1" a="1"/>
  <c r="I139" i="1" s="1"/>
  <c r="H139" i="1" a="1"/>
  <c r="H139" i="1" s="1"/>
  <c r="G139" i="1" a="1"/>
  <c r="G139" i="1" s="1"/>
  <c r="F139" i="1" a="1"/>
  <c r="F139" i="1" s="1"/>
  <c r="E139" i="1" a="1"/>
  <c r="E139" i="1" s="1"/>
  <c r="D139" i="1" a="1"/>
  <c r="D139" i="1" s="1"/>
  <c r="C139" i="1" a="1"/>
  <c r="C139" i="1" s="1"/>
  <c r="O138" i="1" a="1"/>
  <c r="O138" i="1" s="1"/>
  <c r="N138" i="1" a="1"/>
  <c r="N138" i="1" s="1"/>
  <c r="M138" i="1" a="1"/>
  <c r="M138" i="1" s="1"/>
  <c r="L138" i="1" a="1"/>
  <c r="L138" i="1" s="1"/>
  <c r="K138" i="1" a="1"/>
  <c r="K138" i="1" s="1"/>
  <c r="J138" i="1" a="1"/>
  <c r="J138" i="1" s="1"/>
  <c r="I138" i="1" a="1"/>
  <c r="I138" i="1" s="1"/>
  <c r="H138" i="1" a="1"/>
  <c r="H138" i="1" s="1"/>
  <c r="G138" i="1" a="1"/>
  <c r="G138" i="1" s="1"/>
  <c r="F138" i="1" a="1"/>
  <c r="F138" i="1" s="1"/>
  <c r="E138" i="1" a="1"/>
  <c r="E138" i="1" s="1"/>
  <c r="D138" i="1" a="1"/>
  <c r="D138" i="1" s="1"/>
  <c r="C138" i="1" a="1"/>
  <c r="C138" i="1" s="1"/>
  <c r="O136" i="1" a="1"/>
  <c r="O136" i="1" s="1"/>
  <c r="N136" i="1" a="1"/>
  <c r="N136" i="1" s="1"/>
  <c r="M136" i="1"/>
  <c r="M136" i="1" a="1"/>
  <c r="L136" i="1" a="1"/>
  <c r="L136" i="1" s="1"/>
  <c r="K136" i="1" a="1"/>
  <c r="K136" i="1" s="1"/>
  <c r="J136" i="1" a="1"/>
  <c r="J136" i="1" s="1"/>
  <c r="I136" i="1" a="1"/>
  <c r="I136" i="1" s="1"/>
  <c r="H136" i="1" a="1"/>
  <c r="H136" i="1" s="1"/>
  <c r="G136" i="1"/>
  <c r="G136" i="1" a="1"/>
  <c r="F136" i="1" a="1"/>
  <c r="F136" i="1" s="1"/>
  <c r="E136" i="1" a="1"/>
  <c r="E136" i="1" s="1"/>
  <c r="D136" i="1" a="1"/>
  <c r="D136" i="1" s="1"/>
  <c r="C136" i="1" a="1"/>
  <c r="C136" i="1" s="1"/>
  <c r="O135" i="1" a="1"/>
  <c r="O135" i="1" s="1"/>
  <c r="N135" i="1"/>
  <c r="N135" i="1" a="1"/>
  <c r="M135" i="1" a="1"/>
  <c r="M135" i="1" s="1"/>
  <c r="L135" i="1" a="1"/>
  <c r="L135" i="1" s="1"/>
  <c r="K135" i="1" a="1"/>
  <c r="K135" i="1" s="1"/>
  <c r="J135" i="1" a="1"/>
  <c r="J135" i="1" s="1"/>
  <c r="I135" i="1" a="1"/>
  <c r="I135" i="1" s="1"/>
  <c r="H135" i="1" a="1"/>
  <c r="H135" i="1" s="1"/>
  <c r="G135" i="1" a="1"/>
  <c r="G135" i="1" s="1"/>
  <c r="F135" i="1" a="1"/>
  <c r="F135" i="1" s="1"/>
  <c r="E135" i="1" a="1"/>
  <c r="E135" i="1" s="1"/>
  <c r="D135" i="1" a="1"/>
  <c r="D135" i="1" s="1"/>
  <c r="C135" i="1" a="1"/>
  <c r="C135" i="1" s="1"/>
  <c r="O132" i="1" a="1"/>
  <c r="O132" i="1" s="1"/>
  <c r="N132" i="1" a="1"/>
  <c r="N132" i="1" s="1"/>
  <c r="M132" i="1" a="1"/>
  <c r="M132" i="1" s="1"/>
  <c r="L132" i="1" a="1"/>
  <c r="L132" i="1" s="1"/>
  <c r="K132" i="1" a="1"/>
  <c r="K132" i="1" s="1"/>
  <c r="J132" i="1" a="1"/>
  <c r="J132" i="1" s="1"/>
  <c r="I132" i="1" a="1"/>
  <c r="I132" i="1" s="1"/>
  <c r="H132" i="1" a="1"/>
  <c r="H132" i="1" s="1"/>
  <c r="G132" i="1" a="1"/>
  <c r="G132" i="1" s="1"/>
  <c r="F132" i="1" a="1"/>
  <c r="F132" i="1" s="1"/>
  <c r="E132" i="1" a="1"/>
  <c r="E132" i="1" s="1"/>
  <c r="D132" i="1" a="1"/>
  <c r="D132" i="1" s="1"/>
  <c r="C132" i="1" a="1"/>
  <c r="C132" i="1" s="1"/>
  <c r="O130" i="1" a="1"/>
  <c r="O130" i="1" s="1"/>
  <c r="N130" i="1" a="1"/>
  <c r="N130" i="1" s="1"/>
  <c r="M130" i="1"/>
  <c r="M130" i="1" a="1"/>
  <c r="L130" i="1" a="1"/>
  <c r="L130" i="1" s="1"/>
  <c r="K130" i="1" a="1"/>
  <c r="K130" i="1" s="1"/>
  <c r="J130" i="1" a="1"/>
  <c r="J130" i="1" s="1"/>
  <c r="I130" i="1" a="1"/>
  <c r="I130" i="1" s="1"/>
  <c r="H130" i="1" a="1"/>
  <c r="H130" i="1" s="1"/>
  <c r="G130" i="1" a="1"/>
  <c r="G130" i="1" s="1"/>
  <c r="F130" i="1" a="1"/>
  <c r="F130" i="1" s="1"/>
  <c r="E130" i="1" a="1"/>
  <c r="E130" i="1" s="1"/>
  <c r="D130" i="1" a="1"/>
  <c r="D130" i="1" s="1"/>
  <c r="C130" i="1" a="1"/>
  <c r="C130" i="1" s="1"/>
  <c r="O128" i="1" a="1"/>
  <c r="O128" i="1" s="1"/>
  <c r="N128" i="1" a="1"/>
  <c r="N128" i="1" s="1"/>
  <c r="M128" i="1" a="1"/>
  <c r="M128" i="1" s="1"/>
  <c r="L128" i="1" a="1"/>
  <c r="L128" i="1" s="1"/>
  <c r="K128" i="1" a="1"/>
  <c r="K128" i="1" s="1"/>
  <c r="J128" i="1" a="1"/>
  <c r="J128" i="1" s="1"/>
  <c r="I128" i="1" a="1"/>
  <c r="I128" i="1" s="1"/>
  <c r="H128" i="1" a="1"/>
  <c r="H128" i="1" s="1"/>
  <c r="G128" i="1" a="1"/>
  <c r="G128" i="1" s="1"/>
  <c r="F128" i="1" a="1"/>
  <c r="F128" i="1" s="1"/>
  <c r="E128" i="1" a="1"/>
  <c r="E128" i="1" s="1"/>
  <c r="D128" i="1" a="1"/>
  <c r="D128" i="1" s="1"/>
  <c r="C128" i="1" a="1"/>
  <c r="C128" i="1" s="1"/>
  <c r="O127" i="1" a="1"/>
  <c r="O127" i="1" s="1"/>
  <c r="N127" i="1" a="1"/>
  <c r="N127" i="1" s="1"/>
  <c r="M127" i="1" a="1"/>
  <c r="M127" i="1" s="1"/>
  <c r="L127" i="1" a="1"/>
  <c r="L127" i="1" s="1"/>
  <c r="K127" i="1" a="1"/>
  <c r="K127" i="1" s="1"/>
  <c r="J127" i="1" a="1"/>
  <c r="J127" i="1" s="1"/>
  <c r="I127" i="1" a="1"/>
  <c r="I127" i="1" s="1"/>
  <c r="H127" i="1" a="1"/>
  <c r="H127" i="1" s="1"/>
  <c r="G127" i="1" a="1"/>
  <c r="G127" i="1" s="1"/>
  <c r="F127" i="1" a="1"/>
  <c r="F127" i="1" s="1"/>
  <c r="E127" i="1" a="1"/>
  <c r="E127" i="1" s="1"/>
  <c r="D127" i="1" a="1"/>
  <c r="D127" i="1" s="1"/>
  <c r="C127" i="1" a="1"/>
  <c r="C127" i="1" s="1"/>
  <c r="O126" i="1" a="1"/>
  <c r="O126" i="1" s="1"/>
  <c r="N126" i="1" a="1"/>
  <c r="N126" i="1" s="1"/>
  <c r="M126" i="1" a="1"/>
  <c r="M126" i="1" s="1"/>
  <c r="L126" i="1" a="1"/>
  <c r="L126" i="1" s="1"/>
  <c r="K126" i="1" a="1"/>
  <c r="K126" i="1" s="1"/>
  <c r="J126" i="1" a="1"/>
  <c r="J126" i="1" s="1"/>
  <c r="I126" i="1" a="1"/>
  <c r="I126" i="1" s="1"/>
  <c r="H126" i="1" a="1"/>
  <c r="H126" i="1" s="1"/>
  <c r="G126" i="1" a="1"/>
  <c r="G126" i="1" s="1"/>
  <c r="F126" i="1" a="1"/>
  <c r="F126" i="1" s="1"/>
  <c r="E126" i="1" a="1"/>
  <c r="E126" i="1" s="1"/>
  <c r="D126" i="1" a="1"/>
  <c r="D126" i="1" s="1"/>
  <c r="C126" i="1" a="1"/>
  <c r="C126" i="1" s="1"/>
  <c r="O123" i="1" a="1"/>
  <c r="O123" i="1" s="1"/>
  <c r="N123" i="1" a="1"/>
  <c r="N123" i="1" s="1"/>
  <c r="M123" i="1" a="1"/>
  <c r="M123" i="1" s="1"/>
  <c r="L123" i="1" a="1"/>
  <c r="L123" i="1" s="1"/>
  <c r="K123" i="1" a="1"/>
  <c r="K123" i="1" s="1"/>
  <c r="J123" i="1" a="1"/>
  <c r="J123" i="1" s="1"/>
  <c r="I123" i="1" a="1"/>
  <c r="I123" i="1" s="1"/>
  <c r="H123" i="1" a="1"/>
  <c r="H123" i="1" s="1"/>
  <c r="G123" i="1" a="1"/>
  <c r="G123" i="1" s="1"/>
  <c r="F123" i="1" a="1"/>
  <c r="F123" i="1" s="1"/>
  <c r="E123" i="1" a="1"/>
  <c r="E123" i="1" s="1"/>
  <c r="D123" i="1" a="1"/>
  <c r="D123" i="1" s="1"/>
  <c r="C123" i="1" a="1"/>
  <c r="C123" i="1" s="1"/>
  <c r="O121" i="1"/>
  <c r="O121" i="1" a="1"/>
  <c r="N121" i="1" a="1"/>
  <c r="N121" i="1" s="1"/>
  <c r="M121" i="1"/>
  <c r="M121" i="1" a="1"/>
  <c r="L121" i="1" a="1"/>
  <c r="L121" i="1" s="1"/>
  <c r="K121" i="1" a="1"/>
  <c r="K121" i="1" s="1"/>
  <c r="J121" i="1" a="1"/>
  <c r="J121" i="1" s="1"/>
  <c r="I121" i="1" a="1"/>
  <c r="I121" i="1" s="1"/>
  <c r="H121" i="1" a="1"/>
  <c r="H121" i="1" s="1"/>
  <c r="G121" i="1" a="1"/>
  <c r="G121" i="1" s="1"/>
  <c r="F121" i="1" a="1"/>
  <c r="F121" i="1" s="1"/>
  <c r="E121" i="1" a="1"/>
  <c r="E121" i="1" s="1"/>
  <c r="D121" i="1" a="1"/>
  <c r="D121" i="1" s="1"/>
  <c r="C121" i="1" a="1"/>
  <c r="C121" i="1" s="1"/>
  <c r="O120" i="1" a="1"/>
  <c r="O120" i="1" s="1"/>
  <c r="N120" i="1" a="1"/>
  <c r="N120" i="1" s="1"/>
  <c r="M120" i="1" a="1"/>
  <c r="M120" i="1" s="1"/>
  <c r="L120" i="1" a="1"/>
  <c r="L120" i="1" s="1"/>
  <c r="K120" i="1" a="1"/>
  <c r="K120" i="1" s="1"/>
  <c r="J120" i="1" a="1"/>
  <c r="J120" i="1" s="1"/>
  <c r="I120" i="1" a="1"/>
  <c r="I120" i="1" s="1"/>
  <c r="H120" i="1" a="1"/>
  <c r="H120" i="1" s="1"/>
  <c r="G120" i="1" a="1"/>
  <c r="G120" i="1" s="1"/>
  <c r="F120" i="1" a="1"/>
  <c r="F120" i="1" s="1"/>
  <c r="E120" i="1" a="1"/>
  <c r="E120" i="1" s="1"/>
  <c r="D120" i="1" a="1"/>
  <c r="D120" i="1" s="1"/>
  <c r="C120" i="1" a="1"/>
  <c r="C120" i="1" s="1"/>
  <c r="O113" i="1" a="1"/>
  <c r="O113" i="1" s="1"/>
  <c r="N113" i="1" a="1"/>
  <c r="N113" i="1" s="1"/>
  <c r="M113" i="1" a="1"/>
  <c r="M113" i="1" s="1"/>
  <c r="L113" i="1" a="1"/>
  <c r="L113" i="1" s="1"/>
  <c r="K113" i="1" a="1"/>
  <c r="K113" i="1" s="1"/>
  <c r="J113" i="1" a="1"/>
  <c r="J113" i="1" s="1"/>
  <c r="I113" i="1" a="1"/>
  <c r="I113" i="1" s="1"/>
  <c r="H113" i="1" a="1"/>
  <c r="H113" i="1" s="1"/>
  <c r="G113" i="1" a="1"/>
  <c r="G113" i="1" s="1"/>
  <c r="F113" i="1" a="1"/>
  <c r="F113" i="1" s="1"/>
  <c r="E113" i="1" a="1"/>
  <c r="E113" i="1" s="1"/>
  <c r="D113" i="1" a="1"/>
  <c r="D113" i="1" s="1"/>
  <c r="C113" i="1" a="1"/>
  <c r="C113" i="1" s="1"/>
  <c r="O111" i="1"/>
  <c r="O111" i="1" a="1"/>
  <c r="N111" i="1" a="1"/>
  <c r="N111" i="1" s="1"/>
  <c r="M111" i="1" a="1"/>
  <c r="M111" i="1" s="1"/>
  <c r="L111" i="1" a="1"/>
  <c r="L111" i="1" s="1"/>
  <c r="K111" i="1" a="1"/>
  <c r="K111" i="1" s="1"/>
  <c r="J111" i="1" a="1"/>
  <c r="J111" i="1" s="1"/>
  <c r="I111" i="1" a="1"/>
  <c r="I111" i="1" s="1"/>
  <c r="H111" i="1" a="1"/>
  <c r="H111" i="1" s="1"/>
  <c r="G111" i="1" a="1"/>
  <c r="G111" i="1" s="1"/>
  <c r="F111" i="1" a="1"/>
  <c r="F111" i="1" s="1"/>
  <c r="E111" i="1" a="1"/>
  <c r="E111" i="1" s="1"/>
  <c r="D111" i="1" a="1"/>
  <c r="D111" i="1" s="1"/>
  <c r="C111" i="1" a="1"/>
  <c r="C111" i="1" s="1"/>
  <c r="O108" i="1" a="1"/>
  <c r="O108" i="1" s="1"/>
  <c r="N108" i="1" a="1"/>
  <c r="N108" i="1" s="1"/>
  <c r="M108" i="1" a="1"/>
  <c r="M108" i="1" s="1"/>
  <c r="L108" i="1" a="1"/>
  <c r="L108" i="1" s="1"/>
  <c r="K108" i="1" a="1"/>
  <c r="K108" i="1" s="1"/>
  <c r="J108" i="1" a="1"/>
  <c r="J108" i="1" s="1"/>
  <c r="I108" i="1" a="1"/>
  <c r="I108" i="1" s="1"/>
  <c r="H108" i="1" a="1"/>
  <c r="H108" i="1" s="1"/>
  <c r="G108" i="1" a="1"/>
  <c r="G108" i="1" s="1"/>
  <c r="F108" i="1" a="1"/>
  <c r="F108" i="1" s="1"/>
  <c r="E108" i="1" a="1"/>
  <c r="E108" i="1" s="1"/>
  <c r="D108" i="1" a="1"/>
  <c r="D108" i="1" s="1"/>
  <c r="C108" i="1" a="1"/>
  <c r="C108" i="1" s="1"/>
  <c r="O107" i="1" a="1"/>
  <c r="O107" i="1" s="1"/>
  <c r="N107" i="1" a="1"/>
  <c r="N107" i="1" s="1"/>
  <c r="M107" i="1" a="1"/>
  <c r="M107" i="1" s="1"/>
  <c r="L107" i="1" a="1"/>
  <c r="L107" i="1" s="1"/>
  <c r="K107" i="1" a="1"/>
  <c r="K107" i="1" s="1"/>
  <c r="J107" i="1" a="1"/>
  <c r="J107" i="1" s="1"/>
  <c r="I107" i="1" a="1"/>
  <c r="I107" i="1" s="1"/>
  <c r="H107" i="1" a="1"/>
  <c r="H107" i="1" s="1"/>
  <c r="G107" i="1" a="1"/>
  <c r="G107" i="1" s="1"/>
  <c r="F107" i="1" a="1"/>
  <c r="F107" i="1" s="1"/>
  <c r="E107" i="1" a="1"/>
  <c r="E107" i="1" s="1"/>
  <c r="D107" i="1" a="1"/>
  <c r="D107" i="1" s="1"/>
  <c r="C107" i="1" a="1"/>
  <c r="C107" i="1" s="1"/>
  <c r="O106" i="1" a="1"/>
  <c r="O106" i="1" s="1"/>
  <c r="N106" i="1" a="1"/>
  <c r="N106" i="1" s="1"/>
  <c r="M106" i="1" a="1"/>
  <c r="M106" i="1" s="1"/>
  <c r="L106" i="1" a="1"/>
  <c r="L106" i="1" s="1"/>
  <c r="K106" i="1" a="1"/>
  <c r="K106" i="1" s="1"/>
  <c r="J106" i="1" a="1"/>
  <c r="J106" i="1" s="1"/>
  <c r="I106" i="1" a="1"/>
  <c r="I106" i="1" s="1"/>
  <c r="H106" i="1" a="1"/>
  <c r="H106" i="1" s="1"/>
  <c r="G106" i="1" a="1"/>
  <c r="G106" i="1" s="1"/>
  <c r="F106" i="1" a="1"/>
  <c r="F106" i="1" s="1"/>
  <c r="E106" i="1" a="1"/>
  <c r="E106" i="1" s="1"/>
  <c r="D106" i="1" a="1"/>
  <c r="D106" i="1" s="1"/>
  <c r="C106" i="1" a="1"/>
  <c r="C106" i="1" s="1"/>
  <c r="O102" i="1" a="1"/>
  <c r="O102" i="1" s="1"/>
  <c r="N102" i="1" a="1"/>
  <c r="N102" i="1" s="1"/>
  <c r="M102" i="1" a="1"/>
  <c r="M102" i="1" s="1"/>
  <c r="L102" i="1" a="1"/>
  <c r="L102" i="1" s="1"/>
  <c r="K102" i="1" a="1"/>
  <c r="K102" i="1" s="1"/>
  <c r="J102" i="1" a="1"/>
  <c r="J102" i="1" s="1"/>
  <c r="I102" i="1" a="1"/>
  <c r="I102" i="1" s="1"/>
  <c r="H102" i="1" a="1"/>
  <c r="H102" i="1" s="1"/>
  <c r="G102" i="1" a="1"/>
  <c r="G102" i="1" s="1"/>
  <c r="F102" i="1" a="1"/>
  <c r="F102" i="1" s="1"/>
  <c r="E102" i="1" a="1"/>
  <c r="E102" i="1" s="1"/>
  <c r="D102" i="1" a="1"/>
  <c r="D102" i="1" s="1"/>
  <c r="C102" i="1" a="1"/>
  <c r="C102" i="1" s="1"/>
  <c r="O101" i="1" a="1"/>
  <c r="O101" i="1" s="1"/>
  <c r="N101" i="1" a="1"/>
  <c r="N101" i="1" s="1"/>
  <c r="M101" i="1" a="1"/>
  <c r="M101" i="1" s="1"/>
  <c r="L101" i="1" a="1"/>
  <c r="L101" i="1" s="1"/>
  <c r="K101" i="1" a="1"/>
  <c r="K101" i="1" s="1"/>
  <c r="J101" i="1" a="1"/>
  <c r="J101" i="1" s="1"/>
  <c r="I101" i="1" a="1"/>
  <c r="I101" i="1" s="1"/>
  <c r="H101" i="1" a="1"/>
  <c r="H101" i="1" s="1"/>
  <c r="G101" i="1" a="1"/>
  <c r="G101" i="1" s="1"/>
  <c r="F101" i="1" a="1"/>
  <c r="F101" i="1" s="1"/>
  <c r="E101" i="1" a="1"/>
  <c r="E101" i="1" s="1"/>
  <c r="D101" i="1" a="1"/>
  <c r="D101" i="1" s="1"/>
  <c r="C101" i="1" a="1"/>
  <c r="C101" i="1" s="1"/>
  <c r="O100" i="1" a="1"/>
  <c r="O100" i="1" s="1"/>
  <c r="N100" i="1" a="1"/>
  <c r="N100" i="1" s="1"/>
  <c r="M100" i="1" a="1"/>
  <c r="M100" i="1" s="1"/>
  <c r="L100" i="1" a="1"/>
  <c r="L100" i="1" s="1"/>
  <c r="K100" i="1" a="1"/>
  <c r="K100" i="1" s="1"/>
  <c r="J100" i="1" a="1"/>
  <c r="J100" i="1" s="1"/>
  <c r="I100" i="1" a="1"/>
  <c r="I100" i="1" s="1"/>
  <c r="H100" i="1" a="1"/>
  <c r="H100" i="1" s="1"/>
  <c r="G100" i="1" a="1"/>
  <c r="G100" i="1" s="1"/>
  <c r="F100" i="1" a="1"/>
  <c r="F100" i="1" s="1"/>
  <c r="E100" i="1" a="1"/>
  <c r="E100" i="1" s="1"/>
  <c r="D100" i="1" a="1"/>
  <c r="D100" i="1" s="1"/>
  <c r="C100" i="1" a="1"/>
  <c r="C100" i="1" s="1"/>
  <c r="O99" i="1" a="1"/>
  <c r="O99" i="1" s="1"/>
  <c r="N99" i="1" a="1"/>
  <c r="N99" i="1" s="1"/>
  <c r="M99" i="1" a="1"/>
  <c r="M99" i="1" s="1"/>
  <c r="L99" i="1" a="1"/>
  <c r="L99" i="1" s="1"/>
  <c r="K99" i="1" a="1"/>
  <c r="K99" i="1" s="1"/>
  <c r="J99" i="1" a="1"/>
  <c r="J99" i="1" s="1"/>
  <c r="I99" i="1" a="1"/>
  <c r="I99" i="1" s="1"/>
  <c r="H99" i="1" a="1"/>
  <c r="H99" i="1" s="1"/>
  <c r="G99" i="1" a="1"/>
  <c r="G99" i="1" s="1"/>
  <c r="F99" i="1" a="1"/>
  <c r="F99" i="1" s="1"/>
  <c r="E99" i="1" a="1"/>
  <c r="E99" i="1" s="1"/>
  <c r="D99" i="1" a="1"/>
  <c r="D99" i="1" s="1"/>
  <c r="C99" i="1" a="1"/>
  <c r="C99" i="1" s="1"/>
  <c r="O98" i="1" a="1"/>
  <c r="O98" i="1" s="1"/>
  <c r="N98" i="1" a="1"/>
  <c r="N98" i="1" s="1"/>
  <c r="M98" i="1" a="1"/>
  <c r="M98" i="1" s="1"/>
  <c r="L98" i="1" a="1"/>
  <c r="L98" i="1" s="1"/>
  <c r="K98" i="1" a="1"/>
  <c r="K98" i="1" s="1"/>
  <c r="J98" i="1" a="1"/>
  <c r="J98" i="1" s="1"/>
  <c r="I98" i="1" a="1"/>
  <c r="I98" i="1" s="1"/>
  <c r="H98" i="1" a="1"/>
  <c r="H98" i="1" s="1"/>
  <c r="G98" i="1" a="1"/>
  <c r="G98" i="1" s="1"/>
  <c r="F98" i="1" a="1"/>
  <c r="F98" i="1" s="1"/>
  <c r="E98" i="1" a="1"/>
  <c r="E98" i="1" s="1"/>
  <c r="D98" i="1" a="1"/>
  <c r="D98" i="1" s="1"/>
  <c r="C98" i="1" a="1"/>
  <c r="C98" i="1" s="1"/>
  <c r="O97" i="1" a="1"/>
  <c r="O97" i="1" s="1"/>
  <c r="N97" i="1" a="1"/>
  <c r="N97" i="1" s="1"/>
  <c r="M97" i="1" a="1"/>
  <c r="M97" i="1" s="1"/>
  <c r="L97" i="1" a="1"/>
  <c r="L97" i="1" s="1"/>
  <c r="K97" i="1" a="1"/>
  <c r="K97" i="1" s="1"/>
  <c r="J97" i="1" a="1"/>
  <c r="J97" i="1" s="1"/>
  <c r="I97" i="1" a="1"/>
  <c r="I97" i="1" s="1"/>
  <c r="H97" i="1" a="1"/>
  <c r="H97" i="1" s="1"/>
  <c r="G97" i="1" a="1"/>
  <c r="G97" i="1" s="1"/>
  <c r="F97" i="1" a="1"/>
  <c r="F97" i="1" s="1"/>
  <c r="E97" i="1" a="1"/>
  <c r="E97" i="1" s="1"/>
  <c r="D97" i="1" a="1"/>
  <c r="D97" i="1" s="1"/>
  <c r="C97" i="1" a="1"/>
  <c r="C97" i="1" s="1"/>
  <c r="O96" i="1" a="1"/>
  <c r="O96" i="1" s="1"/>
  <c r="N96" i="1" a="1"/>
  <c r="N96" i="1" s="1"/>
  <c r="M96" i="1" a="1"/>
  <c r="M96" i="1" s="1"/>
  <c r="L96" i="1" a="1"/>
  <c r="L96" i="1" s="1"/>
  <c r="K96" i="1" a="1"/>
  <c r="K96" i="1" s="1"/>
  <c r="J96" i="1" a="1"/>
  <c r="J96" i="1" s="1"/>
  <c r="I96" i="1" a="1"/>
  <c r="I96" i="1" s="1"/>
  <c r="H96" i="1" a="1"/>
  <c r="H96" i="1" s="1"/>
  <c r="G96" i="1" a="1"/>
  <c r="G96" i="1" s="1"/>
  <c r="F96" i="1" a="1"/>
  <c r="F96" i="1" s="1"/>
  <c r="E96" i="1" a="1"/>
  <c r="E96" i="1" s="1"/>
  <c r="D96" i="1" a="1"/>
  <c r="D96" i="1" s="1"/>
  <c r="C96" i="1" a="1"/>
  <c r="C96" i="1" s="1"/>
  <c r="O95" i="1" a="1"/>
  <c r="O95" i="1" s="1"/>
  <c r="N95" i="1" a="1"/>
  <c r="N95" i="1" s="1"/>
  <c r="M95" i="1" a="1"/>
  <c r="M95" i="1" s="1"/>
  <c r="L95" i="1" a="1"/>
  <c r="L95" i="1" s="1"/>
  <c r="K95" i="1" a="1"/>
  <c r="K95" i="1" s="1"/>
  <c r="J95" i="1" a="1"/>
  <c r="J95" i="1" s="1"/>
  <c r="I95" i="1" a="1"/>
  <c r="I95" i="1" s="1"/>
  <c r="H95" i="1" a="1"/>
  <c r="H95" i="1" s="1"/>
  <c r="G95" i="1" a="1"/>
  <c r="G95" i="1" s="1"/>
  <c r="F95" i="1" a="1"/>
  <c r="F95" i="1" s="1"/>
  <c r="E95" i="1" a="1"/>
  <c r="E95" i="1" s="1"/>
  <c r="D95" i="1" a="1"/>
  <c r="D95" i="1" s="1"/>
  <c r="C95" i="1" a="1"/>
  <c r="C95" i="1" s="1"/>
  <c r="O94" i="1" a="1"/>
  <c r="O94" i="1" s="1"/>
  <c r="N94" i="1" a="1"/>
  <c r="N94" i="1" s="1"/>
  <c r="M94" i="1" a="1"/>
  <c r="M94" i="1" s="1"/>
  <c r="L94" i="1" a="1"/>
  <c r="L94" i="1" s="1"/>
  <c r="K94" i="1" a="1"/>
  <c r="K94" i="1" s="1"/>
  <c r="J94" i="1" a="1"/>
  <c r="J94" i="1" s="1"/>
  <c r="I94" i="1" a="1"/>
  <c r="I94" i="1" s="1"/>
  <c r="H94" i="1" a="1"/>
  <c r="H94" i="1" s="1"/>
  <c r="G94" i="1" a="1"/>
  <c r="G94" i="1" s="1"/>
  <c r="F94" i="1" a="1"/>
  <c r="F94" i="1" s="1"/>
  <c r="E94" i="1" a="1"/>
  <c r="E94" i="1" s="1"/>
  <c r="D94" i="1" a="1"/>
  <c r="D94" i="1" s="1"/>
  <c r="C94" i="1" a="1"/>
  <c r="C94" i="1" s="1"/>
  <c r="O93" i="1" a="1"/>
  <c r="O93" i="1" s="1"/>
  <c r="N93" i="1" a="1"/>
  <c r="N93" i="1" s="1"/>
  <c r="M93" i="1" a="1"/>
  <c r="M93" i="1" s="1"/>
  <c r="L93" i="1" a="1"/>
  <c r="L93" i="1" s="1"/>
  <c r="K93" i="1" a="1"/>
  <c r="K93" i="1" s="1"/>
  <c r="J93" i="1" a="1"/>
  <c r="J93" i="1" s="1"/>
  <c r="I93" i="1" a="1"/>
  <c r="I93" i="1" s="1"/>
  <c r="H93" i="1" a="1"/>
  <c r="H93" i="1" s="1"/>
  <c r="G93" i="1" a="1"/>
  <c r="G93" i="1" s="1"/>
  <c r="F93" i="1" a="1"/>
  <c r="F93" i="1" s="1"/>
  <c r="E93" i="1" a="1"/>
  <c r="E93" i="1" s="1"/>
  <c r="D93" i="1" a="1"/>
  <c r="D93" i="1" s="1"/>
  <c r="C93" i="1" a="1"/>
  <c r="C93" i="1" s="1"/>
  <c r="O88" i="1" a="1"/>
  <c r="O88" i="1" s="1"/>
  <c r="N88" i="1" a="1"/>
  <c r="N88" i="1" s="1"/>
  <c r="M88" i="1" a="1"/>
  <c r="M88" i="1" s="1"/>
  <c r="L88" i="1" a="1"/>
  <c r="L88" i="1" s="1"/>
  <c r="K88" i="1" a="1"/>
  <c r="K88" i="1" s="1"/>
  <c r="J88" i="1" a="1"/>
  <c r="J88" i="1" s="1"/>
  <c r="I88" i="1" a="1"/>
  <c r="I88" i="1" s="1"/>
  <c r="H88" i="1" a="1"/>
  <c r="H88" i="1" s="1"/>
  <c r="G88" i="1" a="1"/>
  <c r="G88" i="1" s="1"/>
  <c r="F88" i="1" a="1"/>
  <c r="F88" i="1" s="1"/>
  <c r="E88" i="1" a="1"/>
  <c r="E88" i="1" s="1"/>
  <c r="D88" i="1" a="1"/>
  <c r="D88" i="1" s="1"/>
  <c r="C88" i="1" a="1"/>
  <c r="C88" i="1" s="1"/>
  <c r="O87" i="1" a="1"/>
  <c r="O87" i="1" s="1"/>
  <c r="N87" i="1" a="1"/>
  <c r="N87" i="1" s="1"/>
  <c r="M87" i="1" a="1"/>
  <c r="M87" i="1" s="1"/>
  <c r="L87" i="1" a="1"/>
  <c r="L87" i="1" s="1"/>
  <c r="K87" i="1" a="1"/>
  <c r="K87" i="1" s="1"/>
  <c r="J87" i="1" a="1"/>
  <c r="J87" i="1" s="1"/>
  <c r="I87" i="1" a="1"/>
  <c r="I87" i="1" s="1"/>
  <c r="H87" i="1" a="1"/>
  <c r="H87" i="1" s="1"/>
  <c r="G87" i="1" a="1"/>
  <c r="G87" i="1" s="1"/>
  <c r="F87" i="1" a="1"/>
  <c r="F87" i="1" s="1"/>
  <c r="E87" i="1" a="1"/>
  <c r="E87" i="1" s="1"/>
  <c r="D87" i="1" a="1"/>
  <c r="D87" i="1" s="1"/>
  <c r="C87" i="1" a="1"/>
  <c r="C87" i="1" s="1"/>
  <c r="O86" i="1" a="1"/>
  <c r="O86" i="1" s="1"/>
  <c r="N86" i="1" a="1"/>
  <c r="N86" i="1" s="1"/>
  <c r="M86" i="1" a="1"/>
  <c r="M86" i="1" s="1"/>
  <c r="L86" i="1" a="1"/>
  <c r="L86" i="1" s="1"/>
  <c r="K86" i="1" a="1"/>
  <c r="K86" i="1" s="1"/>
  <c r="J86" i="1" a="1"/>
  <c r="J86" i="1" s="1"/>
  <c r="I86" i="1" a="1"/>
  <c r="I86" i="1" s="1"/>
  <c r="H86" i="1" a="1"/>
  <c r="H86" i="1" s="1"/>
  <c r="G86" i="1" a="1"/>
  <c r="G86" i="1" s="1"/>
  <c r="F86" i="1" a="1"/>
  <c r="F86" i="1" s="1"/>
  <c r="E86" i="1" a="1"/>
  <c r="E86" i="1" s="1"/>
  <c r="D86" i="1" a="1"/>
  <c r="D86" i="1" s="1"/>
  <c r="C86" i="1" a="1"/>
  <c r="C86" i="1" s="1"/>
  <c r="O85" i="1" a="1"/>
  <c r="O85" i="1" s="1"/>
  <c r="N85" i="1" a="1"/>
  <c r="N85" i="1" s="1"/>
  <c r="M85" i="1" a="1"/>
  <c r="M85" i="1" s="1"/>
  <c r="L85" i="1" a="1"/>
  <c r="L85" i="1" s="1"/>
  <c r="K85" i="1" a="1"/>
  <c r="K85" i="1" s="1"/>
  <c r="J85" i="1" a="1"/>
  <c r="J85" i="1" s="1"/>
  <c r="I85" i="1" a="1"/>
  <c r="I85" i="1" s="1"/>
  <c r="H85" i="1" a="1"/>
  <c r="H85" i="1" s="1"/>
  <c r="G85" i="1" a="1"/>
  <c r="G85" i="1" s="1"/>
  <c r="F85" i="1" a="1"/>
  <c r="F85" i="1" s="1"/>
  <c r="E85" i="1" a="1"/>
  <c r="E85" i="1" s="1"/>
  <c r="D85" i="1" a="1"/>
  <c r="D85" i="1" s="1"/>
  <c r="C85" i="1" a="1"/>
  <c r="C85" i="1" s="1"/>
  <c r="O84" i="1" a="1"/>
  <c r="O84" i="1" s="1"/>
  <c r="N84" i="1" a="1"/>
  <c r="N84" i="1" s="1"/>
  <c r="M84" i="1" a="1"/>
  <c r="M84" i="1" s="1"/>
  <c r="L84" i="1" a="1"/>
  <c r="L84" i="1" s="1"/>
  <c r="K84" i="1" a="1"/>
  <c r="K84" i="1" s="1"/>
  <c r="J84" i="1" a="1"/>
  <c r="J84" i="1" s="1"/>
  <c r="I84" i="1" a="1"/>
  <c r="I84" i="1" s="1"/>
  <c r="H84" i="1" a="1"/>
  <c r="H84" i="1" s="1"/>
  <c r="G84" i="1" a="1"/>
  <c r="G84" i="1" s="1"/>
  <c r="F84" i="1" a="1"/>
  <c r="F84" i="1" s="1"/>
  <c r="E84" i="1" a="1"/>
  <c r="E84" i="1" s="1"/>
  <c r="D84" i="1" a="1"/>
  <c r="D84" i="1" s="1"/>
  <c r="C84" i="1" a="1"/>
  <c r="C84" i="1" s="1"/>
  <c r="O82" i="1"/>
  <c r="O82" i="1" a="1"/>
  <c r="N82" i="1" a="1"/>
  <c r="N82" i="1" s="1"/>
  <c r="M82" i="1"/>
  <c r="M82" i="1" a="1"/>
  <c r="L82" i="1" a="1"/>
  <c r="L82" i="1" s="1"/>
  <c r="K82" i="1" a="1"/>
  <c r="K82" i="1" s="1"/>
  <c r="J82" i="1" a="1"/>
  <c r="J82" i="1" s="1"/>
  <c r="I82" i="1" a="1"/>
  <c r="I82" i="1" s="1"/>
  <c r="H82" i="1" a="1"/>
  <c r="H82" i="1" s="1"/>
  <c r="G82" i="1"/>
  <c r="G82" i="1" a="1"/>
  <c r="F82" i="1" a="1"/>
  <c r="F82" i="1" s="1"/>
  <c r="E82" i="1" a="1"/>
  <c r="E82" i="1" s="1"/>
  <c r="D82" i="1" a="1"/>
  <c r="D82" i="1" s="1"/>
  <c r="C82" i="1" a="1"/>
  <c r="C82" i="1" s="1"/>
  <c r="O81" i="1" a="1"/>
  <c r="O81" i="1" s="1"/>
  <c r="N81" i="1" a="1"/>
  <c r="N81" i="1" s="1"/>
  <c r="M81" i="1" a="1"/>
  <c r="M81" i="1" s="1"/>
  <c r="L81" i="1" a="1"/>
  <c r="L81" i="1" s="1"/>
  <c r="K81" i="1" a="1"/>
  <c r="K81" i="1" s="1"/>
  <c r="J81" i="1" a="1"/>
  <c r="J81" i="1" s="1"/>
  <c r="I81" i="1" a="1"/>
  <c r="I81" i="1" s="1"/>
  <c r="H81" i="1" a="1"/>
  <c r="H81" i="1" s="1"/>
  <c r="G81" i="1" a="1"/>
  <c r="G81" i="1" s="1"/>
  <c r="F81" i="1" a="1"/>
  <c r="F81" i="1" s="1"/>
  <c r="E81" i="1" a="1"/>
  <c r="E81" i="1" s="1"/>
  <c r="D81" i="1" a="1"/>
  <c r="D81" i="1" s="1"/>
  <c r="C81" i="1" a="1"/>
  <c r="C81" i="1" s="1"/>
  <c r="O73" i="1" a="1"/>
  <c r="O73" i="1" s="1"/>
  <c r="N73" i="1" a="1"/>
  <c r="N73" i="1" s="1"/>
  <c r="M73" i="1" a="1"/>
  <c r="M73" i="1" s="1"/>
  <c r="L73" i="1" a="1"/>
  <c r="L73" i="1" s="1"/>
  <c r="K73" i="1" a="1"/>
  <c r="K73" i="1" s="1"/>
  <c r="J73" i="1" a="1"/>
  <c r="J73" i="1" s="1"/>
  <c r="I73" i="1" a="1"/>
  <c r="I73" i="1" s="1"/>
  <c r="H73" i="1" a="1"/>
  <c r="H73" i="1" s="1"/>
  <c r="G73" i="1" a="1"/>
  <c r="G73" i="1" s="1"/>
  <c r="F73" i="1" a="1"/>
  <c r="F73" i="1" s="1"/>
  <c r="E73" i="1" a="1"/>
  <c r="E73" i="1" s="1"/>
  <c r="D73" i="1" a="1"/>
  <c r="D73" i="1" s="1"/>
  <c r="C73" i="1" a="1"/>
  <c r="C73" i="1" s="1"/>
  <c r="O61" i="1" a="1"/>
  <c r="O61" i="1" s="1"/>
  <c r="N61" i="1"/>
  <c r="N61" i="1" a="1"/>
  <c r="M61" i="1" a="1"/>
  <c r="M61" i="1" s="1"/>
  <c r="L61" i="1" a="1"/>
  <c r="L61" i="1" s="1"/>
  <c r="K61" i="1" a="1"/>
  <c r="K61" i="1" s="1"/>
  <c r="J61" i="1" a="1"/>
  <c r="J61" i="1" s="1"/>
  <c r="I61" i="1" a="1"/>
  <c r="I61" i="1" s="1"/>
  <c r="H61" i="1" a="1"/>
  <c r="H61" i="1" s="1"/>
  <c r="G61" i="1" a="1"/>
  <c r="G61" i="1" s="1"/>
  <c r="F61" i="1" a="1"/>
  <c r="F61" i="1" s="1"/>
  <c r="E61" i="1" a="1"/>
  <c r="E61" i="1" s="1"/>
  <c r="D61" i="1" a="1"/>
  <c r="D61" i="1" s="1"/>
  <c r="C61" i="1" a="1"/>
  <c r="C61" i="1" s="1"/>
  <c r="O60" i="1" a="1"/>
  <c r="O60" i="1" s="1"/>
  <c r="N60" i="1" a="1"/>
  <c r="N60" i="1" s="1"/>
  <c r="M60" i="1" a="1"/>
  <c r="M60" i="1" s="1"/>
  <c r="L60" i="1" a="1"/>
  <c r="L60" i="1" s="1"/>
  <c r="K60" i="1" a="1"/>
  <c r="K60" i="1" s="1"/>
  <c r="J60" i="1" a="1"/>
  <c r="J60" i="1" s="1"/>
  <c r="I60" i="1" a="1"/>
  <c r="I60" i="1" s="1"/>
  <c r="H60" i="1" a="1"/>
  <c r="H60" i="1" s="1"/>
  <c r="G60" i="1" a="1"/>
  <c r="G60" i="1" s="1"/>
  <c r="F60" i="1" a="1"/>
  <c r="F60" i="1" s="1"/>
  <c r="E60" i="1" a="1"/>
  <c r="E60" i="1" s="1"/>
  <c r="D60" i="1" a="1"/>
  <c r="D60" i="1" s="1"/>
  <c r="C60" i="1" a="1"/>
  <c r="C60" i="1" s="1"/>
  <c r="O59" i="1" a="1"/>
  <c r="O59" i="1" s="1"/>
  <c r="N59" i="1" a="1"/>
  <c r="N59" i="1" s="1"/>
  <c r="M59" i="1" a="1"/>
  <c r="M59" i="1" s="1"/>
  <c r="L59" i="1" a="1"/>
  <c r="L59" i="1" s="1"/>
  <c r="K59" i="1" a="1"/>
  <c r="K59" i="1" s="1"/>
  <c r="J59" i="1" a="1"/>
  <c r="J59" i="1" s="1"/>
  <c r="I59" i="1" a="1"/>
  <c r="I59" i="1" s="1"/>
  <c r="H59" i="1" a="1"/>
  <c r="H59" i="1" s="1"/>
  <c r="G59" i="1" a="1"/>
  <c r="G59" i="1" s="1"/>
  <c r="F59" i="1" a="1"/>
  <c r="F59" i="1" s="1"/>
  <c r="E59" i="1" a="1"/>
  <c r="E59" i="1" s="1"/>
  <c r="D59" i="1" a="1"/>
  <c r="D59" i="1" s="1"/>
  <c r="C59" i="1" a="1"/>
  <c r="C59" i="1" s="1"/>
  <c r="O56" i="1" a="1"/>
  <c r="O56" i="1" s="1"/>
  <c r="N56" i="1" a="1"/>
  <c r="N56" i="1" s="1"/>
  <c r="M56" i="1" a="1"/>
  <c r="M56" i="1" s="1"/>
  <c r="L56" i="1" a="1"/>
  <c r="L56" i="1" s="1"/>
  <c r="K56" i="1" a="1"/>
  <c r="K56" i="1" s="1"/>
  <c r="J56" i="1" a="1"/>
  <c r="J56" i="1" s="1"/>
  <c r="I56" i="1" a="1"/>
  <c r="I56" i="1" s="1"/>
  <c r="H56" i="1" a="1"/>
  <c r="H56" i="1" s="1"/>
  <c r="G56" i="1" a="1"/>
  <c r="G56" i="1" s="1"/>
  <c r="F56" i="1" a="1"/>
  <c r="F56" i="1" s="1"/>
  <c r="E56" i="1" a="1"/>
  <c r="E56" i="1" s="1"/>
  <c r="D56" i="1" a="1"/>
  <c r="D56" i="1" s="1"/>
  <c r="C56" i="1" a="1"/>
  <c r="C56" i="1" s="1"/>
  <c r="O55" i="1" a="1"/>
  <c r="O55" i="1" s="1"/>
  <c r="N55" i="1" a="1"/>
  <c r="N55" i="1" s="1"/>
  <c r="M55" i="1" a="1"/>
  <c r="M55" i="1" s="1"/>
  <c r="L55" i="1" a="1"/>
  <c r="L55" i="1" s="1"/>
  <c r="K55" i="1" a="1"/>
  <c r="K55" i="1" s="1"/>
  <c r="J55" i="1" a="1"/>
  <c r="J55" i="1" s="1"/>
  <c r="I55" i="1" a="1"/>
  <c r="I55" i="1" s="1"/>
  <c r="H55" i="1" a="1"/>
  <c r="H55" i="1" s="1"/>
  <c r="G55" i="1" a="1"/>
  <c r="G55" i="1" s="1"/>
  <c r="F55" i="1" a="1"/>
  <c r="F55" i="1" s="1"/>
  <c r="E55" i="1" a="1"/>
  <c r="E55" i="1" s="1"/>
  <c r="D55" i="1" a="1"/>
  <c r="D55" i="1" s="1"/>
  <c r="C55" i="1" a="1"/>
  <c r="C55" i="1" s="1"/>
  <c r="O54" i="1" a="1"/>
  <c r="O54" i="1" s="1"/>
  <c r="N54" i="1" a="1"/>
  <c r="N54" i="1" s="1"/>
  <c r="M54" i="1" a="1"/>
  <c r="M54" i="1" s="1"/>
  <c r="L54" i="1" a="1"/>
  <c r="L54" i="1" s="1"/>
  <c r="K54" i="1" a="1"/>
  <c r="K54" i="1" s="1"/>
  <c r="J54" i="1" a="1"/>
  <c r="J54" i="1" s="1"/>
  <c r="I54" i="1" a="1"/>
  <c r="I54" i="1" s="1"/>
  <c r="H54" i="1" a="1"/>
  <c r="H54" i="1" s="1"/>
  <c r="G54" i="1" a="1"/>
  <c r="G54" i="1" s="1"/>
  <c r="F54" i="1" a="1"/>
  <c r="F54" i="1" s="1"/>
  <c r="E54" i="1" a="1"/>
  <c r="E54" i="1" s="1"/>
  <c r="D54" i="1" a="1"/>
  <c r="D54" i="1" s="1"/>
  <c r="C54" i="1" a="1"/>
  <c r="C54" i="1" s="1"/>
  <c r="O53" i="1" a="1"/>
  <c r="O53" i="1" s="1"/>
  <c r="N53" i="1" a="1"/>
  <c r="N53" i="1" s="1"/>
  <c r="M53" i="1" a="1"/>
  <c r="M53" i="1" s="1"/>
  <c r="L53" i="1" a="1"/>
  <c r="L53" i="1" s="1"/>
  <c r="K53" i="1" a="1"/>
  <c r="K53" i="1" s="1"/>
  <c r="J53" i="1" a="1"/>
  <c r="J53" i="1" s="1"/>
  <c r="I53" i="1" a="1"/>
  <c r="I53" i="1" s="1"/>
  <c r="H53" i="1" a="1"/>
  <c r="H53" i="1" s="1"/>
  <c r="G53" i="1" a="1"/>
  <c r="G53" i="1" s="1"/>
  <c r="F53" i="1" a="1"/>
  <c r="F53" i="1" s="1"/>
  <c r="E53" i="1" a="1"/>
  <c r="E53" i="1" s="1"/>
  <c r="D53" i="1" a="1"/>
  <c r="D53" i="1" s="1"/>
  <c r="C53" i="1" a="1"/>
  <c r="C53" i="1" s="1"/>
  <c r="O52" i="1" a="1"/>
  <c r="O52" i="1" s="1"/>
  <c r="N52" i="1" a="1"/>
  <c r="N52" i="1" s="1"/>
  <c r="M52" i="1" a="1"/>
  <c r="M52" i="1" s="1"/>
  <c r="L52" i="1" a="1"/>
  <c r="L52" i="1" s="1"/>
  <c r="K52" i="1" a="1"/>
  <c r="K52" i="1" s="1"/>
  <c r="J52" i="1" a="1"/>
  <c r="J52" i="1" s="1"/>
  <c r="I52" i="1" a="1"/>
  <c r="I52" i="1" s="1"/>
  <c r="H52" i="1" a="1"/>
  <c r="H52" i="1" s="1"/>
  <c r="G52" i="1" a="1"/>
  <c r="G52" i="1" s="1"/>
  <c r="F52" i="1" a="1"/>
  <c r="F52" i="1" s="1"/>
  <c r="E52" i="1" a="1"/>
  <c r="E52" i="1" s="1"/>
  <c r="D52" i="1" a="1"/>
  <c r="D52" i="1" s="1"/>
  <c r="C52" i="1" a="1"/>
  <c r="C52" i="1" s="1"/>
  <c r="O51" i="1" a="1"/>
  <c r="O51" i="1" s="1"/>
  <c r="N51" i="1" a="1"/>
  <c r="N51" i="1" s="1"/>
  <c r="M51" i="1" a="1"/>
  <c r="M51" i="1" s="1"/>
  <c r="L51" i="1" a="1"/>
  <c r="L51" i="1" s="1"/>
  <c r="K51" i="1" a="1"/>
  <c r="K51" i="1" s="1"/>
  <c r="J51" i="1" a="1"/>
  <c r="J51" i="1" s="1"/>
  <c r="I51" i="1" a="1"/>
  <c r="I51" i="1" s="1"/>
  <c r="H51" i="1" a="1"/>
  <c r="H51" i="1" s="1"/>
  <c r="G51" i="1" a="1"/>
  <c r="G51" i="1" s="1"/>
  <c r="F51" i="1" a="1"/>
  <c r="F51" i="1" s="1"/>
  <c r="E51" i="1" a="1"/>
  <c r="E51" i="1" s="1"/>
  <c r="D51" i="1" a="1"/>
  <c r="D51" i="1" s="1"/>
  <c r="C51" i="1" a="1"/>
  <c r="C51" i="1" s="1"/>
  <c r="O49" i="1" a="1"/>
  <c r="O49" i="1" s="1"/>
  <c r="N49" i="1" a="1"/>
  <c r="N49" i="1" s="1"/>
  <c r="M49" i="1" a="1"/>
  <c r="M49" i="1" s="1"/>
  <c r="L49" i="1" a="1"/>
  <c r="L49" i="1" s="1"/>
  <c r="K49" i="1" a="1"/>
  <c r="K49" i="1" s="1"/>
  <c r="J49" i="1" a="1"/>
  <c r="J49" i="1" s="1"/>
  <c r="I49" i="1" a="1"/>
  <c r="I49" i="1" s="1"/>
  <c r="H49" i="1" a="1"/>
  <c r="H49" i="1" s="1"/>
  <c r="G49" i="1" a="1"/>
  <c r="G49" i="1" s="1"/>
  <c r="F49" i="1" a="1"/>
  <c r="F49" i="1" s="1"/>
  <c r="E49" i="1" a="1"/>
  <c r="E49" i="1" s="1"/>
  <c r="D49" i="1" a="1"/>
  <c r="D49" i="1" s="1"/>
  <c r="C49" i="1" a="1"/>
  <c r="C49" i="1" s="1"/>
  <c r="O48" i="1" a="1"/>
  <c r="O48" i="1" s="1"/>
  <c r="N48" i="1" a="1"/>
  <c r="N48" i="1" s="1"/>
  <c r="M48" i="1" a="1"/>
  <c r="M48" i="1" s="1"/>
  <c r="L48" i="1" a="1"/>
  <c r="L48" i="1" s="1"/>
  <c r="K48" i="1" a="1"/>
  <c r="K48" i="1" s="1"/>
  <c r="J48" i="1" a="1"/>
  <c r="J48" i="1" s="1"/>
  <c r="I48" i="1" a="1"/>
  <c r="I48" i="1" s="1"/>
  <c r="H48" i="1" a="1"/>
  <c r="H48" i="1" s="1"/>
  <c r="G48" i="1" a="1"/>
  <c r="G48" i="1" s="1"/>
  <c r="F48" i="1" a="1"/>
  <c r="F48" i="1" s="1"/>
  <c r="E48" i="1" a="1"/>
  <c r="E48" i="1" s="1"/>
  <c r="D48" i="1" a="1"/>
  <c r="D48" i="1" s="1"/>
  <c r="C48" i="1" a="1"/>
  <c r="C48" i="1" s="1"/>
  <c r="O47" i="1" a="1"/>
  <c r="O47" i="1" s="1"/>
  <c r="N47" i="1" a="1"/>
  <c r="N47" i="1" s="1"/>
  <c r="M47" i="1" a="1"/>
  <c r="M47" i="1" s="1"/>
  <c r="L47" i="1" a="1"/>
  <c r="L47" i="1" s="1"/>
  <c r="K47" i="1" a="1"/>
  <c r="K47" i="1" s="1"/>
  <c r="J47" i="1" a="1"/>
  <c r="J47" i="1" s="1"/>
  <c r="I47" i="1" a="1"/>
  <c r="I47" i="1" s="1"/>
  <c r="H47" i="1" a="1"/>
  <c r="H47" i="1" s="1"/>
  <c r="G47" i="1" a="1"/>
  <c r="G47" i="1" s="1"/>
  <c r="F47" i="1" a="1"/>
  <c r="F47" i="1" s="1"/>
  <c r="E47" i="1" a="1"/>
  <c r="E47" i="1" s="1"/>
  <c r="D47" i="1" a="1"/>
  <c r="D47" i="1" s="1"/>
  <c r="C47" i="1" a="1"/>
  <c r="C47" i="1" s="1"/>
  <c r="O46" i="1" a="1"/>
  <c r="O46" i="1" s="1"/>
  <c r="N46" i="1" a="1"/>
  <c r="N46" i="1" s="1"/>
  <c r="M46" i="1" a="1"/>
  <c r="M46" i="1" s="1"/>
  <c r="L46" i="1" a="1"/>
  <c r="L46" i="1" s="1"/>
  <c r="K46" i="1" a="1"/>
  <c r="K46" i="1" s="1"/>
  <c r="J46" i="1" a="1"/>
  <c r="J46" i="1" s="1"/>
  <c r="I46" i="1" a="1"/>
  <c r="I46" i="1" s="1"/>
  <c r="H46" i="1" a="1"/>
  <c r="H46" i="1" s="1"/>
  <c r="G46" i="1" a="1"/>
  <c r="G46" i="1" s="1"/>
  <c r="F46" i="1" a="1"/>
  <c r="F46" i="1" s="1"/>
  <c r="E46" i="1" a="1"/>
  <c r="E46" i="1" s="1"/>
  <c r="D46" i="1" a="1"/>
  <c r="D46" i="1" s="1"/>
  <c r="C46" i="1" a="1"/>
  <c r="C46" i="1" s="1"/>
  <c r="O44" i="1" a="1"/>
  <c r="O44" i="1" s="1"/>
  <c r="N44" i="1"/>
  <c r="N44" i="1" a="1"/>
  <c r="M44" i="1" a="1"/>
  <c r="M44" i="1" s="1"/>
  <c r="L44" i="1"/>
  <c r="L44" i="1" a="1"/>
  <c r="K44" i="1" a="1"/>
  <c r="K44" i="1" s="1"/>
  <c r="J44" i="1" a="1"/>
  <c r="J44" i="1" s="1"/>
  <c r="I44" i="1" a="1"/>
  <c r="I44" i="1" s="1"/>
  <c r="H44" i="1" a="1"/>
  <c r="H44" i="1" s="1"/>
  <c r="G44" i="1" a="1"/>
  <c r="G44" i="1" s="1"/>
  <c r="F44" i="1" a="1"/>
  <c r="F44" i="1" s="1"/>
  <c r="E44" i="1" a="1"/>
  <c r="E44" i="1" s="1"/>
  <c r="D44" i="1" a="1"/>
  <c r="D44" i="1" s="1"/>
  <c r="C44" i="1" a="1"/>
  <c r="C44" i="1" s="1"/>
  <c r="O42" i="1" a="1"/>
  <c r="O42" i="1" s="1"/>
  <c r="N42" i="1" a="1"/>
  <c r="N42" i="1" s="1"/>
  <c r="M42" i="1" a="1"/>
  <c r="M42" i="1" s="1"/>
  <c r="L42" i="1"/>
  <c r="L42" i="1" a="1"/>
  <c r="K42" i="1" a="1"/>
  <c r="K42" i="1" s="1"/>
  <c r="J42" i="1" a="1"/>
  <c r="J42" i="1" s="1"/>
  <c r="I42" i="1" a="1"/>
  <c r="I42" i="1" s="1"/>
  <c r="H42" i="1" a="1"/>
  <c r="H42" i="1" s="1"/>
  <c r="G42" i="1" a="1"/>
  <c r="G42" i="1" s="1"/>
  <c r="F42" i="1" a="1"/>
  <c r="F42" i="1" s="1"/>
  <c r="E42" i="1" a="1"/>
  <c r="E42" i="1" s="1"/>
  <c r="D42" i="1" a="1"/>
  <c r="D42" i="1" s="1"/>
  <c r="C42" i="1" a="1"/>
  <c r="C42" i="1" s="1"/>
  <c r="O40" i="1" a="1"/>
  <c r="O40" i="1" s="1"/>
  <c r="N40" i="1" a="1"/>
  <c r="N40" i="1" s="1"/>
  <c r="M40" i="1" a="1"/>
  <c r="M40" i="1" s="1"/>
  <c r="L40" i="1"/>
  <c r="L40" i="1" a="1"/>
  <c r="K40" i="1" a="1"/>
  <c r="K40" i="1" s="1"/>
  <c r="J40" i="1" a="1"/>
  <c r="J40" i="1" s="1"/>
  <c r="I40" i="1" a="1"/>
  <c r="I40" i="1" s="1"/>
  <c r="H40" i="1" a="1"/>
  <c r="H40" i="1" s="1"/>
  <c r="G40" i="1" a="1"/>
  <c r="G40" i="1" s="1"/>
  <c r="F40" i="1" a="1"/>
  <c r="F40" i="1" s="1"/>
  <c r="E40" i="1" a="1"/>
  <c r="E40" i="1" s="1"/>
  <c r="D40" i="1" a="1"/>
  <c r="D40" i="1" s="1"/>
  <c r="C40" i="1" a="1"/>
  <c r="C40" i="1" s="1"/>
  <c r="O38" i="1" a="1"/>
  <c r="O38" i="1" s="1"/>
  <c r="N38" i="1" a="1"/>
  <c r="N38" i="1" s="1"/>
  <c r="M38" i="1" a="1"/>
  <c r="M38" i="1" s="1"/>
  <c r="L38" i="1" a="1"/>
  <c r="L38" i="1" s="1"/>
  <c r="K38" i="1" a="1"/>
  <c r="K38" i="1" s="1"/>
  <c r="J38" i="1" a="1"/>
  <c r="J38" i="1" s="1"/>
  <c r="I38" i="1" a="1"/>
  <c r="I38" i="1" s="1"/>
  <c r="H38" i="1" a="1"/>
  <c r="H38" i="1" s="1"/>
  <c r="G38" i="1" a="1"/>
  <c r="G38" i="1" s="1"/>
  <c r="F38" i="1" a="1"/>
  <c r="F38" i="1" s="1"/>
  <c r="E38" i="1" a="1"/>
  <c r="E38" i="1" s="1"/>
  <c r="D38" i="1" a="1"/>
  <c r="D38" i="1" s="1"/>
  <c r="C38" i="1" a="1"/>
  <c r="C38" i="1" s="1"/>
  <c r="O37" i="1" a="1"/>
  <c r="O37" i="1" s="1"/>
  <c r="N37" i="1" a="1"/>
  <c r="N37" i="1" s="1"/>
  <c r="M37" i="1" a="1"/>
  <c r="M37" i="1" s="1"/>
  <c r="L37" i="1" a="1"/>
  <c r="L37" i="1" s="1"/>
  <c r="K37" i="1" a="1"/>
  <c r="K37" i="1" s="1"/>
  <c r="J37" i="1" a="1"/>
  <c r="J37" i="1" s="1"/>
  <c r="I37" i="1" a="1"/>
  <c r="I37" i="1" s="1"/>
  <c r="H37" i="1" a="1"/>
  <c r="H37" i="1" s="1"/>
  <c r="G37" i="1" a="1"/>
  <c r="G37" i="1" s="1"/>
  <c r="F37" i="1" a="1"/>
  <c r="F37" i="1" s="1"/>
  <c r="E37" i="1" a="1"/>
  <c r="E37" i="1" s="1"/>
  <c r="D37" i="1" a="1"/>
  <c r="D37" i="1" s="1"/>
  <c r="C37" i="1" a="1"/>
  <c r="C37" i="1" s="1"/>
  <c r="O36" i="1" a="1"/>
  <c r="O36" i="1" s="1"/>
  <c r="N36" i="1" a="1"/>
  <c r="N36" i="1" s="1"/>
  <c r="M36" i="1" a="1"/>
  <c r="M36" i="1" s="1"/>
  <c r="L36" i="1" a="1"/>
  <c r="L36" i="1" s="1"/>
  <c r="K36" i="1" a="1"/>
  <c r="K36" i="1" s="1"/>
  <c r="J36" i="1" a="1"/>
  <c r="J36" i="1" s="1"/>
  <c r="I36" i="1" a="1"/>
  <c r="I36" i="1" s="1"/>
  <c r="H36" i="1" a="1"/>
  <c r="H36" i="1" s="1"/>
  <c r="G36" i="1" a="1"/>
  <c r="G36" i="1" s="1"/>
  <c r="F36" i="1" a="1"/>
  <c r="F36" i="1" s="1"/>
  <c r="E36" i="1" a="1"/>
  <c r="E36" i="1" s="1"/>
  <c r="D36" i="1" a="1"/>
  <c r="D36" i="1" s="1"/>
  <c r="C36" i="1" a="1"/>
  <c r="C36" i="1" s="1"/>
  <c r="O35" i="1" a="1"/>
  <c r="O35" i="1" s="1"/>
  <c r="N35" i="1" a="1"/>
  <c r="N35" i="1" s="1"/>
  <c r="M35" i="1" a="1"/>
  <c r="M35" i="1" s="1"/>
  <c r="L35" i="1" a="1"/>
  <c r="L35" i="1" s="1"/>
  <c r="K35" i="1" a="1"/>
  <c r="K35" i="1" s="1"/>
  <c r="J35" i="1" a="1"/>
  <c r="J35" i="1" s="1"/>
  <c r="I35" i="1" a="1"/>
  <c r="I35" i="1" s="1"/>
  <c r="H35" i="1" a="1"/>
  <c r="H35" i="1" s="1"/>
  <c r="G35" i="1" a="1"/>
  <c r="G35" i="1" s="1"/>
  <c r="F35" i="1" a="1"/>
  <c r="F35" i="1" s="1"/>
  <c r="E35" i="1" a="1"/>
  <c r="E35" i="1" s="1"/>
  <c r="D35" i="1" a="1"/>
  <c r="D35" i="1" s="1"/>
  <c r="C35" i="1" a="1"/>
  <c r="C35" i="1" s="1"/>
  <c r="AE263" i="2" l="1"/>
  <c r="AD263" i="2"/>
  <c r="AC263" i="2"/>
  <c r="AB263" i="2"/>
  <c r="AA263" i="2"/>
  <c r="Z263" i="2"/>
  <c r="Y263" i="2"/>
  <c r="X263" i="2"/>
  <c r="W263" i="2"/>
  <c r="V263" i="2"/>
  <c r="U263" i="2"/>
  <c r="T263" i="2"/>
  <c r="AF263" i="2" s="1"/>
  <c r="AE262" i="2"/>
  <c r="AE264" i="2" s="1"/>
  <c r="AE326" i="2" s="1"/>
  <c r="AD262" i="2"/>
  <c r="AC262" i="2"/>
  <c r="AC264" i="2" s="1"/>
  <c r="AC326" i="2" s="1"/>
  <c r="AB262" i="2"/>
  <c r="AA262" i="2"/>
  <c r="Z262" i="2"/>
  <c r="Y262" i="2"/>
  <c r="X262" i="2"/>
  <c r="X264" i="2" s="1"/>
  <c r="X326" i="2" s="1"/>
  <c r="W262" i="2"/>
  <c r="V262" i="2"/>
  <c r="V264" i="2" s="1"/>
  <c r="V326" i="2" s="1"/>
  <c r="U262" i="2"/>
  <c r="U264" i="2" s="1"/>
  <c r="U326" i="2" s="1"/>
  <c r="T262" i="2"/>
  <c r="AF262" i="2" s="1"/>
  <c r="AF264" i="2" s="1"/>
  <c r="AF326" i="2" s="1"/>
  <c r="AE259" i="2"/>
  <c r="AD259" i="2"/>
  <c r="AC259" i="2"/>
  <c r="AB259" i="2"/>
  <c r="AA259" i="2"/>
  <c r="Z259" i="2"/>
  <c r="Y259" i="2"/>
  <c r="X259" i="2"/>
  <c r="W259" i="2"/>
  <c r="V259" i="2"/>
  <c r="U259" i="2"/>
  <c r="T259" i="2"/>
  <c r="AF259" i="2" s="1"/>
  <c r="AE258" i="2"/>
  <c r="AD258" i="2"/>
  <c r="AC258" i="2"/>
  <c r="AB258" i="2"/>
  <c r="AA258" i="2"/>
  <c r="Z258" i="2"/>
  <c r="Y258" i="2"/>
  <c r="X258" i="2"/>
  <c r="W258" i="2"/>
  <c r="V258" i="2"/>
  <c r="U258" i="2"/>
  <c r="T258" i="2"/>
  <c r="AF258" i="2" s="1"/>
  <c r="AE257" i="2"/>
  <c r="AE260" i="2" s="1"/>
  <c r="AD257" i="2"/>
  <c r="AC257" i="2"/>
  <c r="AB257" i="2"/>
  <c r="AA257" i="2"/>
  <c r="Z257" i="2"/>
  <c r="Y257" i="2"/>
  <c r="X257" i="2"/>
  <c r="W257" i="2"/>
  <c r="V257" i="2"/>
  <c r="U257" i="2"/>
  <c r="T257" i="2"/>
  <c r="AF257" i="2" s="1"/>
  <c r="AE256" i="2"/>
  <c r="AD256" i="2"/>
  <c r="AC256" i="2"/>
  <c r="AB256" i="2"/>
  <c r="AA256" i="2"/>
  <c r="Z256" i="2"/>
  <c r="Z260" i="2" s="1"/>
  <c r="Y256" i="2"/>
  <c r="X256" i="2"/>
  <c r="X260" i="2" s="1"/>
  <c r="W256" i="2"/>
  <c r="V256" i="2"/>
  <c r="U256" i="2"/>
  <c r="T256" i="2"/>
  <c r="AF256" i="2" s="1"/>
  <c r="AE255" i="2"/>
  <c r="AD255" i="2"/>
  <c r="AC255" i="2"/>
  <c r="AB255" i="2"/>
  <c r="AB260" i="2" s="1"/>
  <c r="AA255" i="2"/>
  <c r="AA260" i="2" s="1"/>
  <c r="Z255" i="2"/>
  <c r="Y255" i="2"/>
  <c r="Y260" i="2" s="1"/>
  <c r="X255" i="2"/>
  <c r="W255" i="2"/>
  <c r="V255" i="2"/>
  <c r="V260" i="2" s="1"/>
  <c r="U255" i="2"/>
  <c r="T255" i="2"/>
  <c r="AF255" i="2" s="1"/>
  <c r="AF260" i="2" s="1"/>
  <c r="AE252" i="2"/>
  <c r="AE253" i="2" s="1"/>
  <c r="AD252" i="2"/>
  <c r="AD253" i="2" s="1"/>
  <c r="AC252" i="2"/>
  <c r="AC253" i="2" s="1"/>
  <c r="AB252" i="2"/>
  <c r="AA252" i="2"/>
  <c r="AA253" i="2" s="1"/>
  <c r="Z252" i="2"/>
  <c r="Y252" i="2"/>
  <c r="X252" i="2"/>
  <c r="W252" i="2"/>
  <c r="V252" i="2"/>
  <c r="U252" i="2"/>
  <c r="U253" i="2" s="1"/>
  <c r="T252" i="2"/>
  <c r="AF252" i="2" s="1"/>
  <c r="AF253" i="2" s="1"/>
  <c r="AE249" i="2"/>
  <c r="AD249" i="2"/>
  <c r="AD250" i="2" s="1"/>
  <c r="AC249" i="2"/>
  <c r="AB249" i="2"/>
  <c r="AA249" i="2"/>
  <c r="Z249" i="2"/>
  <c r="Y249" i="2"/>
  <c r="Y250" i="2" s="1"/>
  <c r="Y324" i="2" s="1"/>
  <c r="X249" i="2"/>
  <c r="X250" i="2" s="1"/>
  <c r="X324" i="2" s="1"/>
  <c r="W249" i="2"/>
  <c r="W250" i="2" s="1"/>
  <c r="V249" i="2"/>
  <c r="V250" i="2" s="1"/>
  <c r="U249" i="2"/>
  <c r="T249" i="2"/>
  <c r="AF249" i="2" s="1"/>
  <c r="AF250" i="2" s="1"/>
  <c r="AE246" i="2"/>
  <c r="AD246" i="2"/>
  <c r="AC246" i="2"/>
  <c r="AC247" i="2" s="1"/>
  <c r="AB246" i="2"/>
  <c r="AB247" i="2" s="1"/>
  <c r="AA246" i="2"/>
  <c r="Z246" i="2"/>
  <c r="Y246" i="2"/>
  <c r="X246" i="2"/>
  <c r="W246" i="2"/>
  <c r="W247" i="2" s="1"/>
  <c r="V246" i="2"/>
  <c r="U246" i="2"/>
  <c r="U247" i="2" s="1"/>
  <c r="T246" i="2"/>
  <c r="AF246" i="2" s="1"/>
  <c r="AF247" i="2" s="1"/>
  <c r="AE243" i="2"/>
  <c r="AD243" i="2"/>
  <c r="AC243" i="2"/>
  <c r="AB243" i="2"/>
  <c r="AF243" i="2" s="1"/>
  <c r="AF244" i="2" s="1"/>
  <c r="AA243" i="2"/>
  <c r="Z243" i="2"/>
  <c r="Y243" i="2"/>
  <c r="X243" i="2"/>
  <c r="W243" i="2"/>
  <c r="V243" i="2"/>
  <c r="U243" i="2"/>
  <c r="T243" i="2"/>
  <c r="AE240" i="2"/>
  <c r="AE241" i="2" s="1"/>
  <c r="AD240" i="2"/>
  <c r="AC240" i="2"/>
  <c r="AB240" i="2"/>
  <c r="AA240" i="2"/>
  <c r="AA241" i="2" s="1"/>
  <c r="Z240" i="2"/>
  <c r="Y240" i="2"/>
  <c r="X240" i="2"/>
  <c r="W240" i="2"/>
  <c r="W241" i="2" s="1"/>
  <c r="V240" i="2"/>
  <c r="U240" i="2"/>
  <c r="T240" i="2"/>
  <c r="AF240" i="2" s="1"/>
  <c r="AF241" i="2" s="1"/>
  <c r="AE237" i="2"/>
  <c r="AD237" i="2"/>
  <c r="AC237" i="2"/>
  <c r="AB237" i="2"/>
  <c r="AA237" i="2"/>
  <c r="Z237" i="2"/>
  <c r="Y237" i="2"/>
  <c r="X237" i="2"/>
  <c r="W237" i="2"/>
  <c r="V237" i="2"/>
  <c r="U237" i="2"/>
  <c r="T237" i="2"/>
  <c r="AF237" i="2" s="1"/>
  <c r="AE236" i="2"/>
  <c r="AD236" i="2"/>
  <c r="AC236" i="2"/>
  <c r="AC238" i="2" s="1"/>
  <c r="AB236" i="2"/>
  <c r="AA236" i="2"/>
  <c r="Z236" i="2"/>
  <c r="Y236" i="2"/>
  <c r="X236" i="2"/>
  <c r="W236" i="2"/>
  <c r="V236" i="2"/>
  <c r="U236" i="2"/>
  <c r="T236" i="2"/>
  <c r="AF236" i="2" s="1"/>
  <c r="AE235" i="2"/>
  <c r="AD235" i="2"/>
  <c r="AD238" i="2" s="1"/>
  <c r="AC235" i="2"/>
  <c r="AB235" i="2"/>
  <c r="AA235" i="2"/>
  <c r="Z235" i="2"/>
  <c r="Y235" i="2"/>
  <c r="X235" i="2"/>
  <c r="W235" i="2"/>
  <c r="V235" i="2"/>
  <c r="U235" i="2"/>
  <c r="T235" i="2"/>
  <c r="AF235" i="2" s="1"/>
  <c r="AE234" i="2"/>
  <c r="AE238" i="2" s="1"/>
  <c r="AD234" i="2"/>
  <c r="AC234" i="2"/>
  <c r="AB234" i="2"/>
  <c r="AA234" i="2"/>
  <c r="Z234" i="2"/>
  <c r="Y234" i="2"/>
  <c r="X234" i="2"/>
  <c r="X238" i="2" s="1"/>
  <c r="W234" i="2"/>
  <c r="V234" i="2"/>
  <c r="U234" i="2"/>
  <c r="T234" i="2"/>
  <c r="AF234" i="2" s="1"/>
  <c r="AE233" i="2"/>
  <c r="AD233" i="2"/>
  <c r="AC233" i="2"/>
  <c r="AB233" i="2"/>
  <c r="AA233" i="2"/>
  <c r="Z233" i="2"/>
  <c r="Y233" i="2"/>
  <c r="X233" i="2"/>
  <c r="W233" i="2"/>
  <c r="W238" i="2" s="1"/>
  <c r="V233" i="2"/>
  <c r="V238" i="2" s="1"/>
  <c r="U233" i="2"/>
  <c r="U238" i="2" s="1"/>
  <c r="T233" i="2"/>
  <c r="AF233" i="2" s="1"/>
  <c r="AE230" i="2"/>
  <c r="AD230" i="2"/>
  <c r="AC230" i="2"/>
  <c r="AB230" i="2"/>
  <c r="AA230" i="2"/>
  <c r="AA231" i="2" s="1"/>
  <c r="AA322" i="2" s="1"/>
  <c r="Z230" i="2"/>
  <c r="Y230" i="2"/>
  <c r="X230" i="2"/>
  <c r="W230" i="2"/>
  <c r="V230" i="2"/>
  <c r="U230" i="2"/>
  <c r="T230" i="2"/>
  <c r="AF230" i="2" s="1"/>
  <c r="AE229" i="2"/>
  <c r="AD229" i="2"/>
  <c r="AC229" i="2"/>
  <c r="AB229" i="2"/>
  <c r="AB231" i="2" s="1"/>
  <c r="AB322" i="2" s="1"/>
  <c r="AA229" i="2"/>
  <c r="Z229" i="2"/>
  <c r="Y229" i="2"/>
  <c r="X229" i="2"/>
  <c r="W229" i="2"/>
  <c r="V229" i="2"/>
  <c r="V231" i="2" s="1"/>
  <c r="V322" i="2" s="1"/>
  <c r="U229" i="2"/>
  <c r="T229" i="2"/>
  <c r="AF229" i="2" s="1"/>
  <c r="AE228" i="2"/>
  <c r="AE231" i="2" s="1"/>
  <c r="AE322" i="2" s="1"/>
  <c r="AD228" i="2"/>
  <c r="AD231" i="2" s="1"/>
  <c r="AD322" i="2" s="1"/>
  <c r="AC228" i="2"/>
  <c r="AC231" i="2" s="1"/>
  <c r="AC322" i="2" s="1"/>
  <c r="AB228" i="2"/>
  <c r="AA228" i="2"/>
  <c r="Z228" i="2"/>
  <c r="Y228" i="2"/>
  <c r="X228" i="2"/>
  <c r="W228" i="2"/>
  <c r="V228" i="2"/>
  <c r="U228" i="2"/>
  <c r="T228" i="2"/>
  <c r="AF228" i="2" s="1"/>
  <c r="AF231" i="2" s="1"/>
  <c r="AF322" i="2" s="1"/>
  <c r="AE225" i="2"/>
  <c r="AE226" i="2" s="1"/>
  <c r="AE321" i="2" s="1"/>
  <c r="AD225" i="2"/>
  <c r="AD226" i="2" s="1"/>
  <c r="AD321" i="2" s="1"/>
  <c r="AC225" i="2"/>
  <c r="AB225" i="2"/>
  <c r="AA225" i="2"/>
  <c r="Z225" i="2"/>
  <c r="Y225" i="2"/>
  <c r="X225" i="2"/>
  <c r="W225" i="2"/>
  <c r="W226" i="2" s="1"/>
  <c r="W321" i="2" s="1"/>
  <c r="V225" i="2"/>
  <c r="U225" i="2"/>
  <c r="U226" i="2" s="1"/>
  <c r="U321" i="2" s="1"/>
  <c r="T225" i="2"/>
  <c r="AF225" i="2" s="1"/>
  <c r="AF226" i="2" s="1"/>
  <c r="AF321" i="2" s="1"/>
  <c r="AE222" i="2"/>
  <c r="AD222" i="2"/>
  <c r="AC222" i="2"/>
  <c r="AB222" i="2"/>
  <c r="AA222" i="2"/>
  <c r="Z222" i="2"/>
  <c r="Y222" i="2"/>
  <c r="X222" i="2"/>
  <c r="W222" i="2"/>
  <c r="V222" i="2"/>
  <c r="U222" i="2"/>
  <c r="T222" i="2"/>
  <c r="AF222" i="2" s="1"/>
  <c r="AE221" i="2"/>
  <c r="AD221" i="2"/>
  <c r="AC221" i="2"/>
  <c r="AB221" i="2"/>
  <c r="AB223" i="2" s="1"/>
  <c r="AB320" i="2" s="1"/>
  <c r="AA221" i="2"/>
  <c r="Z221" i="2"/>
  <c r="Y221" i="2"/>
  <c r="X221" i="2"/>
  <c r="W221" i="2"/>
  <c r="W223" i="2" s="1"/>
  <c r="W320" i="2" s="1"/>
  <c r="V221" i="2"/>
  <c r="V223" i="2" s="1"/>
  <c r="V320" i="2" s="1"/>
  <c r="U221" i="2"/>
  <c r="T221" i="2"/>
  <c r="AF221" i="2" s="1"/>
  <c r="AF223" i="2" s="1"/>
  <c r="AF320" i="2" s="1"/>
  <c r="AE218" i="2"/>
  <c r="AD218" i="2"/>
  <c r="AD219" i="2" s="1"/>
  <c r="AD319" i="2" s="1"/>
  <c r="AC218" i="2"/>
  <c r="AC219" i="2" s="1"/>
  <c r="AC319" i="2" s="1"/>
  <c r="AB218" i="2"/>
  <c r="AB219" i="2" s="1"/>
  <c r="AB319" i="2" s="1"/>
  <c r="AA218" i="2"/>
  <c r="Z218" i="2"/>
  <c r="Y218" i="2"/>
  <c r="X218" i="2"/>
  <c r="W218" i="2"/>
  <c r="W219" i="2" s="1"/>
  <c r="W319" i="2" s="1"/>
  <c r="V218" i="2"/>
  <c r="U218" i="2"/>
  <c r="T218" i="2"/>
  <c r="AF218" i="2" s="1"/>
  <c r="AF219" i="2" s="1"/>
  <c r="AF319" i="2" s="1"/>
  <c r="AE215" i="2"/>
  <c r="AE216" i="2" s="1"/>
  <c r="AD215" i="2"/>
  <c r="AD216" i="2" s="1"/>
  <c r="AC215" i="2"/>
  <c r="AB215" i="2"/>
  <c r="AA215" i="2"/>
  <c r="Z215" i="2"/>
  <c r="Y215" i="2"/>
  <c r="X215" i="2"/>
  <c r="X216" i="2" s="1"/>
  <c r="W215" i="2"/>
  <c r="W216" i="2" s="1"/>
  <c r="V215" i="2"/>
  <c r="U215" i="2"/>
  <c r="U216" i="2" s="1"/>
  <c r="T215" i="2"/>
  <c r="AF215" i="2" s="1"/>
  <c r="AF216" i="2" s="1"/>
  <c r="AE212" i="2"/>
  <c r="AD212" i="2"/>
  <c r="AC212" i="2"/>
  <c r="AB212" i="2"/>
  <c r="AA212" i="2"/>
  <c r="Z212" i="2"/>
  <c r="Y212" i="2"/>
  <c r="X212" i="2"/>
  <c r="W212" i="2"/>
  <c r="V212" i="2"/>
  <c r="U212" i="2"/>
  <c r="T212" i="2"/>
  <c r="AF212" i="2" s="1"/>
  <c r="AE211" i="2"/>
  <c r="AE213" i="2" s="1"/>
  <c r="AD211" i="2"/>
  <c r="AC211" i="2"/>
  <c r="AB211" i="2"/>
  <c r="AA211" i="2"/>
  <c r="Z211" i="2"/>
  <c r="Y211" i="2"/>
  <c r="X211" i="2"/>
  <c r="X213" i="2" s="1"/>
  <c r="W211" i="2"/>
  <c r="V211" i="2"/>
  <c r="U211" i="2"/>
  <c r="T211" i="2"/>
  <c r="AF211" i="2" s="1"/>
  <c r="AE210" i="2"/>
  <c r="AD210" i="2"/>
  <c r="AC210" i="2"/>
  <c r="AB210" i="2"/>
  <c r="AA210" i="2"/>
  <c r="Z210" i="2"/>
  <c r="Y210" i="2"/>
  <c r="Y213" i="2" s="1"/>
  <c r="X210" i="2"/>
  <c r="W210" i="2"/>
  <c r="V210" i="2"/>
  <c r="U210" i="2"/>
  <c r="T210" i="2"/>
  <c r="T213" i="2" s="1"/>
  <c r="AE209" i="2"/>
  <c r="AD209" i="2"/>
  <c r="AC209" i="2"/>
  <c r="AB209" i="2"/>
  <c r="AA209" i="2"/>
  <c r="Z209" i="2"/>
  <c r="Z213" i="2" s="1"/>
  <c r="Y209" i="2"/>
  <c r="X209" i="2"/>
  <c r="W209" i="2"/>
  <c r="V209" i="2"/>
  <c r="U209" i="2"/>
  <c r="U213" i="2" s="1"/>
  <c r="T209" i="2"/>
  <c r="AF209" i="2" s="1"/>
  <c r="AE208" i="2"/>
  <c r="AD208" i="2"/>
  <c r="AC208" i="2"/>
  <c r="AB208" i="2"/>
  <c r="AB213" i="2" s="1"/>
  <c r="AA208" i="2"/>
  <c r="AA213" i="2" s="1"/>
  <c r="Z208" i="2"/>
  <c r="Y208" i="2"/>
  <c r="X208" i="2"/>
  <c r="W208" i="2"/>
  <c r="V208" i="2"/>
  <c r="V213" i="2" s="1"/>
  <c r="U208" i="2"/>
  <c r="T208" i="2"/>
  <c r="AF208" i="2" s="1"/>
  <c r="AE205" i="2"/>
  <c r="AD205" i="2"/>
  <c r="AC205" i="2"/>
  <c r="AB205" i="2"/>
  <c r="AA205" i="2"/>
  <c r="AA206" i="2" s="1"/>
  <c r="AA317" i="2" s="1"/>
  <c r="Z205" i="2"/>
  <c r="Y205" i="2"/>
  <c r="X205" i="2"/>
  <c r="W205" i="2"/>
  <c r="V205" i="2"/>
  <c r="U205" i="2"/>
  <c r="T205" i="2"/>
  <c r="AF205" i="2" s="1"/>
  <c r="AE204" i="2"/>
  <c r="AD204" i="2"/>
  <c r="AC204" i="2"/>
  <c r="AB204" i="2"/>
  <c r="AB206" i="2" s="1"/>
  <c r="AB317" i="2" s="1"/>
  <c r="AA204" i="2"/>
  <c r="Z204" i="2"/>
  <c r="Y204" i="2"/>
  <c r="X204" i="2"/>
  <c r="W204" i="2"/>
  <c r="V204" i="2"/>
  <c r="U204" i="2"/>
  <c r="T204" i="2"/>
  <c r="AF204" i="2" s="1"/>
  <c r="AF203" i="2"/>
  <c r="AE203" i="2"/>
  <c r="AD203" i="2"/>
  <c r="AC203" i="2"/>
  <c r="AC206" i="2" s="1"/>
  <c r="AC317" i="2" s="1"/>
  <c r="AB203" i="2"/>
  <c r="AA203" i="2"/>
  <c r="Z203" i="2"/>
  <c r="Y203" i="2"/>
  <c r="X203" i="2"/>
  <c r="W203" i="2"/>
  <c r="V203" i="2"/>
  <c r="U203" i="2"/>
  <c r="T203" i="2"/>
  <c r="AE202" i="2"/>
  <c r="AE206" i="2" s="1"/>
  <c r="AE317" i="2" s="1"/>
  <c r="AD202" i="2"/>
  <c r="AD206" i="2" s="1"/>
  <c r="AD317" i="2" s="1"/>
  <c r="AC202" i="2"/>
  <c r="AB202" i="2"/>
  <c r="AA202" i="2"/>
  <c r="Z202" i="2"/>
  <c r="Y202" i="2"/>
  <c r="X202" i="2"/>
  <c r="W202" i="2"/>
  <c r="V202" i="2"/>
  <c r="V206" i="2" s="1"/>
  <c r="V317" i="2" s="1"/>
  <c r="U202" i="2"/>
  <c r="U206" i="2" s="1"/>
  <c r="U317" i="2" s="1"/>
  <c r="T202" i="2"/>
  <c r="AF202" i="2" s="1"/>
  <c r="AE199" i="2"/>
  <c r="AD199" i="2"/>
  <c r="AC199" i="2"/>
  <c r="AB199" i="2"/>
  <c r="AA199" i="2"/>
  <c r="AA200" i="2" s="1"/>
  <c r="AA316" i="2" s="1"/>
  <c r="Z199" i="2"/>
  <c r="Y199" i="2"/>
  <c r="X199" i="2"/>
  <c r="W199" i="2"/>
  <c r="V199" i="2"/>
  <c r="U199" i="2"/>
  <c r="T199" i="2"/>
  <c r="AF199" i="2" s="1"/>
  <c r="AE198" i="2"/>
  <c r="AE200" i="2" s="1"/>
  <c r="AE316" i="2" s="1"/>
  <c r="AD198" i="2"/>
  <c r="AC198" i="2"/>
  <c r="AB198" i="2"/>
  <c r="AB200" i="2" s="1"/>
  <c r="AB316" i="2" s="1"/>
  <c r="AA198" i="2"/>
  <c r="Z198" i="2"/>
  <c r="Y198" i="2"/>
  <c r="X198" i="2"/>
  <c r="W198" i="2"/>
  <c r="V198" i="2"/>
  <c r="V200" i="2" s="1"/>
  <c r="V316" i="2" s="1"/>
  <c r="U198" i="2"/>
  <c r="T198" i="2"/>
  <c r="AF198" i="2" s="1"/>
  <c r="AF200" i="2" s="1"/>
  <c r="AF316" i="2" s="1"/>
  <c r="AF195" i="2"/>
  <c r="AE195" i="2"/>
  <c r="AD195" i="2"/>
  <c r="AD196" i="2" s="1"/>
  <c r="AD315" i="2" s="1"/>
  <c r="AC195" i="2"/>
  <c r="AC196" i="2" s="1"/>
  <c r="AC315" i="2" s="1"/>
  <c r="AB195" i="2"/>
  <c r="AA195" i="2"/>
  <c r="AA196" i="2" s="1"/>
  <c r="AA315" i="2" s="1"/>
  <c r="Z195" i="2"/>
  <c r="Y195" i="2"/>
  <c r="X195" i="2"/>
  <c r="W195" i="2"/>
  <c r="W196" i="2" s="1"/>
  <c r="W315" i="2" s="1"/>
  <c r="V195" i="2"/>
  <c r="U195" i="2"/>
  <c r="T195" i="2"/>
  <c r="AE192" i="2"/>
  <c r="AD192" i="2"/>
  <c r="AD193" i="2" s="1"/>
  <c r="AD314" i="2" s="1"/>
  <c r="AC192" i="2"/>
  <c r="AB192" i="2"/>
  <c r="AA192" i="2"/>
  <c r="Z192" i="2"/>
  <c r="Y192" i="2"/>
  <c r="X192" i="2"/>
  <c r="W192" i="2"/>
  <c r="V192" i="2"/>
  <c r="U192" i="2"/>
  <c r="T192" i="2"/>
  <c r="AF192" i="2" s="1"/>
  <c r="AE191" i="2"/>
  <c r="AE193" i="2" s="1"/>
  <c r="AE314" i="2" s="1"/>
  <c r="AD191" i="2"/>
  <c r="AC191" i="2"/>
  <c r="AB191" i="2"/>
  <c r="AA191" i="2"/>
  <c r="Z191" i="2"/>
  <c r="Y191" i="2"/>
  <c r="X191" i="2"/>
  <c r="W191" i="2"/>
  <c r="V191" i="2"/>
  <c r="V193" i="2" s="1"/>
  <c r="V314" i="2" s="1"/>
  <c r="U191" i="2"/>
  <c r="T191" i="2"/>
  <c r="AF191" i="2" s="1"/>
  <c r="AE190" i="2"/>
  <c r="AD190" i="2"/>
  <c r="AC190" i="2"/>
  <c r="AB190" i="2"/>
  <c r="AA190" i="2"/>
  <c r="Z190" i="2"/>
  <c r="Y190" i="2"/>
  <c r="Y193" i="2" s="1"/>
  <c r="Y314" i="2" s="1"/>
  <c r="X190" i="2"/>
  <c r="W190" i="2"/>
  <c r="V190" i="2"/>
  <c r="U190" i="2"/>
  <c r="T190" i="2"/>
  <c r="AF190" i="2" s="1"/>
  <c r="AE189" i="2"/>
  <c r="AD189" i="2"/>
  <c r="AC189" i="2"/>
  <c r="AB189" i="2"/>
  <c r="AA189" i="2"/>
  <c r="Z189" i="2"/>
  <c r="Z193" i="2" s="1"/>
  <c r="Z314" i="2" s="1"/>
  <c r="Y189" i="2"/>
  <c r="X189" i="2"/>
  <c r="X193" i="2" s="1"/>
  <c r="X314" i="2" s="1"/>
  <c r="W189" i="2"/>
  <c r="W193" i="2" s="1"/>
  <c r="W314" i="2" s="1"/>
  <c r="V189" i="2"/>
  <c r="U189" i="2"/>
  <c r="U193" i="2" s="1"/>
  <c r="U314" i="2" s="1"/>
  <c r="T189" i="2"/>
  <c r="AF189" i="2" s="1"/>
  <c r="AF193" i="2" s="1"/>
  <c r="AF314" i="2" s="1"/>
  <c r="AE186" i="2"/>
  <c r="AD186" i="2"/>
  <c r="AC186" i="2"/>
  <c r="AB186" i="2"/>
  <c r="AA186" i="2"/>
  <c r="Z186" i="2"/>
  <c r="Z187" i="2" s="1"/>
  <c r="Y186" i="2"/>
  <c r="X186" i="2"/>
  <c r="W186" i="2"/>
  <c r="V186" i="2"/>
  <c r="U186" i="2"/>
  <c r="U187" i="2" s="1"/>
  <c r="U313" i="2" s="1"/>
  <c r="T186" i="2"/>
  <c r="AF186" i="2" s="1"/>
  <c r="AF187" i="2" s="1"/>
  <c r="AE183" i="2"/>
  <c r="AD183" i="2"/>
  <c r="AC183" i="2"/>
  <c r="AB183" i="2"/>
  <c r="AA183" i="2"/>
  <c r="Z183" i="2"/>
  <c r="Y183" i="2"/>
  <c r="X183" i="2"/>
  <c r="W183" i="2"/>
  <c r="W184" i="2" s="1"/>
  <c r="V183" i="2"/>
  <c r="U183" i="2"/>
  <c r="T183" i="2"/>
  <c r="AF183" i="2" s="1"/>
  <c r="AE182" i="2"/>
  <c r="AE184" i="2" s="1"/>
  <c r="AD182" i="2"/>
  <c r="AD184" i="2" s="1"/>
  <c r="AC182" i="2"/>
  <c r="AB182" i="2"/>
  <c r="AB184" i="2" s="1"/>
  <c r="AA182" i="2"/>
  <c r="AA184" i="2" s="1"/>
  <c r="Z182" i="2"/>
  <c r="Y182" i="2"/>
  <c r="X182" i="2"/>
  <c r="W182" i="2"/>
  <c r="V182" i="2"/>
  <c r="U182" i="2"/>
  <c r="T182" i="2"/>
  <c r="T184" i="2" s="1"/>
  <c r="AE179" i="2"/>
  <c r="AD179" i="2"/>
  <c r="AD180" i="2" s="1"/>
  <c r="AD312" i="2" s="1"/>
  <c r="AC179" i="2"/>
  <c r="AB179" i="2"/>
  <c r="AA179" i="2"/>
  <c r="Z179" i="2"/>
  <c r="Y179" i="2"/>
  <c r="X179" i="2"/>
  <c r="W179" i="2"/>
  <c r="V179" i="2"/>
  <c r="U179" i="2"/>
  <c r="U180" i="2" s="1"/>
  <c r="U312" i="2" s="1"/>
  <c r="T179" i="2"/>
  <c r="AF179" i="2" s="1"/>
  <c r="AE178" i="2"/>
  <c r="AD178" i="2"/>
  <c r="AC178" i="2"/>
  <c r="AB178" i="2"/>
  <c r="AA178" i="2"/>
  <c r="Z178" i="2"/>
  <c r="Y178" i="2"/>
  <c r="X178" i="2"/>
  <c r="W178" i="2"/>
  <c r="V178" i="2"/>
  <c r="U178" i="2"/>
  <c r="T178" i="2"/>
  <c r="AF178" i="2" s="1"/>
  <c r="AE177" i="2"/>
  <c r="AD177" i="2"/>
  <c r="AC177" i="2"/>
  <c r="AB177" i="2"/>
  <c r="AA177" i="2"/>
  <c r="Z177" i="2"/>
  <c r="Y177" i="2"/>
  <c r="Y180" i="2" s="1"/>
  <c r="Y312" i="2" s="1"/>
  <c r="X177" i="2"/>
  <c r="X180" i="2" s="1"/>
  <c r="X312" i="2" s="1"/>
  <c r="W177" i="2"/>
  <c r="W180" i="2" s="1"/>
  <c r="W312" i="2" s="1"/>
  <c r="V177" i="2"/>
  <c r="U177" i="2"/>
  <c r="T177" i="2"/>
  <c r="AF177" i="2" s="1"/>
  <c r="AE174" i="2"/>
  <c r="AD174" i="2"/>
  <c r="AC174" i="2"/>
  <c r="AB174" i="2"/>
  <c r="AA174" i="2"/>
  <c r="Z174" i="2"/>
  <c r="Y174" i="2"/>
  <c r="X174" i="2"/>
  <c r="W174" i="2"/>
  <c r="W175" i="2" s="1"/>
  <c r="V174" i="2"/>
  <c r="U174" i="2"/>
  <c r="U175" i="2" s="1"/>
  <c r="T174" i="2"/>
  <c r="AF174" i="2" s="1"/>
  <c r="AF175" i="2" s="1"/>
  <c r="AE171" i="2"/>
  <c r="AD171" i="2"/>
  <c r="AD172" i="2" s="1"/>
  <c r="AC171" i="2"/>
  <c r="AC172" i="2" s="1"/>
  <c r="AB171" i="2"/>
  <c r="AB172" i="2" s="1"/>
  <c r="AA171" i="2"/>
  <c r="Z171" i="2"/>
  <c r="Y171" i="2"/>
  <c r="X171" i="2"/>
  <c r="W171" i="2"/>
  <c r="W172" i="2" s="1"/>
  <c r="V171" i="2"/>
  <c r="V172" i="2" s="1"/>
  <c r="U171" i="2"/>
  <c r="U172" i="2" s="1"/>
  <c r="T171" i="2"/>
  <c r="AF171" i="2" s="1"/>
  <c r="AF172" i="2" s="1"/>
  <c r="AE168" i="2"/>
  <c r="AD168" i="2"/>
  <c r="AD169" i="2" s="1"/>
  <c r="AD310" i="2" s="1"/>
  <c r="AC168" i="2"/>
  <c r="AB168" i="2"/>
  <c r="AA168" i="2"/>
  <c r="Z168" i="2"/>
  <c r="Y168" i="2"/>
  <c r="X168" i="2"/>
  <c r="W168" i="2"/>
  <c r="V168" i="2"/>
  <c r="U168" i="2"/>
  <c r="T168" i="2"/>
  <c r="AF168" i="2" s="1"/>
  <c r="AE167" i="2"/>
  <c r="AD167" i="2"/>
  <c r="AC167" i="2"/>
  <c r="AB167" i="2"/>
  <c r="AA167" i="2"/>
  <c r="Z167" i="2"/>
  <c r="Y167" i="2"/>
  <c r="X167" i="2"/>
  <c r="W167" i="2"/>
  <c r="V167" i="2"/>
  <c r="V169" i="2" s="1"/>
  <c r="V310" i="2" s="1"/>
  <c r="U167" i="2"/>
  <c r="T167" i="2"/>
  <c r="AF167" i="2" s="1"/>
  <c r="AE166" i="2"/>
  <c r="AD166" i="2"/>
  <c r="AC166" i="2"/>
  <c r="AB166" i="2"/>
  <c r="AA166" i="2"/>
  <c r="Z166" i="2"/>
  <c r="Y166" i="2"/>
  <c r="X166" i="2"/>
  <c r="W166" i="2"/>
  <c r="V166" i="2"/>
  <c r="U166" i="2"/>
  <c r="T166" i="2"/>
  <c r="AF166" i="2" s="1"/>
  <c r="AE165" i="2"/>
  <c r="AD165" i="2"/>
  <c r="AC165" i="2"/>
  <c r="AB165" i="2"/>
  <c r="AA165" i="2"/>
  <c r="Z165" i="2"/>
  <c r="Y165" i="2"/>
  <c r="X165" i="2"/>
  <c r="W165" i="2"/>
  <c r="V165" i="2"/>
  <c r="U165" i="2"/>
  <c r="T165" i="2"/>
  <c r="AF165" i="2" s="1"/>
  <c r="AE164" i="2"/>
  <c r="AE169" i="2" s="1"/>
  <c r="AE310" i="2" s="1"/>
  <c r="AD164" i="2"/>
  <c r="AC164" i="2"/>
  <c r="AB164" i="2"/>
  <c r="AA164" i="2"/>
  <c r="Z164" i="2"/>
  <c r="Z169" i="2" s="1"/>
  <c r="Z310" i="2" s="1"/>
  <c r="Y164" i="2"/>
  <c r="Y169" i="2" s="1"/>
  <c r="Y310" i="2" s="1"/>
  <c r="X164" i="2"/>
  <c r="X169" i="2" s="1"/>
  <c r="X310" i="2" s="1"/>
  <c r="W164" i="2"/>
  <c r="W169" i="2" s="1"/>
  <c r="W310" i="2" s="1"/>
  <c r="V164" i="2"/>
  <c r="U164" i="2"/>
  <c r="T164" i="2"/>
  <c r="T169" i="2" s="1"/>
  <c r="T310" i="2" s="1"/>
  <c r="AE161" i="2"/>
  <c r="AD161" i="2"/>
  <c r="AC161" i="2"/>
  <c r="AB161" i="2"/>
  <c r="AA161" i="2"/>
  <c r="Z161" i="2"/>
  <c r="Y161" i="2"/>
  <c r="X161" i="2"/>
  <c r="W161" i="2"/>
  <c r="V161" i="2"/>
  <c r="U161" i="2"/>
  <c r="T161" i="2"/>
  <c r="AF161" i="2" s="1"/>
  <c r="AE160" i="2"/>
  <c r="AD160" i="2"/>
  <c r="AC160" i="2"/>
  <c r="AB160" i="2"/>
  <c r="AA160" i="2"/>
  <c r="Z160" i="2"/>
  <c r="Y160" i="2"/>
  <c r="X160" i="2"/>
  <c r="X162" i="2" s="1"/>
  <c r="X309" i="2" s="1"/>
  <c r="W160" i="2"/>
  <c r="V160" i="2"/>
  <c r="U160" i="2"/>
  <c r="T160" i="2"/>
  <c r="AF160" i="2" s="1"/>
  <c r="AE159" i="2"/>
  <c r="AD159" i="2"/>
  <c r="AC159" i="2"/>
  <c r="AB159" i="2"/>
  <c r="AA159" i="2"/>
  <c r="Z159" i="2"/>
  <c r="Y159" i="2"/>
  <c r="Y162" i="2" s="1"/>
  <c r="Y309" i="2" s="1"/>
  <c r="X159" i="2"/>
  <c r="W159" i="2"/>
  <c r="V159" i="2"/>
  <c r="U159" i="2"/>
  <c r="T159" i="2"/>
  <c r="AF159" i="2" s="1"/>
  <c r="AE158" i="2"/>
  <c r="AD158" i="2"/>
  <c r="AC158" i="2"/>
  <c r="AB158" i="2"/>
  <c r="AA158" i="2"/>
  <c r="Z158" i="2"/>
  <c r="Z162" i="2" s="1"/>
  <c r="Z309" i="2" s="1"/>
  <c r="Y158" i="2"/>
  <c r="X158" i="2"/>
  <c r="W158" i="2"/>
  <c r="V158" i="2"/>
  <c r="U158" i="2"/>
  <c r="T158" i="2"/>
  <c r="AF158" i="2" s="1"/>
  <c r="AE157" i="2"/>
  <c r="AD157" i="2"/>
  <c r="AC157" i="2"/>
  <c r="AB157" i="2"/>
  <c r="AA157" i="2"/>
  <c r="AA162" i="2" s="1"/>
  <c r="AA309" i="2" s="1"/>
  <c r="Z157" i="2"/>
  <c r="Y157" i="2"/>
  <c r="X157" i="2"/>
  <c r="W157" i="2"/>
  <c r="V157" i="2"/>
  <c r="U157" i="2"/>
  <c r="T157" i="2"/>
  <c r="AF157" i="2" s="1"/>
  <c r="AE156" i="2"/>
  <c r="AD156" i="2"/>
  <c r="AC156" i="2"/>
  <c r="AB156" i="2"/>
  <c r="AB162" i="2" s="1"/>
  <c r="AB309" i="2" s="1"/>
  <c r="AA156" i="2"/>
  <c r="Z156" i="2"/>
  <c r="Y156" i="2"/>
  <c r="X156" i="2"/>
  <c r="W156" i="2"/>
  <c r="V156" i="2"/>
  <c r="U156" i="2"/>
  <c r="T156" i="2"/>
  <c r="AF156" i="2" s="1"/>
  <c r="AE155" i="2"/>
  <c r="AD155" i="2"/>
  <c r="AC155" i="2"/>
  <c r="AC162" i="2" s="1"/>
  <c r="AC309" i="2" s="1"/>
  <c r="AB155" i="2"/>
  <c r="AA155" i="2"/>
  <c r="Z155" i="2"/>
  <c r="Y155" i="2"/>
  <c r="X155" i="2"/>
  <c r="W155" i="2"/>
  <c r="V155" i="2"/>
  <c r="U155" i="2"/>
  <c r="T155" i="2"/>
  <c r="AF155" i="2" s="1"/>
  <c r="AE154" i="2"/>
  <c r="AD154" i="2"/>
  <c r="AD162" i="2" s="1"/>
  <c r="AD309" i="2" s="1"/>
  <c r="AC154" i="2"/>
  <c r="AB154" i="2"/>
  <c r="AA154" i="2"/>
  <c r="Z154" i="2"/>
  <c r="Y154" i="2"/>
  <c r="X154" i="2"/>
  <c r="W154" i="2"/>
  <c r="V154" i="2"/>
  <c r="U154" i="2"/>
  <c r="T154" i="2"/>
  <c r="AF154" i="2" s="1"/>
  <c r="AE153" i="2"/>
  <c r="AE162" i="2" s="1"/>
  <c r="AE309" i="2" s="1"/>
  <c r="AD153" i="2"/>
  <c r="AC153" i="2"/>
  <c r="AB153" i="2"/>
  <c r="AA153" i="2"/>
  <c r="Z153" i="2"/>
  <c r="Y153" i="2"/>
  <c r="X153" i="2"/>
  <c r="W153" i="2"/>
  <c r="V153" i="2"/>
  <c r="U153" i="2"/>
  <c r="T153" i="2"/>
  <c r="AF153" i="2" s="1"/>
  <c r="AF152" i="2"/>
  <c r="AE152" i="2"/>
  <c r="AD152" i="2"/>
  <c r="AC152" i="2"/>
  <c r="AB152" i="2"/>
  <c r="AA152" i="2"/>
  <c r="Z152" i="2"/>
  <c r="Y152" i="2"/>
  <c r="X152" i="2"/>
  <c r="W152" i="2"/>
  <c r="V152" i="2"/>
  <c r="U152" i="2"/>
  <c r="T152" i="2"/>
  <c r="T162" i="2" s="1"/>
  <c r="T309" i="2" s="1"/>
  <c r="AE149" i="2"/>
  <c r="AD149" i="2"/>
  <c r="AC149" i="2"/>
  <c r="AB149" i="2"/>
  <c r="AB150" i="2" s="1"/>
  <c r="AA149" i="2"/>
  <c r="Z149" i="2"/>
  <c r="Y149" i="2"/>
  <c r="X149" i="2"/>
  <c r="W149" i="2"/>
  <c r="V149" i="2"/>
  <c r="U149" i="2"/>
  <c r="U150" i="2" s="1"/>
  <c r="T149" i="2"/>
  <c r="AF149" i="2" s="1"/>
  <c r="AE148" i="2"/>
  <c r="AD148" i="2"/>
  <c r="AD150" i="2" s="1"/>
  <c r="AC148" i="2"/>
  <c r="AC150" i="2" s="1"/>
  <c r="AB148" i="2"/>
  <c r="AA148" i="2"/>
  <c r="Z148" i="2"/>
  <c r="Y148" i="2"/>
  <c r="X148" i="2"/>
  <c r="W148" i="2"/>
  <c r="W150" i="2" s="1"/>
  <c r="V148" i="2"/>
  <c r="V150" i="2" s="1"/>
  <c r="U148" i="2"/>
  <c r="T148" i="2"/>
  <c r="AF148" i="2" s="1"/>
  <c r="AF150" i="2" s="1"/>
  <c r="AE145" i="2"/>
  <c r="AD145" i="2"/>
  <c r="AC145" i="2"/>
  <c r="AB145" i="2"/>
  <c r="AA145" i="2"/>
  <c r="Z145" i="2"/>
  <c r="Y145" i="2"/>
  <c r="X145" i="2"/>
  <c r="W145" i="2"/>
  <c r="V145" i="2"/>
  <c r="U145" i="2"/>
  <c r="T145" i="2"/>
  <c r="AF145" i="2" s="1"/>
  <c r="AE144" i="2"/>
  <c r="AD144" i="2"/>
  <c r="AC144" i="2"/>
  <c r="AB144" i="2"/>
  <c r="AA144" i="2"/>
  <c r="Z144" i="2"/>
  <c r="Y144" i="2"/>
  <c r="X144" i="2"/>
  <c r="W144" i="2"/>
  <c r="V144" i="2"/>
  <c r="U144" i="2"/>
  <c r="T144" i="2"/>
  <c r="AF144" i="2" s="1"/>
  <c r="AE143" i="2"/>
  <c r="AD143" i="2"/>
  <c r="AC143" i="2"/>
  <c r="AB143" i="2"/>
  <c r="AA143" i="2"/>
  <c r="Z143" i="2"/>
  <c r="Y143" i="2"/>
  <c r="X143" i="2"/>
  <c r="W143" i="2"/>
  <c r="V143" i="2"/>
  <c r="U143" i="2"/>
  <c r="T143" i="2"/>
  <c r="AF143" i="2" s="1"/>
  <c r="AE142" i="2"/>
  <c r="AD142" i="2"/>
  <c r="AC142" i="2"/>
  <c r="AB142" i="2"/>
  <c r="AA142" i="2"/>
  <c r="Z142" i="2"/>
  <c r="Y142" i="2"/>
  <c r="X142" i="2"/>
  <c r="W142" i="2"/>
  <c r="V142" i="2"/>
  <c r="U142" i="2"/>
  <c r="T142" i="2"/>
  <c r="AF142" i="2" s="1"/>
  <c r="AE141" i="2"/>
  <c r="AD141" i="2"/>
  <c r="AC141" i="2"/>
  <c r="AB141" i="2"/>
  <c r="AA141" i="2"/>
  <c r="Z141" i="2"/>
  <c r="Y141" i="2"/>
  <c r="X141" i="2"/>
  <c r="W141" i="2"/>
  <c r="V141" i="2"/>
  <c r="U141" i="2"/>
  <c r="T141" i="2"/>
  <c r="T146" i="2" s="1"/>
  <c r="AE140" i="2"/>
  <c r="AD140" i="2"/>
  <c r="AC140" i="2"/>
  <c r="AB140" i="2"/>
  <c r="AB146" i="2" s="1"/>
  <c r="AA140" i="2"/>
  <c r="Z140" i="2"/>
  <c r="Y140" i="2"/>
  <c r="X140" i="2"/>
  <c r="W140" i="2"/>
  <c r="V140" i="2"/>
  <c r="U140" i="2"/>
  <c r="U146" i="2" s="1"/>
  <c r="T140" i="2"/>
  <c r="AF140" i="2" s="1"/>
  <c r="AE139" i="2"/>
  <c r="AD139" i="2"/>
  <c r="AC139" i="2"/>
  <c r="AC146" i="2" s="1"/>
  <c r="AB139" i="2"/>
  <c r="AA139" i="2"/>
  <c r="Z139" i="2"/>
  <c r="Y139" i="2"/>
  <c r="Y146" i="2" s="1"/>
  <c r="X139" i="2"/>
  <c r="W139" i="2"/>
  <c r="V139" i="2"/>
  <c r="V146" i="2" s="1"/>
  <c r="U139" i="2"/>
  <c r="T139" i="2"/>
  <c r="AF139" i="2" s="1"/>
  <c r="AE138" i="2"/>
  <c r="AD138" i="2"/>
  <c r="AD146" i="2" s="1"/>
  <c r="AC138" i="2"/>
  <c r="AB138" i="2"/>
  <c r="AA138" i="2"/>
  <c r="Z138" i="2"/>
  <c r="Y138" i="2"/>
  <c r="X138" i="2"/>
  <c r="W138" i="2"/>
  <c r="W146" i="2" s="1"/>
  <c r="V138" i="2"/>
  <c r="U138" i="2"/>
  <c r="T138" i="2"/>
  <c r="AF138" i="2" s="1"/>
  <c r="AE137" i="2"/>
  <c r="AE146" i="2" s="1"/>
  <c r="AD137" i="2"/>
  <c r="AC137" i="2"/>
  <c r="AB137" i="2"/>
  <c r="AA137" i="2"/>
  <c r="AA146" i="2" s="1"/>
  <c r="Z137" i="2"/>
  <c r="Y137" i="2"/>
  <c r="X137" i="2"/>
  <c r="X146" i="2" s="1"/>
  <c r="W137" i="2"/>
  <c r="V137" i="2"/>
  <c r="U137" i="2"/>
  <c r="T137" i="2"/>
  <c r="AF137" i="2" s="1"/>
  <c r="AE134" i="2"/>
  <c r="AD134" i="2"/>
  <c r="AC134" i="2"/>
  <c r="AB134" i="2"/>
  <c r="AA134" i="2"/>
  <c r="Z134" i="2"/>
  <c r="Y134" i="2"/>
  <c r="X134" i="2"/>
  <c r="W134" i="2"/>
  <c r="V134" i="2"/>
  <c r="U134" i="2"/>
  <c r="U135" i="2" s="1"/>
  <c r="T134" i="2"/>
  <c r="AF134" i="2" s="1"/>
  <c r="AE133" i="2"/>
  <c r="AD133" i="2"/>
  <c r="AD135" i="2" s="1"/>
  <c r="AC133" i="2"/>
  <c r="AC135" i="2" s="1"/>
  <c r="AB133" i="2"/>
  <c r="AB135" i="2" s="1"/>
  <c r="AA133" i="2"/>
  <c r="AA135" i="2" s="1"/>
  <c r="Z133" i="2"/>
  <c r="Y133" i="2"/>
  <c r="X133" i="2"/>
  <c r="W133" i="2"/>
  <c r="V133" i="2"/>
  <c r="V135" i="2" s="1"/>
  <c r="U133" i="2"/>
  <c r="T133" i="2"/>
  <c r="AF133" i="2" s="1"/>
  <c r="AE130" i="2"/>
  <c r="AD130" i="2"/>
  <c r="AC130" i="2"/>
  <c r="AB130" i="2"/>
  <c r="AA130" i="2"/>
  <c r="Z130" i="2"/>
  <c r="Y130" i="2"/>
  <c r="X130" i="2"/>
  <c r="W130" i="2"/>
  <c r="V130" i="2"/>
  <c r="U130" i="2"/>
  <c r="T130" i="2"/>
  <c r="AF130" i="2" s="1"/>
  <c r="AE129" i="2"/>
  <c r="AD129" i="2"/>
  <c r="AC129" i="2"/>
  <c r="AB129" i="2"/>
  <c r="AA129" i="2"/>
  <c r="Z129" i="2"/>
  <c r="Y129" i="2"/>
  <c r="X129" i="2"/>
  <c r="W129" i="2"/>
  <c r="V129" i="2"/>
  <c r="U129" i="2"/>
  <c r="T129" i="2"/>
  <c r="AF129" i="2" s="1"/>
  <c r="AE128" i="2"/>
  <c r="AE131" i="2" s="1"/>
  <c r="AD128" i="2"/>
  <c r="AC128" i="2"/>
  <c r="AB128" i="2"/>
  <c r="AA128" i="2"/>
  <c r="Z128" i="2"/>
  <c r="Y128" i="2"/>
  <c r="X128" i="2"/>
  <c r="W128" i="2"/>
  <c r="W131" i="2" s="1"/>
  <c r="V128" i="2"/>
  <c r="U128" i="2"/>
  <c r="T128" i="2"/>
  <c r="AF128" i="2" s="1"/>
  <c r="AE127" i="2"/>
  <c r="AD127" i="2"/>
  <c r="AC127" i="2"/>
  <c r="AB127" i="2"/>
  <c r="AA127" i="2"/>
  <c r="Z127" i="2"/>
  <c r="Y127" i="2"/>
  <c r="X127" i="2"/>
  <c r="W127" i="2"/>
  <c r="V127" i="2"/>
  <c r="U127" i="2"/>
  <c r="T127" i="2"/>
  <c r="AF127" i="2" s="1"/>
  <c r="AE126" i="2"/>
  <c r="AD126" i="2"/>
  <c r="AC126" i="2"/>
  <c r="AB126" i="2"/>
  <c r="AA126" i="2"/>
  <c r="AA131" i="2" s="1"/>
  <c r="Z126" i="2"/>
  <c r="Y126" i="2"/>
  <c r="Y131" i="2" s="1"/>
  <c r="X126" i="2"/>
  <c r="W126" i="2"/>
  <c r="V126" i="2"/>
  <c r="U126" i="2"/>
  <c r="U131" i="2" s="1"/>
  <c r="T126" i="2"/>
  <c r="AF126" i="2" s="1"/>
  <c r="AE125" i="2"/>
  <c r="AD125" i="2"/>
  <c r="AC125" i="2"/>
  <c r="AC131" i="2" s="1"/>
  <c r="AB125" i="2"/>
  <c r="AB131" i="2" s="1"/>
  <c r="AA125" i="2"/>
  <c r="Z125" i="2"/>
  <c r="Z131" i="2" s="1"/>
  <c r="Y125" i="2"/>
  <c r="X125" i="2"/>
  <c r="X131" i="2" s="1"/>
  <c r="W125" i="2"/>
  <c r="V125" i="2"/>
  <c r="U125" i="2"/>
  <c r="T125" i="2"/>
  <c r="AF125" i="2" s="1"/>
  <c r="AF131" i="2" s="1"/>
  <c r="AE122" i="2"/>
  <c r="AE123" i="2" s="1"/>
  <c r="AD122" i="2"/>
  <c r="AD123" i="2" s="1"/>
  <c r="AC122" i="2"/>
  <c r="AC123" i="2" s="1"/>
  <c r="AB122" i="2"/>
  <c r="AB123" i="2" s="1"/>
  <c r="AA122" i="2"/>
  <c r="AA123" i="2" s="1"/>
  <c r="Z122" i="2"/>
  <c r="Y122" i="2"/>
  <c r="X122" i="2"/>
  <c r="W122" i="2"/>
  <c r="V122" i="2"/>
  <c r="U122" i="2"/>
  <c r="U123" i="2" s="1"/>
  <c r="T122" i="2"/>
  <c r="AF122" i="2" s="1"/>
  <c r="AF123" i="2" s="1"/>
  <c r="AE119" i="2"/>
  <c r="AD119" i="2"/>
  <c r="AC119" i="2"/>
  <c r="AC120" i="2" s="1"/>
  <c r="AB119" i="2"/>
  <c r="AA119" i="2"/>
  <c r="Z119" i="2"/>
  <c r="Y119" i="2"/>
  <c r="X119" i="2"/>
  <c r="W119" i="2"/>
  <c r="W120" i="2" s="1"/>
  <c r="V119" i="2"/>
  <c r="U119" i="2"/>
  <c r="U120" i="2" s="1"/>
  <c r="T119" i="2"/>
  <c r="AF119" i="2" s="1"/>
  <c r="AE118" i="2"/>
  <c r="AD118" i="2"/>
  <c r="AD120" i="2" s="1"/>
  <c r="AC118" i="2"/>
  <c r="AB118" i="2"/>
  <c r="AA118" i="2"/>
  <c r="Z118" i="2"/>
  <c r="Y118" i="2"/>
  <c r="X118" i="2"/>
  <c r="X120" i="2" s="1"/>
  <c r="W118" i="2"/>
  <c r="V118" i="2"/>
  <c r="V120" i="2" s="1"/>
  <c r="U118" i="2"/>
  <c r="T118" i="2"/>
  <c r="AF118" i="2" s="1"/>
  <c r="AF120" i="2" s="1"/>
  <c r="AE115" i="2"/>
  <c r="AD115" i="2"/>
  <c r="AC115" i="2"/>
  <c r="AB115" i="2"/>
  <c r="AA115" i="2"/>
  <c r="Z115" i="2"/>
  <c r="Y115" i="2"/>
  <c r="X115" i="2"/>
  <c r="W115" i="2"/>
  <c r="V115" i="2"/>
  <c r="U115" i="2"/>
  <c r="T115" i="2"/>
  <c r="AF115" i="2" s="1"/>
  <c r="AE114" i="2"/>
  <c r="AD114" i="2"/>
  <c r="AC114" i="2"/>
  <c r="AB114" i="2"/>
  <c r="AA114" i="2"/>
  <c r="Z114" i="2"/>
  <c r="Y114" i="2"/>
  <c r="X114" i="2"/>
  <c r="W114" i="2"/>
  <c r="V114" i="2"/>
  <c r="U114" i="2"/>
  <c r="T114" i="2"/>
  <c r="AF114" i="2" s="1"/>
  <c r="AE113" i="2"/>
  <c r="AD113" i="2"/>
  <c r="AC113" i="2"/>
  <c r="AB113" i="2"/>
  <c r="AA113" i="2"/>
  <c r="Z113" i="2"/>
  <c r="Y113" i="2"/>
  <c r="X113" i="2"/>
  <c r="W113" i="2"/>
  <c r="V113" i="2"/>
  <c r="V116" i="2" s="1"/>
  <c r="U113" i="2"/>
  <c r="U116" i="2" s="1"/>
  <c r="T113" i="2"/>
  <c r="AF113" i="2" s="1"/>
  <c r="AF116" i="2" s="1"/>
  <c r="AE71" i="2"/>
  <c r="AD71" i="2"/>
  <c r="AC71" i="2"/>
  <c r="AB71" i="2"/>
  <c r="AA71" i="2"/>
  <c r="Z71" i="2"/>
  <c r="Y71" i="2"/>
  <c r="X71" i="2"/>
  <c r="X106" i="2" s="1"/>
  <c r="W71" i="2"/>
  <c r="W106" i="2" s="1"/>
  <c r="V71" i="2"/>
  <c r="V106" i="2" s="1"/>
  <c r="U71" i="2"/>
  <c r="T71" i="2"/>
  <c r="AE70" i="2"/>
  <c r="AD70" i="2"/>
  <c r="AC70" i="2"/>
  <c r="AB70" i="2"/>
  <c r="AA70" i="2"/>
  <c r="Z70" i="2"/>
  <c r="Y70" i="2"/>
  <c r="X70" i="2"/>
  <c r="X105" i="2" s="1"/>
  <c r="W70" i="2"/>
  <c r="W105" i="2" s="1"/>
  <c r="V70" i="2"/>
  <c r="V105" i="2" s="1"/>
  <c r="U70" i="2"/>
  <c r="T70" i="2"/>
  <c r="AE69" i="2"/>
  <c r="AD69" i="2"/>
  <c r="AC69" i="2"/>
  <c r="AB69" i="2"/>
  <c r="AA69" i="2"/>
  <c r="Z69" i="2"/>
  <c r="Y69" i="2"/>
  <c r="X69" i="2"/>
  <c r="X104" i="2" s="1"/>
  <c r="W69" i="2"/>
  <c r="W104" i="2" s="1"/>
  <c r="V69" i="2"/>
  <c r="V104" i="2" s="1"/>
  <c r="U69" i="2"/>
  <c r="T69" i="2"/>
  <c r="AE68" i="2"/>
  <c r="AD68" i="2"/>
  <c r="AC68" i="2"/>
  <c r="AB68" i="2"/>
  <c r="AA68" i="2"/>
  <c r="Z68" i="2"/>
  <c r="Y68" i="2"/>
  <c r="X68" i="2"/>
  <c r="X103" i="2" s="1"/>
  <c r="W68" i="2"/>
  <c r="W103" i="2" s="1"/>
  <c r="V68" i="2"/>
  <c r="V103" i="2" s="1"/>
  <c r="U68" i="2"/>
  <c r="T68" i="2"/>
  <c r="AE67" i="2"/>
  <c r="AD67" i="2"/>
  <c r="AC67" i="2"/>
  <c r="AB67" i="2"/>
  <c r="AA67" i="2"/>
  <c r="Z67" i="2"/>
  <c r="Y67" i="2"/>
  <c r="X67" i="2"/>
  <c r="X102" i="2" s="1"/>
  <c r="W67" i="2"/>
  <c r="W102" i="2" s="1"/>
  <c r="V67" i="2"/>
  <c r="V102" i="2" s="1"/>
  <c r="U67" i="2"/>
  <c r="T67" i="2"/>
  <c r="AE66" i="2"/>
  <c r="AD66" i="2"/>
  <c r="AC66" i="2"/>
  <c r="AB66" i="2"/>
  <c r="AA66" i="2"/>
  <c r="Z66" i="2"/>
  <c r="Y66" i="2"/>
  <c r="X66" i="2"/>
  <c r="X101" i="2" s="1"/>
  <c r="X107" i="2" s="1"/>
  <c r="W66" i="2"/>
  <c r="W72" i="2" s="1"/>
  <c r="W292" i="2" s="1"/>
  <c r="V66" i="2"/>
  <c r="V101" i="2" s="1"/>
  <c r="U66" i="2"/>
  <c r="T66" i="2"/>
  <c r="AE63" i="2"/>
  <c r="AE98" i="2" s="1"/>
  <c r="AD63" i="2"/>
  <c r="AC63" i="2"/>
  <c r="AB63" i="2"/>
  <c r="AA63" i="2"/>
  <c r="Z63" i="2"/>
  <c r="Y63" i="2"/>
  <c r="X63" i="2"/>
  <c r="W63" i="2"/>
  <c r="W98" i="2" s="1"/>
  <c r="V63" i="2"/>
  <c r="V98" i="2" s="1"/>
  <c r="U63" i="2"/>
  <c r="T63" i="2"/>
  <c r="T98" i="2" s="1"/>
  <c r="AF98" i="2" s="1"/>
  <c r="AE62" i="2"/>
  <c r="AE97" i="2" s="1"/>
  <c r="AD62" i="2"/>
  <c r="AC62" i="2"/>
  <c r="AB62" i="2"/>
  <c r="AA62" i="2"/>
  <c r="Z62" i="2"/>
  <c r="Y62" i="2"/>
  <c r="X62" i="2"/>
  <c r="W62" i="2"/>
  <c r="W97" i="2" s="1"/>
  <c r="V62" i="2"/>
  <c r="V97" i="2" s="1"/>
  <c r="V99" i="2" s="1"/>
  <c r="U62" i="2"/>
  <c r="T62" i="2"/>
  <c r="T97" i="2" s="1"/>
  <c r="AF97" i="2" s="1"/>
  <c r="AE61" i="2"/>
  <c r="AE96" i="2" s="1"/>
  <c r="AD61" i="2"/>
  <c r="AC61" i="2"/>
  <c r="AB61" i="2"/>
  <c r="AA61" i="2"/>
  <c r="Z61" i="2"/>
  <c r="Y61" i="2"/>
  <c r="X61" i="2"/>
  <c r="W61" i="2"/>
  <c r="W96" i="2" s="1"/>
  <c r="V61" i="2"/>
  <c r="V96" i="2" s="1"/>
  <c r="U61" i="2"/>
  <c r="T61" i="2"/>
  <c r="T96" i="2" s="1"/>
  <c r="AF96" i="2" s="1"/>
  <c r="AE60" i="2"/>
  <c r="AE95" i="2" s="1"/>
  <c r="AE99" i="2" s="1"/>
  <c r="AD60" i="2"/>
  <c r="AC60" i="2"/>
  <c r="AB60" i="2"/>
  <c r="AA60" i="2"/>
  <c r="Z60" i="2"/>
  <c r="Y60" i="2"/>
  <c r="X60" i="2"/>
  <c r="W60" i="2"/>
  <c r="W95" i="2" s="1"/>
  <c r="V60" i="2"/>
  <c r="V95" i="2" s="1"/>
  <c r="U60" i="2"/>
  <c r="T60" i="2"/>
  <c r="T95" i="2" s="1"/>
  <c r="AE57" i="2"/>
  <c r="AE58" i="2" s="1"/>
  <c r="AE290" i="2" s="1"/>
  <c r="AD57" i="2"/>
  <c r="AC57" i="2"/>
  <c r="AB57" i="2"/>
  <c r="AB58" i="2" s="1"/>
  <c r="AB290" i="2" s="1"/>
  <c r="AA57" i="2"/>
  <c r="AA92" i="2" s="1"/>
  <c r="AA93" i="2" s="1"/>
  <c r="Z57" i="2"/>
  <c r="Z92" i="2" s="1"/>
  <c r="Z93" i="2" s="1"/>
  <c r="Y57" i="2"/>
  <c r="X57" i="2"/>
  <c r="X92" i="2" s="1"/>
  <c r="X93" i="2" s="1"/>
  <c r="W57" i="2"/>
  <c r="V57" i="2"/>
  <c r="V92" i="2" s="1"/>
  <c r="V93" i="2" s="1"/>
  <c r="U57" i="2"/>
  <c r="T57" i="2"/>
  <c r="AE54" i="2"/>
  <c r="AD54" i="2"/>
  <c r="AD89" i="2" s="1"/>
  <c r="AD90" i="2" s="1"/>
  <c r="AC54" i="2"/>
  <c r="AB54" i="2"/>
  <c r="AB89" i="2" s="1"/>
  <c r="AB90" i="2" s="1"/>
  <c r="AA54" i="2"/>
  <c r="Z54" i="2"/>
  <c r="Y54" i="2"/>
  <c r="X54" i="2"/>
  <c r="W54" i="2"/>
  <c r="V54" i="2"/>
  <c r="V89" i="2" s="1"/>
  <c r="V90" i="2" s="1"/>
  <c r="U54" i="2"/>
  <c r="T54" i="2"/>
  <c r="AF54" i="2" s="1"/>
  <c r="AF55" i="2" s="1"/>
  <c r="AF289" i="2" s="1"/>
  <c r="AE51" i="2"/>
  <c r="AD51" i="2"/>
  <c r="AC51" i="2"/>
  <c r="AB51" i="2"/>
  <c r="AA51" i="2"/>
  <c r="Z51" i="2"/>
  <c r="Y51" i="2"/>
  <c r="Y86" i="2" s="1"/>
  <c r="Y87" i="2" s="1"/>
  <c r="X51" i="2"/>
  <c r="X86" i="2" s="1"/>
  <c r="X87" i="2" s="1"/>
  <c r="W51" i="2"/>
  <c r="W52" i="2" s="1"/>
  <c r="W288" i="2" s="1"/>
  <c r="V51" i="2"/>
  <c r="V52" i="2" s="1"/>
  <c r="V288" i="2" s="1"/>
  <c r="U51" i="2"/>
  <c r="U52" i="2" s="1"/>
  <c r="U288" i="2" s="1"/>
  <c r="T51" i="2"/>
  <c r="T52" i="2" s="1"/>
  <c r="T288" i="2" s="1"/>
  <c r="AE48" i="2"/>
  <c r="AE83" i="2" s="1"/>
  <c r="AD48" i="2"/>
  <c r="AC48" i="2"/>
  <c r="AC83" i="2" s="1"/>
  <c r="AB48" i="2"/>
  <c r="AA48" i="2"/>
  <c r="Z48" i="2"/>
  <c r="Y48" i="2"/>
  <c r="Y83" i="2" s="1"/>
  <c r="X48" i="2"/>
  <c r="X83" i="2" s="1"/>
  <c r="W48" i="2"/>
  <c r="W83" i="2" s="1"/>
  <c r="V48" i="2"/>
  <c r="V83" i="2" s="1"/>
  <c r="U48" i="2"/>
  <c r="T48" i="2"/>
  <c r="AE47" i="2"/>
  <c r="AE82" i="2" s="1"/>
  <c r="AD47" i="2"/>
  <c r="AC47" i="2"/>
  <c r="AC82" i="2" s="1"/>
  <c r="AB47" i="2"/>
  <c r="AA47" i="2"/>
  <c r="Z47" i="2"/>
  <c r="Y47" i="2"/>
  <c r="Y82" i="2" s="1"/>
  <c r="X47" i="2"/>
  <c r="X82" i="2" s="1"/>
  <c r="W47" i="2"/>
  <c r="W82" i="2" s="1"/>
  <c r="V47" i="2"/>
  <c r="V82" i="2" s="1"/>
  <c r="U47" i="2"/>
  <c r="T47" i="2"/>
  <c r="AE46" i="2"/>
  <c r="AE81" i="2" s="1"/>
  <c r="AD46" i="2"/>
  <c r="AC46" i="2"/>
  <c r="AC81" i="2" s="1"/>
  <c r="AB46" i="2"/>
  <c r="AA46" i="2"/>
  <c r="Z46" i="2"/>
  <c r="Y46" i="2"/>
  <c r="Y81" i="2" s="1"/>
  <c r="X46" i="2"/>
  <c r="X49" i="2" s="1"/>
  <c r="X287" i="2" s="1"/>
  <c r="W46" i="2"/>
  <c r="W49" i="2" s="1"/>
  <c r="V46" i="2"/>
  <c r="V81" i="2" s="1"/>
  <c r="U46" i="2"/>
  <c r="T46" i="2"/>
  <c r="AE45" i="2"/>
  <c r="AE49" i="2" s="1"/>
  <c r="AE287" i="2" s="1"/>
  <c r="AD45" i="2"/>
  <c r="AD49" i="2" s="1"/>
  <c r="AC45" i="2"/>
  <c r="AB45" i="2"/>
  <c r="AB49" i="2" s="1"/>
  <c r="AA45" i="2"/>
  <c r="AA49" i="2" s="1"/>
  <c r="AA287" i="2" s="1"/>
  <c r="Z45" i="2"/>
  <c r="Y45" i="2"/>
  <c r="X45" i="2"/>
  <c r="W45" i="2"/>
  <c r="V45" i="2"/>
  <c r="U45" i="2"/>
  <c r="AF45" i="2" s="1"/>
  <c r="T45" i="2"/>
  <c r="V321" i="2"/>
  <c r="X320" i="2"/>
  <c r="AB292" i="2"/>
  <c r="AA292" i="2"/>
  <c r="Z291" i="2"/>
  <c r="AE288" i="2"/>
  <c r="AC288" i="2"/>
  <c r="W284" i="2"/>
  <c r="V284" i="2"/>
  <c r="W283" i="2"/>
  <c r="U283" i="2"/>
  <c r="Y282" i="2"/>
  <c r="X282" i="2"/>
  <c r="V282" i="2"/>
  <c r="Z281" i="2"/>
  <c r="Y281" i="2"/>
  <c r="W281" i="2"/>
  <c r="AA280" i="2"/>
  <c r="Z280" i="2"/>
  <c r="X280" i="2"/>
  <c r="AB279" i="2"/>
  <c r="AA279" i="2"/>
  <c r="AF274" i="2"/>
  <c r="AE274" i="2"/>
  <c r="AD274" i="2"/>
  <c r="AC274" i="2"/>
  <c r="AB274" i="2"/>
  <c r="AA274" i="2"/>
  <c r="Z274" i="2"/>
  <c r="Y274" i="2"/>
  <c r="X274" i="2"/>
  <c r="W274" i="2"/>
  <c r="V274" i="2"/>
  <c r="U274" i="2"/>
  <c r="T274" i="2"/>
  <c r="AD264" i="2"/>
  <c r="AD326" i="2" s="1"/>
  <c r="AB264" i="2"/>
  <c r="AB326" i="2" s="1"/>
  <c r="AA264" i="2"/>
  <c r="AA326" i="2" s="1"/>
  <c r="Z264" i="2"/>
  <c r="Z326" i="2" s="1"/>
  <c r="Y264" i="2"/>
  <c r="Y326" i="2" s="1"/>
  <c r="W264" i="2"/>
  <c r="W326" i="2" s="1"/>
  <c r="AD260" i="2"/>
  <c r="AC260" i="2"/>
  <c r="W260" i="2"/>
  <c r="U260" i="2"/>
  <c r="T260" i="2"/>
  <c r="AB253" i="2"/>
  <c r="Z253" i="2"/>
  <c r="Y253" i="2"/>
  <c r="X253" i="2"/>
  <c r="W253" i="2"/>
  <c r="V253" i="2"/>
  <c r="T253" i="2"/>
  <c r="T325" i="2" s="1"/>
  <c r="AE250" i="2"/>
  <c r="AC250" i="2"/>
  <c r="AB250" i="2"/>
  <c r="AA250" i="2"/>
  <c r="Z250" i="2"/>
  <c r="U250" i="2"/>
  <c r="T250" i="2"/>
  <c r="AE247" i="2"/>
  <c r="AD247" i="2"/>
  <c r="AA247" i="2"/>
  <c r="Z247" i="2"/>
  <c r="Y247" i="2"/>
  <c r="X247" i="2"/>
  <c r="V247" i="2"/>
  <c r="AE244" i="2"/>
  <c r="AD244" i="2"/>
  <c r="AC244" i="2"/>
  <c r="AB244" i="2"/>
  <c r="AA244" i="2"/>
  <c r="Z244" i="2"/>
  <c r="Y244" i="2"/>
  <c r="X244" i="2"/>
  <c r="W244" i="2"/>
  <c r="V244" i="2"/>
  <c r="U244" i="2"/>
  <c r="T244" i="2"/>
  <c r="AD241" i="2"/>
  <c r="AC241" i="2"/>
  <c r="AB241" i="2"/>
  <c r="Z241" i="2"/>
  <c r="Y241" i="2"/>
  <c r="X241" i="2"/>
  <c r="V241" i="2"/>
  <c r="U241" i="2"/>
  <c r="T241" i="2"/>
  <c r="AB238" i="2"/>
  <c r="AA238" i="2"/>
  <c r="Z238" i="2"/>
  <c r="Z323" i="2" s="1"/>
  <c r="Y238" i="2"/>
  <c r="Y323" i="2" s="1"/>
  <c r="Z231" i="2"/>
  <c r="Z322" i="2" s="1"/>
  <c r="Y231" i="2"/>
  <c r="Y322" i="2" s="1"/>
  <c r="X231" i="2"/>
  <c r="X322" i="2" s="1"/>
  <c r="W231" i="2"/>
  <c r="W322" i="2" s="1"/>
  <c r="U231" i="2"/>
  <c r="U322" i="2" s="1"/>
  <c r="AC226" i="2"/>
  <c r="AC321" i="2" s="1"/>
  <c r="AB226" i="2"/>
  <c r="AB321" i="2" s="1"/>
  <c r="AA226" i="2"/>
  <c r="AA321" i="2" s="1"/>
  <c r="Z226" i="2"/>
  <c r="Z321" i="2" s="1"/>
  <c r="Y226" i="2"/>
  <c r="Y321" i="2" s="1"/>
  <c r="X226" i="2"/>
  <c r="X321" i="2" s="1"/>
  <c r="V226" i="2"/>
  <c r="AE223" i="2"/>
  <c r="AE320" i="2" s="1"/>
  <c r="AD223" i="2"/>
  <c r="AD320" i="2" s="1"/>
  <c r="AC223" i="2"/>
  <c r="AC320" i="2" s="1"/>
  <c r="AA223" i="2"/>
  <c r="AA320" i="2" s="1"/>
  <c r="Z223" i="2"/>
  <c r="Z320" i="2" s="1"/>
  <c r="Y223" i="2"/>
  <c r="Y320" i="2" s="1"/>
  <c r="X223" i="2"/>
  <c r="U223" i="2"/>
  <c r="U320" i="2" s="1"/>
  <c r="T223" i="2"/>
  <c r="T320" i="2" s="1"/>
  <c r="AE219" i="2"/>
  <c r="AE319" i="2" s="1"/>
  <c r="AA219" i="2"/>
  <c r="AA319" i="2" s="1"/>
  <c r="Z219" i="2"/>
  <c r="Z319" i="2" s="1"/>
  <c r="Y219" i="2"/>
  <c r="Y319" i="2" s="1"/>
  <c r="X219" i="2"/>
  <c r="X319" i="2" s="1"/>
  <c r="V219" i="2"/>
  <c r="V319" i="2" s="1"/>
  <c r="U219" i="2"/>
  <c r="U319" i="2" s="1"/>
  <c r="T219" i="2"/>
  <c r="T319" i="2" s="1"/>
  <c r="AC216" i="2"/>
  <c r="AB216" i="2"/>
  <c r="AA216" i="2"/>
  <c r="Z216" i="2"/>
  <c r="Y216" i="2"/>
  <c r="V216" i="2"/>
  <c r="AD213" i="2"/>
  <c r="AC213" i="2"/>
  <c r="W213" i="2"/>
  <c r="Z206" i="2"/>
  <c r="Z317" i="2" s="1"/>
  <c r="Y206" i="2"/>
  <c r="Y317" i="2" s="1"/>
  <c r="X206" i="2"/>
  <c r="X317" i="2" s="1"/>
  <c r="W206" i="2"/>
  <c r="W317" i="2" s="1"/>
  <c r="AD200" i="2"/>
  <c r="AD316" i="2" s="1"/>
  <c r="AC200" i="2"/>
  <c r="AC316" i="2" s="1"/>
  <c r="Z200" i="2"/>
  <c r="Z316" i="2" s="1"/>
  <c r="Y200" i="2"/>
  <c r="Y316" i="2" s="1"/>
  <c r="X200" i="2"/>
  <c r="X316" i="2" s="1"/>
  <c r="W200" i="2"/>
  <c r="W316" i="2" s="1"/>
  <c r="U200" i="2"/>
  <c r="U316" i="2" s="1"/>
  <c r="AE196" i="2"/>
  <c r="AE315" i="2" s="1"/>
  <c r="AB196" i="2"/>
  <c r="AB315" i="2" s="1"/>
  <c r="Z196" i="2"/>
  <c r="Z315" i="2" s="1"/>
  <c r="Y196" i="2"/>
  <c r="Y315" i="2" s="1"/>
  <c r="X196" i="2"/>
  <c r="X315" i="2" s="1"/>
  <c r="V196" i="2"/>
  <c r="V315" i="2" s="1"/>
  <c r="U196" i="2"/>
  <c r="U315" i="2" s="1"/>
  <c r="T196" i="2"/>
  <c r="T315" i="2" s="1"/>
  <c r="AF196" i="2"/>
  <c r="AF315" i="2" s="1"/>
  <c r="AC193" i="2"/>
  <c r="AC314" i="2" s="1"/>
  <c r="AB193" i="2"/>
  <c r="AB314" i="2" s="1"/>
  <c r="AA193" i="2"/>
  <c r="AA314" i="2" s="1"/>
  <c r="AE187" i="2"/>
  <c r="AD187" i="2"/>
  <c r="AC187" i="2"/>
  <c r="AB187" i="2"/>
  <c r="AA187" i="2"/>
  <c r="Y187" i="2"/>
  <c r="X187" i="2"/>
  <c r="W187" i="2"/>
  <c r="V187" i="2"/>
  <c r="T187" i="2"/>
  <c r="AC184" i="2"/>
  <c r="Z184" i="2"/>
  <c r="Y184" i="2"/>
  <c r="Y313" i="2" s="1"/>
  <c r="X184" i="2"/>
  <c r="X313" i="2" s="1"/>
  <c r="V184" i="2"/>
  <c r="V313" i="2" s="1"/>
  <c r="U184" i="2"/>
  <c r="AE180" i="2"/>
  <c r="AE312" i="2" s="1"/>
  <c r="AC180" i="2"/>
  <c r="AC312" i="2" s="1"/>
  <c r="AB180" i="2"/>
  <c r="AB312" i="2" s="1"/>
  <c r="AA180" i="2"/>
  <c r="AA312" i="2" s="1"/>
  <c r="Z180" i="2"/>
  <c r="Z312" i="2" s="1"/>
  <c r="V180" i="2"/>
  <c r="V312" i="2" s="1"/>
  <c r="AE175" i="2"/>
  <c r="AE311" i="2" s="1"/>
  <c r="AD175" i="2"/>
  <c r="AC175" i="2"/>
  <c r="AB175" i="2"/>
  <c r="AA175" i="2"/>
  <c r="Z175" i="2"/>
  <c r="Y175" i="2"/>
  <c r="X175" i="2"/>
  <c r="V175" i="2"/>
  <c r="T175" i="2"/>
  <c r="AE172" i="2"/>
  <c r="AA172" i="2"/>
  <c r="AA311" i="2" s="1"/>
  <c r="Z172" i="2"/>
  <c r="Y172" i="2"/>
  <c r="X172" i="2"/>
  <c r="T172" i="2"/>
  <c r="T311" i="2" s="1"/>
  <c r="AC169" i="2"/>
  <c r="AC310" i="2" s="1"/>
  <c r="AB169" i="2"/>
  <c r="AB310" i="2" s="1"/>
  <c r="AA169" i="2"/>
  <c r="AA310" i="2" s="1"/>
  <c r="U169" i="2"/>
  <c r="U310" i="2" s="1"/>
  <c r="W162" i="2"/>
  <c r="W309" i="2" s="1"/>
  <c r="V162" i="2"/>
  <c r="V309" i="2" s="1"/>
  <c r="U162" i="2"/>
  <c r="U309" i="2" s="1"/>
  <c r="AE150" i="2"/>
  <c r="AA150" i="2"/>
  <c r="Z150" i="2"/>
  <c r="Y150" i="2"/>
  <c r="X150" i="2"/>
  <c r="Z146" i="2"/>
  <c r="Z308" i="2" s="1"/>
  <c r="AE135" i="2"/>
  <c r="Z135" i="2"/>
  <c r="Y135" i="2"/>
  <c r="X135" i="2"/>
  <c r="W135" i="2"/>
  <c r="T135" i="2"/>
  <c r="AD131" i="2"/>
  <c r="V131" i="2"/>
  <c r="T131" i="2"/>
  <c r="Z123" i="2"/>
  <c r="Y123" i="2"/>
  <c r="X123" i="2"/>
  <c r="W123" i="2"/>
  <c r="V123" i="2"/>
  <c r="AE120" i="2"/>
  <c r="AB120" i="2"/>
  <c r="AA120" i="2"/>
  <c r="Z120" i="2"/>
  <c r="Y120" i="2"/>
  <c r="T120" i="2"/>
  <c r="AE116" i="2"/>
  <c r="AE306" i="2" s="1"/>
  <c r="AD116" i="2"/>
  <c r="AC116" i="2"/>
  <c r="AB116" i="2"/>
  <c r="AA116" i="2"/>
  <c r="AA306" i="2" s="1"/>
  <c r="Z116" i="2"/>
  <c r="Y116" i="2"/>
  <c r="Y306" i="2" s="1"/>
  <c r="X116" i="2"/>
  <c r="W116" i="2"/>
  <c r="AE106" i="2"/>
  <c r="AD106" i="2"/>
  <c r="AC106" i="2"/>
  <c r="AB106" i="2"/>
  <c r="AA106" i="2"/>
  <c r="Z106" i="2"/>
  <c r="Y106" i="2"/>
  <c r="U106" i="2"/>
  <c r="T106" i="2"/>
  <c r="AE105" i="2"/>
  <c r="AD105" i="2"/>
  <c r="AC105" i="2"/>
  <c r="AB105" i="2"/>
  <c r="AA105" i="2"/>
  <c r="Z105" i="2"/>
  <c r="Y105" i="2"/>
  <c r="U105" i="2"/>
  <c r="T105" i="2"/>
  <c r="AE104" i="2"/>
  <c r="AD104" i="2"/>
  <c r="AC104" i="2"/>
  <c r="AB104" i="2"/>
  <c r="AA104" i="2"/>
  <c r="Z104" i="2"/>
  <c r="Y104" i="2"/>
  <c r="U104" i="2"/>
  <c r="T104" i="2"/>
  <c r="AE103" i="2"/>
  <c r="AD103" i="2"/>
  <c r="AC103" i="2"/>
  <c r="AB103" i="2"/>
  <c r="AA103" i="2"/>
  <c r="Z103" i="2"/>
  <c r="Y103" i="2"/>
  <c r="U103" i="2"/>
  <c r="T103" i="2"/>
  <c r="AE102" i="2"/>
  <c r="AD102" i="2"/>
  <c r="AC102" i="2"/>
  <c r="AB102" i="2"/>
  <c r="AA102" i="2"/>
  <c r="Z102" i="2"/>
  <c r="Y102" i="2"/>
  <c r="U102" i="2"/>
  <c r="T102" i="2"/>
  <c r="AE101" i="2"/>
  <c r="AD101" i="2"/>
  <c r="AD107" i="2" s="1"/>
  <c r="AC101" i="2"/>
  <c r="AC107" i="2" s="1"/>
  <c r="AB101" i="2"/>
  <c r="AA101" i="2"/>
  <c r="Z101" i="2"/>
  <c r="Z107" i="2" s="1"/>
  <c r="Y101" i="2"/>
  <c r="Y107" i="2" s="1"/>
  <c r="U101" i="2"/>
  <c r="U107" i="2" s="1"/>
  <c r="T101" i="2"/>
  <c r="AD98" i="2"/>
  <c r="AC98" i="2"/>
  <c r="AB98" i="2"/>
  <c r="AA98" i="2"/>
  <c r="Z98" i="2"/>
  <c r="Y98" i="2"/>
  <c r="X98" i="2"/>
  <c r="U98" i="2"/>
  <c r="AD97" i="2"/>
  <c r="AC97" i="2"/>
  <c r="AB97" i="2"/>
  <c r="AA97" i="2"/>
  <c r="Z97" i="2"/>
  <c r="Y97" i="2"/>
  <c r="X97" i="2"/>
  <c r="U97" i="2"/>
  <c r="AD96" i="2"/>
  <c r="AC96" i="2"/>
  <c r="AB96" i="2"/>
  <c r="AA96" i="2"/>
  <c r="Z96" i="2"/>
  <c r="Y96" i="2"/>
  <c r="X96" i="2"/>
  <c r="U96" i="2"/>
  <c r="AD95" i="2"/>
  <c r="AD99" i="2" s="1"/>
  <c r="AC95" i="2"/>
  <c r="AC99" i="2" s="1"/>
  <c r="AB95" i="2"/>
  <c r="AB99" i="2" s="1"/>
  <c r="AA95" i="2"/>
  <c r="Z95" i="2"/>
  <c r="Y95" i="2"/>
  <c r="Y99" i="2" s="1"/>
  <c r="X95" i="2"/>
  <c r="X99" i="2" s="1"/>
  <c r="U95" i="2"/>
  <c r="AE93" i="2"/>
  <c r="AE92" i="2"/>
  <c r="AD92" i="2"/>
  <c r="AD93" i="2" s="1"/>
  <c r="AC92" i="2"/>
  <c r="AC93" i="2" s="1"/>
  <c r="AB92" i="2"/>
  <c r="AB93" i="2" s="1"/>
  <c r="Y92" i="2"/>
  <c r="Y93" i="2" s="1"/>
  <c r="W92" i="2"/>
  <c r="W93" i="2" s="1"/>
  <c r="U92" i="2"/>
  <c r="U93" i="2" s="1"/>
  <c r="T92" i="2"/>
  <c r="T93" i="2" s="1"/>
  <c r="AE89" i="2"/>
  <c r="AE90" i="2" s="1"/>
  <c r="AC89" i="2"/>
  <c r="AC90" i="2" s="1"/>
  <c r="AA89" i="2"/>
  <c r="AA90" i="2" s="1"/>
  <c r="Z89" i="2"/>
  <c r="Z90" i="2" s="1"/>
  <c r="Y89" i="2"/>
  <c r="Y90" i="2" s="1"/>
  <c r="X89" i="2"/>
  <c r="X90" i="2" s="1"/>
  <c r="W89" i="2"/>
  <c r="W90" i="2" s="1"/>
  <c r="U89" i="2"/>
  <c r="U90" i="2" s="1"/>
  <c r="AE86" i="2"/>
  <c r="AE87" i="2" s="1"/>
  <c r="AD86" i="2"/>
  <c r="AD87" i="2" s="1"/>
  <c r="AC86" i="2"/>
  <c r="AC87" i="2" s="1"/>
  <c r="AB86" i="2"/>
  <c r="AB87" i="2" s="1"/>
  <c r="AA86" i="2"/>
  <c r="AA87" i="2" s="1"/>
  <c r="Z86" i="2"/>
  <c r="Z87" i="2" s="1"/>
  <c r="AD83" i="2"/>
  <c r="AB83" i="2"/>
  <c r="AA83" i="2"/>
  <c r="Z83" i="2"/>
  <c r="U83" i="2"/>
  <c r="T83" i="2"/>
  <c r="AD82" i="2"/>
  <c r="AB82" i="2"/>
  <c r="AA82" i="2"/>
  <c r="Z82" i="2"/>
  <c r="U82" i="2"/>
  <c r="T82" i="2"/>
  <c r="AD81" i="2"/>
  <c r="AB81" i="2"/>
  <c r="AA81" i="2"/>
  <c r="Z81" i="2"/>
  <c r="U81" i="2"/>
  <c r="T81" i="2"/>
  <c r="AE80" i="2"/>
  <c r="AD80" i="2"/>
  <c r="AC80" i="2"/>
  <c r="AB80" i="2"/>
  <c r="AB84" i="2" s="1"/>
  <c r="AA80" i="2"/>
  <c r="Z80" i="2"/>
  <c r="Y80" i="2"/>
  <c r="X80" i="2"/>
  <c r="W80" i="2"/>
  <c r="V80" i="2"/>
  <c r="U80" i="2"/>
  <c r="T80" i="2"/>
  <c r="AE72" i="2"/>
  <c r="AE292" i="2" s="1"/>
  <c r="AD72" i="2"/>
  <c r="AD292" i="2" s="1"/>
  <c r="AC72" i="2"/>
  <c r="AC292" i="2" s="1"/>
  <c r="AB72" i="2"/>
  <c r="AA72" i="2"/>
  <c r="Z72" i="2"/>
  <c r="Z292" i="2" s="1"/>
  <c r="Y72" i="2"/>
  <c r="Y292" i="2" s="1"/>
  <c r="U72" i="2"/>
  <c r="U292" i="2" s="1"/>
  <c r="T72" i="2"/>
  <c r="T292" i="2" s="1"/>
  <c r="AF66" i="2"/>
  <c r="AD64" i="2"/>
  <c r="AD291" i="2" s="1"/>
  <c r="AC64" i="2"/>
  <c r="AC291" i="2" s="1"/>
  <c r="AB64" i="2"/>
  <c r="AB291" i="2" s="1"/>
  <c r="AA64" i="2"/>
  <c r="AA291" i="2" s="1"/>
  <c r="Z64" i="2"/>
  <c r="Y64" i="2"/>
  <c r="Y291" i="2" s="1"/>
  <c r="X64" i="2"/>
  <c r="X291" i="2" s="1"/>
  <c r="U64" i="2"/>
  <c r="U291" i="2" s="1"/>
  <c r="AD58" i="2"/>
  <c r="AD290" i="2" s="1"/>
  <c r="AC58" i="2"/>
  <c r="AC290" i="2" s="1"/>
  <c r="AA58" i="2"/>
  <c r="AA290" i="2" s="1"/>
  <c r="Z58" i="2"/>
  <c r="Z290" i="2" s="1"/>
  <c r="Y58" i="2"/>
  <c r="Y290" i="2" s="1"/>
  <c r="X58" i="2"/>
  <c r="X290" i="2" s="1"/>
  <c r="W58" i="2"/>
  <c r="W290" i="2" s="1"/>
  <c r="U58" i="2"/>
  <c r="U290" i="2" s="1"/>
  <c r="T58" i="2"/>
  <c r="T290" i="2" s="1"/>
  <c r="AE55" i="2"/>
  <c r="AD55" i="2"/>
  <c r="AD289" i="2" s="1"/>
  <c r="AC55" i="2"/>
  <c r="AC289" i="2" s="1"/>
  <c r="AB55" i="2"/>
  <c r="AB289" i="2" s="1"/>
  <c r="AA55" i="2"/>
  <c r="AA289" i="2" s="1"/>
  <c r="Z55" i="2"/>
  <c r="Z289" i="2" s="1"/>
  <c r="Y55" i="2"/>
  <c r="Y289" i="2" s="1"/>
  <c r="X55" i="2"/>
  <c r="X289" i="2" s="1"/>
  <c r="W55" i="2"/>
  <c r="W289" i="2" s="1"/>
  <c r="V55" i="2"/>
  <c r="V289" i="2" s="1"/>
  <c r="U55" i="2"/>
  <c r="U289" i="2" s="1"/>
  <c r="T55" i="2"/>
  <c r="T289" i="2" s="1"/>
  <c r="AE52" i="2"/>
  <c r="AD52" i="2"/>
  <c r="AD288" i="2" s="1"/>
  <c r="AC52" i="2"/>
  <c r="AB52" i="2"/>
  <c r="AB288" i="2" s="1"/>
  <c r="AA52" i="2"/>
  <c r="AA288" i="2" s="1"/>
  <c r="Z52" i="2"/>
  <c r="Z288" i="2" s="1"/>
  <c r="Y52" i="2"/>
  <c r="Y288" i="2" s="1"/>
  <c r="X52" i="2"/>
  <c r="Z49" i="2"/>
  <c r="Y49" i="2"/>
  <c r="U49" i="2"/>
  <c r="U287" i="2" s="1"/>
  <c r="T49" i="2"/>
  <c r="AF48" i="2"/>
  <c r="AD39" i="2"/>
  <c r="AB39" i="2"/>
  <c r="AE37" i="2"/>
  <c r="AE284" i="2" s="1"/>
  <c r="AE303" i="2" s="1"/>
  <c r="AD37" i="2"/>
  <c r="AD284" i="2" s="1"/>
  <c r="AC37" i="2"/>
  <c r="AC284" i="2" s="1"/>
  <c r="AC303" i="2" s="1"/>
  <c r="AB37" i="2"/>
  <c r="AB284" i="2" s="1"/>
  <c r="AB303" i="2" s="1"/>
  <c r="AA37" i="2"/>
  <c r="AA284" i="2" s="1"/>
  <c r="Z37" i="2"/>
  <c r="Z284" i="2" s="1"/>
  <c r="Y37" i="2"/>
  <c r="Y284" i="2" s="1"/>
  <c r="X37" i="2"/>
  <c r="X284" i="2" s="1"/>
  <c r="W37" i="2"/>
  <c r="V37" i="2"/>
  <c r="U37" i="2"/>
  <c r="U284" i="2" s="1"/>
  <c r="T37" i="2"/>
  <c r="T284" i="2" s="1"/>
  <c r="T303" i="2" s="1"/>
  <c r="AF36" i="2"/>
  <c r="AF35" i="2"/>
  <c r="AF34" i="2"/>
  <c r="AF37" i="2" s="1"/>
  <c r="AF284" i="2" s="1"/>
  <c r="AF33" i="2"/>
  <c r="AF32" i="2"/>
  <c r="AF31" i="2"/>
  <c r="AF29" i="2"/>
  <c r="AF283" i="2" s="1"/>
  <c r="AE29" i="2"/>
  <c r="AE283" i="2" s="1"/>
  <c r="AD29" i="2"/>
  <c r="AD283" i="2" s="1"/>
  <c r="AC29" i="2"/>
  <c r="AC283" i="2" s="1"/>
  <c r="AB29" i="2"/>
  <c r="AB283" i="2" s="1"/>
  <c r="AA29" i="2"/>
  <c r="AA283" i="2" s="1"/>
  <c r="Z29" i="2"/>
  <c r="Z283" i="2" s="1"/>
  <c r="Z302" i="2" s="1"/>
  <c r="Y29" i="2"/>
  <c r="Y283" i="2" s="1"/>
  <c r="X29" i="2"/>
  <c r="X283" i="2" s="1"/>
  <c r="X302" i="2" s="1"/>
  <c r="W29" i="2"/>
  <c r="V29" i="2"/>
  <c r="V283" i="2" s="1"/>
  <c r="U29" i="2"/>
  <c r="T29" i="2"/>
  <c r="T283" i="2" s="1"/>
  <c r="AF28" i="2"/>
  <c r="AF27" i="2"/>
  <c r="AF26" i="2"/>
  <c r="AF25" i="2"/>
  <c r="AE23" i="2"/>
  <c r="AE282" i="2" s="1"/>
  <c r="AD23" i="2"/>
  <c r="AD282" i="2" s="1"/>
  <c r="AC23" i="2"/>
  <c r="AC282" i="2" s="1"/>
  <c r="AC301" i="2" s="1"/>
  <c r="AB23" i="2"/>
  <c r="AB282" i="2" s="1"/>
  <c r="AA23" i="2"/>
  <c r="AA282" i="2" s="1"/>
  <c r="Z23" i="2"/>
  <c r="Z282" i="2" s="1"/>
  <c r="Y23" i="2"/>
  <c r="X23" i="2"/>
  <c r="W23" i="2"/>
  <c r="W282" i="2" s="1"/>
  <c r="V23" i="2"/>
  <c r="U23" i="2"/>
  <c r="U282" i="2" s="1"/>
  <c r="T23" i="2"/>
  <c r="T282" i="2" s="1"/>
  <c r="T301" i="2" s="1"/>
  <c r="AF22" i="2"/>
  <c r="AF23" i="2" s="1"/>
  <c r="AF282" i="2" s="1"/>
  <c r="AE20" i="2"/>
  <c r="AD20" i="2"/>
  <c r="AD281" i="2" s="1"/>
  <c r="AC20" i="2"/>
  <c r="AC281" i="2" s="1"/>
  <c r="AB20" i="2"/>
  <c r="AB281" i="2" s="1"/>
  <c r="AA20" i="2"/>
  <c r="Z20" i="2"/>
  <c r="Y20" i="2"/>
  <c r="X20" i="2"/>
  <c r="X281" i="2" s="1"/>
  <c r="W20" i="2"/>
  <c r="V20" i="2"/>
  <c r="V281" i="2" s="1"/>
  <c r="U20" i="2"/>
  <c r="U281" i="2" s="1"/>
  <c r="U300" i="2" s="1"/>
  <c r="T20" i="2"/>
  <c r="T281" i="2" s="1"/>
  <c r="AF19" i="2"/>
  <c r="AF20" i="2" s="1"/>
  <c r="AF281" i="2" s="1"/>
  <c r="AF17" i="2"/>
  <c r="AF280" i="2" s="1"/>
  <c r="AE17" i="2"/>
  <c r="AE280" i="2" s="1"/>
  <c r="AD17" i="2"/>
  <c r="AD280" i="2" s="1"/>
  <c r="AD299" i="2" s="1"/>
  <c r="AC17" i="2"/>
  <c r="AC280" i="2" s="1"/>
  <c r="AB17" i="2"/>
  <c r="AB280" i="2" s="1"/>
  <c r="AA17" i="2"/>
  <c r="Z17" i="2"/>
  <c r="Y17" i="2"/>
  <c r="Y280" i="2" s="1"/>
  <c r="X17" i="2"/>
  <c r="W17" i="2"/>
  <c r="W280" i="2" s="1"/>
  <c r="V17" i="2"/>
  <c r="V280" i="2" s="1"/>
  <c r="U17" i="2"/>
  <c r="U280" i="2" s="1"/>
  <c r="T17" i="2"/>
  <c r="T280" i="2" s="1"/>
  <c r="AF16" i="2"/>
  <c r="AE14" i="2"/>
  <c r="AE279" i="2" s="1"/>
  <c r="AD14" i="2"/>
  <c r="AD279" i="2" s="1"/>
  <c r="AC14" i="2"/>
  <c r="AB14" i="2"/>
  <c r="AA14" i="2"/>
  <c r="Z14" i="2"/>
  <c r="Z279" i="2" s="1"/>
  <c r="Y14" i="2"/>
  <c r="Y279" i="2" s="1"/>
  <c r="X14" i="2"/>
  <c r="X279" i="2" s="1"/>
  <c r="W14" i="2"/>
  <c r="V14" i="2"/>
  <c r="V279" i="2" s="1"/>
  <c r="U14" i="2"/>
  <c r="U279" i="2" s="1"/>
  <c r="T14" i="2"/>
  <c r="T279" i="2" s="1"/>
  <c r="AF13" i="2"/>
  <c r="AF14" i="2" s="1"/>
  <c r="AF279" i="2" s="1"/>
  <c r="AF12" i="2"/>
  <c r="AF11" i="2"/>
  <c r="AF10" i="2"/>
  <c r="AC4" i="2"/>
  <c r="AD4" i="2" s="1"/>
  <c r="AE4" i="2" s="1"/>
  <c r="AB4" i="2"/>
  <c r="Q274" i="2"/>
  <c r="O274" i="2"/>
  <c r="N274" i="2"/>
  <c r="M274" i="2"/>
  <c r="L274" i="2"/>
  <c r="K274" i="2"/>
  <c r="J274" i="2"/>
  <c r="I274" i="2"/>
  <c r="H274" i="2"/>
  <c r="G274" i="2"/>
  <c r="F274" i="2"/>
  <c r="E274" i="2"/>
  <c r="D274" i="2"/>
  <c r="C274" i="2"/>
  <c r="Q266" i="2"/>
  <c r="Q265" i="2"/>
  <c r="P326" i="2"/>
  <c r="Q326" i="2" s="1"/>
  <c r="Q263" i="2"/>
  <c r="O263" i="2"/>
  <c r="Q262" i="2"/>
  <c r="N264" i="2"/>
  <c r="N326" i="2" s="1"/>
  <c r="M264" i="2"/>
  <c r="M326" i="2" s="1"/>
  <c r="L264" i="2"/>
  <c r="L326" i="2" s="1"/>
  <c r="K264" i="2"/>
  <c r="K326" i="2" s="1"/>
  <c r="J264" i="2"/>
  <c r="J326" i="2" s="1"/>
  <c r="I264" i="2"/>
  <c r="I326" i="2" s="1"/>
  <c r="H264" i="2"/>
  <c r="H326" i="2" s="1"/>
  <c r="G264" i="2"/>
  <c r="G326" i="2" s="1"/>
  <c r="F264" i="2"/>
  <c r="F326" i="2" s="1"/>
  <c r="E264" i="2"/>
  <c r="E326" i="2" s="1"/>
  <c r="D264" i="2"/>
  <c r="D326" i="2" s="1"/>
  <c r="C264" i="2"/>
  <c r="C326" i="2" s="1"/>
  <c r="Q261" i="2"/>
  <c r="Q260" i="2"/>
  <c r="Q259" i="2"/>
  <c r="O259" i="2"/>
  <c r="Q258" i="2"/>
  <c r="O258" i="2"/>
  <c r="Q257" i="2"/>
  <c r="O257" i="2"/>
  <c r="Q256" i="2"/>
  <c r="O256" i="2"/>
  <c r="Q255" i="2"/>
  <c r="N260" i="2"/>
  <c r="M260" i="2"/>
  <c r="L260" i="2"/>
  <c r="K260" i="2"/>
  <c r="J260" i="2"/>
  <c r="I260" i="2"/>
  <c r="H260" i="2"/>
  <c r="G260" i="2"/>
  <c r="F260" i="2"/>
  <c r="E260" i="2"/>
  <c r="D260" i="2"/>
  <c r="O255" i="2"/>
  <c r="O260" i="2" s="1"/>
  <c r="Q254" i="2"/>
  <c r="Q253" i="2"/>
  <c r="D253" i="2"/>
  <c r="D325" i="2" s="1"/>
  <c r="Q252" i="2"/>
  <c r="N253" i="2"/>
  <c r="M253" i="2"/>
  <c r="M325" i="2" s="1"/>
  <c r="L253" i="2"/>
  <c r="K253" i="2"/>
  <c r="J253" i="2"/>
  <c r="I253" i="2"/>
  <c r="H253" i="2"/>
  <c r="G253" i="2"/>
  <c r="G325" i="2" s="1"/>
  <c r="F253" i="2"/>
  <c r="F325" i="2" s="1"/>
  <c r="E253" i="2"/>
  <c r="E325" i="2" s="1"/>
  <c r="C253" i="2"/>
  <c r="Q251" i="2"/>
  <c r="Q250" i="2"/>
  <c r="L250" i="2"/>
  <c r="Q249" i="2"/>
  <c r="N250" i="2"/>
  <c r="M250" i="2"/>
  <c r="K250" i="2"/>
  <c r="J250" i="2"/>
  <c r="I250" i="2"/>
  <c r="H250" i="2"/>
  <c r="G250" i="2"/>
  <c r="F250" i="2"/>
  <c r="E250" i="2"/>
  <c r="D250" i="2"/>
  <c r="C250" i="2"/>
  <c r="Q248" i="2"/>
  <c r="H247" i="2"/>
  <c r="C247" i="2"/>
  <c r="N247" i="2"/>
  <c r="M247" i="2"/>
  <c r="L247" i="2"/>
  <c r="K247" i="2"/>
  <c r="J247" i="2"/>
  <c r="I247" i="2"/>
  <c r="G247" i="2"/>
  <c r="F247" i="2"/>
  <c r="E247" i="2"/>
  <c r="D247" i="2"/>
  <c r="O246" i="2"/>
  <c r="Q245" i="2"/>
  <c r="P324" i="2"/>
  <c r="K244" i="2"/>
  <c r="D244" i="2"/>
  <c r="Q243" i="2"/>
  <c r="N244" i="2"/>
  <c r="M244" i="2"/>
  <c r="L244" i="2"/>
  <c r="J244" i="2"/>
  <c r="I244" i="2"/>
  <c r="I324" i="2" s="1"/>
  <c r="H244" i="2"/>
  <c r="G244" i="2"/>
  <c r="G324" i="2" s="1"/>
  <c r="F244" i="2"/>
  <c r="F324" i="2" s="1"/>
  <c r="E244" i="2"/>
  <c r="C244" i="2"/>
  <c r="C324" i="2" s="1"/>
  <c r="Q242" i="2"/>
  <c r="Q241" i="2"/>
  <c r="L241" i="2"/>
  <c r="G241" i="2"/>
  <c r="F241" i="2"/>
  <c r="Q240" i="2"/>
  <c r="N241" i="2"/>
  <c r="M241" i="2"/>
  <c r="K241" i="2"/>
  <c r="J241" i="2"/>
  <c r="I241" i="2"/>
  <c r="H241" i="2"/>
  <c r="E241" i="2"/>
  <c r="D241" i="2"/>
  <c r="C241" i="2"/>
  <c r="Q239" i="2"/>
  <c r="P323" i="2"/>
  <c r="Q323" i="2" s="1"/>
  <c r="Q237" i="2"/>
  <c r="O237" i="2"/>
  <c r="Q236" i="2"/>
  <c r="Q235" i="2"/>
  <c r="Q234" i="2"/>
  <c r="Q233" i="2"/>
  <c r="N238" i="2"/>
  <c r="N323" i="2" s="1"/>
  <c r="L238" i="2"/>
  <c r="L323" i="2" s="1"/>
  <c r="K238" i="2"/>
  <c r="K323" i="2" s="1"/>
  <c r="I238" i="2"/>
  <c r="I323" i="2" s="1"/>
  <c r="H238" i="2"/>
  <c r="H323" i="2" s="1"/>
  <c r="F238" i="2"/>
  <c r="F323" i="2" s="1"/>
  <c r="E238" i="2"/>
  <c r="D238" i="2"/>
  <c r="O233" i="2"/>
  <c r="Q232" i="2"/>
  <c r="Q231" i="2"/>
  <c r="K231" i="2"/>
  <c r="K322" i="2" s="1"/>
  <c r="I231" i="2"/>
  <c r="I322" i="2" s="1"/>
  <c r="Q230" i="2"/>
  <c r="Q229" i="2"/>
  <c r="O229" i="2"/>
  <c r="Q228" i="2"/>
  <c r="N231" i="2"/>
  <c r="N322" i="2" s="1"/>
  <c r="M231" i="2"/>
  <c r="M322" i="2" s="1"/>
  <c r="L231" i="2"/>
  <c r="L322" i="2" s="1"/>
  <c r="J231" i="2"/>
  <c r="J322" i="2" s="1"/>
  <c r="H231" i="2"/>
  <c r="H322" i="2" s="1"/>
  <c r="G231" i="2"/>
  <c r="G322" i="2" s="1"/>
  <c r="F231" i="2"/>
  <c r="F322" i="2" s="1"/>
  <c r="E231" i="2"/>
  <c r="E322" i="2" s="1"/>
  <c r="D231" i="2"/>
  <c r="D322" i="2" s="1"/>
  <c r="Q227" i="2"/>
  <c r="Q226" i="2"/>
  <c r="P321" i="2"/>
  <c r="Q321" i="2" s="1"/>
  <c r="M226" i="2"/>
  <c r="M321" i="2" s="1"/>
  <c r="L226" i="2"/>
  <c r="L321" i="2" s="1"/>
  <c r="K226" i="2"/>
  <c r="K321" i="2" s="1"/>
  <c r="G226" i="2"/>
  <c r="G321" i="2" s="1"/>
  <c r="F226" i="2"/>
  <c r="F321" i="2" s="1"/>
  <c r="Q225" i="2"/>
  <c r="N226" i="2"/>
  <c r="N321" i="2" s="1"/>
  <c r="J226" i="2"/>
  <c r="J321" i="2" s="1"/>
  <c r="I226" i="2"/>
  <c r="I321" i="2" s="1"/>
  <c r="H226" i="2"/>
  <c r="H321" i="2" s="1"/>
  <c r="E226" i="2"/>
  <c r="E321" i="2" s="1"/>
  <c r="D226" i="2"/>
  <c r="D321" i="2" s="1"/>
  <c r="Q224" i="2"/>
  <c r="P320" i="2"/>
  <c r="Q320" i="2" s="1"/>
  <c r="I223" i="2"/>
  <c r="I320" i="2" s="1"/>
  <c r="G223" i="2"/>
  <c r="G320" i="2" s="1"/>
  <c r="Q222" i="2"/>
  <c r="Q221" i="2"/>
  <c r="N223" i="2"/>
  <c r="N320" i="2" s="1"/>
  <c r="M223" i="2"/>
  <c r="M320" i="2" s="1"/>
  <c r="L223" i="2"/>
  <c r="L320" i="2" s="1"/>
  <c r="K223" i="2"/>
  <c r="K320" i="2" s="1"/>
  <c r="J223" i="2"/>
  <c r="J320" i="2" s="1"/>
  <c r="H223" i="2"/>
  <c r="H320" i="2" s="1"/>
  <c r="F223" i="2"/>
  <c r="F320" i="2" s="1"/>
  <c r="E223" i="2"/>
  <c r="E320" i="2" s="1"/>
  <c r="D223" i="2"/>
  <c r="D320" i="2" s="1"/>
  <c r="C223" i="2"/>
  <c r="C320" i="2" s="1"/>
  <c r="Q220" i="2"/>
  <c r="P319" i="2"/>
  <c r="M219" i="2"/>
  <c r="M319" i="2" s="1"/>
  <c r="L219" i="2"/>
  <c r="L319" i="2" s="1"/>
  <c r="G219" i="2"/>
  <c r="G319" i="2" s="1"/>
  <c r="F219" i="2"/>
  <c r="F319" i="2" s="1"/>
  <c r="E219" i="2"/>
  <c r="E319" i="2" s="1"/>
  <c r="N219" i="2"/>
  <c r="N319" i="2" s="1"/>
  <c r="K219" i="2"/>
  <c r="K319" i="2" s="1"/>
  <c r="J219" i="2"/>
  <c r="J319" i="2" s="1"/>
  <c r="I219" i="2"/>
  <c r="I319" i="2" s="1"/>
  <c r="H219" i="2"/>
  <c r="H319" i="2" s="1"/>
  <c r="D219" i="2"/>
  <c r="D319" i="2" s="1"/>
  <c r="C219" i="2"/>
  <c r="C319" i="2" s="1"/>
  <c r="Q217" i="2"/>
  <c r="Q216" i="2"/>
  <c r="N216" i="2"/>
  <c r="M216" i="2"/>
  <c r="L216" i="2"/>
  <c r="I216" i="2"/>
  <c r="H216" i="2"/>
  <c r="C216" i="2"/>
  <c r="Q215" i="2"/>
  <c r="K216" i="2"/>
  <c r="J216" i="2"/>
  <c r="G216" i="2"/>
  <c r="F216" i="2"/>
  <c r="E216" i="2"/>
  <c r="D216" i="2"/>
  <c r="Q214" i="2"/>
  <c r="Q212" i="2"/>
  <c r="Q211" i="2"/>
  <c r="O211" i="2"/>
  <c r="Q209" i="2"/>
  <c r="I213" i="2"/>
  <c r="I318" i="2" s="1"/>
  <c r="N213" i="2"/>
  <c r="N318" i="2" s="1"/>
  <c r="M213" i="2"/>
  <c r="M318" i="2" s="1"/>
  <c r="L213" i="2"/>
  <c r="L318" i="2" s="1"/>
  <c r="K213" i="2"/>
  <c r="K318" i="2" s="1"/>
  <c r="J213" i="2"/>
  <c r="J318" i="2" s="1"/>
  <c r="H213" i="2"/>
  <c r="H318" i="2" s="1"/>
  <c r="G213" i="2"/>
  <c r="F213" i="2"/>
  <c r="E213" i="2"/>
  <c r="E318" i="2" s="1"/>
  <c r="D213" i="2"/>
  <c r="D318" i="2" s="1"/>
  <c r="Q207" i="2"/>
  <c r="P317" i="2"/>
  <c r="G206" i="2"/>
  <c r="G317" i="2" s="1"/>
  <c r="Q205" i="2"/>
  <c r="O205" i="2"/>
  <c r="L206" i="2"/>
  <c r="L317" i="2" s="1"/>
  <c r="K206" i="2"/>
  <c r="K317" i="2" s="1"/>
  <c r="F206" i="2"/>
  <c r="F317" i="2" s="1"/>
  <c r="E206" i="2"/>
  <c r="E317" i="2" s="1"/>
  <c r="D206" i="2"/>
  <c r="D317" i="2" s="1"/>
  <c r="C206" i="2"/>
  <c r="C317" i="2" s="1"/>
  <c r="Q201" i="2"/>
  <c r="I200" i="2"/>
  <c r="I316" i="2" s="1"/>
  <c r="E200" i="2"/>
  <c r="E316" i="2" s="1"/>
  <c r="N200" i="2"/>
  <c r="N316" i="2" s="1"/>
  <c r="M200" i="2"/>
  <c r="M316" i="2" s="1"/>
  <c r="L200" i="2"/>
  <c r="L316" i="2" s="1"/>
  <c r="K200" i="2"/>
  <c r="K316" i="2" s="1"/>
  <c r="J200" i="2"/>
  <c r="J316" i="2" s="1"/>
  <c r="H200" i="2"/>
  <c r="H316" i="2" s="1"/>
  <c r="G200" i="2"/>
  <c r="G316" i="2" s="1"/>
  <c r="F200" i="2"/>
  <c r="F316" i="2" s="1"/>
  <c r="Q197" i="2"/>
  <c r="P315" i="2"/>
  <c r="L196" i="2"/>
  <c r="L315" i="2" s="1"/>
  <c r="K196" i="2"/>
  <c r="K315" i="2" s="1"/>
  <c r="J196" i="2"/>
  <c r="J315" i="2" s="1"/>
  <c r="E196" i="2"/>
  <c r="E315" i="2" s="1"/>
  <c r="C196" i="2"/>
  <c r="C315" i="2" s="1"/>
  <c r="N196" i="2"/>
  <c r="N315" i="2" s="1"/>
  <c r="M196" i="2"/>
  <c r="M315" i="2" s="1"/>
  <c r="I196" i="2"/>
  <c r="I315" i="2" s="1"/>
  <c r="H196" i="2"/>
  <c r="H315" i="2" s="1"/>
  <c r="G196" i="2"/>
  <c r="G315" i="2" s="1"/>
  <c r="F196" i="2"/>
  <c r="F315" i="2" s="1"/>
  <c r="D196" i="2"/>
  <c r="D315" i="2" s="1"/>
  <c r="Q194" i="2"/>
  <c r="Q193" i="2"/>
  <c r="P314" i="2"/>
  <c r="Q314" i="2" s="1"/>
  <c r="Q192" i="2"/>
  <c r="Q191" i="2"/>
  <c r="Q190" i="2"/>
  <c r="O190" i="2"/>
  <c r="Q189" i="2"/>
  <c r="N193" i="2"/>
  <c r="N314" i="2" s="1"/>
  <c r="M193" i="2"/>
  <c r="M314" i="2" s="1"/>
  <c r="L193" i="2"/>
  <c r="L314" i="2" s="1"/>
  <c r="I193" i="2"/>
  <c r="I314" i="2" s="1"/>
  <c r="G193" i="2"/>
  <c r="G314" i="2" s="1"/>
  <c r="F193" i="2"/>
  <c r="F314" i="2" s="1"/>
  <c r="E193" i="2"/>
  <c r="E314" i="2" s="1"/>
  <c r="D193" i="2"/>
  <c r="D314" i="2" s="1"/>
  <c r="C193" i="2"/>
  <c r="C314" i="2" s="1"/>
  <c r="Q188" i="2"/>
  <c r="K187" i="2"/>
  <c r="J187" i="2"/>
  <c r="I187" i="2"/>
  <c r="E187" i="2"/>
  <c r="C187" i="2"/>
  <c r="N187" i="2"/>
  <c r="M187" i="2"/>
  <c r="L187" i="2"/>
  <c r="H187" i="2"/>
  <c r="G187" i="2"/>
  <c r="F187" i="2"/>
  <c r="D187" i="2"/>
  <c r="Q185" i="2"/>
  <c r="Q184" i="2"/>
  <c r="G184" i="2"/>
  <c r="F184" i="2"/>
  <c r="F313" i="2" s="1"/>
  <c r="E184" i="2"/>
  <c r="E313" i="2" s="1"/>
  <c r="Q183" i="2"/>
  <c r="Q182" i="2"/>
  <c r="N184" i="2"/>
  <c r="M184" i="2"/>
  <c r="L184" i="2"/>
  <c r="L313" i="2" s="1"/>
  <c r="K184" i="2"/>
  <c r="K313" i="2" s="1"/>
  <c r="J184" i="2"/>
  <c r="J313" i="2" s="1"/>
  <c r="H184" i="2"/>
  <c r="H313" i="2" s="1"/>
  <c r="D184" i="2"/>
  <c r="C184" i="2"/>
  <c r="C313" i="2" s="1"/>
  <c r="Q181" i="2"/>
  <c r="Q180" i="2"/>
  <c r="P312" i="2"/>
  <c r="Q312" i="2" s="1"/>
  <c r="F180" i="2"/>
  <c r="F312" i="2" s="1"/>
  <c r="E180" i="2"/>
  <c r="E312" i="2" s="1"/>
  <c r="D180" i="2"/>
  <c r="D312" i="2" s="1"/>
  <c r="Q179" i="2"/>
  <c r="Q178" i="2"/>
  <c r="L180" i="2"/>
  <c r="L312" i="2" s="1"/>
  <c r="Q177" i="2"/>
  <c r="N180" i="2"/>
  <c r="N312" i="2" s="1"/>
  <c r="M180" i="2"/>
  <c r="M312" i="2" s="1"/>
  <c r="K180" i="2"/>
  <c r="K312" i="2" s="1"/>
  <c r="J180" i="2"/>
  <c r="J312" i="2" s="1"/>
  <c r="I180" i="2"/>
  <c r="I312" i="2" s="1"/>
  <c r="G180" i="2"/>
  <c r="G312" i="2" s="1"/>
  <c r="Q176" i="2"/>
  <c r="N175" i="2"/>
  <c r="H175" i="2"/>
  <c r="G175" i="2"/>
  <c r="F175" i="2"/>
  <c r="C175" i="2"/>
  <c r="M175" i="2"/>
  <c r="L175" i="2"/>
  <c r="K175" i="2"/>
  <c r="J175" i="2"/>
  <c r="I175" i="2"/>
  <c r="E175" i="2"/>
  <c r="D175" i="2"/>
  <c r="Q173" i="2"/>
  <c r="P311" i="2"/>
  <c r="N172" i="2"/>
  <c r="N311" i="2" s="1"/>
  <c r="K172" i="2"/>
  <c r="J172" i="2"/>
  <c r="D172" i="2"/>
  <c r="C172" i="2"/>
  <c r="C311" i="2" s="1"/>
  <c r="Q171" i="2"/>
  <c r="M172" i="2"/>
  <c r="M311" i="2" s="1"/>
  <c r="L172" i="2"/>
  <c r="L311" i="2" s="1"/>
  <c r="I172" i="2"/>
  <c r="H172" i="2"/>
  <c r="H311" i="2" s="1"/>
  <c r="G172" i="2"/>
  <c r="G311" i="2" s="1"/>
  <c r="F172" i="2"/>
  <c r="F311" i="2" s="1"/>
  <c r="E172" i="2"/>
  <c r="E311" i="2" s="1"/>
  <c r="Q170" i="2"/>
  <c r="Q169" i="2"/>
  <c r="P310" i="2"/>
  <c r="Q310" i="2" s="1"/>
  <c r="Q168" i="2"/>
  <c r="Q167" i="2"/>
  <c r="O167" i="2"/>
  <c r="Q166" i="2"/>
  <c r="O166" i="2"/>
  <c r="Q165" i="2"/>
  <c r="L169" i="2"/>
  <c r="L310" i="2" s="1"/>
  <c r="K169" i="2"/>
  <c r="K310" i="2" s="1"/>
  <c r="O165" i="2"/>
  <c r="Q164" i="2"/>
  <c r="M169" i="2"/>
  <c r="M310" i="2" s="1"/>
  <c r="J169" i="2"/>
  <c r="J310" i="2" s="1"/>
  <c r="I169" i="2"/>
  <c r="I310" i="2" s="1"/>
  <c r="H169" i="2"/>
  <c r="H310" i="2" s="1"/>
  <c r="G169" i="2"/>
  <c r="G310" i="2" s="1"/>
  <c r="F169" i="2"/>
  <c r="F310" i="2" s="1"/>
  <c r="D169" i="2"/>
  <c r="D310" i="2" s="1"/>
  <c r="C169" i="2"/>
  <c r="C310" i="2" s="1"/>
  <c r="Q163" i="2"/>
  <c r="P309" i="2"/>
  <c r="Q161" i="2"/>
  <c r="O161" i="2"/>
  <c r="Q160" i="2"/>
  <c r="O160" i="2"/>
  <c r="Q159" i="2"/>
  <c r="O157" i="2"/>
  <c r="Q157" i="2" s="1"/>
  <c r="Q156" i="2"/>
  <c r="O156" i="2"/>
  <c r="Q155" i="2"/>
  <c r="Q154" i="2"/>
  <c r="G162" i="2"/>
  <c r="G309" i="2" s="1"/>
  <c r="Q153" i="2"/>
  <c r="Q152" i="2"/>
  <c r="N162" i="2"/>
  <c r="N309" i="2" s="1"/>
  <c r="M162" i="2"/>
  <c r="M309" i="2" s="1"/>
  <c r="L162" i="2"/>
  <c r="L309" i="2" s="1"/>
  <c r="K162" i="2"/>
  <c r="K309" i="2" s="1"/>
  <c r="I162" i="2"/>
  <c r="I309" i="2" s="1"/>
  <c r="H162" i="2"/>
  <c r="H309" i="2" s="1"/>
  <c r="F162" i="2"/>
  <c r="F309" i="2" s="1"/>
  <c r="E162" i="2"/>
  <c r="E309" i="2" s="1"/>
  <c r="C162" i="2"/>
  <c r="C309" i="2" s="1"/>
  <c r="Q151" i="2"/>
  <c r="Q150" i="2"/>
  <c r="N150" i="2"/>
  <c r="G150" i="2"/>
  <c r="F150" i="2"/>
  <c r="E150" i="2"/>
  <c r="Q149" i="2"/>
  <c r="I150" i="2"/>
  <c r="Q148" i="2"/>
  <c r="M150" i="2"/>
  <c r="L150" i="2"/>
  <c r="K150" i="2"/>
  <c r="J150" i="2"/>
  <c r="H150" i="2"/>
  <c r="D150" i="2"/>
  <c r="C150" i="2"/>
  <c r="Q147" i="2"/>
  <c r="P308" i="2"/>
  <c r="Q145" i="2"/>
  <c r="O145" i="2"/>
  <c r="Q144" i="2"/>
  <c r="O144" i="2"/>
  <c r="Q143" i="2"/>
  <c r="Q142" i="2"/>
  <c r="Q140" i="2"/>
  <c r="Q139" i="2"/>
  <c r="Q138" i="2"/>
  <c r="E146" i="2"/>
  <c r="E308" i="2" s="1"/>
  <c r="O138" i="2"/>
  <c r="Q137" i="2"/>
  <c r="M146" i="2"/>
  <c r="M308" i="2" s="1"/>
  <c r="L146" i="2"/>
  <c r="L308" i="2" s="1"/>
  <c r="J146" i="2"/>
  <c r="I146" i="2"/>
  <c r="G146" i="2"/>
  <c r="G308" i="2" s="1"/>
  <c r="F146" i="2"/>
  <c r="F308" i="2" s="1"/>
  <c r="D146" i="2"/>
  <c r="D308" i="2" s="1"/>
  <c r="O137" i="2"/>
  <c r="Q136" i="2"/>
  <c r="Q135" i="2"/>
  <c r="N135" i="2"/>
  <c r="M135" i="2"/>
  <c r="L135" i="2"/>
  <c r="I135" i="2"/>
  <c r="Q134" i="2"/>
  <c r="K135" i="2"/>
  <c r="D135" i="2"/>
  <c r="O134" i="2"/>
  <c r="Q133" i="2"/>
  <c r="J135" i="2"/>
  <c r="H135" i="2"/>
  <c r="G135" i="2"/>
  <c r="F135" i="2"/>
  <c r="E135" i="2"/>
  <c r="O133" i="2"/>
  <c r="O135" i="2" s="1"/>
  <c r="Q132" i="2"/>
  <c r="Q131" i="2"/>
  <c r="Q130" i="2"/>
  <c r="O130" i="2"/>
  <c r="Q129" i="2"/>
  <c r="O129" i="2"/>
  <c r="Q128" i="2"/>
  <c r="Q127" i="2"/>
  <c r="L131" i="2"/>
  <c r="Q126" i="2"/>
  <c r="K131" i="2"/>
  <c r="O126" i="2"/>
  <c r="Q125" i="2"/>
  <c r="N131" i="2"/>
  <c r="M131" i="2"/>
  <c r="J131" i="2"/>
  <c r="H131" i="2"/>
  <c r="G131" i="2"/>
  <c r="F131" i="2"/>
  <c r="E131" i="2"/>
  <c r="D131" i="2"/>
  <c r="O125" i="2"/>
  <c r="Q124" i="2"/>
  <c r="Q123" i="2"/>
  <c r="L123" i="2"/>
  <c r="K123" i="2"/>
  <c r="J123" i="2"/>
  <c r="G123" i="2"/>
  <c r="F123" i="2"/>
  <c r="Q122" i="2"/>
  <c r="N123" i="2"/>
  <c r="N307" i="2" s="1"/>
  <c r="M123" i="2"/>
  <c r="M307" i="2" s="1"/>
  <c r="I123" i="2"/>
  <c r="H123" i="2"/>
  <c r="H307" i="2" s="1"/>
  <c r="E123" i="2"/>
  <c r="D123" i="2"/>
  <c r="C123" i="2"/>
  <c r="Q121" i="2"/>
  <c r="Q120" i="2"/>
  <c r="H120" i="2"/>
  <c r="G120" i="2"/>
  <c r="F120" i="2"/>
  <c r="C120" i="2"/>
  <c r="Q119" i="2"/>
  <c r="J120" i="2"/>
  <c r="E120" i="2"/>
  <c r="Q118" i="2"/>
  <c r="N120" i="2"/>
  <c r="M120" i="2"/>
  <c r="L120" i="2"/>
  <c r="K120" i="2"/>
  <c r="I120" i="2"/>
  <c r="D120" i="2"/>
  <c r="Q117" i="2"/>
  <c r="Q116" i="2"/>
  <c r="P306" i="2"/>
  <c r="Q306" i="2" s="1"/>
  <c r="G116" i="2"/>
  <c r="F116" i="2"/>
  <c r="F306" i="2" s="1"/>
  <c r="E116" i="2"/>
  <c r="Q115" i="2"/>
  <c r="Q114" i="2"/>
  <c r="M116" i="2"/>
  <c r="H116" i="2"/>
  <c r="H306" i="2" s="1"/>
  <c r="Q113" i="2"/>
  <c r="N116" i="2"/>
  <c r="N306" i="2" s="1"/>
  <c r="L116" i="2"/>
  <c r="L306" i="2" s="1"/>
  <c r="K116" i="2"/>
  <c r="K306" i="2" s="1"/>
  <c r="J116" i="2"/>
  <c r="J306" i="2" s="1"/>
  <c r="D116" i="2"/>
  <c r="C116" i="2"/>
  <c r="C306" i="2" s="1"/>
  <c r="Q112" i="2"/>
  <c r="Q111" i="2"/>
  <c r="Q110" i="2"/>
  <c r="Q108" i="2"/>
  <c r="I106" i="2"/>
  <c r="L105" i="2"/>
  <c r="F103" i="2"/>
  <c r="E103" i="2"/>
  <c r="Q102" i="2"/>
  <c r="Q100" i="2"/>
  <c r="E95" i="2"/>
  <c r="E99" i="2" s="1"/>
  <c r="Q94" i="2"/>
  <c r="Q93" i="2"/>
  <c r="Q92" i="2"/>
  <c r="Q91" i="2"/>
  <c r="Q88" i="2"/>
  <c r="Q87" i="2"/>
  <c r="Q86" i="2"/>
  <c r="Q85" i="2"/>
  <c r="Q83" i="2"/>
  <c r="Q82" i="2"/>
  <c r="Q79" i="2"/>
  <c r="Q78" i="2"/>
  <c r="Q77" i="2"/>
  <c r="Q76" i="2"/>
  <c r="Q75" i="2"/>
  <c r="Q73" i="2"/>
  <c r="C72" i="2"/>
  <c r="C292" i="2" s="1"/>
  <c r="O71" i="2"/>
  <c r="Q71" i="2" s="1"/>
  <c r="O70" i="2"/>
  <c r="O69" i="2"/>
  <c r="K72" i="2"/>
  <c r="K292" i="2" s="1"/>
  <c r="O68" i="2"/>
  <c r="Q67" i="2"/>
  <c r="N72" i="2"/>
  <c r="N292" i="2" s="1"/>
  <c r="I102" i="2"/>
  <c r="L72" i="2"/>
  <c r="L292" i="2" s="1"/>
  <c r="I72" i="2"/>
  <c r="I292" i="2" s="1"/>
  <c r="E72" i="2"/>
  <c r="E292" i="2" s="1"/>
  <c r="D72" i="2"/>
  <c r="D292" i="2" s="1"/>
  <c r="O66" i="2"/>
  <c r="Q65" i="2"/>
  <c r="P291" i="2"/>
  <c r="C64" i="2"/>
  <c r="C291" i="2" s="1"/>
  <c r="H98" i="2"/>
  <c r="O63" i="2"/>
  <c r="K97" i="2"/>
  <c r="O62" i="2"/>
  <c r="N96" i="2"/>
  <c r="N64" i="2"/>
  <c r="N291" i="2" s="1"/>
  <c r="M64" i="2"/>
  <c r="M291" i="2" s="1"/>
  <c r="L64" i="2"/>
  <c r="L291" i="2" s="1"/>
  <c r="K64" i="2"/>
  <c r="K291" i="2" s="1"/>
  <c r="J64" i="2"/>
  <c r="J291" i="2" s="1"/>
  <c r="I64" i="2"/>
  <c r="I291" i="2" s="1"/>
  <c r="H64" i="2"/>
  <c r="H291" i="2" s="1"/>
  <c r="E64" i="2"/>
  <c r="E291" i="2" s="1"/>
  <c r="O60" i="2"/>
  <c r="Q59" i="2"/>
  <c r="Q58" i="2"/>
  <c r="P290" i="2"/>
  <c r="Q290" i="2" s="1"/>
  <c r="N58" i="2"/>
  <c r="N290" i="2" s="1"/>
  <c r="J58" i="2"/>
  <c r="J290" i="2" s="1"/>
  <c r="D58" i="2"/>
  <c r="D290" i="2" s="1"/>
  <c r="C58" i="2"/>
  <c r="C290" i="2" s="1"/>
  <c r="Q57" i="2"/>
  <c r="M58" i="2"/>
  <c r="M290" i="2" s="1"/>
  <c r="L58" i="2"/>
  <c r="L290" i="2" s="1"/>
  <c r="K58" i="2"/>
  <c r="K290" i="2" s="1"/>
  <c r="I58" i="2"/>
  <c r="I290" i="2" s="1"/>
  <c r="H58" i="2"/>
  <c r="H290" i="2" s="1"/>
  <c r="G58" i="2"/>
  <c r="G290" i="2" s="1"/>
  <c r="F58" i="2"/>
  <c r="F290" i="2" s="1"/>
  <c r="E58" i="2"/>
  <c r="E290" i="2" s="1"/>
  <c r="Q56" i="2"/>
  <c r="L55" i="2"/>
  <c r="L289" i="2" s="1"/>
  <c r="K55" i="2"/>
  <c r="K289" i="2" s="1"/>
  <c r="J55" i="2"/>
  <c r="J289" i="2" s="1"/>
  <c r="G55" i="2"/>
  <c r="G289" i="2" s="1"/>
  <c r="D55" i="2"/>
  <c r="D289" i="2" s="1"/>
  <c r="C55" i="2"/>
  <c r="C289" i="2" s="1"/>
  <c r="N55" i="2"/>
  <c r="N289" i="2" s="1"/>
  <c r="M55" i="2"/>
  <c r="M289" i="2" s="1"/>
  <c r="I55" i="2"/>
  <c r="I289" i="2" s="1"/>
  <c r="H55" i="2"/>
  <c r="H289" i="2" s="1"/>
  <c r="F55" i="2"/>
  <c r="F289" i="2" s="1"/>
  <c r="E55" i="2"/>
  <c r="E289" i="2" s="1"/>
  <c r="O54" i="2"/>
  <c r="O55" i="2" s="1"/>
  <c r="O289" i="2" s="1"/>
  <c r="Q53" i="2"/>
  <c r="Q52" i="2"/>
  <c r="P288" i="2"/>
  <c r="Q288" i="2" s="1"/>
  <c r="N52" i="2"/>
  <c r="N288" i="2" s="1"/>
  <c r="L52" i="2"/>
  <c r="L288" i="2" s="1"/>
  <c r="K52" i="2"/>
  <c r="K288" i="2" s="1"/>
  <c r="J52" i="2"/>
  <c r="J288" i="2" s="1"/>
  <c r="G52" i="2"/>
  <c r="G288" i="2" s="1"/>
  <c r="C52" i="2"/>
  <c r="C288" i="2" s="1"/>
  <c r="Q51" i="2"/>
  <c r="M52" i="2"/>
  <c r="M288" i="2" s="1"/>
  <c r="I52" i="2"/>
  <c r="I288" i="2" s="1"/>
  <c r="H52" i="2"/>
  <c r="H288" i="2" s="1"/>
  <c r="F52" i="2"/>
  <c r="F288" i="2" s="1"/>
  <c r="E52" i="2"/>
  <c r="E288" i="2" s="1"/>
  <c r="D52" i="2"/>
  <c r="D288" i="2" s="1"/>
  <c r="O51" i="2"/>
  <c r="O52" i="2" s="1"/>
  <c r="O288" i="2" s="1"/>
  <c r="Q50" i="2"/>
  <c r="P287" i="2"/>
  <c r="J49" i="2"/>
  <c r="J287" i="2" s="1"/>
  <c r="Q48" i="2"/>
  <c r="Q47" i="2"/>
  <c r="O47" i="2"/>
  <c r="M49" i="2"/>
  <c r="M287" i="2" s="1"/>
  <c r="F49" i="2"/>
  <c r="F287" i="2" s="1"/>
  <c r="O46" i="2"/>
  <c r="Q46" i="2" s="1"/>
  <c r="N49" i="2"/>
  <c r="N287" i="2" s="1"/>
  <c r="I49" i="2"/>
  <c r="I287" i="2" s="1"/>
  <c r="H49" i="2"/>
  <c r="H287" i="2" s="1"/>
  <c r="G49" i="2"/>
  <c r="G287" i="2" s="1"/>
  <c r="E49" i="2"/>
  <c r="E287" i="2" s="1"/>
  <c r="D49" i="2"/>
  <c r="D287" i="2" s="1"/>
  <c r="C49" i="2"/>
  <c r="C287" i="2" s="1"/>
  <c r="C293" i="2" s="1"/>
  <c r="Q44" i="2"/>
  <c r="Q43" i="2"/>
  <c r="Q42" i="2"/>
  <c r="Q41" i="2"/>
  <c r="Q40" i="2"/>
  <c r="Q39" i="2"/>
  <c r="Q38" i="2"/>
  <c r="P284" i="2"/>
  <c r="M37" i="2"/>
  <c r="M284" i="2" s="1"/>
  <c r="Q36" i="2"/>
  <c r="N106" i="2"/>
  <c r="M106" i="2"/>
  <c r="L106" i="2"/>
  <c r="K106" i="2"/>
  <c r="J106" i="2"/>
  <c r="H106" i="2"/>
  <c r="G106" i="2"/>
  <c r="F106" i="2"/>
  <c r="E106" i="2"/>
  <c r="D106" i="2"/>
  <c r="C106" i="2"/>
  <c r="Q35" i="2"/>
  <c r="N105" i="2"/>
  <c r="M105" i="2"/>
  <c r="K105" i="2"/>
  <c r="J105" i="2"/>
  <c r="I105" i="2"/>
  <c r="H105" i="2"/>
  <c r="G105" i="2"/>
  <c r="F105" i="2"/>
  <c r="E105" i="2"/>
  <c r="D105" i="2"/>
  <c r="C105" i="2"/>
  <c r="Q34" i="2"/>
  <c r="N104" i="2"/>
  <c r="M104" i="2"/>
  <c r="L104" i="2"/>
  <c r="K104" i="2"/>
  <c r="J104" i="2"/>
  <c r="I104" i="2"/>
  <c r="H104" i="2"/>
  <c r="F104" i="2"/>
  <c r="E104" i="2"/>
  <c r="D104" i="2"/>
  <c r="Q33" i="2"/>
  <c r="N103" i="2"/>
  <c r="M103" i="2"/>
  <c r="L103" i="2"/>
  <c r="K103" i="2"/>
  <c r="J103" i="2"/>
  <c r="I103" i="2"/>
  <c r="H103" i="2"/>
  <c r="G103" i="2"/>
  <c r="D103" i="2"/>
  <c r="C103" i="2"/>
  <c r="Q32" i="2"/>
  <c r="N102" i="2"/>
  <c r="M102" i="2"/>
  <c r="L102" i="2"/>
  <c r="K102" i="2"/>
  <c r="J102" i="2"/>
  <c r="H102" i="2"/>
  <c r="G102" i="2"/>
  <c r="F102" i="2"/>
  <c r="E102" i="2"/>
  <c r="D102" i="2"/>
  <c r="C102" i="2"/>
  <c r="Q31" i="2"/>
  <c r="N101" i="2"/>
  <c r="M101" i="2"/>
  <c r="K101" i="2"/>
  <c r="J101" i="2"/>
  <c r="I101" i="2"/>
  <c r="H101" i="2"/>
  <c r="G101" i="2"/>
  <c r="E101" i="2"/>
  <c r="E107" i="2" s="1"/>
  <c r="D101" i="2"/>
  <c r="D107" i="2" s="1"/>
  <c r="C101" i="2"/>
  <c r="Q30" i="2"/>
  <c r="I29" i="2"/>
  <c r="I283" i="2" s="1"/>
  <c r="H29" i="2"/>
  <c r="H283" i="2" s="1"/>
  <c r="Q28" i="2"/>
  <c r="N98" i="2"/>
  <c r="M98" i="2"/>
  <c r="L98" i="2"/>
  <c r="K98" i="2"/>
  <c r="J98" i="2"/>
  <c r="I98" i="2"/>
  <c r="G98" i="2"/>
  <c r="E98" i="2"/>
  <c r="D98" i="2"/>
  <c r="C98" i="2"/>
  <c r="Q27" i="2"/>
  <c r="N97" i="2"/>
  <c r="M97" i="2"/>
  <c r="L97" i="2"/>
  <c r="J97" i="2"/>
  <c r="H97" i="2"/>
  <c r="G97" i="2"/>
  <c r="F97" i="2"/>
  <c r="E97" i="2"/>
  <c r="D97" i="2"/>
  <c r="C97" i="2"/>
  <c r="Q26" i="2"/>
  <c r="M96" i="2"/>
  <c r="L96" i="2"/>
  <c r="J96" i="2"/>
  <c r="I96" i="2"/>
  <c r="H96" i="2"/>
  <c r="G96" i="2"/>
  <c r="F96" i="2"/>
  <c r="E96" i="2"/>
  <c r="D96" i="2"/>
  <c r="C96" i="2"/>
  <c r="Q25" i="2"/>
  <c r="N29" i="2"/>
  <c r="N283" i="2" s="1"/>
  <c r="N302" i="2" s="1"/>
  <c r="M95" i="2"/>
  <c r="L95" i="2"/>
  <c r="K95" i="2"/>
  <c r="J95" i="2"/>
  <c r="I95" i="2"/>
  <c r="H95" i="2"/>
  <c r="G95" i="2"/>
  <c r="F95" i="2"/>
  <c r="D95" i="2"/>
  <c r="D99" i="2" s="1"/>
  <c r="C95" i="2"/>
  <c r="Q24" i="2"/>
  <c r="Q23" i="2"/>
  <c r="P282" i="2"/>
  <c r="L23" i="2"/>
  <c r="L282" i="2" s="1"/>
  <c r="L301" i="2" s="1"/>
  <c r="K23" i="2"/>
  <c r="K282" i="2" s="1"/>
  <c r="K301" i="2" s="1"/>
  <c r="I23" i="2"/>
  <c r="I282" i="2" s="1"/>
  <c r="I301" i="2" s="1"/>
  <c r="F23" i="2"/>
  <c r="F282" i="2" s="1"/>
  <c r="E23" i="2"/>
  <c r="E282" i="2" s="1"/>
  <c r="D23" i="2"/>
  <c r="D282" i="2" s="1"/>
  <c r="Q22" i="2"/>
  <c r="N92" i="2"/>
  <c r="N93" i="2" s="1"/>
  <c r="M92" i="2"/>
  <c r="M93" i="2" s="1"/>
  <c r="L92" i="2"/>
  <c r="L93" i="2" s="1"/>
  <c r="K92" i="2"/>
  <c r="K93" i="2" s="1"/>
  <c r="I92" i="2"/>
  <c r="I93" i="2" s="1"/>
  <c r="H92" i="2"/>
  <c r="H93" i="2" s="1"/>
  <c r="G92" i="2"/>
  <c r="G93" i="2" s="1"/>
  <c r="E92" i="2"/>
  <c r="E93" i="2" s="1"/>
  <c r="D92" i="2"/>
  <c r="D93" i="2" s="1"/>
  <c r="C92" i="2"/>
  <c r="Q21" i="2"/>
  <c r="Q20" i="2"/>
  <c r="P281" i="2"/>
  <c r="N20" i="2"/>
  <c r="N281" i="2" s="1"/>
  <c r="M20" i="2"/>
  <c r="M281" i="2" s="1"/>
  <c r="L20" i="2"/>
  <c r="L281" i="2" s="1"/>
  <c r="L300" i="2" s="1"/>
  <c r="G20" i="2"/>
  <c r="G281" i="2" s="1"/>
  <c r="G300" i="2" s="1"/>
  <c r="F20" i="2"/>
  <c r="F281" i="2" s="1"/>
  <c r="E20" i="2"/>
  <c r="E281" i="2" s="1"/>
  <c r="E300" i="2" s="1"/>
  <c r="Q19" i="2"/>
  <c r="N89" i="2"/>
  <c r="N90" i="2" s="1"/>
  <c r="M89" i="2"/>
  <c r="M90" i="2" s="1"/>
  <c r="L89" i="2"/>
  <c r="L90" i="2" s="1"/>
  <c r="K89" i="2"/>
  <c r="K90" i="2" s="1"/>
  <c r="J89" i="2"/>
  <c r="J90" i="2" s="1"/>
  <c r="I89" i="2"/>
  <c r="I90" i="2" s="1"/>
  <c r="H89" i="2"/>
  <c r="H90" i="2" s="1"/>
  <c r="G89" i="2"/>
  <c r="G90" i="2" s="1"/>
  <c r="F89" i="2"/>
  <c r="F90" i="2" s="1"/>
  <c r="E89" i="2"/>
  <c r="E90" i="2" s="1"/>
  <c r="D89" i="2"/>
  <c r="D90" i="2" s="1"/>
  <c r="C89" i="2"/>
  <c r="Q18" i="2"/>
  <c r="P280" i="2"/>
  <c r="N17" i="2"/>
  <c r="N280" i="2" s="1"/>
  <c r="N299" i="2" s="1"/>
  <c r="M17" i="2"/>
  <c r="M280" i="2" s="1"/>
  <c r="J17" i="2"/>
  <c r="J280" i="2" s="1"/>
  <c r="J299" i="2" s="1"/>
  <c r="I17" i="2"/>
  <c r="I280" i="2" s="1"/>
  <c r="H17" i="2"/>
  <c r="H280" i="2" s="1"/>
  <c r="C17" i="2"/>
  <c r="C280" i="2" s="1"/>
  <c r="C299" i="2" s="1"/>
  <c r="Q16" i="2"/>
  <c r="N86" i="2"/>
  <c r="N87" i="2" s="1"/>
  <c r="M86" i="2"/>
  <c r="M87" i="2" s="1"/>
  <c r="L86" i="2"/>
  <c r="L87" i="2" s="1"/>
  <c r="K86" i="2"/>
  <c r="K87" i="2" s="1"/>
  <c r="J86" i="2"/>
  <c r="J87" i="2" s="1"/>
  <c r="I86" i="2"/>
  <c r="I87" i="2" s="1"/>
  <c r="H86" i="2"/>
  <c r="H87" i="2" s="1"/>
  <c r="G86" i="2"/>
  <c r="G87" i="2" s="1"/>
  <c r="F86" i="2"/>
  <c r="F87" i="2" s="1"/>
  <c r="E17" i="2"/>
  <c r="E280" i="2" s="1"/>
  <c r="E299" i="2" s="1"/>
  <c r="D17" i="2"/>
  <c r="D280" i="2" s="1"/>
  <c r="D299" i="2" s="1"/>
  <c r="C86" i="2"/>
  <c r="Q15" i="2"/>
  <c r="P279" i="2"/>
  <c r="Q13" i="2"/>
  <c r="N83" i="2"/>
  <c r="M83" i="2"/>
  <c r="L83" i="2"/>
  <c r="K83" i="2"/>
  <c r="J83" i="2"/>
  <c r="I83" i="2"/>
  <c r="H83" i="2"/>
  <c r="G83" i="2"/>
  <c r="F83" i="2"/>
  <c r="E83" i="2"/>
  <c r="D83" i="2"/>
  <c r="C83" i="2"/>
  <c r="Q12" i="2"/>
  <c r="N82" i="2"/>
  <c r="M82" i="2"/>
  <c r="L82" i="2"/>
  <c r="K82" i="2"/>
  <c r="J82" i="2"/>
  <c r="I82" i="2"/>
  <c r="H82" i="2"/>
  <c r="G82" i="2"/>
  <c r="F82" i="2"/>
  <c r="E82" i="2"/>
  <c r="D82" i="2"/>
  <c r="C82" i="2"/>
  <c r="Q11" i="2"/>
  <c r="N81" i="2"/>
  <c r="M81" i="2"/>
  <c r="L81" i="2"/>
  <c r="K81" i="2"/>
  <c r="J81" i="2"/>
  <c r="I81" i="2"/>
  <c r="H81" i="2"/>
  <c r="G81" i="2"/>
  <c r="F81" i="2"/>
  <c r="E81" i="2"/>
  <c r="D81" i="2"/>
  <c r="C81" i="2"/>
  <c r="Q10" i="2"/>
  <c r="N80" i="2"/>
  <c r="M14" i="2"/>
  <c r="M279" i="2" s="1"/>
  <c r="L80" i="2"/>
  <c r="K80" i="2"/>
  <c r="J80" i="2"/>
  <c r="I80" i="2"/>
  <c r="H80" i="2"/>
  <c r="G80" i="2"/>
  <c r="F80" i="2"/>
  <c r="E80" i="2"/>
  <c r="D80" i="2"/>
  <c r="C80" i="2"/>
  <c r="P274" i="2"/>
  <c r="K4" i="2"/>
  <c r="L4" i="2" s="1"/>
  <c r="M4" i="2" s="1"/>
  <c r="N4" i="2" s="1"/>
  <c r="A3" i="2"/>
  <c r="T264" i="2" l="1"/>
  <c r="T326" i="2" s="1"/>
  <c r="V325" i="2"/>
  <c r="W325" i="2"/>
  <c r="AA325" i="2"/>
  <c r="X325" i="2"/>
  <c r="Y325" i="2"/>
  <c r="Z325" i="2"/>
  <c r="U325" i="2"/>
  <c r="AB325" i="2"/>
  <c r="AD325" i="2"/>
  <c r="AC325" i="2"/>
  <c r="AE325" i="2"/>
  <c r="Z324" i="2"/>
  <c r="AD324" i="2"/>
  <c r="AE324" i="2"/>
  <c r="V324" i="2"/>
  <c r="T247" i="2"/>
  <c r="U324" i="2"/>
  <c r="W324" i="2"/>
  <c r="AB324" i="2"/>
  <c r="T324" i="2"/>
  <c r="AE323" i="2"/>
  <c r="V323" i="2"/>
  <c r="X323" i="2"/>
  <c r="W323" i="2"/>
  <c r="AA323" i="2"/>
  <c r="AB323" i="2"/>
  <c r="AC323" i="2"/>
  <c r="AD323" i="2"/>
  <c r="AF238" i="2"/>
  <c r="AF323" i="2" s="1"/>
  <c r="T238" i="2"/>
  <c r="T323" i="2" s="1"/>
  <c r="T231" i="2"/>
  <c r="T322" i="2" s="1"/>
  <c r="T226" i="2"/>
  <c r="T321" i="2" s="1"/>
  <c r="U318" i="2"/>
  <c r="V318" i="2"/>
  <c r="Y318" i="2"/>
  <c r="Z318" i="2"/>
  <c r="T216" i="2"/>
  <c r="AA318" i="2"/>
  <c r="W318" i="2"/>
  <c r="AC318" i="2"/>
  <c r="AB318" i="2"/>
  <c r="AE318" i="2"/>
  <c r="T318" i="2"/>
  <c r="X318" i="2"/>
  <c r="AF210" i="2"/>
  <c r="AF213" i="2" s="1"/>
  <c r="AF318" i="2" s="1"/>
  <c r="AD318" i="2"/>
  <c r="AF206" i="2"/>
  <c r="AF317" i="2" s="1"/>
  <c r="T206" i="2"/>
  <c r="T317" i="2" s="1"/>
  <c r="T200" i="2"/>
  <c r="T316" i="2" s="1"/>
  <c r="T193" i="2"/>
  <c r="T314" i="2" s="1"/>
  <c r="W313" i="2"/>
  <c r="AA313" i="2"/>
  <c r="AB313" i="2"/>
  <c r="Z313" i="2"/>
  <c r="AD313" i="2"/>
  <c r="AE313" i="2"/>
  <c r="T313" i="2"/>
  <c r="AF182" i="2"/>
  <c r="AF184" i="2" s="1"/>
  <c r="AF313" i="2" s="1"/>
  <c r="AC313" i="2"/>
  <c r="T180" i="2"/>
  <c r="T312" i="2" s="1"/>
  <c r="U311" i="2"/>
  <c r="V311" i="2"/>
  <c r="X311" i="2"/>
  <c r="Y311" i="2"/>
  <c r="AB311" i="2"/>
  <c r="AC311" i="2"/>
  <c r="AD311" i="2"/>
  <c r="W311" i="2"/>
  <c r="Z311" i="2"/>
  <c r="AF164" i="2"/>
  <c r="AF169" i="2" s="1"/>
  <c r="AF310" i="2" s="1"/>
  <c r="AF162" i="2"/>
  <c r="AF309" i="2" s="1"/>
  <c r="V308" i="2"/>
  <c r="Y308" i="2"/>
  <c r="W308" i="2"/>
  <c r="X308" i="2"/>
  <c r="AA308" i="2"/>
  <c r="AB308" i="2"/>
  <c r="AC308" i="2"/>
  <c r="T150" i="2"/>
  <c r="AD308" i="2"/>
  <c r="AE308" i="2"/>
  <c r="U308" i="2"/>
  <c r="AF141" i="2"/>
  <c r="AF146" i="2" s="1"/>
  <c r="AF308" i="2" s="1"/>
  <c r="AF135" i="2"/>
  <c r="AF307" i="2" s="1"/>
  <c r="AA307" i="2"/>
  <c r="AD307" i="2"/>
  <c r="AE307" i="2"/>
  <c r="V307" i="2"/>
  <c r="U307" i="2"/>
  <c r="X307" i="2"/>
  <c r="AB307" i="2"/>
  <c r="Y307" i="2"/>
  <c r="Z307" i="2"/>
  <c r="AC307" i="2"/>
  <c r="W307" i="2"/>
  <c r="T123" i="2"/>
  <c r="T307" i="2" s="1"/>
  <c r="V306" i="2"/>
  <c r="AB306" i="2"/>
  <c r="AC306" i="2"/>
  <c r="AD306" i="2"/>
  <c r="W306" i="2"/>
  <c r="X306" i="2"/>
  <c r="AF306" i="2"/>
  <c r="Z306" i="2"/>
  <c r="T116" i="2"/>
  <c r="T306" i="2" s="1"/>
  <c r="V107" i="2"/>
  <c r="X72" i="2"/>
  <c r="X292" i="2" s="1"/>
  <c r="W101" i="2"/>
  <c r="W107" i="2" s="1"/>
  <c r="AA303" i="2"/>
  <c r="AF67" i="2"/>
  <c r="AF68" i="2"/>
  <c r="AA107" i="2"/>
  <c r="AF69" i="2"/>
  <c r="AB107" i="2"/>
  <c r="AB109" i="2" s="1"/>
  <c r="AB267" i="2" s="1"/>
  <c r="AF70" i="2"/>
  <c r="AF71" i="2"/>
  <c r="AE107" i="2"/>
  <c r="AF102" i="2"/>
  <c r="T107" i="2"/>
  <c r="AF105" i="2"/>
  <c r="AF106" i="2"/>
  <c r="V72" i="2"/>
  <c r="V292" i="2" s="1"/>
  <c r="Y303" i="2"/>
  <c r="W99" i="2"/>
  <c r="AF95" i="2"/>
  <c r="AF99" i="2" s="1"/>
  <c r="T99" i="2"/>
  <c r="AA99" i="2"/>
  <c r="AA302" i="2"/>
  <c r="AF60" i="2"/>
  <c r="AF64" i="2" s="1"/>
  <c r="AF291" i="2" s="1"/>
  <c r="AF63" i="2"/>
  <c r="AE64" i="2"/>
  <c r="AE291" i="2" s="1"/>
  <c r="AE302" i="2" s="1"/>
  <c r="U302" i="2"/>
  <c r="AF61" i="2"/>
  <c r="AF62" i="2"/>
  <c r="T64" i="2"/>
  <c r="T291" i="2" s="1"/>
  <c r="T293" i="2" s="1"/>
  <c r="AB302" i="2"/>
  <c r="AC302" i="2"/>
  <c r="U99" i="2"/>
  <c r="U109" i="2" s="1"/>
  <c r="U267" i="2" s="1"/>
  <c r="V64" i="2"/>
  <c r="V291" i="2" s="1"/>
  <c r="W64" i="2"/>
  <c r="W291" i="2" s="1"/>
  <c r="W302" i="2" s="1"/>
  <c r="Z99" i="2"/>
  <c r="AF57" i="2"/>
  <c r="AF58" i="2" s="1"/>
  <c r="AF290" i="2" s="1"/>
  <c r="AF301" i="2" s="1"/>
  <c r="X301" i="2"/>
  <c r="V58" i="2"/>
  <c r="V290" i="2" s="1"/>
  <c r="AA301" i="2"/>
  <c r="AB301" i="2"/>
  <c r="AE301" i="2"/>
  <c r="AD301" i="2"/>
  <c r="T89" i="2"/>
  <c r="T90" i="2" s="1"/>
  <c r="AB300" i="2"/>
  <c r="AC300" i="2"/>
  <c r="AD300" i="2"/>
  <c r="AF300" i="2"/>
  <c r="T300" i="2"/>
  <c r="V299" i="2"/>
  <c r="W299" i="2"/>
  <c r="Y74" i="2"/>
  <c r="T86" i="2"/>
  <c r="AA299" i="2"/>
  <c r="Z74" i="2"/>
  <c r="U86" i="2"/>
  <c r="U87" i="2" s="1"/>
  <c r="AC299" i="2"/>
  <c r="AF51" i="2"/>
  <c r="AF52" i="2" s="1"/>
  <c r="AF288" i="2" s="1"/>
  <c r="AF299" i="2" s="1"/>
  <c r="V86" i="2"/>
  <c r="V87" i="2" s="1"/>
  <c r="AA293" i="2"/>
  <c r="W86" i="2"/>
  <c r="W87" i="2" s="1"/>
  <c r="AE299" i="2"/>
  <c r="T299" i="2"/>
  <c r="U299" i="2"/>
  <c r="AC49" i="2"/>
  <c r="AC74" i="2" s="1"/>
  <c r="AF46" i="2"/>
  <c r="AF49" i="2" s="1"/>
  <c r="AF287" i="2" s="1"/>
  <c r="AF47" i="2"/>
  <c r="AE84" i="2"/>
  <c r="V49" i="2"/>
  <c r="W81" i="2"/>
  <c r="W84" i="2" s="1"/>
  <c r="X81" i="2"/>
  <c r="X84" i="2" s="1"/>
  <c r="X109" i="2" s="1"/>
  <c r="X267" i="2" s="1"/>
  <c r="X74" i="2"/>
  <c r="AF82" i="2"/>
  <c r="AD74" i="2"/>
  <c r="AD287" i="2"/>
  <c r="AB287" i="2"/>
  <c r="AB293" i="2" s="1"/>
  <c r="AB74" i="2"/>
  <c r="U84" i="2"/>
  <c r="V84" i="2"/>
  <c r="AF80" i="2"/>
  <c r="Y84" i="2"/>
  <c r="Y109" i="2" s="1"/>
  <c r="Y267" i="2" s="1"/>
  <c r="Z84" i="2"/>
  <c r="T84" i="2"/>
  <c r="T287" i="2"/>
  <c r="T298" i="2" s="1"/>
  <c r="W300" i="2"/>
  <c r="AD293" i="2"/>
  <c r="W279" i="2"/>
  <c r="W39" i="2"/>
  <c r="X298" i="2"/>
  <c r="X285" i="2"/>
  <c r="X300" i="2"/>
  <c r="X303" i="2"/>
  <c r="AF39" i="2"/>
  <c r="AF302" i="2"/>
  <c r="Y300" i="2"/>
  <c r="Y299" i="2"/>
  <c r="AF92" i="2"/>
  <c r="AF93" i="2" s="1"/>
  <c r="AC39" i="2"/>
  <c r="AB299" i="2"/>
  <c r="Z303" i="2"/>
  <c r="Z109" i="2"/>
  <c r="Z267" i="2" s="1"/>
  <c r="U306" i="2"/>
  <c r="AA324" i="2"/>
  <c r="Z300" i="2"/>
  <c r="U303" i="2"/>
  <c r="Z285" i="2"/>
  <c r="AD302" i="2"/>
  <c r="U293" i="2"/>
  <c r="W301" i="2"/>
  <c r="AD285" i="2"/>
  <c r="AD298" i="2"/>
  <c r="AA39" i="2"/>
  <c r="Z301" i="2"/>
  <c r="V302" i="2"/>
  <c r="U74" i="2"/>
  <c r="AA84" i="2"/>
  <c r="AA109" i="2" s="1"/>
  <c r="AA267" i="2" s="1"/>
  <c r="V301" i="2"/>
  <c r="AF285" i="2"/>
  <c r="AE285" i="2"/>
  <c r="AE298" i="2"/>
  <c r="AE289" i="2"/>
  <c r="AE74" i="2"/>
  <c r="AF89" i="2"/>
  <c r="AF90" i="2" s="1"/>
  <c r="AF311" i="2"/>
  <c r="AC324" i="2"/>
  <c r="T285" i="2"/>
  <c r="W287" i="2"/>
  <c r="W293" i="2" s="1"/>
  <c r="Y301" i="2"/>
  <c r="U285" i="2"/>
  <c r="U298" i="2"/>
  <c r="Y302" i="2"/>
  <c r="AD303" i="2"/>
  <c r="AF180" i="2"/>
  <c r="AF312" i="2" s="1"/>
  <c r="U323" i="2"/>
  <c r="AF324" i="2"/>
  <c r="V285" i="2"/>
  <c r="AE39" i="2"/>
  <c r="AE281" i="2"/>
  <c r="AF103" i="2"/>
  <c r="AF104" i="2"/>
  <c r="AA285" i="2"/>
  <c r="AB285" i="2"/>
  <c r="V303" i="2"/>
  <c r="X299" i="2"/>
  <c r="W303" i="2"/>
  <c r="Y285" i="2"/>
  <c r="X39" i="2"/>
  <c r="V300" i="2"/>
  <c r="U301" i="2"/>
  <c r="AE109" i="2"/>
  <c r="AE267" i="2" s="1"/>
  <c r="T308" i="2"/>
  <c r="AF325" i="2"/>
  <c r="Z299" i="2"/>
  <c r="T39" i="2"/>
  <c r="AC279" i="2"/>
  <c r="AA281" i="2"/>
  <c r="AA300" i="2" s="1"/>
  <c r="V287" i="2"/>
  <c r="AA298" i="2"/>
  <c r="U39" i="2"/>
  <c r="AB298" i="2"/>
  <c r="V39" i="2"/>
  <c r="AC84" i="2"/>
  <c r="AC109" i="2" s="1"/>
  <c r="AC267" i="2" s="1"/>
  <c r="AD84" i="2"/>
  <c r="AD109" i="2" s="1"/>
  <c r="AD267" i="2" s="1"/>
  <c r="Y287" i="2"/>
  <c r="Y293" i="2" s="1"/>
  <c r="X288" i="2"/>
  <c r="AF83" i="2"/>
  <c r="Z287" i="2"/>
  <c r="Z293" i="2" s="1"/>
  <c r="Y39" i="2"/>
  <c r="Z39" i="2"/>
  <c r="AA74" i="2"/>
  <c r="AC287" i="2"/>
  <c r="AC293" i="2" s="1"/>
  <c r="J84" i="2"/>
  <c r="K74" i="2"/>
  <c r="Q54" i="2"/>
  <c r="K107" i="2"/>
  <c r="Q66" i="2"/>
  <c r="I84" i="2"/>
  <c r="I109" i="2" s="1"/>
  <c r="I267" i="2" s="1"/>
  <c r="M298" i="2"/>
  <c r="M285" i="2"/>
  <c r="N293" i="2"/>
  <c r="E293" i="2"/>
  <c r="Q60" i="2"/>
  <c r="O82" i="2"/>
  <c r="Q62" i="2"/>
  <c r="Q63" i="2"/>
  <c r="I293" i="2"/>
  <c r="K14" i="2"/>
  <c r="K279" i="2" s="1"/>
  <c r="D84" i="2"/>
  <c r="D109" i="2" s="1"/>
  <c r="D267" i="2" s="1"/>
  <c r="G84" i="2"/>
  <c r="G109" i="2" s="1"/>
  <c r="G267" i="2" s="1"/>
  <c r="K17" i="2"/>
  <c r="K280" i="2" s="1"/>
  <c r="K299" i="2" s="1"/>
  <c r="J23" i="2"/>
  <c r="J282" i="2" s="1"/>
  <c r="J301" i="2" s="1"/>
  <c r="J92" i="2"/>
  <c r="J93" i="2" s="1"/>
  <c r="G23" i="2"/>
  <c r="G282" i="2" s="1"/>
  <c r="G301" i="2" s="1"/>
  <c r="H84" i="2"/>
  <c r="H109" i="2" s="1"/>
  <c r="H267" i="2" s="1"/>
  <c r="H14" i="2"/>
  <c r="H279" i="2" s="1"/>
  <c r="C87" i="2"/>
  <c r="C109" i="2" s="1"/>
  <c r="C267" i="2" s="1"/>
  <c r="O16" i="2"/>
  <c r="O17" i="2" s="1"/>
  <c r="O280" i="2" s="1"/>
  <c r="O299" i="2" s="1"/>
  <c r="L17" i="2"/>
  <c r="L280" i="2" s="1"/>
  <c r="L299" i="2" s="1"/>
  <c r="D20" i="2"/>
  <c r="D281" i="2" s="1"/>
  <c r="D300" i="2" s="1"/>
  <c r="Q281" i="2"/>
  <c r="P300" i="2"/>
  <c r="H23" i="2"/>
  <c r="H282" i="2" s="1"/>
  <c r="H301" i="2" s="1"/>
  <c r="F29" i="2"/>
  <c r="F283" i="2" s="1"/>
  <c r="N107" i="2"/>
  <c r="O105" i="2"/>
  <c r="Q105" i="2" s="1"/>
  <c r="O35" i="2"/>
  <c r="J37" i="2"/>
  <c r="J284" i="2" s="1"/>
  <c r="O57" i="2"/>
  <c r="O58" i="2" s="1"/>
  <c r="O290" i="2" s="1"/>
  <c r="Q69" i="2"/>
  <c r="Q89" i="2"/>
  <c r="I116" i="2"/>
  <c r="I306" i="2" s="1"/>
  <c r="G306" i="2"/>
  <c r="N146" i="2"/>
  <c r="N308" i="2" s="1"/>
  <c r="J162" i="2"/>
  <c r="J309" i="2" s="1"/>
  <c r="O158" i="2"/>
  <c r="Q158" i="2" s="1"/>
  <c r="I184" i="2"/>
  <c r="I313" i="2" s="1"/>
  <c r="O195" i="2"/>
  <c r="O196" i="2" s="1"/>
  <c r="O12" i="2"/>
  <c r="I14" i="2"/>
  <c r="I279" i="2" s="1"/>
  <c r="M299" i="2"/>
  <c r="E29" i="2"/>
  <c r="E283" i="2" s="1"/>
  <c r="E302" i="2" s="1"/>
  <c r="O96" i="2"/>
  <c r="O26" i="2"/>
  <c r="G29" i="2"/>
  <c r="G283" i="2" s="1"/>
  <c r="O101" i="2"/>
  <c r="C107" i="2"/>
  <c r="O31" i="2"/>
  <c r="K37" i="2"/>
  <c r="K284" i="2" s="1"/>
  <c r="K303" i="2" s="1"/>
  <c r="Q70" i="2"/>
  <c r="D86" i="2"/>
  <c r="D87" i="2" s="1"/>
  <c r="O159" i="2"/>
  <c r="F300" i="2"/>
  <c r="H302" i="2"/>
  <c r="G104" i="2"/>
  <c r="G107" i="2" s="1"/>
  <c r="L37" i="2"/>
  <c r="L284" i="2" s="1"/>
  <c r="L303" i="2" s="1"/>
  <c r="M72" i="2"/>
  <c r="M292" i="2" s="1"/>
  <c r="M293" i="2" s="1"/>
  <c r="E86" i="2"/>
  <c r="E87" i="2" s="1"/>
  <c r="O131" i="2"/>
  <c r="O186" i="2"/>
  <c r="O187" i="2" s="1"/>
  <c r="Q187" i="2" s="1"/>
  <c r="Q186" i="2"/>
  <c r="J14" i="2"/>
  <c r="J279" i="2" s="1"/>
  <c r="P299" i="2"/>
  <c r="Q299" i="2" s="1"/>
  <c r="Q280" i="2"/>
  <c r="H20" i="2"/>
  <c r="H281" i="2" s="1"/>
  <c r="H300" i="2" s="1"/>
  <c r="C93" i="2"/>
  <c r="O22" i="2"/>
  <c r="O23" i="2" s="1"/>
  <c r="O282" i="2" s="1"/>
  <c r="O301" i="2" s="1"/>
  <c r="M23" i="2"/>
  <c r="M282" i="2" s="1"/>
  <c r="M301" i="2" s="1"/>
  <c r="H99" i="2"/>
  <c r="O97" i="2"/>
  <c r="Q97" i="2" s="1"/>
  <c r="O27" i="2"/>
  <c r="J29" i="2"/>
  <c r="J283" i="2" s="1"/>
  <c r="J302" i="2" s="1"/>
  <c r="F101" i="2"/>
  <c r="F107" i="2" s="1"/>
  <c r="F37" i="2"/>
  <c r="F284" i="2" s="1"/>
  <c r="O102" i="2"/>
  <c r="O32" i="2"/>
  <c r="N37" i="2"/>
  <c r="N284" i="2" s="1"/>
  <c r="N303" i="2" s="1"/>
  <c r="K49" i="2"/>
  <c r="K287" i="2" s="1"/>
  <c r="K293" i="2" s="1"/>
  <c r="O139" i="2"/>
  <c r="O146" i="2" s="1"/>
  <c r="M313" i="2"/>
  <c r="O191" i="2"/>
  <c r="O83" i="2"/>
  <c r="O13" i="2"/>
  <c r="L14" i="2"/>
  <c r="L279" i="2" s="1"/>
  <c r="N23" i="2"/>
  <c r="N282" i="2" s="1"/>
  <c r="N301" i="2" s="1"/>
  <c r="D64" i="2"/>
  <c r="D291" i="2" s="1"/>
  <c r="D293" i="2" s="1"/>
  <c r="O118" i="2"/>
  <c r="D307" i="2"/>
  <c r="O168" i="2"/>
  <c r="I311" i="2"/>
  <c r="N313" i="2"/>
  <c r="H193" i="2"/>
  <c r="H314" i="2" s="1"/>
  <c r="O106" i="2"/>
  <c r="Q106" i="2" s="1"/>
  <c r="O36" i="2"/>
  <c r="M303" i="2"/>
  <c r="L84" i="2"/>
  <c r="L109" i="2" s="1"/>
  <c r="L267" i="2" s="1"/>
  <c r="Q17" i="2"/>
  <c r="I99" i="2"/>
  <c r="K29" i="2"/>
  <c r="K283" i="2" s="1"/>
  <c r="K302" i="2" s="1"/>
  <c r="N14" i="2"/>
  <c r="N279" i="2" s="1"/>
  <c r="J20" i="2"/>
  <c r="J281" i="2" s="1"/>
  <c r="J300" i="2" s="1"/>
  <c r="L29" i="2"/>
  <c r="L283" i="2" s="1"/>
  <c r="L302" i="2" s="1"/>
  <c r="H107" i="2"/>
  <c r="C37" i="2"/>
  <c r="C284" i="2" s="1"/>
  <c r="C303" i="2" s="1"/>
  <c r="Q284" i="2"/>
  <c r="L49" i="2"/>
  <c r="L287" i="2" s="1"/>
  <c r="L293" i="2" s="1"/>
  <c r="O48" i="2"/>
  <c r="P292" i="2"/>
  <c r="O113" i="2"/>
  <c r="M306" i="2"/>
  <c r="O119" i="2"/>
  <c r="E307" i="2"/>
  <c r="O127" i="2"/>
  <c r="H146" i="2"/>
  <c r="H308" i="2" s="1"/>
  <c r="O140" i="2"/>
  <c r="D162" i="2"/>
  <c r="D309" i="2" s="1"/>
  <c r="O153" i="2"/>
  <c r="O177" i="2"/>
  <c r="O192" i="2"/>
  <c r="I74" i="2"/>
  <c r="M80" i="2"/>
  <c r="I20" i="2"/>
  <c r="I281" i="2" s="1"/>
  <c r="I300" i="2" s="1"/>
  <c r="N84" i="2"/>
  <c r="N109" i="2"/>
  <c r="F17" i="2"/>
  <c r="F280" i="2" s="1"/>
  <c r="F299" i="2" s="1"/>
  <c r="J99" i="2"/>
  <c r="C84" i="2"/>
  <c r="O80" i="2"/>
  <c r="O10" i="2"/>
  <c r="C14" i="2"/>
  <c r="C279" i="2" s="1"/>
  <c r="G17" i="2"/>
  <c r="G280" i="2" s="1"/>
  <c r="G299" i="2" s="1"/>
  <c r="K20" i="2"/>
  <c r="K281" i="2" s="1"/>
  <c r="K300" i="2" s="1"/>
  <c r="F92" i="2"/>
  <c r="F93" i="2" s="1"/>
  <c r="C23" i="2"/>
  <c r="C282" i="2" s="1"/>
  <c r="C301" i="2" s="1"/>
  <c r="Q282" i="2"/>
  <c r="P301" i="2"/>
  <c r="Q301" i="2" s="1"/>
  <c r="O28" i="2"/>
  <c r="M29" i="2"/>
  <c r="M283" i="2" s="1"/>
  <c r="M302" i="2" s="1"/>
  <c r="I107" i="2"/>
  <c r="O103" i="2"/>
  <c r="Q103" i="2" s="1"/>
  <c r="O33" i="2"/>
  <c r="D37" i="2"/>
  <c r="D284" i="2" s="1"/>
  <c r="D303" i="2" s="1"/>
  <c r="Q37" i="2"/>
  <c r="L39" i="2"/>
  <c r="M74" i="2"/>
  <c r="F64" i="2"/>
  <c r="F291" i="2" s="1"/>
  <c r="F293" i="2" s="1"/>
  <c r="O61" i="2"/>
  <c r="Q61" i="2" s="1"/>
  <c r="F72" i="2"/>
  <c r="F292" i="2" s="1"/>
  <c r="O67" i="2"/>
  <c r="O72" i="2" s="1"/>
  <c r="C104" i="2"/>
  <c r="D306" i="2"/>
  <c r="O128" i="2"/>
  <c r="I308" i="2"/>
  <c r="D313" i="2"/>
  <c r="G99" i="2"/>
  <c r="D14" i="2"/>
  <c r="D279" i="2" s="1"/>
  <c r="P298" i="2"/>
  <c r="Q279" i="2"/>
  <c r="H299" i="2"/>
  <c r="O89" i="2"/>
  <c r="O90" i="2" s="1"/>
  <c r="Q90" i="2" s="1"/>
  <c r="C90" i="2"/>
  <c r="O19" i="2"/>
  <c r="O20" i="2" s="1"/>
  <c r="O281" i="2" s="1"/>
  <c r="O300" i="2" s="1"/>
  <c r="D301" i="2"/>
  <c r="L99" i="2"/>
  <c r="J107" i="2"/>
  <c r="E37" i="2"/>
  <c r="E284" i="2" s="1"/>
  <c r="E303" i="2" s="1"/>
  <c r="N39" i="2"/>
  <c r="N74" i="2"/>
  <c r="G64" i="2"/>
  <c r="G291" i="2" s="1"/>
  <c r="G293" i="2" s="1"/>
  <c r="G72" i="2"/>
  <c r="G292" i="2" s="1"/>
  <c r="Q96" i="2"/>
  <c r="O114" i="2"/>
  <c r="I131" i="2"/>
  <c r="J308" i="2"/>
  <c r="O141" i="2"/>
  <c r="Q141" i="2" s="1"/>
  <c r="O154" i="2"/>
  <c r="N169" i="2"/>
  <c r="N310" i="2" s="1"/>
  <c r="O178" i="2"/>
  <c r="O183" i="2"/>
  <c r="K193" i="2"/>
  <c r="K314" i="2" s="1"/>
  <c r="K84" i="2"/>
  <c r="E84" i="2"/>
  <c r="E109" i="2" s="1"/>
  <c r="E267" i="2" s="1"/>
  <c r="E14" i="2"/>
  <c r="E279" i="2" s="1"/>
  <c r="Q14" i="2"/>
  <c r="I299" i="2"/>
  <c r="M300" i="2"/>
  <c r="E301" i="2"/>
  <c r="M99" i="2"/>
  <c r="K96" i="2"/>
  <c r="K99" i="2" s="1"/>
  <c r="K109" i="2" s="1"/>
  <c r="K267" i="2" s="1"/>
  <c r="G37" i="2"/>
  <c r="G284" i="2" s="1"/>
  <c r="G303" i="2" s="1"/>
  <c r="C74" i="2"/>
  <c r="O45" i="2"/>
  <c r="P289" i="2"/>
  <c r="Q289" i="2" s="1"/>
  <c r="Q55" i="2"/>
  <c r="H72" i="2"/>
  <c r="H292" i="2" s="1"/>
  <c r="H293" i="2" s="1"/>
  <c r="O115" i="2"/>
  <c r="K307" i="2"/>
  <c r="K146" i="2"/>
  <c r="K308" i="2" s="1"/>
  <c r="O142" i="2"/>
  <c r="O149" i="2"/>
  <c r="O155" i="2"/>
  <c r="O174" i="2"/>
  <c r="F84" i="2"/>
  <c r="F14" i="2"/>
  <c r="F279" i="2" s="1"/>
  <c r="N300" i="2"/>
  <c r="F301" i="2"/>
  <c r="N95" i="2"/>
  <c r="N99" i="2" s="1"/>
  <c r="I97" i="2"/>
  <c r="F98" i="2"/>
  <c r="F99" i="2" s="1"/>
  <c r="F109" i="2" s="1"/>
  <c r="F267" i="2" s="1"/>
  <c r="C29" i="2"/>
  <c r="C283" i="2" s="1"/>
  <c r="C302" i="2" s="1"/>
  <c r="P283" i="2"/>
  <c r="Q29" i="2"/>
  <c r="O34" i="2"/>
  <c r="H37" i="2"/>
  <c r="H284" i="2" s="1"/>
  <c r="Q68" i="2"/>
  <c r="L101" i="2"/>
  <c r="L107" i="2" s="1"/>
  <c r="I307" i="2"/>
  <c r="O179" i="2"/>
  <c r="D200" i="2"/>
  <c r="D316" i="2" s="1"/>
  <c r="O199" i="2"/>
  <c r="Q199" i="2" s="1"/>
  <c r="I302" i="2"/>
  <c r="O81" i="2"/>
  <c r="Q81" i="2" s="1"/>
  <c r="O11" i="2"/>
  <c r="G14" i="2"/>
  <c r="G279" i="2" s="1"/>
  <c r="C20" i="2"/>
  <c r="C281" i="2" s="1"/>
  <c r="C300" i="2" s="1"/>
  <c r="C99" i="2"/>
  <c r="O25" i="2"/>
  <c r="D29" i="2"/>
  <c r="D283" i="2" s="1"/>
  <c r="M107" i="2"/>
  <c r="I37" i="2"/>
  <c r="I284" i="2" s="1"/>
  <c r="I303" i="2" s="1"/>
  <c r="E74" i="2"/>
  <c r="J72" i="2"/>
  <c r="J292" i="2" s="1"/>
  <c r="J293" i="2" s="1"/>
  <c r="O143" i="2"/>
  <c r="E169" i="2"/>
  <c r="E310" i="2" s="1"/>
  <c r="O171" i="2"/>
  <c r="O172" i="2" s="1"/>
  <c r="H180" i="2"/>
  <c r="H312" i="2" s="1"/>
  <c r="P316" i="2"/>
  <c r="C146" i="2"/>
  <c r="C308" i="2" s="1"/>
  <c r="C180" i="2"/>
  <c r="C312" i="2" s="1"/>
  <c r="P313" i="2"/>
  <c r="O189" i="2"/>
  <c r="I206" i="2"/>
  <c r="I317" i="2" s="1"/>
  <c r="O212" i="2"/>
  <c r="E306" i="2"/>
  <c r="J307" i="2"/>
  <c r="J206" i="2"/>
  <c r="J317" i="2" s="1"/>
  <c r="M238" i="2"/>
  <c r="M323" i="2" s="1"/>
  <c r="H324" i="2"/>
  <c r="Q246" i="2"/>
  <c r="O247" i="2"/>
  <c r="Q247" i="2" s="1"/>
  <c r="O122" i="2"/>
  <c r="O123" i="2" s="1"/>
  <c r="L307" i="2"/>
  <c r="O164" i="2"/>
  <c r="O169" i="2" s="1"/>
  <c r="O310" i="2" s="1"/>
  <c r="D311" i="2"/>
  <c r="G313" i="2"/>
  <c r="J324" i="2"/>
  <c r="L74" i="2"/>
  <c r="C135" i="2"/>
  <c r="O152" i="2"/>
  <c r="Q172" i="2"/>
  <c r="M206" i="2"/>
  <c r="M317" i="2" s="1"/>
  <c r="O215" i="2"/>
  <c r="O216" i="2" s="1"/>
  <c r="D323" i="2"/>
  <c r="O234" i="2"/>
  <c r="O238" i="2" s="1"/>
  <c r="O323" i="2" s="1"/>
  <c r="H325" i="2"/>
  <c r="C131" i="2"/>
  <c r="C307" i="2" s="1"/>
  <c r="O148" i="2"/>
  <c r="O182" i="2"/>
  <c r="O184" i="2" s="1"/>
  <c r="O313" i="2" s="1"/>
  <c r="Q195" i="2"/>
  <c r="N206" i="2"/>
  <c r="N317" i="2" s="1"/>
  <c r="O228" i="2"/>
  <c r="E323" i="2"/>
  <c r="O235" i="2"/>
  <c r="L324" i="2"/>
  <c r="I325" i="2"/>
  <c r="C213" i="2"/>
  <c r="C318" i="2" s="1"/>
  <c r="M324" i="2"/>
  <c r="J325" i="2"/>
  <c r="P307" i="2"/>
  <c r="Q307" i="2" s="1"/>
  <c r="J193" i="2"/>
  <c r="J314" i="2" s="1"/>
  <c r="O209" i="2"/>
  <c r="G238" i="2"/>
  <c r="G323" i="2" s="1"/>
  <c r="O236" i="2"/>
  <c r="N324" i="2"/>
  <c r="K325" i="2"/>
  <c r="O203" i="2"/>
  <c r="Q203" i="2" s="1"/>
  <c r="O210" i="2"/>
  <c r="Q210" i="2" s="1"/>
  <c r="O225" i="2"/>
  <c r="O226" i="2" s="1"/>
  <c r="O321" i="2" s="1"/>
  <c r="L325" i="2"/>
  <c r="F307" i="2"/>
  <c r="J311" i="2"/>
  <c r="F318" i="2"/>
  <c r="D324" i="2"/>
  <c r="G307" i="2"/>
  <c r="K311" i="2"/>
  <c r="C200" i="2"/>
  <c r="C316" i="2" s="1"/>
  <c r="O198" i="2"/>
  <c r="O204" i="2"/>
  <c r="Q204" i="2" s="1"/>
  <c r="G318" i="2"/>
  <c r="O230" i="2"/>
  <c r="J238" i="2"/>
  <c r="J323" i="2" s="1"/>
  <c r="E324" i="2"/>
  <c r="K324" i="2"/>
  <c r="N325" i="2"/>
  <c r="H206" i="2"/>
  <c r="H317" i="2" s="1"/>
  <c r="C325" i="2"/>
  <c r="C238" i="2"/>
  <c r="C323" i="2" s="1"/>
  <c r="C260" i="2"/>
  <c r="O208" i="2"/>
  <c r="O221" i="2"/>
  <c r="O223" i="2" s="1"/>
  <c r="O320" i="2" s="1"/>
  <c r="O243" i="2"/>
  <c r="O244" i="2" s="1"/>
  <c r="O252" i="2"/>
  <c r="O253" i="2" s="1"/>
  <c r="O325" i="2" s="1"/>
  <c r="Q264" i="2"/>
  <c r="P325" i="2"/>
  <c r="Q325" i="2" s="1"/>
  <c r="C226" i="2"/>
  <c r="C321" i="2" s="1"/>
  <c r="Q238" i="2"/>
  <c r="C231" i="2"/>
  <c r="C322" i="2" s="1"/>
  <c r="P318" i="2"/>
  <c r="P322" i="2"/>
  <c r="Q322" i="2" s="1"/>
  <c r="O218" i="2"/>
  <c r="O219" i="2" s="1"/>
  <c r="O240" i="2"/>
  <c r="O241" i="2" s="1"/>
  <c r="O249" i="2"/>
  <c r="O250" i="2" s="1"/>
  <c r="O262" i="2"/>
  <c r="O264" i="2" s="1"/>
  <c r="O326" i="2" s="1"/>
  <c r="Q244" i="2"/>
  <c r="O202" i="2"/>
  <c r="Q223" i="2"/>
  <c r="AF72" i="2" l="1"/>
  <c r="AF292" i="2" s="1"/>
  <c r="AF303" i="2" s="1"/>
  <c r="X293" i="2"/>
  <c r="AF101" i="2"/>
  <c r="AF107" i="2" s="1"/>
  <c r="AB304" i="2"/>
  <c r="AB330" i="2" s="1"/>
  <c r="AB332" i="2" s="1"/>
  <c r="W74" i="2"/>
  <c r="T302" i="2"/>
  <c r="T304" i="2" s="1"/>
  <c r="T330" i="2" s="1"/>
  <c r="AE293" i="2"/>
  <c r="T74" i="2"/>
  <c r="V74" i="2"/>
  <c r="V293" i="2"/>
  <c r="AA304" i="2"/>
  <c r="AA330" i="2" s="1"/>
  <c r="AA332" i="2" s="1"/>
  <c r="AD304" i="2"/>
  <c r="AD330" i="2" s="1"/>
  <c r="AD332" i="2" s="1"/>
  <c r="U304" i="2"/>
  <c r="U330" i="2" s="1"/>
  <c r="U332" i="2" s="1"/>
  <c r="AF293" i="2"/>
  <c r="V109" i="2"/>
  <c r="V267" i="2" s="1"/>
  <c r="AF86" i="2"/>
  <c r="AF87" i="2" s="1"/>
  <c r="T87" i="2"/>
  <c r="T109" i="2" s="1"/>
  <c r="T267" i="2" s="1"/>
  <c r="Z298" i="2"/>
  <c r="Z304" i="2" s="1"/>
  <c r="Z330" i="2" s="1"/>
  <c r="Z332" i="2" s="1"/>
  <c r="W109" i="2"/>
  <c r="W267" i="2" s="1"/>
  <c r="AF81" i="2"/>
  <c r="AF84" i="2" s="1"/>
  <c r="AF298" i="2"/>
  <c r="AF304" i="2" s="1"/>
  <c r="AF330" i="2" s="1"/>
  <c r="AF74" i="2"/>
  <c r="AC285" i="2"/>
  <c r="AC298" i="2"/>
  <c r="AC304" i="2" s="1"/>
  <c r="AC330" i="2" s="1"/>
  <c r="AC332" i="2" s="1"/>
  <c r="AE300" i="2"/>
  <c r="AE304" i="2" s="1"/>
  <c r="AE330" i="2" s="1"/>
  <c r="AE332" i="2" s="1"/>
  <c r="X304" i="2"/>
  <c r="X330" i="2" s="1"/>
  <c r="X332" i="2" s="1"/>
  <c r="Y298" i="2"/>
  <c r="Y304" i="2" s="1"/>
  <c r="Y330" i="2" s="1"/>
  <c r="Y332" i="2" s="1"/>
  <c r="W298" i="2"/>
  <c r="W304" i="2" s="1"/>
  <c r="W330" i="2" s="1"/>
  <c r="W285" i="2"/>
  <c r="V298" i="2"/>
  <c r="V304" i="2" s="1"/>
  <c r="V330" i="2" s="1"/>
  <c r="I332" i="2"/>
  <c r="K332" i="2"/>
  <c r="Q146" i="2"/>
  <c r="O292" i="2"/>
  <c r="Q292" i="2" s="1"/>
  <c r="Q72" i="2"/>
  <c r="O162" i="2"/>
  <c r="O175" i="2"/>
  <c r="Q175" i="2" s="1"/>
  <c r="Q174" i="2"/>
  <c r="O49" i="2"/>
  <c r="O39" i="2"/>
  <c r="O14" i="2"/>
  <c r="O279" i="2" s="1"/>
  <c r="O324" i="2"/>
  <c r="Q324" i="2" s="1"/>
  <c r="P302" i="2"/>
  <c r="Q283" i="2"/>
  <c r="O104" i="2"/>
  <c r="Q104" i="2" s="1"/>
  <c r="O180" i="2"/>
  <c r="O312" i="2" s="1"/>
  <c r="O120" i="2"/>
  <c r="Q300" i="2"/>
  <c r="M304" i="2"/>
  <c r="M330" i="2" s="1"/>
  <c r="D302" i="2"/>
  <c r="O213" i="2"/>
  <c r="O150" i="2"/>
  <c r="O308" i="2" s="1"/>
  <c r="Q308" i="2" s="1"/>
  <c r="O29" i="2"/>
  <c r="O283" i="2" s="1"/>
  <c r="P293" i="2"/>
  <c r="O98" i="2"/>
  <c r="Q98" i="2" s="1"/>
  <c r="K39" i="2"/>
  <c r="J39" i="2"/>
  <c r="I298" i="2"/>
  <c r="I304" i="2" s="1"/>
  <c r="I330" i="2" s="1"/>
  <c r="I285" i="2"/>
  <c r="O64" i="2"/>
  <c r="O84" i="2"/>
  <c r="Q84" i="2" s="1"/>
  <c r="O319" i="2"/>
  <c r="Q319" i="2" s="1"/>
  <c r="Q219" i="2"/>
  <c r="Q208" i="2"/>
  <c r="O95" i="2"/>
  <c r="P285" i="2"/>
  <c r="Q285" i="2" s="1"/>
  <c r="H39" i="2"/>
  <c r="G74" i="2"/>
  <c r="O200" i="2"/>
  <c r="P303" i="2"/>
  <c r="Q303" i="2" s="1"/>
  <c r="H74" i="2"/>
  <c r="F39" i="2"/>
  <c r="O315" i="2"/>
  <c r="Q315" i="2" s="1"/>
  <c r="Q196" i="2"/>
  <c r="F74" i="2"/>
  <c r="D298" i="2"/>
  <c r="D285" i="2"/>
  <c r="N267" i="2"/>
  <c r="N332" i="2" s="1"/>
  <c r="L298" i="2"/>
  <c r="L304" i="2" s="1"/>
  <c r="L330" i="2" s="1"/>
  <c r="L332" i="2" s="1"/>
  <c r="L285" i="2"/>
  <c r="I39" i="2"/>
  <c r="O92" i="2"/>
  <c r="O93" i="2" s="1"/>
  <c r="G39" i="2"/>
  <c r="E39" i="2"/>
  <c r="O86" i="2"/>
  <c r="O87" i="2" s="1"/>
  <c r="G298" i="2"/>
  <c r="G285" i="2"/>
  <c r="Q80" i="2"/>
  <c r="O37" i="2"/>
  <c r="O284" i="2" s="1"/>
  <c r="O303" i="2" s="1"/>
  <c r="J303" i="2"/>
  <c r="K298" i="2"/>
  <c r="K304" i="2" s="1"/>
  <c r="K330" i="2" s="1"/>
  <c r="K285" i="2"/>
  <c r="Q45" i="2"/>
  <c r="D74" i="2"/>
  <c r="F298" i="2"/>
  <c r="F285" i="2"/>
  <c r="H298" i="2"/>
  <c r="H304" i="2" s="1"/>
  <c r="H330" i="2" s="1"/>
  <c r="H332" i="2" s="1"/>
  <c r="H285" i="2"/>
  <c r="J74" i="2"/>
  <c r="C39" i="2"/>
  <c r="E298" i="2"/>
  <c r="E304" i="2" s="1"/>
  <c r="E330" i="2" s="1"/>
  <c r="E332" i="2" s="1"/>
  <c r="E285" i="2"/>
  <c r="M84" i="2"/>
  <c r="M109" i="2"/>
  <c r="M267" i="2" s="1"/>
  <c r="M332" i="2" s="1"/>
  <c r="Q101" i="2"/>
  <c r="O107" i="2"/>
  <c r="Q107" i="2" s="1"/>
  <c r="O193" i="2"/>
  <c r="O314" i="2" s="1"/>
  <c r="H303" i="2"/>
  <c r="M39" i="2"/>
  <c r="O116" i="2"/>
  <c r="N298" i="2"/>
  <c r="N304" i="2" s="1"/>
  <c r="N330" i="2" s="1"/>
  <c r="N285" i="2"/>
  <c r="Q218" i="2"/>
  <c r="F303" i="2"/>
  <c r="G302" i="2"/>
  <c r="O206" i="2"/>
  <c r="Q202" i="2"/>
  <c r="O231" i="2"/>
  <c r="O322" i="2" s="1"/>
  <c r="O307" i="2"/>
  <c r="Q313" i="2"/>
  <c r="D39" i="2"/>
  <c r="Q198" i="2"/>
  <c r="C298" i="2"/>
  <c r="C304" i="2" s="1"/>
  <c r="C330" i="2" s="1"/>
  <c r="C332" i="2" s="1"/>
  <c r="C285" i="2"/>
  <c r="J298" i="2"/>
  <c r="J285" i="2"/>
  <c r="F302" i="2"/>
  <c r="J109" i="2"/>
  <c r="J267" i="2" s="1"/>
  <c r="T332" i="2" l="1"/>
  <c r="AF109" i="2"/>
  <c r="AF267" i="2" s="1"/>
  <c r="AF332" i="2" s="1"/>
  <c r="V332" i="2"/>
  <c r="W332" i="2"/>
  <c r="O318" i="2"/>
  <c r="Q318" i="2" s="1"/>
  <c r="Q213" i="2"/>
  <c r="O316" i="2"/>
  <c r="Q316" i="2" s="1"/>
  <c r="Q200" i="2"/>
  <c r="O287" i="2"/>
  <c r="Q49" i="2"/>
  <c r="O306" i="2"/>
  <c r="O99" i="2"/>
  <c r="Q95" i="2"/>
  <c r="P304" i="2"/>
  <c r="O74" i="2"/>
  <c r="Q74" i="2" s="1"/>
  <c r="O291" i="2"/>
  <c r="Q291" i="2" s="1"/>
  <c r="Q64" i="2"/>
  <c r="F304" i="2"/>
  <c r="F330" i="2" s="1"/>
  <c r="F332" i="2" s="1"/>
  <c r="O302" i="2"/>
  <c r="Q302" i="2" s="1"/>
  <c r="O317" i="2"/>
  <c r="Q317" i="2" s="1"/>
  <c r="Q206" i="2"/>
  <c r="J304" i="2"/>
  <c r="J330" i="2" s="1"/>
  <c r="G304" i="2"/>
  <c r="G330" i="2" s="1"/>
  <c r="G332" i="2" s="1"/>
  <c r="O298" i="2"/>
  <c r="O285" i="2"/>
  <c r="J332" i="2"/>
  <c r="D304" i="2"/>
  <c r="D330" i="2" s="1"/>
  <c r="D332" i="2" s="1"/>
  <c r="O309" i="2"/>
  <c r="Q309" i="2" s="1"/>
  <c r="Q162" i="2"/>
  <c r="O311" i="2"/>
  <c r="Q311" i="2" s="1"/>
  <c r="P330" i="2" l="1"/>
  <c r="O304" i="2"/>
  <c r="O330" i="2" s="1"/>
  <c r="Q298" i="2"/>
  <c r="Q99" i="2"/>
  <c r="O109" i="2"/>
  <c r="O293" i="2"/>
  <c r="Q293" i="2" s="1"/>
  <c r="Q287" i="2"/>
  <c r="Q304" i="2" l="1"/>
  <c r="Q330" i="2"/>
  <c r="P332" i="2"/>
  <c r="O267" i="2"/>
  <c r="Q109" i="2"/>
  <c r="O332" i="2" l="1"/>
  <c r="Q267" i="2"/>
  <c r="Q33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<sst xmlns="http://schemas.openxmlformats.org/spreadsheetml/2006/main" count="553" uniqueCount="412">
  <si>
    <t>PT Otsuka Indonesia</t>
  </si>
  <si>
    <t>Usulan Budget</t>
  </si>
  <si>
    <t>: 2024</t>
  </si>
  <si>
    <t>Cost centre</t>
  </si>
  <si>
    <t>: PLANT MANAGEMENT</t>
  </si>
  <si>
    <t>Sub Account</t>
  </si>
  <si>
    <t>: FIXED OVERHEAD-COMMON</t>
  </si>
  <si>
    <t>Product</t>
  </si>
  <si>
    <t>:</t>
  </si>
  <si>
    <t>user</t>
  </si>
  <si>
    <t>: TATIK ISTIQAMAH</t>
  </si>
  <si>
    <t>Print date</t>
  </si>
  <si>
    <t>: 16/4/2024 @ 11:30:57</t>
  </si>
  <si>
    <t>Account</t>
  </si>
  <si>
    <t>Code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</si>
  <si>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</si>
  <si>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</si>
  <si>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</si>
  <si>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</si>
  <si>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</si>
  <si>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</si>
  <si>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</si>
  <si>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</si>
  <si>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</si>
  <si>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</si>
  <si>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</si>
  <si>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</si>
  <si>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Total</t>
  </si>
  <si>
    <t>72-DIRECT LABOUR</t>
  </si>
  <si>
    <t>721000-Wages and Salaries</t>
  </si>
  <si>
    <t>721111-1-Wages &amp; Salaries Variable</t>
  </si>
  <si>
    <t>721111-1</t>
  </si>
  <si>
    <t>721121-1-Alowances Variable</t>
  </si>
  <si>
    <t>721121-1</t>
  </si>
  <si>
    <t>721231-1-Casual Labour Variable</t>
  </si>
  <si>
    <t>721231-1</t>
  </si>
  <si>
    <t>721232-1-Labour Outsourching - Variable</t>
  </si>
  <si>
    <t>721232-1</t>
  </si>
  <si>
    <t>722000-Overtime</t>
  </si>
  <si>
    <t>722111-1-Overtime Variable</t>
  </si>
  <si>
    <t>722111-1</t>
  </si>
  <si>
    <t>723000-Bonus</t>
  </si>
  <si>
    <t>723111-1-Bonus Variable</t>
  </si>
  <si>
    <t>723111-1</t>
  </si>
  <si>
    <t>724000-Retirement Benefit</t>
  </si>
  <si>
    <t>724111-1-Severance Payment Variable</t>
  </si>
  <si>
    <t>724111-1</t>
  </si>
  <si>
    <t>725000-Welfare</t>
  </si>
  <si>
    <t>725111-1-Life Insurance Variable</t>
  </si>
  <si>
    <t>725111-1</t>
  </si>
  <si>
    <t>725131-1-Pension Fund Variable</t>
  </si>
  <si>
    <t>725131-1</t>
  </si>
  <si>
    <t>725141-1-Astek Variable</t>
  </si>
  <si>
    <t>725141-1</t>
  </si>
  <si>
    <t>726000-Fringe benefits</t>
  </si>
  <si>
    <t>726121-1-Transport Variable</t>
  </si>
  <si>
    <t>726121-1</t>
  </si>
  <si>
    <t>726131-1-Uniforms Variable</t>
  </si>
  <si>
    <t>726131-1</t>
  </si>
  <si>
    <t>726141-1-Canteen &amp; Meals Variable</t>
  </si>
  <si>
    <t>726141-1</t>
  </si>
  <si>
    <t>726151-1-Tax On Medical Variable</t>
  </si>
  <si>
    <t>726151-1</t>
  </si>
  <si>
    <t>726999-1-Fringe Benefits-Other Variable</t>
  </si>
  <si>
    <t>726999-1</t>
  </si>
  <si>
    <t>72-INDIRECT LABOUR</t>
  </si>
  <si>
    <t>721111-2-Wages &amp; Salaries Fixed</t>
  </si>
  <si>
    <t>721111-2</t>
  </si>
  <si>
    <t>721121-2-Alowances Fixed</t>
  </si>
  <si>
    <t>721121-2</t>
  </si>
  <si>
    <t>721231-2-Casual Labour Fixed</t>
  </si>
  <si>
    <t>721231-2</t>
  </si>
  <si>
    <t>721232-2-Labour Outsourching - Fixed</t>
  </si>
  <si>
    <t>721232-2</t>
  </si>
  <si>
    <t>722111-2-Overtime Fixed</t>
  </si>
  <si>
    <t>722111-2</t>
  </si>
  <si>
    <t>723111-2-Bonus Fixed</t>
  </si>
  <si>
    <t>723111-2</t>
  </si>
  <si>
    <t>724111-2-Severance Payment Fixed</t>
  </si>
  <si>
    <t>724111-2</t>
  </si>
  <si>
    <t>725111-2-Life Insurance Fixed</t>
  </si>
  <si>
    <t>725111-2</t>
  </si>
  <si>
    <t>725131-2-Pension Fund Fixed</t>
  </si>
  <si>
    <t>725131-2</t>
  </si>
  <si>
    <t>725141-2-Astek Fixed</t>
  </si>
  <si>
    <t>725141-2</t>
  </si>
  <si>
    <t>725151-2-Retirement Allowance Fixed</t>
  </si>
  <si>
    <t>725151-2</t>
  </si>
  <si>
    <t>726111-2-Medical Fixed</t>
  </si>
  <si>
    <t>726111-2</t>
  </si>
  <si>
    <t>726121-2-Transport Fixed</t>
  </si>
  <si>
    <t>726121-2</t>
  </si>
  <si>
    <t>726131-2-Uniforms Fixed</t>
  </si>
  <si>
    <t>726131-2</t>
  </si>
  <si>
    <t>726141-2-Canteen &amp; Meals Fixed</t>
  </si>
  <si>
    <t>726141-2</t>
  </si>
  <si>
    <t>726151-2-Tax On Medical Fixed</t>
  </si>
  <si>
    <t>726151-2</t>
  </si>
  <si>
    <t>726999-2-Fringe Benefits-Other Fixed</t>
  </si>
  <si>
    <t>726999-2</t>
  </si>
  <si>
    <t>731-UTILITIES</t>
  </si>
  <si>
    <t>731000-Energy &amp; Heat</t>
  </si>
  <si>
    <t>731111-Electricity</t>
  </si>
  <si>
    <t>731121-Fuel - Electricity</t>
  </si>
  <si>
    <t>731122-Fuel - Steam</t>
  </si>
  <si>
    <t>731100-Water</t>
  </si>
  <si>
    <t>731131-Water - Process Water</t>
  </si>
  <si>
    <t>731132-Water - Service Water</t>
  </si>
  <si>
    <t>733-FACTORY SUPPLIES</t>
  </si>
  <si>
    <t>733000-Indirect Production Material</t>
  </si>
  <si>
    <t>733111-Indirect Production Material</t>
  </si>
  <si>
    <t>733100-Factory Overhead Article</t>
  </si>
  <si>
    <t>733211-Filter (Solution)</t>
  </si>
  <si>
    <t>733212-Samples &amp; Trial</t>
  </si>
  <si>
    <t>733213-Water Treatment</t>
  </si>
  <si>
    <t>733214-Waste Treatment (UPL)</t>
  </si>
  <si>
    <t>733215-Working Clothes/Factory Outfit</t>
  </si>
  <si>
    <t>733299-Other Factory Overhead Article</t>
  </si>
  <si>
    <t>733200-Factory Tools &amp; Equipment</t>
  </si>
  <si>
    <t>733311-Small / Hand Tools</t>
  </si>
  <si>
    <t>733312-Small Machines / Equipment</t>
  </si>
  <si>
    <t>735-REPAIR &amp; MAINTENANCE</t>
  </si>
  <si>
    <t>735000-Repair &amp; Maintenance</t>
  </si>
  <si>
    <t>735111-Repr. &amp; Maint. Land Improvement</t>
  </si>
  <si>
    <t>735121-Repr. &amp; Maint. Building</t>
  </si>
  <si>
    <t>735131-Repr. &amp; Maint. Vehicles</t>
  </si>
  <si>
    <t>735141-Repr. &amp; Maint. Machines</t>
  </si>
  <si>
    <t>735151-Repr. &amp; Maint. Factory Equipment</t>
  </si>
  <si>
    <t>735161-Repr. &amp; Maint. Factory Tools</t>
  </si>
  <si>
    <t>735171-Repr. &amp; Maint. Furnitures &amp; Fixtures</t>
  </si>
  <si>
    <t>735181-Repr. &amp; Maint. Office Equipment</t>
  </si>
  <si>
    <t>735182-Repr. &amp; Maint. Computer</t>
  </si>
  <si>
    <t>735100-Workshop Tools &amp; Supplies</t>
  </si>
  <si>
    <t>735311-Workshop Tools</t>
  </si>
  <si>
    <t>735312-Workshop Supplies &amp; Others</t>
  </si>
  <si>
    <t>736-DEPRECIATION</t>
  </si>
  <si>
    <t>736112-Depr Land Improvement</t>
  </si>
  <si>
    <t>736121-Depr Building</t>
  </si>
  <si>
    <t>736131-Depr Vehicles</t>
  </si>
  <si>
    <t>736141-Depr Machines</t>
  </si>
  <si>
    <t>736151-Depr Factory Equipment</t>
  </si>
  <si>
    <t>736152-Depr Factory Tools</t>
  </si>
  <si>
    <t>736161-Depr Furniture &amp; Fixture</t>
  </si>
  <si>
    <t>736162-Depr Office Equipment</t>
  </si>
  <si>
    <t>736411-Amort - IA Software</t>
  </si>
  <si>
    <t>736511-Amort Deferred Charges</t>
  </si>
  <si>
    <t>738-RENT</t>
  </si>
  <si>
    <t>738111-Warehouse Rent</t>
  </si>
  <si>
    <t>738121-Machine Rent</t>
  </si>
  <si>
    <t>738131-Equipment/Tools Rent</t>
  </si>
  <si>
    <t>738141-Land &amp; Building Rent</t>
  </si>
  <si>
    <t>738151-House Rent</t>
  </si>
  <si>
    <t>739-PROPERTY &amp; OTHER TAXES</t>
  </si>
  <si>
    <t>739000-Stamp Duty</t>
  </si>
  <si>
    <t>739111-Stamp Duty</t>
  </si>
  <si>
    <t>739100-Retribution &amp; Other Tax</t>
  </si>
  <si>
    <t>739121-Permit, Retribution &amp; Other Tax</t>
  </si>
  <si>
    <t>740-INSURANCE</t>
  </si>
  <si>
    <t>740111-Fire &amp; Perill Insurance</t>
  </si>
  <si>
    <t>740121-Car Insurance</t>
  </si>
  <si>
    <t>740999-Other Insurance</t>
  </si>
  <si>
    <t>741-SUBSCRIBTION</t>
  </si>
  <si>
    <t>741000-Books &amp; Subscribtion</t>
  </si>
  <si>
    <t>741111-Newspaper &amp; Magazine</t>
  </si>
  <si>
    <t>741121-Books &amp; Other</t>
  </si>
  <si>
    <t>741100-Membership Subscribtion</t>
  </si>
  <si>
    <t>741131-Membership Fee</t>
  </si>
  <si>
    <t>742-OFFICE SUPPLIES</t>
  </si>
  <si>
    <t>742000-Office Supplies</t>
  </si>
  <si>
    <t>742111-Stationery</t>
  </si>
  <si>
    <t>742121-Computer Articles &amp; Lisence</t>
  </si>
  <si>
    <t>742131-Small Office Equipment</t>
  </si>
  <si>
    <t>742900-Other Office Supplies</t>
  </si>
  <si>
    <t>742999-Other Office Supplies</t>
  </si>
  <si>
    <t>745-ENTERTAINMENT</t>
  </si>
  <si>
    <t>745111-Entertainment</t>
  </si>
  <si>
    <t>746-TRAVEL &amp; TRANSPORTATION</t>
  </si>
  <si>
    <t>746000-Bussiness Trip &amp; Accomodation</t>
  </si>
  <si>
    <t>746111-Ticket &amp; Transport</t>
  </si>
  <si>
    <t>746121-Hotel, Meal, &amp; Accomodation</t>
  </si>
  <si>
    <t>746100-Daily Operational Transport</t>
  </si>
  <si>
    <t>746211-Fuel / Transport</t>
  </si>
  <si>
    <t>746212-Allowance / Transport</t>
  </si>
  <si>
    <t>746213-Tol Transport</t>
  </si>
  <si>
    <t>746299-Other Transport</t>
  </si>
  <si>
    <t>747-COMMUNICATION</t>
  </si>
  <si>
    <t>747000-Communication Subs. &amp; Exp.</t>
  </si>
  <si>
    <t>747111-Telephone</t>
  </si>
  <si>
    <t>747121-Internet</t>
  </si>
  <si>
    <t>747131-Handphone</t>
  </si>
  <si>
    <t>747141-Postage &amp; Courier</t>
  </si>
  <si>
    <t>747199-Other Communication</t>
  </si>
  <si>
    <t>747100-Communication Equipment/Tools</t>
  </si>
  <si>
    <t>747211-Communication Equipment &amp; Tools</t>
  </si>
  <si>
    <t>748-BUSINESS MEETING</t>
  </si>
  <si>
    <t>748111-Business Confrence</t>
  </si>
  <si>
    <t>749-RESEARCH &amp; DEVELOPMENT</t>
  </si>
  <si>
    <t>749111-Validation Process</t>
  </si>
  <si>
    <t>749121-Development</t>
  </si>
  <si>
    <t>750-Storage &amp; Warehouse</t>
  </si>
  <si>
    <t>750111-Storage &amp; Warehouse Handling</t>
  </si>
  <si>
    <t>751-DONATION</t>
  </si>
  <si>
    <t>751111-Donation, Community Development</t>
  </si>
  <si>
    <t>751121-Donation-Tax Deductable</t>
  </si>
  <si>
    <t>751999-Donation, Others</t>
  </si>
  <si>
    <t>752-PROFESIONAL SERVICE</t>
  </si>
  <si>
    <t>752111-GMP Consultant &amp; Audit</t>
  </si>
  <si>
    <t>752121-Finance, Tax &amp; Audit</t>
  </si>
  <si>
    <t>752211-Office Support</t>
  </si>
  <si>
    <t>752212-Interpreter</t>
  </si>
  <si>
    <t>752531-Other Management Consultant</t>
  </si>
  <si>
    <t>752999-Other Technical Consultant</t>
  </si>
  <si>
    <t>753-HUMAN RESOURCE &amp; EMPLOYEMENT</t>
  </si>
  <si>
    <t>753000-Employment Expenses</t>
  </si>
  <si>
    <t>753111-Recruitment &amp; Test</t>
  </si>
  <si>
    <t>753100-Human Resource Training &amp; Edu.</t>
  </si>
  <si>
    <t>753121-Training &amp; Education</t>
  </si>
  <si>
    <t>753900-Other HR Expenses</t>
  </si>
  <si>
    <t>753999-Other HR Expenses</t>
  </si>
  <si>
    <t>754-HOUSEKEEPING</t>
  </si>
  <si>
    <t>754000-Office Hold Consumption</t>
  </si>
  <si>
    <t>754111-Office Hold Consumption</t>
  </si>
  <si>
    <t>754100-House Keeping</t>
  </si>
  <si>
    <t>754211-Gardening</t>
  </si>
  <si>
    <t>754212-Laundry</t>
  </si>
  <si>
    <t>754213-Pest Control</t>
  </si>
  <si>
    <t>754311-Safety (K3) &amp; Security</t>
  </si>
  <si>
    <t>754999-Other House Keeping</t>
  </si>
  <si>
    <t>755-BANK CHARGES</t>
  </si>
  <si>
    <t>755111-Bank Charges &amp; Commissions</t>
  </si>
  <si>
    <t>755211-Bank Chg. &amp; Comm. on Import Clear.</t>
  </si>
  <si>
    <t>PT.OTSUKA INDONESIA - Plant Management</t>
  </si>
  <si>
    <t>Currency: Rp. 1.000,-</t>
  </si>
  <si>
    <t>PM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</si>
  <si>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</si>
  <si>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</si>
  <si>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</si>
  <si>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</si>
  <si>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</si>
  <si>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</si>
  <si>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</si>
  <si>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</si>
  <si>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</si>
  <si>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</si>
  <si>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</si>
  <si>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</si>
  <si>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TOTAL </t>
  </si>
  <si>
    <t>% Inc (Decr)</t>
  </si>
  <si>
    <t>DIRECT LABOUR</t>
  </si>
  <si>
    <t>Wages and Salaries</t>
  </si>
  <si>
    <t>Salaries &amp; Wages</t>
  </si>
  <si>
    <t>Alowances</t>
  </si>
  <si>
    <t>Casual Labour</t>
  </si>
  <si>
    <t>Labour Outsourching</t>
  </si>
  <si>
    <t>Overtime</t>
  </si>
  <si>
    <t>Bonus</t>
  </si>
  <si>
    <t>Retirement Benefit</t>
  </si>
  <si>
    <t>Severance Payment</t>
  </si>
  <si>
    <t>Welfare</t>
  </si>
  <si>
    <t>Insurance</t>
  </si>
  <si>
    <t>Pension Fund</t>
  </si>
  <si>
    <t>Astek</t>
  </si>
  <si>
    <t>725151-1</t>
  </si>
  <si>
    <t>Retirement Allowance</t>
  </si>
  <si>
    <t>Fringe Benefits</t>
  </si>
  <si>
    <t>726111-1</t>
  </si>
  <si>
    <t>Medical</t>
  </si>
  <si>
    <t>Transport</t>
  </si>
  <si>
    <t>Uniform</t>
  </si>
  <si>
    <t>Canteen &amp; Meal</t>
  </si>
  <si>
    <t>Tax on medical</t>
  </si>
  <si>
    <t>Others</t>
  </si>
  <si>
    <t>TOTAL DIRECT LABOUR/WAGES</t>
  </si>
  <si>
    <t>INDIRECT LABOUR</t>
  </si>
  <si>
    <t>TOTAL INDIRECT LABOUR/WAGES</t>
  </si>
  <si>
    <t>TOTAL LABOUR</t>
  </si>
  <si>
    <t>Wages &amp; Salaries</t>
  </si>
  <si>
    <t>TOTAL LABOUR/WAGES</t>
  </si>
  <si>
    <t>Energy &amp; Heat</t>
  </si>
  <si>
    <t>Electricity</t>
  </si>
  <si>
    <t>Fuel - Electricity</t>
  </si>
  <si>
    <t>Fuel - Steam</t>
  </si>
  <si>
    <t>Water</t>
  </si>
  <si>
    <t>Water - Process</t>
  </si>
  <si>
    <t>Water - Service</t>
  </si>
  <si>
    <t>Indirect Production Material</t>
  </si>
  <si>
    <t>Factory Overhead Article</t>
  </si>
  <si>
    <t>Filter</t>
  </si>
  <si>
    <t>Sample &amp; Trial</t>
  </si>
  <si>
    <t>Water Treatment</t>
  </si>
  <si>
    <t>Waste Treatment (UPL)</t>
  </si>
  <si>
    <t>Factory Outfit</t>
  </si>
  <si>
    <t>Other Factory Overhead Article</t>
  </si>
  <si>
    <t>Factory Tools &amp; Equipment</t>
  </si>
  <si>
    <t>Small/ Hand Tools</t>
  </si>
  <si>
    <t>Small Machines/ Equpiment</t>
  </si>
  <si>
    <t>Repair &amp; Maintenance</t>
  </si>
  <si>
    <t>Building</t>
  </si>
  <si>
    <t>Land Improvement</t>
  </si>
  <si>
    <t>Machines</t>
  </si>
  <si>
    <t>Factory Equipment</t>
  </si>
  <si>
    <t>Vehicles</t>
  </si>
  <si>
    <t>Office Equipment</t>
  </si>
  <si>
    <t>Computer</t>
  </si>
  <si>
    <t>Furniture &amp; Fixtures</t>
  </si>
  <si>
    <t>Workshop Tools &amp; Supplies</t>
  </si>
  <si>
    <t>Workshop Tools</t>
  </si>
  <si>
    <t>Workshop Supplies &amp; Others</t>
  </si>
  <si>
    <t>Depreciation</t>
  </si>
  <si>
    <t>Furnitures &amp; Fixture</t>
  </si>
  <si>
    <t>Amort - IA Software</t>
  </si>
  <si>
    <t>Other Non Current Asset</t>
  </si>
  <si>
    <t>Rent/ Lease</t>
  </si>
  <si>
    <t>Warehouse Rent</t>
  </si>
  <si>
    <t>Machines Rent</t>
  </si>
  <si>
    <t>Equipment/ Tools Rent</t>
  </si>
  <si>
    <t>Land and Building Rent</t>
  </si>
  <si>
    <t>House Rent</t>
  </si>
  <si>
    <t>Stamp Duty</t>
  </si>
  <si>
    <t>Retribution &amp; Other Taxes</t>
  </si>
  <si>
    <t>Permit,Retribution &amp; Oth.Taxes</t>
  </si>
  <si>
    <t>Fire &amp; Perill Insurance</t>
  </si>
  <si>
    <t>Car Insurance</t>
  </si>
  <si>
    <t>Other Insurance</t>
  </si>
  <si>
    <t>Books &amp; Subscribtion</t>
  </si>
  <si>
    <t>Newspaper &amp; Magazine</t>
  </si>
  <si>
    <t>Books &amp; Other</t>
  </si>
  <si>
    <t>Membership Subscribtion</t>
  </si>
  <si>
    <t>Membership Fee</t>
  </si>
  <si>
    <t>Office Supplies</t>
  </si>
  <si>
    <t>Stationary</t>
  </si>
  <si>
    <t>Computer Articles &amp; License</t>
  </si>
  <si>
    <t>Small Office Equipment</t>
  </si>
  <si>
    <t>Other Office Supplies</t>
  </si>
  <si>
    <t>Entertainment</t>
  </si>
  <si>
    <t>Bussiness Trip &amp; Accomodation</t>
  </si>
  <si>
    <t>Ticket &amp; Transport</t>
  </si>
  <si>
    <t>Hotel, Meal, &amp; Accomodation</t>
  </si>
  <si>
    <t>Daily Operational Transport</t>
  </si>
  <si>
    <t>Fuel / Transport</t>
  </si>
  <si>
    <t>Allowance / Transport</t>
  </si>
  <si>
    <t>Tol Transport</t>
  </si>
  <si>
    <t>Other Transport</t>
  </si>
  <si>
    <t>Communication Subs. &amp; Exp.</t>
  </si>
  <si>
    <t>Telephone</t>
  </si>
  <si>
    <t>Internet</t>
  </si>
  <si>
    <t>Handphone</t>
  </si>
  <si>
    <t>Postage &amp; Courier</t>
  </si>
  <si>
    <t>Other Communication</t>
  </si>
  <si>
    <t>Communication Equipment/Tools</t>
  </si>
  <si>
    <t>Communication Equip.&amp; Tools</t>
  </si>
  <si>
    <t>Bussiness Meeting &amp; Conference</t>
  </si>
  <si>
    <t>Bussines Meeting &amp; Conference</t>
  </si>
  <si>
    <t>Research &amp; Development</t>
  </si>
  <si>
    <t>Validation Process</t>
  </si>
  <si>
    <t>Development</t>
  </si>
  <si>
    <t>Storage &amp; Warehouse</t>
  </si>
  <si>
    <t>Storage &amp; Warehouse Handling</t>
  </si>
  <si>
    <t>Donation</t>
  </si>
  <si>
    <t>Donation,Community Developm</t>
  </si>
  <si>
    <t>Donation Tax Deductable</t>
  </si>
  <si>
    <t>Donation,Others</t>
  </si>
  <si>
    <t>Professional Service</t>
  </si>
  <si>
    <t>GMP Consultant &amp; Audit</t>
  </si>
  <si>
    <t>Auditor/Finance</t>
  </si>
  <si>
    <t>Interpreter</t>
  </si>
  <si>
    <t>Other Management Consultant</t>
  </si>
  <si>
    <t>Other Technical Consultant</t>
  </si>
  <si>
    <t>General Support</t>
  </si>
  <si>
    <t>Office Support</t>
  </si>
  <si>
    <t>Employment Expenses</t>
  </si>
  <si>
    <t>Recruitment &amp; Test</t>
  </si>
  <si>
    <t>Training &amp; Education</t>
  </si>
  <si>
    <t>Other HR Expenses</t>
  </si>
  <si>
    <t>Office Hold Consumption</t>
  </si>
  <si>
    <t>House Keeping</t>
  </si>
  <si>
    <t>Gardening</t>
  </si>
  <si>
    <t>Laundry</t>
  </si>
  <si>
    <t>Pest Control</t>
  </si>
  <si>
    <t>Safety</t>
  </si>
  <si>
    <t>Other House Keeping</t>
  </si>
  <si>
    <t>Bank Charges</t>
  </si>
  <si>
    <t>Bank Charges &amp; Commissions</t>
  </si>
  <si>
    <t>Bank Charges &amp; Comm.on Imp</t>
  </si>
  <si>
    <t>TOTAL MANUFACTURING EXPENSES</t>
  </si>
  <si>
    <t/>
  </si>
  <si>
    <t>RESUME</t>
  </si>
  <si>
    <t>Direct Labour</t>
  </si>
  <si>
    <t xml:space="preserve">  Wages and Salaries</t>
  </si>
  <si>
    <t xml:space="preserve">  Overtime</t>
  </si>
  <si>
    <t xml:space="preserve">  Bonus</t>
  </si>
  <si>
    <t xml:space="preserve">  Retirement Benefit</t>
  </si>
  <si>
    <t xml:space="preserve">  Welfare</t>
  </si>
  <si>
    <t xml:space="preserve">  Fringe Benefit</t>
  </si>
  <si>
    <t>Indirect Labour</t>
  </si>
  <si>
    <t xml:space="preserve">  Salaries &amp; Wages</t>
  </si>
  <si>
    <t>Total Labour / wages</t>
  </si>
  <si>
    <t>Energy, Heat &amp; Utilities</t>
  </si>
  <si>
    <t>Factory Supplies</t>
  </si>
  <si>
    <t>Rent / Lease</t>
  </si>
  <si>
    <t>Property &amp; Other Taxes</t>
  </si>
  <si>
    <t>Subscribtion</t>
  </si>
  <si>
    <t>Business Trip &amp; Accomodation</t>
  </si>
  <si>
    <t>Communication</t>
  </si>
  <si>
    <t>Business Meeting &amp; Conference</t>
  </si>
  <si>
    <t>Freight &amp; Warehouse</t>
  </si>
  <si>
    <t>HR &amp; Employement Expenses</t>
  </si>
  <si>
    <t>Office House Keeping</t>
  </si>
  <si>
    <t>Miscellaneous Expenses</t>
  </si>
  <si>
    <t>MANUFACTURING EXPENSES BUDGET 2024</t>
  </si>
  <si>
    <t>BUDGET 2024</t>
  </si>
  <si>
    <t>LE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</si>
</sst>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8" formatCode="[$-409]mmmm\-yy;@"/>
    <numFmt numFmtId="169" formatCode="0.0%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8"/>
      <name val="Arial"/>
      <family val="2"/>
    </font>
    <font>
      <b/>
      <i/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  <fill>
      <patternFill patternType="solid">
        <fgColor indexed="22"/>
        <bgColor indexed="64"/>
      </patternFill>
    </fill>
  </fills>
  <borders count="4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10" xfId="0" applyBorder="1"/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wrapText="1"/>
    </xf>
    <xf numFmtId="0" fontId="0" fillId="33" borderId="0" xfId="0" applyFill="1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  <xf numFmtId="0" fontId="18" fillId="0" borderId="0" xfId="0" applyFont="1" applyAlignment="1">
      <alignment vertical="center"/>
    </xf>
    <xf numFmtId="0" fontId="0" fillId="0" borderId="0" xfId="0" applyAlignment="1">
      <alignment vertical="center"/>
    </xf>
    <xf numFmtId="168" fontId="18" fillId="34" borderId="11" xfId="1" applyNumberFormat="1" applyFont="1" applyFill="1" applyBorder="1" applyAlignment="1">
      <alignment horizontal="centerContinuous" vertical="center"/>
    </xf>
    <xf numFmtId="168" fontId="18" fillId="34" borderId="12" xfId="1" applyNumberFormat="1" applyFont="1" applyFill="1" applyBorder="1" applyAlignment="1">
      <alignment horizontal="centerContinuous" vertical="center"/>
    </xf>
    <xf numFmtId="37" fontId="18" fillId="34" borderId="11" xfId="1" applyNumberFormat="1" applyFont="1" applyFill="1" applyBorder="1" applyAlignment="1">
      <alignment horizontal="right" vertical="center"/>
    </xf>
    <xf numFmtId="37" fontId="20" fillId="34" borderId="12" xfId="1" applyNumberFormat="1" applyFont="1" applyFill="1" applyBorder="1" applyAlignment="1">
      <alignment horizontal="right"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0" fillId="34" borderId="11" xfId="0" applyFont="1" applyFill="1" applyBorder="1" applyAlignment="1">
      <alignment horizontal="centerContinuous" vertical="center" wrapText="1"/>
    </xf>
    <xf numFmtId="0" fontId="19" fillId="34" borderId="12" xfId="0" applyFont="1" applyFill="1" applyBorder="1" applyAlignment="1">
      <alignment horizontal="centerContinuous" vertical="center" wrapText="1"/>
    </xf>
    <xf numFmtId="0" fontId="20" fillId="34" borderId="13" xfId="0" applyFont="1" applyFill="1" applyBorder="1" applyAlignment="1">
      <alignment horizontal="center" vertical="center" wrapText="1"/>
    </xf>
    <xf numFmtId="37" fontId="23" fillId="34" borderId="13" xfId="1" applyNumberFormat="1" applyFont="1" applyFill="1" applyBorder="1" applyAlignment="1">
      <alignment horizontal="center" vertical="center" wrapText="1"/>
    </xf>
    <xf numFmtId="169" fontId="23" fillId="34" borderId="13" xfId="1" applyNumberFormat="1" applyFont="1" applyFill="1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19" fillId="0" borderId="0" xfId="0" applyFont="1" applyAlignment="1">
      <alignment vertical="center" wrapText="1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3" fontId="0" fillId="0" borderId="16" xfId="0" applyNumberFormat="1" applyBorder="1" applyAlignment="1">
      <alignment vertical="center"/>
    </xf>
    <xf numFmtId="169" fontId="0" fillId="0" borderId="16" xfId="0" applyNumberFormat="1" applyBorder="1" applyAlignment="1">
      <alignment horizontal="right" vertical="center"/>
    </xf>
    <xf numFmtId="0" fontId="20" fillId="0" borderId="17" xfId="0" applyFont="1" applyBorder="1" applyAlignment="1">
      <alignment vertical="center"/>
    </xf>
    <xf numFmtId="0" fontId="20" fillId="0" borderId="18" xfId="0" applyFont="1" applyBorder="1" applyAlignment="1">
      <alignment vertical="center"/>
    </xf>
    <xf numFmtId="3" fontId="20" fillId="0" borderId="19" xfId="0" applyNumberFormat="1" applyFont="1" applyBorder="1" applyAlignment="1">
      <alignment vertical="center"/>
    </xf>
    <xf numFmtId="169" fontId="20" fillId="0" borderId="19" xfId="0" applyNumberFormat="1" applyFont="1" applyBorder="1" applyAlignment="1">
      <alignment horizontal="right" vertical="center"/>
    </xf>
    <xf numFmtId="0" fontId="20" fillId="0" borderId="0" xfId="0" applyFont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3" fontId="0" fillId="0" borderId="19" xfId="0" applyNumberFormat="1" applyBorder="1" applyAlignment="1">
      <alignment vertical="center"/>
    </xf>
    <xf numFmtId="169" fontId="0" fillId="0" borderId="19" xfId="0" applyNumberFormat="1" applyBorder="1" applyAlignment="1">
      <alignment horizontal="right" vertical="center"/>
    </xf>
    <xf numFmtId="0" fontId="23" fillId="0" borderId="17" xfId="0" applyFont="1" applyBorder="1" applyAlignment="1">
      <alignment vertical="center"/>
    </xf>
    <xf numFmtId="0" fontId="24" fillId="0" borderId="17" xfId="0" applyFont="1" applyBorder="1" applyAlignment="1">
      <alignment horizontal="right" vertical="center"/>
    </xf>
    <xf numFmtId="169" fontId="1" fillId="0" borderId="19" xfId="2" applyNumberFormat="1" applyFill="1" applyBorder="1" applyAlignment="1">
      <alignment horizontal="right" vertical="center"/>
    </xf>
    <xf numFmtId="0" fontId="24" fillId="34" borderId="17" xfId="0" applyFont="1" applyFill="1" applyBorder="1" applyAlignment="1">
      <alignment horizontal="right" vertical="center"/>
    </xf>
    <xf numFmtId="0" fontId="0" fillId="34" borderId="18" xfId="0" applyFill="1" applyBorder="1" applyAlignment="1">
      <alignment vertical="center"/>
    </xf>
    <xf numFmtId="3" fontId="20" fillId="34" borderId="19" xfId="0" applyNumberFormat="1" applyFont="1" applyFill="1" applyBorder="1" applyAlignment="1">
      <alignment vertical="center"/>
    </xf>
    <xf numFmtId="169" fontId="20" fillId="34" borderId="19" xfId="0" applyNumberFormat="1" applyFont="1" applyFill="1" applyBorder="1" applyAlignment="1">
      <alignment horizontal="right" vertical="center"/>
    </xf>
    <xf numFmtId="169" fontId="20" fillId="34" borderId="19" xfId="0" applyNumberFormat="1" applyFont="1" applyFill="1" applyBorder="1" applyAlignment="1">
      <alignment vertical="center"/>
    </xf>
    <xf numFmtId="0" fontId="23" fillId="0" borderId="17" xfId="0" applyFont="1" applyBorder="1" applyAlignment="1">
      <alignment horizontal="right" vertical="center"/>
    </xf>
    <xf numFmtId="169" fontId="20" fillId="0" borderId="19" xfId="0" applyNumberFormat="1" applyFont="1" applyBorder="1" applyAlignment="1">
      <alignment vertical="center"/>
    </xf>
    <xf numFmtId="169" fontId="19" fillId="0" borderId="19" xfId="0" applyNumberFormat="1" applyFont="1" applyBorder="1" applyAlignment="1">
      <alignment horizontal="right" vertical="center"/>
    </xf>
    <xf numFmtId="0" fontId="23" fillId="34" borderId="17" xfId="0" applyFont="1" applyFill="1" applyBorder="1" applyAlignment="1">
      <alignment horizontal="right" vertical="center"/>
    </xf>
    <xf numFmtId="0" fontId="20" fillId="34" borderId="18" xfId="0" applyFont="1" applyFill="1" applyBorder="1" applyAlignment="1">
      <alignment vertical="center"/>
    </xf>
    <xf numFmtId="169" fontId="0" fillId="0" borderId="19" xfId="0" applyNumberFormat="1" applyBorder="1" applyAlignment="1">
      <alignment vertical="center"/>
    </xf>
    <xf numFmtId="0" fontId="24" fillId="0" borderId="20" xfId="0" applyFont="1" applyBorder="1" applyAlignment="1">
      <alignment vertical="center"/>
    </xf>
    <xf numFmtId="0" fontId="0" fillId="0" borderId="21" xfId="0" applyBorder="1" applyAlignment="1">
      <alignment vertical="center"/>
    </xf>
    <xf numFmtId="3" fontId="0" fillId="0" borderId="22" xfId="0" applyNumberFormat="1" applyBorder="1" applyAlignment="1">
      <alignment vertical="center"/>
    </xf>
    <xf numFmtId="169" fontId="0" fillId="0" borderId="22" xfId="0" applyNumberFormat="1" applyBorder="1" applyAlignment="1">
      <alignment horizontal="right" vertical="center"/>
    </xf>
    <xf numFmtId="169" fontId="0" fillId="0" borderId="22" xfId="0" applyNumberFormat="1" applyBorder="1" applyAlignment="1">
      <alignment vertical="center"/>
    </xf>
    <xf numFmtId="0" fontId="24" fillId="0" borderId="23" xfId="0" applyFont="1" applyBorder="1" applyAlignment="1">
      <alignment vertical="center"/>
    </xf>
    <xf numFmtId="0" fontId="0" fillId="0" borderId="24" xfId="0" applyBorder="1" applyAlignment="1">
      <alignment vertical="center"/>
    </xf>
    <xf numFmtId="3" fontId="0" fillId="0" borderId="25" xfId="0" applyNumberFormat="1" applyBorder="1" applyAlignment="1">
      <alignment vertical="center"/>
    </xf>
    <xf numFmtId="169" fontId="0" fillId="0" borderId="25" xfId="0" applyNumberFormat="1" applyBorder="1" applyAlignment="1">
      <alignment horizontal="right" vertical="center"/>
    </xf>
    <xf numFmtId="169" fontId="0" fillId="0" borderId="25" xfId="0" applyNumberFormat="1" applyBorder="1" applyAlignment="1">
      <alignment vertical="center"/>
    </xf>
    <xf numFmtId="0" fontId="20" fillId="0" borderId="17" xfId="0" applyFont="1" applyBorder="1"/>
    <xf numFmtId="0" fontId="24" fillId="0" borderId="17" xfId="0" applyFont="1" applyBorder="1" applyAlignment="1">
      <alignment vertical="center"/>
    </xf>
    <xf numFmtId="0" fontId="23" fillId="34" borderId="17" xfId="0" applyFont="1" applyFill="1" applyBorder="1" applyAlignment="1">
      <alignment vertical="center"/>
    </xf>
    <xf numFmtId="0" fontId="23" fillId="0" borderId="17" xfId="0" applyFont="1" applyBorder="1" applyAlignment="1">
      <alignment horizontal="right"/>
    </xf>
    <xf numFmtId="37" fontId="20" fillId="0" borderId="26" xfId="0" applyNumberFormat="1" applyFont="1" applyBorder="1"/>
    <xf numFmtId="37" fontId="20" fillId="0" borderId="26" xfId="0" applyNumberFormat="1" applyFont="1" applyBorder="1" applyAlignment="1">
      <alignment vertical="center"/>
    </xf>
    <xf numFmtId="0" fontId="19" fillId="0" borderId="18" xfId="0" applyFont="1" applyBorder="1" applyAlignment="1">
      <alignment vertical="center"/>
    </xf>
    <xf numFmtId="37" fontId="19" fillId="0" borderId="26" xfId="0" applyNumberFormat="1" applyFont="1" applyBorder="1" applyAlignment="1">
      <alignment vertical="center"/>
    </xf>
    <xf numFmtId="37" fontId="23" fillId="0" borderId="26" xfId="0" applyNumberFormat="1" applyFont="1" applyBorder="1" applyAlignment="1">
      <alignment vertical="center"/>
    </xf>
    <xf numFmtId="0" fontId="23" fillId="34" borderId="27" xfId="0" applyFont="1" applyFill="1" applyBorder="1" applyAlignment="1">
      <alignment vertical="center"/>
    </xf>
    <xf numFmtId="0" fontId="20" fillId="34" borderId="28" xfId="0" applyFont="1" applyFill="1" applyBorder="1" applyAlignment="1">
      <alignment vertical="center"/>
    </xf>
    <xf numFmtId="3" fontId="20" fillId="34" borderId="29" xfId="0" applyNumberFormat="1" applyFont="1" applyFill="1" applyBorder="1" applyAlignment="1">
      <alignment vertical="center"/>
    </xf>
    <xf numFmtId="169" fontId="20" fillId="34" borderId="29" xfId="0" applyNumberFormat="1" applyFont="1" applyFill="1" applyBorder="1" applyAlignment="1">
      <alignment horizontal="right" vertical="center"/>
    </xf>
    <xf numFmtId="169" fontId="20" fillId="34" borderId="29" xfId="0" applyNumberFormat="1" applyFont="1" applyFill="1" applyBorder="1" applyAlignment="1">
      <alignment vertical="center"/>
    </xf>
    <xf numFmtId="0" fontId="20" fillId="34" borderId="30" xfId="0" applyFont="1" applyFill="1" applyBorder="1"/>
    <xf numFmtId="37" fontId="0" fillId="34" borderId="31" xfId="0" applyNumberFormat="1" applyFill="1" applyBorder="1"/>
    <xf numFmtId="3" fontId="20" fillId="34" borderId="32" xfId="0" applyNumberFormat="1" applyFont="1" applyFill="1" applyBorder="1" applyAlignment="1">
      <alignment vertical="center"/>
    </xf>
    <xf numFmtId="169" fontId="20" fillId="34" borderId="32" xfId="0" applyNumberFormat="1" applyFont="1" applyFill="1" applyBorder="1" applyAlignment="1">
      <alignment horizontal="right" vertical="center"/>
    </xf>
    <xf numFmtId="169" fontId="20" fillId="34" borderId="32" xfId="0" applyNumberFormat="1" applyFont="1" applyFill="1" applyBorder="1" applyAlignment="1">
      <alignment vertical="center"/>
    </xf>
    <xf numFmtId="0" fontId="23" fillId="34" borderId="33" xfId="0" applyFont="1" applyFill="1" applyBorder="1" applyAlignment="1">
      <alignment vertical="center"/>
    </xf>
    <xf numFmtId="0" fontId="20" fillId="34" borderId="34" xfId="0" applyFont="1" applyFill="1" applyBorder="1" applyAlignment="1">
      <alignment vertical="center"/>
    </xf>
    <xf numFmtId="3" fontId="20" fillId="34" borderId="35" xfId="0" applyNumberFormat="1" applyFont="1" applyFill="1" applyBorder="1" applyAlignment="1">
      <alignment vertical="center"/>
    </xf>
    <xf numFmtId="169" fontId="20" fillId="34" borderId="35" xfId="0" applyNumberFormat="1" applyFont="1" applyFill="1" applyBorder="1" applyAlignment="1">
      <alignment horizontal="right" vertical="center"/>
    </xf>
    <xf numFmtId="169" fontId="20" fillId="34" borderId="35" xfId="0" applyNumberFormat="1" applyFont="1" applyFill="1" applyBorder="1" applyAlignment="1">
      <alignment vertical="center"/>
    </xf>
    <xf numFmtId="0" fontId="24" fillId="0" borderId="0" xfId="0" applyFont="1" applyAlignment="1">
      <alignment vertical="center"/>
    </xf>
    <xf numFmtId="3" fontId="0" fillId="0" borderId="0" xfId="0" applyNumberFormat="1" applyAlignment="1">
      <alignment vertical="center"/>
    </xf>
    <xf numFmtId="3" fontId="24" fillId="0" borderId="0" xfId="0" applyNumberFormat="1" applyFont="1" applyAlignment="1">
      <alignment vertical="center"/>
    </xf>
    <xf numFmtId="3" fontId="23" fillId="0" borderId="0" xfId="0" applyNumberFormat="1" applyFont="1" applyAlignment="1">
      <alignment vertical="center"/>
    </xf>
    <xf numFmtId="9" fontId="24" fillId="0" borderId="0" xfId="2" applyFont="1" applyAlignment="1">
      <alignment vertical="center"/>
    </xf>
    <xf numFmtId="0" fontId="25" fillId="0" borderId="0" xfId="0" applyFont="1" applyAlignment="1">
      <alignment vertical="center"/>
    </xf>
    <xf numFmtId="169" fontId="24" fillId="0" borderId="0" xfId="0" applyNumberFormat="1" applyFont="1" applyAlignment="1">
      <alignment horizontal="center" vertical="center"/>
    </xf>
    <xf numFmtId="37" fontId="20" fillId="34" borderId="27" xfId="0" applyNumberFormat="1" applyFont="1" applyFill="1" applyBorder="1"/>
    <xf numFmtId="37" fontId="20" fillId="34" borderId="36" xfId="0" applyNumberFormat="1" applyFont="1" applyFill="1" applyBorder="1"/>
    <xf numFmtId="0" fontId="20" fillId="34" borderId="11" xfId="0" applyFont="1" applyFill="1" applyBorder="1" applyAlignment="1">
      <alignment horizontal="centerContinuous"/>
    </xf>
    <xf numFmtId="0" fontId="20" fillId="34" borderId="11" xfId="0" applyFont="1" applyFill="1" applyBorder="1" applyAlignment="1">
      <alignment horizontal="center"/>
    </xf>
    <xf numFmtId="37" fontId="20" fillId="34" borderId="37" xfId="0" applyNumberFormat="1" applyFont="1" applyFill="1" applyBorder="1"/>
    <xf numFmtId="37" fontId="20" fillId="34" borderId="34" xfId="0" applyNumberFormat="1" applyFont="1" applyFill="1" applyBorder="1"/>
    <xf numFmtId="0" fontId="20" fillId="34" borderId="13" xfId="0" applyFont="1" applyFill="1" applyBorder="1" applyAlignment="1">
      <alignment horizontal="center"/>
    </xf>
    <xf numFmtId="0" fontId="0" fillId="0" borderId="14" xfId="0" applyBorder="1"/>
    <xf numFmtId="37" fontId="0" fillId="0" borderId="38" xfId="0" applyNumberFormat="1" applyBorder="1"/>
    <xf numFmtId="37" fontId="0" fillId="0" borderId="38" xfId="0" applyNumberFormat="1" applyBorder="1" applyAlignment="1">
      <alignment horizontal="center"/>
    </xf>
    <xf numFmtId="37" fontId="0" fillId="0" borderId="26" xfId="0" applyNumberFormat="1" applyBorder="1"/>
    <xf numFmtId="37" fontId="0" fillId="0" borderId="26" xfId="0" applyNumberFormat="1" applyBorder="1" applyAlignment="1">
      <alignment horizontal="center"/>
    </xf>
    <xf numFmtId="0" fontId="24" fillId="0" borderId="17" xfId="0" applyFont="1" applyBorder="1"/>
    <xf numFmtId="37" fontId="19" fillId="0" borderId="26" xfId="0" applyNumberFormat="1" applyFont="1" applyBorder="1"/>
    <xf numFmtId="169" fontId="19" fillId="0" borderId="26" xfId="0" applyNumberFormat="1" applyFont="1" applyBorder="1" applyAlignment="1">
      <alignment horizontal="center"/>
    </xf>
    <xf numFmtId="0" fontId="0" fillId="0" borderId="17" xfId="0" applyBorder="1"/>
    <xf numFmtId="0" fontId="19" fillId="0" borderId="17" xfId="0" applyFont="1" applyBorder="1"/>
    <xf numFmtId="37" fontId="19" fillId="0" borderId="16" xfId="0" applyNumberFormat="1" applyFont="1" applyBorder="1"/>
    <xf numFmtId="169" fontId="19" fillId="0" borderId="16" xfId="0" applyNumberFormat="1" applyFont="1" applyBorder="1" applyAlignment="1">
      <alignment horizontal="center"/>
    </xf>
    <xf numFmtId="37" fontId="0" fillId="0" borderId="19" xfId="0" applyNumberFormat="1" applyBorder="1"/>
    <xf numFmtId="169" fontId="0" fillId="0" borderId="19" xfId="0" applyNumberFormat="1" applyBorder="1" applyAlignment="1">
      <alignment horizontal="center"/>
    </xf>
    <xf numFmtId="0" fontId="20" fillId="0" borderId="20" xfId="0" applyFont="1" applyBorder="1"/>
    <xf numFmtId="37" fontId="0" fillId="0" borderId="39" xfId="0" applyNumberFormat="1" applyBorder="1"/>
    <xf numFmtId="37" fontId="0" fillId="0" borderId="22" xfId="0" applyNumberFormat="1" applyBorder="1"/>
    <xf numFmtId="169" fontId="0" fillId="0" borderId="22" xfId="0" applyNumberFormat="1" applyBorder="1" applyAlignment="1">
      <alignment horizontal="center"/>
    </xf>
    <xf numFmtId="0" fontId="0" fillId="0" borderId="23" xfId="0" applyBorder="1"/>
    <xf numFmtId="37" fontId="0" fillId="0" borderId="40" xfId="0" applyNumberFormat="1" applyBorder="1"/>
    <xf numFmtId="37" fontId="0" fillId="0" borderId="25" xfId="0" applyNumberFormat="1" applyBorder="1"/>
    <xf numFmtId="169" fontId="0" fillId="0" borderId="25" xfId="0" applyNumberFormat="1" applyBorder="1" applyAlignment="1">
      <alignment horizontal="center"/>
    </xf>
    <xf numFmtId="37" fontId="20" fillId="0" borderId="19" xfId="0" applyNumberFormat="1" applyFont="1" applyBorder="1"/>
    <xf numFmtId="169" fontId="20" fillId="0" borderId="19" xfId="0" applyNumberFormat="1" applyFont="1" applyBorder="1" applyAlignment="1">
      <alignment horizontal="center"/>
    </xf>
    <xf numFmtId="37" fontId="20" fillId="0" borderId="16" xfId="0" applyNumberFormat="1" applyFont="1" applyBorder="1"/>
    <xf numFmtId="169" fontId="20" fillId="0" borderId="16" xfId="0" applyNumberFormat="1" applyFont="1" applyBorder="1" applyAlignment="1">
      <alignment horizontal="center"/>
    </xf>
    <xf numFmtId="0" fontId="20" fillId="0" borderId="41" xfId="0" applyFont="1" applyBorder="1"/>
    <xf numFmtId="37" fontId="0" fillId="0" borderId="42" xfId="0" applyNumberFormat="1" applyBorder="1"/>
    <xf numFmtId="37" fontId="0" fillId="0" borderId="43" xfId="0" applyNumberFormat="1" applyBorder="1"/>
    <xf numFmtId="169" fontId="0" fillId="0" borderId="43" xfId="0" applyNumberFormat="1" applyBorder="1" applyAlignment="1">
      <alignment horizontal="center"/>
    </xf>
    <xf numFmtId="0" fontId="23" fillId="0" borderId="17" xfId="0" applyFont="1" applyBorder="1"/>
    <xf numFmtId="169" fontId="20" fillId="0" borderId="26" xfId="0" applyNumberFormat="1" applyFont="1" applyBorder="1" applyAlignment="1">
      <alignment horizontal="center"/>
    </xf>
    <xf numFmtId="0" fontId="0" fillId="0" borderId="41" xfId="0" applyBorder="1"/>
    <xf numFmtId="37" fontId="20" fillId="0" borderId="22" xfId="0" applyNumberFormat="1" applyFont="1" applyBorder="1"/>
    <xf numFmtId="169" fontId="20" fillId="0" borderId="22" xfId="0" applyNumberFormat="1" applyFont="1" applyBorder="1" applyAlignment="1">
      <alignment horizontal="center"/>
    </xf>
    <xf numFmtId="0" fontId="0" fillId="34" borderId="27" xfId="0" applyFill="1" applyBorder="1"/>
    <xf numFmtId="37" fontId="0" fillId="34" borderId="36" xfId="0" applyNumberFormat="1" applyFill="1" applyBorder="1"/>
    <xf numFmtId="37" fontId="20" fillId="34" borderId="29" xfId="0" applyNumberFormat="1" applyFont="1" applyFill="1" applyBorder="1"/>
    <xf numFmtId="169" fontId="20" fillId="34" borderId="29" xfId="0" applyNumberFormat="1" applyFont="1" applyFill="1" applyBorder="1" applyAlignment="1">
      <alignment horizontal="center"/>
    </xf>
    <xf numFmtId="37" fontId="20" fillId="34" borderId="30" xfId="0" applyNumberFormat="1" applyFont="1" applyFill="1" applyBorder="1"/>
    <xf numFmtId="37" fontId="20" fillId="34" borderId="32" xfId="0" applyNumberFormat="1" applyFont="1" applyFill="1" applyBorder="1"/>
    <xf numFmtId="169" fontId="20" fillId="34" borderId="32" xfId="0" applyNumberFormat="1" applyFont="1" applyFill="1" applyBorder="1" applyAlignment="1">
      <alignment horizontal="center"/>
    </xf>
    <xf numFmtId="37" fontId="0" fillId="34" borderId="37" xfId="0" applyNumberFormat="1" applyFill="1" applyBorder="1"/>
    <xf numFmtId="37" fontId="0" fillId="34" borderId="34" xfId="0" applyNumberFormat="1" applyFill="1" applyBorder="1"/>
    <xf numFmtId="37" fontId="0" fillId="34" borderId="35" xfId="0" applyNumberFormat="1" applyFill="1" applyBorder="1"/>
    <xf numFmtId="37" fontId="0" fillId="34" borderId="35" xfId="0" applyNumberFormat="1" applyFill="1" applyBorder="1" applyAlignment="1">
      <alignment horizontal="center"/>
    </xf>
    <xf numFmtId="3" fontId="26" fillId="0" borderId="0" xfId="0" applyNumberFormat="1" applyFont="1" applyAlignment="1">
      <alignment vertical="center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1"/>
  <sheetViews>
    <sheetView showGridLines="0" tabSelected="1" topLeftCell="A7" workbookViewId="0">
      <pane xSplit="2" ySplit="4" topLeftCell="H181" activePane="bottomRight" state="frozen"/>
      <selection activeCell="A7" sqref="A7"/>
      <selection pane="topRight" activeCell="C7" sqref="C7"/>
      <selection pane="bottomLeft" activeCell="A11" sqref="A11"/>
      <selection pane="bottomRight" activeCell="D190" sqref="D190:O191"/>
    </sheetView>
  </sheetViews>
  <sheetFormatPr defaultRowHeight="14.5" x14ac:dyDescent="0.35"/>
  <cols>
    <col min="1" max="1" width="34.90625" bestFit="1" customWidth="1"/>
    <col min="2" max="2" width="8.453125" bestFit="1" customWidth="1"/>
    <col min="3" max="14" width="10.7265625" bestFit="1" customWidth="1"/>
    <col min="15" max="15" width="12.1796875" bestFit="1" customWidth="1"/>
  </cols>
  <sheetData>
    <row r="1" spans="1:26" x14ac:dyDescent="0.35">
      <c r="A1" s="1" t="s">
        <v>0</v>
      </c>
    </row>
    <row r="2" spans="1:26" ht="14.5" customHeight="1" x14ac:dyDescent="0.35">
      <c r="A2" s="1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5" customHeight="1" x14ac:dyDescent="0.35">
      <c r="A3" s="1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5" customHeight="1" x14ac:dyDescent="0.35">
      <c r="A4" s="1" t="s">
        <v>5</v>
      </c>
      <c r="B4" s="2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5" customHeight="1" x14ac:dyDescent="0.35">
      <c r="A5" s="1" t="s">
        <v>7</v>
      </c>
      <c r="B5" s="2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5" customHeight="1" x14ac:dyDescent="0.35">
      <c r="A6" s="1" t="s">
        <v>9</v>
      </c>
      <c r="B6" s="2" t="s">
        <v>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5" customHeight="1" x14ac:dyDescent="0.35">
      <c r="A7" s="1" t="s">
        <v>11</v>
      </c>
      <c r="B7" s="2" t="s">
        <v>12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9" spans="1:26" x14ac:dyDescent="0.35">
      <c r="A9" s="3"/>
    </row>
    <row r="10" spans="1:26" x14ac:dyDescent="0.35">
      <c r="A10" s="4" t="s">
        <v>13</v>
      </c>
      <c r="B10" s="4" t="s">
        <v>14</v>
      </c>
      <c r="C10" s="4" t="s">
        <v>15</v>
      </c>
      <c r="D10" s="4" t="s">
        <v>16</v>
      </c>
      <c r="E10" s="4" t="s">
        <v>17</v>
      </c>
      <c r="F10" s="4" t="s">
        <v>18</v>
      </c>
      <c r="G10" s="4" t="s">
        <v>19</v>
      </c>
      <c r="H10" s="4" t="s">
        <v>20</v>
      </c>
      <c r="I10" s="4" t="s">
        <v>21</v>
      </c>
      <c r="J10" s="4" t="s">
        <v>22</v>
      </c>
      <c r="K10" s="4" t="s">
        <v>23</v>
      </c>
      <c r="L10" s="4" t="s">
        <v>24</v>
      </c>
      <c r="M10" s="4" t="s">
        <v>25</v>
      </c>
      <c r="N10" s="4" t="s">
        <v>26</v>
      </c>
      <c r="O10" s="4" t="s">
        <v>27</v>
      </c>
    </row>
    <row r="11" spans="1:26" x14ac:dyDescent="0.35">
      <c r="A11" s="5" t="s">
        <v>28</v>
      </c>
      <c r="B11" s="1">
        <v>72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26" x14ac:dyDescent="0.35">
      <c r="A12" s="5" t="s">
        <v>29</v>
      </c>
      <c r="B12" s="1">
        <v>721000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26" x14ac:dyDescent="0.35">
      <c r="A13" s="1" t="s">
        <v>30</v>
      </c>
      <c r="B13" s="1" t="s">
        <v>31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26" x14ac:dyDescent="0.35">
      <c r="A14" s="1" t="s">
        <v>32</v>
      </c>
      <c r="B14" s="1" t="s">
        <v>33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26" x14ac:dyDescent="0.35">
      <c r="A15" s="1" t="s">
        <v>34</v>
      </c>
      <c r="B15" s="1" t="s">
        <v>35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26" ht="29" x14ac:dyDescent="0.35">
      <c r="A16" s="1" t="s">
        <v>36</v>
      </c>
      <c r="B16" s="1" t="s">
        <v>37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35">
      <c r="A17" s="5" t="s">
        <v>38</v>
      </c>
      <c r="B17" s="1">
        <v>722000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35">
      <c r="A18" s="1" t="s">
        <v>39</v>
      </c>
      <c r="B18" s="1" t="s">
        <v>40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35">
      <c r="A19" s="5" t="s">
        <v>41</v>
      </c>
      <c r="B19" s="1">
        <v>723000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35">
      <c r="A20" s="1" t="s">
        <v>42</v>
      </c>
      <c r="B20" s="1" t="s">
        <v>43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35">
      <c r="A21" s="5" t="s">
        <v>44</v>
      </c>
      <c r="B21" s="1">
        <v>724000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35">
      <c r="A22" s="1" t="s">
        <v>45</v>
      </c>
      <c r="B22" s="1" t="s">
        <v>46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35">
      <c r="A23" s="5" t="s">
        <v>47</v>
      </c>
      <c r="B23" s="1">
        <v>725000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35">
      <c r="A24" s="1" t="s">
        <v>48</v>
      </c>
      <c r="B24" s="1" t="s">
        <v>49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35">
      <c r="A25" s="1" t="s">
        <v>50</v>
      </c>
      <c r="B25" s="1" t="s">
        <v>51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35">
      <c r="A26" s="1" t="s">
        <v>52</v>
      </c>
      <c r="B26" s="1" t="s">
        <v>53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35">
      <c r="A27" s="5" t="s">
        <v>54</v>
      </c>
      <c r="B27" s="1">
        <v>726000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35">
      <c r="A28" s="1" t="s">
        <v>55</v>
      </c>
      <c r="B28" s="1" t="s">
        <v>56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35">
      <c r="A29" s="1" t="s">
        <v>57</v>
      </c>
      <c r="B29" s="1" t="s">
        <v>58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35">
      <c r="A30" s="1" t="s">
        <v>59</v>
      </c>
      <c r="B30" s="1" t="s">
        <v>60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5" x14ac:dyDescent="0.35">
      <c r="A31" s="1" t="s">
        <v>61</v>
      </c>
      <c r="B31" s="1" t="s">
        <v>62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35">
      <c r="A32" s="1" t="s">
        <v>63</v>
      </c>
      <c r="B32" s="1" t="s">
        <v>64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1:15" x14ac:dyDescent="0.35">
      <c r="A33" s="5" t="s">
        <v>65</v>
      </c>
      <c r="B33" s="1">
        <v>72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 x14ac:dyDescent="0.35">
      <c r="A34" s="5" t="s">
        <v>29</v>
      </c>
      <c r="B34" s="1">
        <v>721000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x14ac:dyDescent="0.35">
      <c r="A35" s="1" t="s">
        <v>66</v>
      </c>
      <c r="B35" s="1" t="s">
        <v>67</v>
      </c>
      <c r="C35" s="8" cm="1">
        <f t="array" ref="C35">SUMPRODUCT(($B35=Sheet1!$A$45:$A$263)*(Sheet1!T$45:T$263))</f>
        <v>213784654</v>
      </c>
      <c r="D35" s="8" cm="1">
        <f t="array" ref="D35">SUMPRODUCT(($B35=Sheet1!$A$45:$A$263)*(Sheet1!U$45:U$263))</f>
        <v>213784654</v>
      </c>
      <c r="E35" s="8" cm="1">
        <f t="array" ref="E35">SUMPRODUCT(($B35=Sheet1!$A$45:$A$263)*(Sheet1!V$45:V$263))</f>
        <v>213784654</v>
      </c>
      <c r="F35" s="8" cm="1">
        <f t="array" ref="F35">SUMPRODUCT(($B35=Sheet1!$A$45:$A$263)*(Sheet1!W$45:W$263))</f>
        <v>235163119.40000004</v>
      </c>
      <c r="G35" s="8" cm="1">
        <f t="array" ref="G35">SUMPRODUCT(($B35=Sheet1!$A$45:$A$263)*(Sheet1!X$45:X$263))</f>
        <v>235163119.40000004</v>
      </c>
      <c r="H35" s="8" cm="1">
        <f t="array" ref="H35">SUMPRODUCT(($B35=Sheet1!$A$45:$A$263)*(Sheet1!Y$45:Y$263))</f>
        <v>235163119.40000004</v>
      </c>
      <c r="I35" s="8" cm="1">
        <f t="array" ref="I35">SUMPRODUCT(($B35=Sheet1!$A$45:$A$263)*(Sheet1!Z$45:Z$263))</f>
        <v>235163119.40000004</v>
      </c>
      <c r="J35" s="8" cm="1">
        <f t="array" ref="J35">SUMPRODUCT(($B35=Sheet1!$A$45:$A$263)*(Sheet1!AA$45:AA$263))</f>
        <v>235163119.40000004</v>
      </c>
      <c r="K35" s="8" cm="1">
        <f t="array" ref="K35">SUMPRODUCT(($B35=Sheet1!$A$45:$A$263)*(Sheet1!AB$45:AB$263))</f>
        <v>235163119.40000004</v>
      </c>
      <c r="L35" s="8" cm="1">
        <f t="array" ref="L35">SUMPRODUCT(($B35=Sheet1!$A$45:$A$263)*(Sheet1!AC$45:AC$263))</f>
        <v>235163119.40000004</v>
      </c>
      <c r="M35" s="8" cm="1">
        <f t="array" ref="M35">SUMPRODUCT(($B35=Sheet1!$A$45:$A$263)*(Sheet1!AD$45:AD$263))</f>
        <v>235163119.40000004</v>
      </c>
      <c r="N35" s="8" cm="1">
        <f t="array" ref="N35">SUMPRODUCT(($B35=Sheet1!$A$45:$A$263)*(Sheet1!AE$45:AE$263))</f>
        <v>235163119.40000004</v>
      </c>
      <c r="O35" s="8" cm="1">
        <f t="array" ref="O35">SUMPRODUCT(($B35=Sheet1!$A$45:$A$263)*(Sheet1!AF$45:AF$263))</f>
        <v>2757822036.6000009</v>
      </c>
    </row>
    <row r="36" spans="1:15" x14ac:dyDescent="0.35">
      <c r="A36" s="1" t="s">
        <v>68</v>
      </c>
      <c r="B36" s="1" t="s">
        <v>69</v>
      </c>
      <c r="C36" s="8" cm="1">
        <f t="array" ref="C36">SUMPRODUCT(($B36=Sheet1!$A$45:$A$263)*(Sheet1!T$45:T$263))</f>
        <v>7000000</v>
      </c>
      <c r="D36" s="8" cm="1">
        <f t="array" ref="D36">SUMPRODUCT(($B36=Sheet1!$A$45:$A$263)*(Sheet1!U$45:U$263))</f>
        <v>7000000</v>
      </c>
      <c r="E36" s="8" cm="1">
        <f t="array" ref="E36">SUMPRODUCT(($B36=Sheet1!$A$45:$A$263)*(Sheet1!V$45:V$263))</f>
        <v>7000000</v>
      </c>
      <c r="F36" s="8" cm="1">
        <f t="array" ref="F36">SUMPRODUCT(($B36=Sheet1!$A$45:$A$263)*(Sheet1!W$45:W$263))</f>
        <v>7000000</v>
      </c>
      <c r="G36" s="8" cm="1">
        <f t="array" ref="G36">SUMPRODUCT(($B36=Sheet1!$A$45:$A$263)*(Sheet1!X$45:X$263))</f>
        <v>7000000</v>
      </c>
      <c r="H36" s="8" cm="1">
        <f t="array" ref="H36">SUMPRODUCT(($B36=Sheet1!$A$45:$A$263)*(Sheet1!Y$45:Y$263))</f>
        <v>7000000</v>
      </c>
      <c r="I36" s="8" cm="1">
        <f t="array" ref="I36">SUMPRODUCT(($B36=Sheet1!$A$45:$A$263)*(Sheet1!Z$45:Z$263))</f>
        <v>7000000</v>
      </c>
      <c r="J36" s="8" cm="1">
        <f t="array" ref="J36">SUMPRODUCT(($B36=Sheet1!$A$45:$A$263)*(Sheet1!AA$45:AA$263))</f>
        <v>7000000</v>
      </c>
      <c r="K36" s="8" cm="1">
        <f t="array" ref="K36">SUMPRODUCT(($B36=Sheet1!$A$45:$A$263)*(Sheet1!AB$45:AB$263))</f>
        <v>7000000</v>
      </c>
      <c r="L36" s="8" cm="1">
        <f t="array" ref="L36">SUMPRODUCT(($B36=Sheet1!$A$45:$A$263)*(Sheet1!AC$45:AC$263))</f>
        <v>7000000</v>
      </c>
      <c r="M36" s="8" cm="1">
        <f t="array" ref="M36">SUMPRODUCT(($B36=Sheet1!$A$45:$A$263)*(Sheet1!AD$45:AD$263))</f>
        <v>7000000</v>
      </c>
      <c r="N36" s="8" cm="1">
        <f t="array" ref="N36">SUMPRODUCT(($B36=Sheet1!$A$45:$A$263)*(Sheet1!AE$45:AE$263))</f>
        <v>7000000</v>
      </c>
      <c r="O36" s="8" cm="1">
        <f t="array" ref="O36">SUMPRODUCT(($B36=Sheet1!$A$45:$A$263)*(Sheet1!AF$45:AF$263))</f>
        <v>84000000</v>
      </c>
    </row>
    <row r="37" spans="1:15" x14ac:dyDescent="0.35">
      <c r="A37" s="1" t="s">
        <v>70</v>
      </c>
      <c r="B37" s="1" t="s">
        <v>71</v>
      </c>
      <c r="C37" s="8" cm="1">
        <f t="array" ref="C37">SUMPRODUCT(($B37=Sheet1!$A$45:$A$263)*(Sheet1!T$45:T$263))</f>
        <v>0</v>
      </c>
      <c r="D37" s="8" cm="1">
        <f t="array" ref="D37">SUMPRODUCT(($B37=Sheet1!$A$45:$A$263)*(Sheet1!U$45:U$263))</f>
        <v>0</v>
      </c>
      <c r="E37" s="8" cm="1">
        <f t="array" ref="E37">SUMPRODUCT(($B37=Sheet1!$A$45:$A$263)*(Sheet1!V$45:V$263))</f>
        <v>0</v>
      </c>
      <c r="F37" s="8" cm="1">
        <f t="array" ref="F37">SUMPRODUCT(($B37=Sheet1!$A$45:$A$263)*(Sheet1!W$45:W$263))</f>
        <v>0</v>
      </c>
      <c r="G37" s="8" cm="1">
        <f t="array" ref="G37">SUMPRODUCT(($B37=Sheet1!$A$45:$A$263)*(Sheet1!X$45:X$263))</f>
        <v>0</v>
      </c>
      <c r="H37" s="8" cm="1">
        <f t="array" ref="H37">SUMPRODUCT(($B37=Sheet1!$A$45:$A$263)*(Sheet1!Y$45:Y$263))</f>
        <v>0</v>
      </c>
      <c r="I37" s="8" cm="1">
        <f t="array" ref="I37">SUMPRODUCT(($B37=Sheet1!$A$45:$A$263)*(Sheet1!Z$45:Z$263))</f>
        <v>0</v>
      </c>
      <c r="J37" s="8" cm="1">
        <f t="array" ref="J37">SUMPRODUCT(($B37=Sheet1!$A$45:$A$263)*(Sheet1!AA$45:AA$263))</f>
        <v>0</v>
      </c>
      <c r="K37" s="8" cm="1">
        <f t="array" ref="K37">SUMPRODUCT(($B37=Sheet1!$A$45:$A$263)*(Sheet1!AB$45:AB$263))</f>
        <v>0</v>
      </c>
      <c r="L37" s="8" cm="1">
        <f t="array" ref="L37">SUMPRODUCT(($B37=Sheet1!$A$45:$A$263)*(Sheet1!AC$45:AC$263))</f>
        <v>0</v>
      </c>
      <c r="M37" s="8" cm="1">
        <f t="array" ref="M37">SUMPRODUCT(($B37=Sheet1!$A$45:$A$263)*(Sheet1!AD$45:AD$263))</f>
        <v>0</v>
      </c>
      <c r="N37" s="8" cm="1">
        <f t="array" ref="N37">SUMPRODUCT(($B37=Sheet1!$A$45:$A$263)*(Sheet1!AE$45:AE$263))</f>
        <v>0</v>
      </c>
      <c r="O37" s="8" cm="1">
        <f t="array" ref="O37">SUMPRODUCT(($B37=Sheet1!$A$45:$A$263)*(Sheet1!AF$45:AF$263))</f>
        <v>0</v>
      </c>
    </row>
    <row r="38" spans="1:15" x14ac:dyDescent="0.35">
      <c r="A38" s="1" t="s">
        <v>72</v>
      </c>
      <c r="B38" s="1" t="s">
        <v>73</v>
      </c>
      <c r="C38" s="8" cm="1">
        <f t="array" ref="C38">SUMPRODUCT(($B38=Sheet1!$A$45:$A$263)*(Sheet1!T$45:T$263))</f>
        <v>0</v>
      </c>
      <c r="D38" s="8" cm="1">
        <f t="array" ref="D38">SUMPRODUCT(($B38=Sheet1!$A$45:$A$263)*(Sheet1!U$45:U$263))</f>
        <v>0</v>
      </c>
      <c r="E38" s="8" cm="1">
        <f t="array" ref="E38">SUMPRODUCT(($B38=Sheet1!$A$45:$A$263)*(Sheet1!V$45:V$263))</f>
        <v>0</v>
      </c>
      <c r="F38" s="8" cm="1">
        <f t="array" ref="F38">SUMPRODUCT(($B38=Sheet1!$A$45:$A$263)*(Sheet1!W$45:W$263))</f>
        <v>0</v>
      </c>
      <c r="G38" s="8" cm="1">
        <f t="array" ref="G38">SUMPRODUCT(($B38=Sheet1!$A$45:$A$263)*(Sheet1!X$45:X$263))</f>
        <v>0</v>
      </c>
      <c r="H38" s="8" cm="1">
        <f t="array" ref="H38">SUMPRODUCT(($B38=Sheet1!$A$45:$A$263)*(Sheet1!Y$45:Y$263))</f>
        <v>0</v>
      </c>
      <c r="I38" s="8" cm="1">
        <f t="array" ref="I38">SUMPRODUCT(($B38=Sheet1!$A$45:$A$263)*(Sheet1!Z$45:Z$263))</f>
        <v>0</v>
      </c>
      <c r="J38" s="8" cm="1">
        <f t="array" ref="J38">SUMPRODUCT(($B38=Sheet1!$A$45:$A$263)*(Sheet1!AA$45:AA$263))</f>
        <v>0</v>
      </c>
      <c r="K38" s="8" cm="1">
        <f t="array" ref="K38">SUMPRODUCT(($B38=Sheet1!$A$45:$A$263)*(Sheet1!AB$45:AB$263))</f>
        <v>0</v>
      </c>
      <c r="L38" s="8" cm="1">
        <f t="array" ref="L38">SUMPRODUCT(($B38=Sheet1!$A$45:$A$263)*(Sheet1!AC$45:AC$263))</f>
        <v>0</v>
      </c>
      <c r="M38" s="8" cm="1">
        <f t="array" ref="M38">SUMPRODUCT(($B38=Sheet1!$A$45:$A$263)*(Sheet1!AD$45:AD$263))</f>
        <v>0</v>
      </c>
      <c r="N38" s="8" cm="1">
        <f t="array" ref="N38">SUMPRODUCT(($B38=Sheet1!$A$45:$A$263)*(Sheet1!AE$45:AE$263))</f>
        <v>0</v>
      </c>
      <c r="O38" s="8" cm="1">
        <f t="array" ref="O38">SUMPRODUCT(($B38=Sheet1!$A$45:$A$263)*(Sheet1!AF$45:AF$263))</f>
        <v>0</v>
      </c>
    </row>
    <row r="39" spans="1:15" x14ac:dyDescent="0.35">
      <c r="A39" s="5" t="s">
        <v>38</v>
      </c>
      <c r="B39" s="1">
        <v>722000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35">
      <c r="A40" s="1" t="s">
        <v>74</v>
      </c>
      <c r="B40" s="1" t="s">
        <v>75</v>
      </c>
      <c r="C40" s="8" cm="1">
        <f t="array" ref="C40">SUMPRODUCT(($B40=Sheet1!$A$45:$A$263)*(Sheet1!T$45:T$263))</f>
        <v>0</v>
      </c>
      <c r="D40" s="8" cm="1">
        <f t="array" ref="D40">SUMPRODUCT(($B40=Sheet1!$A$45:$A$263)*(Sheet1!U$45:U$263))</f>
        <v>0</v>
      </c>
      <c r="E40" s="8" cm="1">
        <f t="array" ref="E40">SUMPRODUCT(($B40=Sheet1!$A$45:$A$263)*(Sheet1!V$45:V$263))</f>
        <v>0</v>
      </c>
      <c r="F40" s="8" cm="1">
        <f t="array" ref="F40">SUMPRODUCT(($B40=Sheet1!$A$45:$A$263)*(Sheet1!W$45:W$263))</f>
        <v>0</v>
      </c>
      <c r="G40" s="8" cm="1">
        <f t="array" ref="G40">SUMPRODUCT(($B40=Sheet1!$A$45:$A$263)*(Sheet1!X$45:X$263))</f>
        <v>0</v>
      </c>
      <c r="H40" s="8" cm="1">
        <f t="array" ref="H40">SUMPRODUCT(($B40=Sheet1!$A$45:$A$263)*(Sheet1!Y$45:Y$263))</f>
        <v>0</v>
      </c>
      <c r="I40" s="8" cm="1">
        <f t="array" ref="I40">SUMPRODUCT(($B40=Sheet1!$A$45:$A$263)*(Sheet1!Z$45:Z$263))</f>
        <v>0</v>
      </c>
      <c r="J40" s="8" cm="1">
        <f t="array" ref="J40">SUMPRODUCT(($B40=Sheet1!$A$45:$A$263)*(Sheet1!AA$45:AA$263))</f>
        <v>0</v>
      </c>
      <c r="K40" s="8" cm="1">
        <f t="array" ref="K40">SUMPRODUCT(($B40=Sheet1!$A$45:$A$263)*(Sheet1!AB$45:AB$263))</f>
        <v>0</v>
      </c>
      <c r="L40" s="8" cm="1">
        <f t="array" ref="L40">SUMPRODUCT(($B40=Sheet1!$A$45:$A$263)*(Sheet1!AC$45:AC$263))</f>
        <v>0</v>
      </c>
      <c r="M40" s="8" cm="1">
        <f t="array" ref="M40">SUMPRODUCT(($B40=Sheet1!$A$45:$A$263)*(Sheet1!AD$45:AD$263))</f>
        <v>0</v>
      </c>
      <c r="N40" s="8" cm="1">
        <f t="array" ref="N40">SUMPRODUCT(($B40=Sheet1!$A$45:$A$263)*(Sheet1!AE$45:AE$263))</f>
        <v>0</v>
      </c>
      <c r="O40" s="8" cm="1">
        <f t="array" ref="O40">SUMPRODUCT(($B40=Sheet1!$A$45:$A$263)*(Sheet1!AF$45:AF$263))</f>
        <v>0</v>
      </c>
    </row>
    <row r="41" spans="1:15" x14ac:dyDescent="0.35">
      <c r="A41" s="5" t="s">
        <v>41</v>
      </c>
      <c r="B41" s="1">
        <v>723000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35">
      <c r="A42" s="1" t="s">
        <v>76</v>
      </c>
      <c r="B42" s="1" t="s">
        <v>77</v>
      </c>
      <c r="C42" s="8" cm="1">
        <f t="array" ref="C42">SUMPRODUCT(($B42=Sheet1!$A$45:$A$263)*(Sheet1!T$45:T$263))</f>
        <v>0</v>
      </c>
      <c r="D42" s="8" cm="1">
        <f t="array" ref="D42">SUMPRODUCT(($B42=Sheet1!$A$45:$A$263)*(Sheet1!U$45:U$263))</f>
        <v>0</v>
      </c>
      <c r="E42" s="8" cm="1">
        <f t="array" ref="E42">SUMPRODUCT(($B42=Sheet1!$A$45:$A$263)*(Sheet1!V$45:V$263))</f>
        <v>267230817.5</v>
      </c>
      <c r="F42" s="8" cm="1">
        <f t="array" ref="F42">SUMPRODUCT(($B42=Sheet1!$A$45:$A$263)*(Sheet1!W$45:W$263))</f>
        <v>0</v>
      </c>
      <c r="G42" s="8" cm="1">
        <f t="array" ref="G42">SUMPRODUCT(($B42=Sheet1!$A$45:$A$263)*(Sheet1!X$45:X$263))</f>
        <v>0</v>
      </c>
      <c r="H42" s="8" cm="1">
        <f t="array" ref="H42">SUMPRODUCT(($B42=Sheet1!$A$45:$A$263)*(Sheet1!Y$45:Y$263))</f>
        <v>0</v>
      </c>
      <c r="I42" s="8" cm="1">
        <f t="array" ref="I42">SUMPRODUCT(($B42=Sheet1!$A$45:$A$263)*(Sheet1!Z$45:Z$263))</f>
        <v>0</v>
      </c>
      <c r="J42" s="8" cm="1">
        <f t="array" ref="J42">SUMPRODUCT(($B42=Sheet1!$A$45:$A$263)*(Sheet1!AA$45:AA$263))</f>
        <v>0</v>
      </c>
      <c r="K42" s="8" cm="1">
        <f t="array" ref="K42">SUMPRODUCT(($B42=Sheet1!$A$45:$A$263)*(Sheet1!AB$45:AB$263))</f>
        <v>0</v>
      </c>
      <c r="L42" s="8" cm="1">
        <f t="array" ref="L42">SUMPRODUCT(($B42=Sheet1!$A$45:$A$263)*(Sheet1!AC$45:AC$263))</f>
        <v>0</v>
      </c>
      <c r="M42" s="8" cm="1">
        <f t="array" ref="M42">SUMPRODUCT(($B42=Sheet1!$A$45:$A$263)*(Sheet1!AD$45:AD$263))</f>
        <v>0</v>
      </c>
      <c r="N42" s="8" cm="1">
        <f t="array" ref="N42">SUMPRODUCT(($B42=Sheet1!$A$45:$A$263)*(Sheet1!AE$45:AE$263))</f>
        <v>823070917.9000001</v>
      </c>
      <c r="O42" s="8" cm="1">
        <f t="array" ref="O42">SUMPRODUCT(($B42=Sheet1!$A$45:$A$263)*(Sheet1!AF$45:AF$263))</f>
        <v>1090301735.4000001</v>
      </c>
    </row>
    <row r="43" spans="1:15" x14ac:dyDescent="0.35">
      <c r="A43" s="5" t="s">
        <v>44</v>
      </c>
      <c r="B43" s="1">
        <v>724000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35">
      <c r="A44" s="1" t="s">
        <v>78</v>
      </c>
      <c r="B44" s="1" t="s">
        <v>79</v>
      </c>
      <c r="C44" s="8" cm="1">
        <f t="array" ref="C44">SUMPRODUCT(($B44=Sheet1!$A$45:$A$263)*(Sheet1!T$45:T$263))</f>
        <v>0</v>
      </c>
      <c r="D44" s="8" cm="1">
        <f t="array" ref="D44">SUMPRODUCT(($B44=Sheet1!$A$45:$A$263)*(Sheet1!U$45:U$263))</f>
        <v>0</v>
      </c>
      <c r="E44" s="8" cm="1">
        <f t="array" ref="E44">SUMPRODUCT(($B44=Sheet1!$A$45:$A$263)*(Sheet1!V$45:V$263))</f>
        <v>0</v>
      </c>
      <c r="F44" s="8" cm="1">
        <f t="array" ref="F44">SUMPRODUCT(($B44=Sheet1!$A$45:$A$263)*(Sheet1!W$45:W$263))</f>
        <v>0</v>
      </c>
      <c r="G44" s="8" cm="1">
        <f t="array" ref="G44">SUMPRODUCT(($B44=Sheet1!$A$45:$A$263)*(Sheet1!X$45:X$263))</f>
        <v>0</v>
      </c>
      <c r="H44" s="8" cm="1">
        <f t="array" ref="H44">SUMPRODUCT(($B44=Sheet1!$A$45:$A$263)*(Sheet1!Y$45:Y$263))</f>
        <v>0</v>
      </c>
      <c r="I44" s="8" cm="1">
        <f t="array" ref="I44">SUMPRODUCT(($B44=Sheet1!$A$45:$A$263)*(Sheet1!Z$45:Z$263))</f>
        <v>0</v>
      </c>
      <c r="J44" s="8" cm="1">
        <f t="array" ref="J44">SUMPRODUCT(($B44=Sheet1!$A$45:$A$263)*(Sheet1!AA$45:AA$263))</f>
        <v>0</v>
      </c>
      <c r="K44" s="8" cm="1">
        <f t="array" ref="K44">SUMPRODUCT(($B44=Sheet1!$A$45:$A$263)*(Sheet1!AB$45:AB$263))</f>
        <v>0</v>
      </c>
      <c r="L44" s="8" cm="1">
        <f t="array" ref="L44">SUMPRODUCT(($B44=Sheet1!$A$45:$A$263)*(Sheet1!AC$45:AC$263))</f>
        <v>0</v>
      </c>
      <c r="M44" s="8" cm="1">
        <f t="array" ref="M44">SUMPRODUCT(($B44=Sheet1!$A$45:$A$263)*(Sheet1!AD$45:AD$263))</f>
        <v>0</v>
      </c>
      <c r="N44" s="8" cm="1">
        <f t="array" ref="N44">SUMPRODUCT(($B44=Sheet1!$A$45:$A$263)*(Sheet1!AE$45:AE$263))</f>
        <v>0</v>
      </c>
      <c r="O44" s="8" cm="1">
        <f t="array" ref="O44">SUMPRODUCT(($B44=Sheet1!$A$45:$A$263)*(Sheet1!AF$45:AF$263))</f>
        <v>0</v>
      </c>
    </row>
    <row r="45" spans="1:15" x14ac:dyDescent="0.35">
      <c r="A45" s="5" t="s">
        <v>47</v>
      </c>
      <c r="B45" s="1">
        <v>725000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35">
      <c r="A46" s="1" t="s">
        <v>80</v>
      </c>
      <c r="B46" s="1" t="s">
        <v>81</v>
      </c>
      <c r="C46" s="8" cm="1">
        <f t="array" ref="C46">SUMPRODUCT(($B46=Sheet1!$A$45:$A$263)*(Sheet1!T$45:T$263))</f>
        <v>755749</v>
      </c>
      <c r="D46" s="8" cm="1">
        <f t="array" ref="D46">SUMPRODUCT(($B46=Sheet1!$A$45:$A$263)*(Sheet1!U$45:U$263))</f>
        <v>755749</v>
      </c>
      <c r="E46" s="8" cm="1">
        <f t="array" ref="E46">SUMPRODUCT(($B46=Sheet1!$A$45:$A$263)*(Sheet1!V$45:V$263))</f>
        <v>755749</v>
      </c>
      <c r="F46" s="8" cm="1">
        <f t="array" ref="F46">SUMPRODUCT(($B46=Sheet1!$A$45:$A$263)*(Sheet1!W$45:W$263))</f>
        <v>831323.90000000014</v>
      </c>
      <c r="G46" s="8" cm="1">
        <f t="array" ref="G46">SUMPRODUCT(($B46=Sheet1!$A$45:$A$263)*(Sheet1!X$45:X$263))</f>
        <v>831323.90000000014</v>
      </c>
      <c r="H46" s="8" cm="1">
        <f t="array" ref="H46">SUMPRODUCT(($B46=Sheet1!$A$45:$A$263)*(Sheet1!Y$45:Y$263))</f>
        <v>831323.90000000014</v>
      </c>
      <c r="I46" s="8" cm="1">
        <f t="array" ref="I46">SUMPRODUCT(($B46=Sheet1!$A$45:$A$263)*(Sheet1!Z$45:Z$263))</f>
        <v>831323.90000000014</v>
      </c>
      <c r="J46" s="8" cm="1">
        <f t="array" ref="J46">SUMPRODUCT(($B46=Sheet1!$A$45:$A$263)*(Sheet1!AA$45:AA$263))</f>
        <v>831323.90000000014</v>
      </c>
      <c r="K46" s="8" cm="1">
        <f t="array" ref="K46">SUMPRODUCT(($B46=Sheet1!$A$45:$A$263)*(Sheet1!AB$45:AB$263))</f>
        <v>831323.90000000014</v>
      </c>
      <c r="L46" s="8" cm="1">
        <f t="array" ref="L46">SUMPRODUCT(($B46=Sheet1!$A$45:$A$263)*(Sheet1!AC$45:AC$263))</f>
        <v>831323.90000000014</v>
      </c>
      <c r="M46" s="8" cm="1">
        <f t="array" ref="M46">SUMPRODUCT(($B46=Sheet1!$A$45:$A$263)*(Sheet1!AD$45:AD$263))</f>
        <v>831323.90000000014</v>
      </c>
      <c r="N46" s="8" cm="1">
        <f t="array" ref="N46">SUMPRODUCT(($B46=Sheet1!$A$45:$A$263)*(Sheet1!AE$45:AE$263))</f>
        <v>831323.90000000014</v>
      </c>
      <c r="O46" s="8" cm="1">
        <f t="array" ref="O46">SUMPRODUCT(($B46=Sheet1!$A$45:$A$263)*(Sheet1!AF$45:AF$263))</f>
        <v>9749162.1000000034</v>
      </c>
    </row>
    <row r="47" spans="1:15" x14ac:dyDescent="0.35">
      <c r="A47" s="1" t="s">
        <v>82</v>
      </c>
      <c r="B47" s="1" t="s">
        <v>83</v>
      </c>
      <c r="C47" s="8" cm="1">
        <f t="array" ref="C47">SUMPRODUCT(($B47=Sheet1!$A$45:$A$263)*(Sheet1!T$45:T$263))</f>
        <v>12667323.968602614</v>
      </c>
      <c r="D47" s="8" cm="1">
        <f t="array" ref="D47">SUMPRODUCT(($B47=Sheet1!$A$45:$A$263)*(Sheet1!U$45:U$263))</f>
        <v>12667323.968602614</v>
      </c>
      <c r="E47" s="8" cm="1">
        <f t="array" ref="E47">SUMPRODUCT(($B47=Sheet1!$A$45:$A$263)*(Sheet1!V$45:V$263))</f>
        <v>12667323.968602614</v>
      </c>
      <c r="F47" s="8" cm="1">
        <f t="array" ref="F47">SUMPRODUCT(($B47=Sheet1!$A$45:$A$263)*(Sheet1!W$45:W$263))</f>
        <v>13757467.303497711</v>
      </c>
      <c r="G47" s="8" cm="1">
        <f t="array" ref="G47">SUMPRODUCT(($B47=Sheet1!$A$45:$A$263)*(Sheet1!X$45:X$263))</f>
        <v>14084490.560105195</v>
      </c>
      <c r="H47" s="8" cm="1">
        <f t="array" ref="H47">SUMPRODUCT(($B47=Sheet1!$A$45:$A$263)*(Sheet1!Y$45:Y$263))</f>
        <v>14084490.560105195</v>
      </c>
      <c r="I47" s="8" cm="1">
        <f t="array" ref="I47">SUMPRODUCT(($B47=Sheet1!$A$45:$A$263)*(Sheet1!Z$45:Z$263))</f>
        <v>14084490.560105195</v>
      </c>
      <c r="J47" s="8" cm="1">
        <f t="array" ref="J47">SUMPRODUCT(($B47=Sheet1!$A$45:$A$263)*(Sheet1!AA$45:AA$263))</f>
        <v>14084490.560105195</v>
      </c>
      <c r="K47" s="8" cm="1">
        <f t="array" ref="K47">SUMPRODUCT(($B47=Sheet1!$A$45:$A$263)*(Sheet1!AB$45:AB$263))</f>
        <v>14084490.560105195</v>
      </c>
      <c r="L47" s="8" cm="1">
        <f t="array" ref="L47">SUMPRODUCT(($B47=Sheet1!$A$45:$A$263)*(Sheet1!AC$45:AC$263))</f>
        <v>14084490.560105195</v>
      </c>
      <c r="M47" s="8" cm="1">
        <f t="array" ref="M47">SUMPRODUCT(($B47=Sheet1!$A$45:$A$263)*(Sheet1!AD$45:AD$263))</f>
        <v>14084490.560105195</v>
      </c>
      <c r="N47" s="8" cm="1">
        <f t="array" ref="N47">SUMPRODUCT(($B47=Sheet1!$A$45:$A$263)*(Sheet1!AE$45:AE$263))</f>
        <v>14084490.560105195</v>
      </c>
      <c r="O47" s="8" cm="1">
        <f t="array" ref="O47">SUMPRODUCT(($B47=Sheet1!$A$45:$A$263)*(Sheet1!AF$45:AF$263))</f>
        <v>164435363.69014713</v>
      </c>
    </row>
    <row r="48" spans="1:15" x14ac:dyDescent="0.35">
      <c r="A48" s="1" t="s">
        <v>84</v>
      </c>
      <c r="B48" s="1" t="s">
        <v>85</v>
      </c>
      <c r="C48" s="8" cm="1">
        <f t="array" ref="C48">SUMPRODUCT(($B48=Sheet1!$A$45:$A$263)*(Sheet1!T$45:T$263))</f>
        <v>11712245</v>
      </c>
      <c r="D48" s="8" cm="1">
        <f t="array" ref="D48">SUMPRODUCT(($B48=Sheet1!$A$45:$A$263)*(Sheet1!U$45:U$263))</f>
        <v>11712245</v>
      </c>
      <c r="E48" s="8" cm="1">
        <f t="array" ref="E48">SUMPRODUCT(($B48=Sheet1!$A$45:$A$263)*(Sheet1!V$45:V$263))</f>
        <v>11712245</v>
      </c>
      <c r="F48" s="8" cm="1">
        <f t="array" ref="F48">SUMPRODUCT(($B48=Sheet1!$A$45:$A$263)*(Sheet1!W$45:W$263))</f>
        <v>12883469.500000002</v>
      </c>
      <c r="G48" s="8" cm="1">
        <f t="array" ref="G48">SUMPRODUCT(($B48=Sheet1!$A$45:$A$263)*(Sheet1!X$45:X$263))</f>
        <v>12883469.500000002</v>
      </c>
      <c r="H48" s="8" cm="1">
        <f t="array" ref="H48">SUMPRODUCT(($B48=Sheet1!$A$45:$A$263)*(Sheet1!Y$45:Y$263))</f>
        <v>12883469.500000002</v>
      </c>
      <c r="I48" s="8" cm="1">
        <f t="array" ref="I48">SUMPRODUCT(($B48=Sheet1!$A$45:$A$263)*(Sheet1!Z$45:Z$263))</f>
        <v>12883469.500000002</v>
      </c>
      <c r="J48" s="8" cm="1">
        <f t="array" ref="J48">SUMPRODUCT(($B48=Sheet1!$A$45:$A$263)*(Sheet1!AA$45:AA$263))</f>
        <v>12883469.500000002</v>
      </c>
      <c r="K48" s="8" cm="1">
        <f t="array" ref="K48">SUMPRODUCT(($B48=Sheet1!$A$45:$A$263)*(Sheet1!AB$45:AB$263))</f>
        <v>12883469.500000002</v>
      </c>
      <c r="L48" s="8" cm="1">
        <f t="array" ref="L48">SUMPRODUCT(($B48=Sheet1!$A$45:$A$263)*(Sheet1!AC$45:AC$263))</f>
        <v>12883469.500000002</v>
      </c>
      <c r="M48" s="8" cm="1">
        <f t="array" ref="M48">SUMPRODUCT(($B48=Sheet1!$A$45:$A$263)*(Sheet1!AD$45:AD$263))</f>
        <v>12883469.500000002</v>
      </c>
      <c r="N48" s="8" cm="1">
        <f t="array" ref="N48">SUMPRODUCT(($B48=Sheet1!$A$45:$A$263)*(Sheet1!AE$45:AE$263))</f>
        <v>12883469.500000002</v>
      </c>
      <c r="O48" s="8" cm="1">
        <f t="array" ref="O48">SUMPRODUCT(($B48=Sheet1!$A$45:$A$263)*(Sheet1!AF$45:AF$263))</f>
        <v>151087960.5</v>
      </c>
    </row>
    <row r="49" spans="1:15" x14ac:dyDescent="0.35">
      <c r="A49" s="1" t="s">
        <v>86</v>
      </c>
      <c r="B49" s="1" t="s">
        <v>87</v>
      </c>
      <c r="C49" s="8" cm="1">
        <f t="array" ref="C49">SUMPRODUCT(($B49=Sheet1!$A$45:$A$263)*(Sheet1!T$45:T$263))</f>
        <v>29097777.627020583</v>
      </c>
      <c r="D49" s="8" cm="1">
        <f t="array" ref="D49">SUMPRODUCT(($B49=Sheet1!$A$45:$A$263)*(Sheet1!U$45:U$263))</f>
        <v>29097777.627020583</v>
      </c>
      <c r="E49" s="8" cm="1">
        <f t="array" ref="E49">SUMPRODUCT(($B49=Sheet1!$A$45:$A$263)*(Sheet1!V$45:V$263))</f>
        <v>29097777.627020583</v>
      </c>
      <c r="F49" s="8" cm="1">
        <f t="array" ref="F49">SUMPRODUCT(($B49=Sheet1!$A$45:$A$263)*(Sheet1!W$45:W$263))</f>
        <v>31601917.287376605</v>
      </c>
      <c r="G49" s="8" cm="1">
        <f t="array" ref="G49">SUMPRODUCT(($B49=Sheet1!$A$45:$A$263)*(Sheet1!X$45:X$263))</f>
        <v>32353113.832378075</v>
      </c>
      <c r="H49" s="8" cm="1">
        <f t="array" ref="H49">SUMPRODUCT(($B49=Sheet1!$A$45:$A$263)*(Sheet1!Y$45:Y$263))</f>
        <v>32353113.832378075</v>
      </c>
      <c r="I49" s="8" cm="1">
        <f t="array" ref="I49">SUMPRODUCT(($B49=Sheet1!$A$45:$A$263)*(Sheet1!Z$45:Z$263))</f>
        <v>32353113.832378075</v>
      </c>
      <c r="J49" s="8" cm="1">
        <f t="array" ref="J49">SUMPRODUCT(($B49=Sheet1!$A$45:$A$263)*(Sheet1!AA$45:AA$263))</f>
        <v>32353113.832378075</v>
      </c>
      <c r="K49" s="8" cm="1">
        <f t="array" ref="K49">SUMPRODUCT(($B49=Sheet1!$A$45:$A$263)*(Sheet1!AB$45:AB$263))</f>
        <v>32353113.832378075</v>
      </c>
      <c r="L49" s="8" cm="1">
        <f t="array" ref="L49">SUMPRODUCT(($B49=Sheet1!$A$45:$A$263)*(Sheet1!AC$45:AC$263))</f>
        <v>32353113.832378075</v>
      </c>
      <c r="M49" s="8" cm="1">
        <f t="array" ref="M49">SUMPRODUCT(($B49=Sheet1!$A$45:$A$263)*(Sheet1!AD$45:AD$263))</f>
        <v>32353113.832378075</v>
      </c>
      <c r="N49" s="8" cm="1">
        <f t="array" ref="N49">SUMPRODUCT(($B49=Sheet1!$A$45:$A$263)*(Sheet1!AE$45:AE$263))</f>
        <v>32353113.832378075</v>
      </c>
      <c r="O49" s="8" cm="1">
        <f t="array" ref="O49">SUMPRODUCT(($B49=Sheet1!$A$45:$A$263)*(Sheet1!AF$45:AF$263))</f>
        <v>377720160.82746303</v>
      </c>
    </row>
    <row r="50" spans="1:15" x14ac:dyDescent="0.35">
      <c r="A50" s="5" t="s">
        <v>54</v>
      </c>
      <c r="B50" s="1">
        <v>726000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35">
      <c r="A51" s="1" t="s">
        <v>88</v>
      </c>
      <c r="B51" s="1" t="s">
        <v>89</v>
      </c>
      <c r="C51" s="8" cm="1">
        <f t="array" ref="C51">SUMPRODUCT(($B51=Sheet1!$A$45:$A$263)*(Sheet1!T$45:T$263))</f>
        <v>15554340.879329152</v>
      </c>
      <c r="D51" s="8" cm="1">
        <f t="array" ref="D51">SUMPRODUCT(($B51=Sheet1!$A$45:$A$263)*(Sheet1!U$45:U$263))</f>
        <v>15554340.879329152</v>
      </c>
      <c r="E51" s="8" cm="1">
        <f t="array" ref="E51">SUMPRODUCT(($B51=Sheet1!$A$45:$A$263)*(Sheet1!V$45:V$263))</f>
        <v>15554340.879329152</v>
      </c>
      <c r="F51" s="8" cm="1">
        <f t="array" ref="F51">SUMPRODUCT(($B51=Sheet1!$A$45:$A$263)*(Sheet1!W$45:W$263))</f>
        <v>15554340.879329152</v>
      </c>
      <c r="G51" s="8" cm="1">
        <f t="array" ref="G51">SUMPRODUCT(($B51=Sheet1!$A$45:$A$263)*(Sheet1!X$45:X$263))</f>
        <v>15554340.879329152</v>
      </c>
      <c r="H51" s="8" cm="1">
        <f t="array" ref="H51">SUMPRODUCT(($B51=Sheet1!$A$45:$A$263)*(Sheet1!Y$45:Y$263))</f>
        <v>15554340.879329152</v>
      </c>
      <c r="I51" s="8" cm="1">
        <f t="array" ref="I51">SUMPRODUCT(($B51=Sheet1!$A$45:$A$263)*(Sheet1!Z$45:Z$263))</f>
        <v>15554340.879329152</v>
      </c>
      <c r="J51" s="8" cm="1">
        <f t="array" ref="J51">SUMPRODUCT(($B51=Sheet1!$A$45:$A$263)*(Sheet1!AA$45:AA$263))</f>
        <v>15554340.879329152</v>
      </c>
      <c r="K51" s="8" cm="1">
        <f t="array" ref="K51">SUMPRODUCT(($B51=Sheet1!$A$45:$A$263)*(Sheet1!AB$45:AB$263))</f>
        <v>15554340.879329152</v>
      </c>
      <c r="L51" s="8" cm="1">
        <f t="array" ref="L51">SUMPRODUCT(($B51=Sheet1!$A$45:$A$263)*(Sheet1!AC$45:AC$263))</f>
        <v>15554340.879329152</v>
      </c>
      <c r="M51" s="8" cm="1">
        <f t="array" ref="M51">SUMPRODUCT(($B51=Sheet1!$A$45:$A$263)*(Sheet1!AD$45:AD$263))</f>
        <v>15554340.879329152</v>
      </c>
      <c r="N51" s="8" cm="1">
        <f t="array" ref="N51">SUMPRODUCT(($B51=Sheet1!$A$45:$A$263)*(Sheet1!AE$45:AE$263))</f>
        <v>15554340.879329152</v>
      </c>
      <c r="O51" s="8" cm="1">
        <f t="array" ref="O51">SUMPRODUCT(($B51=Sheet1!$A$45:$A$263)*(Sheet1!AF$45:AF$263))</f>
        <v>186652090.55194977</v>
      </c>
    </row>
    <row r="52" spans="1:15" x14ac:dyDescent="0.35">
      <c r="A52" s="1" t="s">
        <v>90</v>
      </c>
      <c r="B52" s="1" t="s">
        <v>91</v>
      </c>
      <c r="C52" s="8" cm="1">
        <f t="array" ref="C52">SUMPRODUCT(($B52=Sheet1!$A$45:$A$263)*(Sheet1!T$45:T$263))</f>
        <v>0</v>
      </c>
      <c r="D52" s="8" cm="1">
        <f t="array" ref="D52">SUMPRODUCT(($B52=Sheet1!$A$45:$A$263)*(Sheet1!U$45:U$263))</f>
        <v>0</v>
      </c>
      <c r="E52" s="8" cm="1">
        <f t="array" ref="E52">SUMPRODUCT(($B52=Sheet1!$A$45:$A$263)*(Sheet1!V$45:V$263))</f>
        <v>0</v>
      </c>
      <c r="F52" s="8" cm="1">
        <f t="array" ref="F52">SUMPRODUCT(($B52=Sheet1!$A$45:$A$263)*(Sheet1!W$45:W$263))</f>
        <v>0</v>
      </c>
      <c r="G52" s="8" cm="1">
        <f t="array" ref="G52">SUMPRODUCT(($B52=Sheet1!$A$45:$A$263)*(Sheet1!X$45:X$263))</f>
        <v>0</v>
      </c>
      <c r="H52" s="8" cm="1">
        <f t="array" ref="H52">SUMPRODUCT(($B52=Sheet1!$A$45:$A$263)*(Sheet1!Y$45:Y$263))</f>
        <v>0</v>
      </c>
      <c r="I52" s="8" cm="1">
        <f t="array" ref="I52">SUMPRODUCT(($B52=Sheet1!$A$45:$A$263)*(Sheet1!Z$45:Z$263))</f>
        <v>0</v>
      </c>
      <c r="J52" s="8" cm="1">
        <f t="array" ref="J52">SUMPRODUCT(($B52=Sheet1!$A$45:$A$263)*(Sheet1!AA$45:AA$263))</f>
        <v>0</v>
      </c>
      <c r="K52" s="8" cm="1">
        <f t="array" ref="K52">SUMPRODUCT(($B52=Sheet1!$A$45:$A$263)*(Sheet1!AB$45:AB$263))</f>
        <v>0</v>
      </c>
      <c r="L52" s="8" cm="1">
        <f t="array" ref="L52">SUMPRODUCT(($B52=Sheet1!$A$45:$A$263)*(Sheet1!AC$45:AC$263))</f>
        <v>0</v>
      </c>
      <c r="M52" s="8" cm="1">
        <f t="array" ref="M52">SUMPRODUCT(($B52=Sheet1!$A$45:$A$263)*(Sheet1!AD$45:AD$263))</f>
        <v>0</v>
      </c>
      <c r="N52" s="8" cm="1">
        <f t="array" ref="N52">SUMPRODUCT(($B52=Sheet1!$A$45:$A$263)*(Sheet1!AE$45:AE$263))</f>
        <v>0</v>
      </c>
      <c r="O52" s="8" cm="1">
        <f t="array" ref="O52">SUMPRODUCT(($B52=Sheet1!$A$45:$A$263)*(Sheet1!AF$45:AF$263))</f>
        <v>0</v>
      </c>
    </row>
    <row r="53" spans="1:15" x14ac:dyDescent="0.35">
      <c r="A53" s="1" t="s">
        <v>92</v>
      </c>
      <c r="B53" s="1" t="s">
        <v>93</v>
      </c>
      <c r="C53" s="8" cm="1">
        <f t="array" ref="C53">SUMPRODUCT(($B53=Sheet1!$A$45:$A$263)*(Sheet1!T$45:T$263))</f>
        <v>3193554.1520467857</v>
      </c>
      <c r="D53" s="8" cm="1">
        <f t="array" ref="D53">SUMPRODUCT(($B53=Sheet1!$A$45:$A$263)*(Sheet1!U$45:U$263))</f>
        <v>0</v>
      </c>
      <c r="E53" s="8" cm="1">
        <f t="array" ref="E53">SUMPRODUCT(($B53=Sheet1!$A$45:$A$263)*(Sheet1!V$45:V$263))</f>
        <v>0</v>
      </c>
      <c r="F53" s="8" cm="1">
        <f t="array" ref="F53">SUMPRODUCT(($B53=Sheet1!$A$45:$A$263)*(Sheet1!W$45:W$263))</f>
        <v>0</v>
      </c>
      <c r="G53" s="8" cm="1">
        <f t="array" ref="G53">SUMPRODUCT(($B53=Sheet1!$A$45:$A$263)*(Sheet1!X$45:X$263))</f>
        <v>0</v>
      </c>
      <c r="H53" s="8" cm="1">
        <f t="array" ref="H53">SUMPRODUCT(($B53=Sheet1!$A$45:$A$263)*(Sheet1!Y$45:Y$263))</f>
        <v>0</v>
      </c>
      <c r="I53" s="8" cm="1">
        <f t="array" ref="I53">SUMPRODUCT(($B53=Sheet1!$A$45:$A$263)*(Sheet1!Z$45:Z$263))</f>
        <v>0</v>
      </c>
      <c r="J53" s="8" cm="1">
        <f t="array" ref="J53">SUMPRODUCT(($B53=Sheet1!$A$45:$A$263)*(Sheet1!AA$45:AA$263))</f>
        <v>0</v>
      </c>
      <c r="K53" s="8" cm="1">
        <f t="array" ref="K53">SUMPRODUCT(($B53=Sheet1!$A$45:$A$263)*(Sheet1!AB$45:AB$263))</f>
        <v>0</v>
      </c>
      <c r="L53" s="8" cm="1">
        <f t="array" ref="L53">SUMPRODUCT(($B53=Sheet1!$A$45:$A$263)*(Sheet1!AC$45:AC$263))</f>
        <v>0</v>
      </c>
      <c r="M53" s="8" cm="1">
        <f t="array" ref="M53">SUMPRODUCT(($B53=Sheet1!$A$45:$A$263)*(Sheet1!AD$45:AD$263))</f>
        <v>0</v>
      </c>
      <c r="N53" s="8" cm="1">
        <f t="array" ref="N53">SUMPRODUCT(($B53=Sheet1!$A$45:$A$263)*(Sheet1!AE$45:AE$263))</f>
        <v>0</v>
      </c>
      <c r="O53" s="8" cm="1">
        <f t="array" ref="O53">SUMPRODUCT(($B53=Sheet1!$A$45:$A$263)*(Sheet1!AF$45:AF$263))</f>
        <v>3193554.1520467857</v>
      </c>
    </row>
    <row r="54" spans="1:15" x14ac:dyDescent="0.35">
      <c r="A54" s="1" t="s">
        <v>94</v>
      </c>
      <c r="B54" s="1" t="s">
        <v>95</v>
      </c>
      <c r="C54" s="8" cm="1">
        <f t="array" ref="C54">SUMPRODUCT(($B54=Sheet1!$A$45:$A$263)*(Sheet1!T$45:T$263))</f>
        <v>1107424.036682527</v>
      </c>
      <c r="D54" s="8" cm="1">
        <f t="array" ref="D54">SUMPRODUCT(($B54=Sheet1!$A$45:$A$263)*(Sheet1!U$45:U$263))</f>
        <v>1107424.036682527</v>
      </c>
      <c r="E54" s="8" cm="1">
        <f t="array" ref="E54">SUMPRODUCT(($B54=Sheet1!$A$45:$A$263)*(Sheet1!V$45:V$263))</f>
        <v>1107424.036682527</v>
      </c>
      <c r="F54" s="8" cm="1">
        <f t="array" ref="F54">SUMPRODUCT(($B54=Sheet1!$A$45:$A$263)*(Sheet1!W$45:W$263))</f>
        <v>1107424.036682527</v>
      </c>
      <c r="G54" s="8" cm="1">
        <f t="array" ref="G54">SUMPRODUCT(($B54=Sheet1!$A$45:$A$263)*(Sheet1!X$45:X$263))</f>
        <v>1156886.1264753588</v>
      </c>
      <c r="H54" s="8" cm="1">
        <f t="array" ref="H54">SUMPRODUCT(($B54=Sheet1!$A$45:$A$263)*(Sheet1!Y$45:Y$263))</f>
        <v>1107424.036682527</v>
      </c>
      <c r="I54" s="8" cm="1">
        <f t="array" ref="I54">SUMPRODUCT(($B54=Sheet1!$A$45:$A$263)*(Sheet1!Z$45:Z$263))</f>
        <v>1107424.036682527</v>
      </c>
      <c r="J54" s="8" cm="1">
        <f t="array" ref="J54">SUMPRODUCT(($B54=Sheet1!$A$45:$A$263)*(Sheet1!AA$45:AA$263))</f>
        <v>1156886.1264753588</v>
      </c>
      <c r="K54" s="8" cm="1">
        <f t="array" ref="K54">SUMPRODUCT(($B54=Sheet1!$A$45:$A$263)*(Sheet1!AB$45:AB$263))</f>
        <v>1107424.036682527</v>
      </c>
      <c r="L54" s="8" cm="1">
        <f t="array" ref="L54">SUMPRODUCT(($B54=Sheet1!$A$45:$A$263)*(Sheet1!AC$45:AC$263))</f>
        <v>1107424.036682527</v>
      </c>
      <c r="M54" s="8" cm="1">
        <f t="array" ref="M54">SUMPRODUCT(($B54=Sheet1!$A$45:$A$263)*(Sheet1!AD$45:AD$263))</f>
        <v>1107424.036682527</v>
      </c>
      <c r="N54" s="8" cm="1">
        <f t="array" ref="N54">SUMPRODUCT(($B54=Sheet1!$A$45:$A$263)*(Sheet1!AE$45:AE$263))</f>
        <v>1107424.036682527</v>
      </c>
      <c r="O54" s="8" cm="1">
        <f t="array" ref="O54">SUMPRODUCT(($B54=Sheet1!$A$45:$A$263)*(Sheet1!AF$45:AF$263))</f>
        <v>13388012.61977599</v>
      </c>
    </row>
    <row r="55" spans="1:15" x14ac:dyDescent="0.35">
      <c r="A55" s="1" t="s">
        <v>96</v>
      </c>
      <c r="B55" s="1" t="s">
        <v>97</v>
      </c>
      <c r="C55" s="8" cm="1">
        <f t="array" ref="C55">SUMPRODUCT(($B55=Sheet1!$A$45:$A$263)*(Sheet1!T$45:T$263))</f>
        <v>0</v>
      </c>
      <c r="D55" s="8" cm="1">
        <f t="array" ref="D55">SUMPRODUCT(($B55=Sheet1!$A$45:$A$263)*(Sheet1!U$45:U$263))</f>
        <v>0</v>
      </c>
      <c r="E55" s="8" cm="1">
        <f t="array" ref="E55">SUMPRODUCT(($B55=Sheet1!$A$45:$A$263)*(Sheet1!V$45:V$263))</f>
        <v>0</v>
      </c>
      <c r="F55" s="8" cm="1">
        <f t="array" ref="F55">SUMPRODUCT(($B55=Sheet1!$A$45:$A$263)*(Sheet1!W$45:W$263))</f>
        <v>0</v>
      </c>
      <c r="G55" s="8" cm="1">
        <f t="array" ref="G55">SUMPRODUCT(($B55=Sheet1!$A$45:$A$263)*(Sheet1!X$45:X$263))</f>
        <v>0</v>
      </c>
      <c r="H55" s="8" cm="1">
        <f t="array" ref="H55">SUMPRODUCT(($B55=Sheet1!$A$45:$A$263)*(Sheet1!Y$45:Y$263))</f>
        <v>0</v>
      </c>
      <c r="I55" s="8" cm="1">
        <f t="array" ref="I55">SUMPRODUCT(($B55=Sheet1!$A$45:$A$263)*(Sheet1!Z$45:Z$263))</f>
        <v>0</v>
      </c>
      <c r="J55" s="8" cm="1">
        <f t="array" ref="J55">SUMPRODUCT(($B55=Sheet1!$A$45:$A$263)*(Sheet1!AA$45:AA$263))</f>
        <v>0</v>
      </c>
      <c r="K55" s="8" cm="1">
        <f t="array" ref="K55">SUMPRODUCT(($B55=Sheet1!$A$45:$A$263)*(Sheet1!AB$45:AB$263))</f>
        <v>0</v>
      </c>
      <c r="L55" s="8" cm="1">
        <f t="array" ref="L55">SUMPRODUCT(($B55=Sheet1!$A$45:$A$263)*(Sheet1!AC$45:AC$263))</f>
        <v>0</v>
      </c>
      <c r="M55" s="8" cm="1">
        <f t="array" ref="M55">SUMPRODUCT(($B55=Sheet1!$A$45:$A$263)*(Sheet1!AD$45:AD$263))</f>
        <v>0</v>
      </c>
      <c r="N55" s="8" cm="1">
        <f t="array" ref="N55">SUMPRODUCT(($B55=Sheet1!$A$45:$A$263)*(Sheet1!AE$45:AE$263))</f>
        <v>0</v>
      </c>
      <c r="O55" s="8" cm="1">
        <f t="array" ref="O55">SUMPRODUCT(($B55=Sheet1!$A$45:$A$263)*(Sheet1!AF$45:AF$263))</f>
        <v>0</v>
      </c>
    </row>
    <row r="56" spans="1:15" x14ac:dyDescent="0.35">
      <c r="A56" s="1" t="s">
        <v>98</v>
      </c>
      <c r="B56" s="1" t="s">
        <v>99</v>
      </c>
      <c r="C56" s="8" cm="1">
        <f t="array" ref="C56">SUMPRODUCT(($B56=Sheet1!$A$45:$A$263)*(Sheet1!T$45:T$263))</f>
        <v>1423945.6432293647</v>
      </c>
      <c r="D56" s="8" cm="1">
        <f t="array" ref="D56">SUMPRODUCT(($B56=Sheet1!$A$45:$A$263)*(Sheet1!U$45:U$263))</f>
        <v>1423945.6432293647</v>
      </c>
      <c r="E56" s="8" cm="1">
        <f t="array" ref="E56">SUMPRODUCT(($B56=Sheet1!$A$45:$A$263)*(Sheet1!V$45:V$263))</f>
        <v>1423945.6432293647</v>
      </c>
      <c r="F56" s="8" cm="1">
        <f t="array" ref="F56">SUMPRODUCT(($B56=Sheet1!$A$45:$A$263)*(Sheet1!W$45:W$263))</f>
        <v>1423945.6432293647</v>
      </c>
      <c r="G56" s="8" cm="1">
        <f t="array" ref="G56">SUMPRODUCT(($B56=Sheet1!$A$45:$A$263)*(Sheet1!X$45:X$263))</f>
        <v>1423945.6432293647</v>
      </c>
      <c r="H56" s="8" cm="1">
        <f t="array" ref="H56">SUMPRODUCT(($B56=Sheet1!$A$45:$A$263)*(Sheet1!Y$45:Y$263))</f>
        <v>1423945.6432293647</v>
      </c>
      <c r="I56" s="8" cm="1">
        <f t="array" ref="I56">SUMPRODUCT(($B56=Sheet1!$A$45:$A$263)*(Sheet1!Z$45:Z$263))</f>
        <v>1423945.6432293647</v>
      </c>
      <c r="J56" s="8" cm="1">
        <f t="array" ref="J56">SUMPRODUCT(($B56=Sheet1!$A$45:$A$263)*(Sheet1!AA$45:AA$263))</f>
        <v>1423945.6432293647</v>
      </c>
      <c r="K56" s="8" cm="1">
        <f t="array" ref="K56">SUMPRODUCT(($B56=Sheet1!$A$45:$A$263)*(Sheet1!AB$45:AB$263))</f>
        <v>1423945.6432293647</v>
      </c>
      <c r="L56" s="8" cm="1">
        <f t="array" ref="L56">SUMPRODUCT(($B56=Sheet1!$A$45:$A$263)*(Sheet1!AC$45:AC$263))</f>
        <v>1423945.6432293647</v>
      </c>
      <c r="M56" s="8" cm="1">
        <f t="array" ref="M56">SUMPRODUCT(($B56=Sheet1!$A$45:$A$263)*(Sheet1!AD$45:AD$263))</f>
        <v>1423945.6432293647</v>
      </c>
      <c r="N56" s="8" cm="1">
        <f t="array" ref="N56">SUMPRODUCT(($B56=Sheet1!$A$45:$A$263)*(Sheet1!AE$45:AE$263))</f>
        <v>1423945.6432293647</v>
      </c>
      <c r="O56" s="8" cm="1">
        <f t="array" ref="O56">SUMPRODUCT(($B56=Sheet1!$A$45:$A$263)*(Sheet1!AF$45:AF$263))</f>
        <v>17087347.71875238</v>
      </c>
    </row>
    <row r="57" spans="1:15" x14ac:dyDescent="0.35">
      <c r="A57" s="5" t="s">
        <v>100</v>
      </c>
      <c r="B57" s="1">
        <v>731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35">
      <c r="A58" s="5" t="s">
        <v>101</v>
      </c>
      <c r="B58" s="1">
        <v>731000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35">
      <c r="A59" s="1" t="s">
        <v>102</v>
      </c>
      <c r="B59" s="1">
        <v>731111</v>
      </c>
      <c r="C59" s="8" cm="1">
        <f t="array" ref="C59">SUMPRODUCT(($B59=Sheet1!$A$45:$A$263)*(Sheet1!T$45:T$263))</f>
        <v>0</v>
      </c>
      <c r="D59" s="8" cm="1">
        <f t="array" ref="D59">SUMPRODUCT(($B59=Sheet1!$A$45:$A$263)*(Sheet1!U$45:U$263))</f>
        <v>0</v>
      </c>
      <c r="E59" s="8" cm="1">
        <f t="array" ref="E59">SUMPRODUCT(($B59=Sheet1!$A$45:$A$263)*(Sheet1!V$45:V$263))</f>
        <v>0</v>
      </c>
      <c r="F59" s="8" cm="1">
        <f t="array" ref="F59">SUMPRODUCT(($B59=Sheet1!$A$45:$A$263)*(Sheet1!W$45:W$263))</f>
        <v>0</v>
      </c>
      <c r="G59" s="8" cm="1">
        <f t="array" ref="G59">SUMPRODUCT(($B59=Sheet1!$A$45:$A$263)*(Sheet1!X$45:X$263))</f>
        <v>0</v>
      </c>
      <c r="H59" s="8" cm="1">
        <f t="array" ref="H59">SUMPRODUCT(($B59=Sheet1!$A$45:$A$263)*(Sheet1!Y$45:Y$263))</f>
        <v>0</v>
      </c>
      <c r="I59" s="8" cm="1">
        <f t="array" ref="I59">SUMPRODUCT(($B59=Sheet1!$A$45:$A$263)*(Sheet1!Z$45:Z$263))</f>
        <v>0</v>
      </c>
      <c r="J59" s="8" cm="1">
        <f t="array" ref="J59">SUMPRODUCT(($B59=Sheet1!$A$45:$A$263)*(Sheet1!AA$45:AA$263))</f>
        <v>0</v>
      </c>
      <c r="K59" s="8" cm="1">
        <f t="array" ref="K59">SUMPRODUCT(($B59=Sheet1!$A$45:$A$263)*(Sheet1!AB$45:AB$263))</f>
        <v>0</v>
      </c>
      <c r="L59" s="8" cm="1">
        <f t="array" ref="L59">SUMPRODUCT(($B59=Sheet1!$A$45:$A$263)*(Sheet1!AC$45:AC$263))</f>
        <v>0</v>
      </c>
      <c r="M59" s="8" cm="1">
        <f t="array" ref="M59">SUMPRODUCT(($B59=Sheet1!$A$45:$A$263)*(Sheet1!AD$45:AD$263))</f>
        <v>0</v>
      </c>
      <c r="N59" s="8" cm="1">
        <f t="array" ref="N59">SUMPRODUCT(($B59=Sheet1!$A$45:$A$263)*(Sheet1!AE$45:AE$263))</f>
        <v>0</v>
      </c>
      <c r="O59" s="8" cm="1">
        <f t="array" ref="O59">SUMPRODUCT(($B59=Sheet1!$A$45:$A$263)*(Sheet1!AF$45:AF$263))</f>
        <v>0</v>
      </c>
    </row>
    <row r="60" spans="1:15" x14ac:dyDescent="0.35">
      <c r="A60" s="1" t="s">
        <v>103</v>
      </c>
      <c r="B60" s="1">
        <v>731121</v>
      </c>
      <c r="C60" s="8" cm="1">
        <f t="array" ref="C60">SUMPRODUCT(($B60=Sheet1!$A$45:$A$263)*(Sheet1!T$45:T$263))</f>
        <v>0</v>
      </c>
      <c r="D60" s="8" cm="1">
        <f t="array" ref="D60">SUMPRODUCT(($B60=Sheet1!$A$45:$A$263)*(Sheet1!U$45:U$263))</f>
        <v>0</v>
      </c>
      <c r="E60" s="8" cm="1">
        <f t="array" ref="E60">SUMPRODUCT(($B60=Sheet1!$A$45:$A$263)*(Sheet1!V$45:V$263))</f>
        <v>0</v>
      </c>
      <c r="F60" s="8" cm="1">
        <f t="array" ref="F60">SUMPRODUCT(($B60=Sheet1!$A$45:$A$263)*(Sheet1!W$45:W$263))</f>
        <v>0</v>
      </c>
      <c r="G60" s="8" cm="1">
        <f t="array" ref="G60">SUMPRODUCT(($B60=Sheet1!$A$45:$A$263)*(Sheet1!X$45:X$263))</f>
        <v>0</v>
      </c>
      <c r="H60" s="8" cm="1">
        <f t="array" ref="H60">SUMPRODUCT(($B60=Sheet1!$A$45:$A$263)*(Sheet1!Y$45:Y$263))</f>
        <v>0</v>
      </c>
      <c r="I60" s="8" cm="1">
        <f t="array" ref="I60">SUMPRODUCT(($B60=Sheet1!$A$45:$A$263)*(Sheet1!Z$45:Z$263))</f>
        <v>0</v>
      </c>
      <c r="J60" s="8" cm="1">
        <f t="array" ref="J60">SUMPRODUCT(($B60=Sheet1!$A$45:$A$263)*(Sheet1!AA$45:AA$263))</f>
        <v>0</v>
      </c>
      <c r="K60" s="8" cm="1">
        <f t="array" ref="K60">SUMPRODUCT(($B60=Sheet1!$A$45:$A$263)*(Sheet1!AB$45:AB$263))</f>
        <v>0</v>
      </c>
      <c r="L60" s="8" cm="1">
        <f t="array" ref="L60">SUMPRODUCT(($B60=Sheet1!$A$45:$A$263)*(Sheet1!AC$45:AC$263))</f>
        <v>0</v>
      </c>
      <c r="M60" s="8" cm="1">
        <f t="array" ref="M60">SUMPRODUCT(($B60=Sheet1!$A$45:$A$263)*(Sheet1!AD$45:AD$263))</f>
        <v>0</v>
      </c>
      <c r="N60" s="8" cm="1">
        <f t="array" ref="N60">SUMPRODUCT(($B60=Sheet1!$A$45:$A$263)*(Sheet1!AE$45:AE$263))</f>
        <v>0</v>
      </c>
      <c r="O60" s="8" cm="1">
        <f t="array" ref="O60">SUMPRODUCT(($B60=Sheet1!$A$45:$A$263)*(Sheet1!AF$45:AF$263))</f>
        <v>0</v>
      </c>
    </row>
    <row r="61" spans="1:15" x14ac:dyDescent="0.35">
      <c r="A61" s="1" t="s">
        <v>104</v>
      </c>
      <c r="B61" s="1">
        <v>731122</v>
      </c>
      <c r="C61" s="8" cm="1">
        <f t="array" ref="C61">SUMPRODUCT(($B61=Sheet1!$A$45:$A$263)*(Sheet1!T$45:T$263))</f>
        <v>0</v>
      </c>
      <c r="D61" s="8" cm="1">
        <f t="array" ref="D61">SUMPRODUCT(($B61=Sheet1!$A$45:$A$263)*(Sheet1!U$45:U$263))</f>
        <v>0</v>
      </c>
      <c r="E61" s="8" cm="1">
        <f t="array" ref="E61">SUMPRODUCT(($B61=Sheet1!$A$45:$A$263)*(Sheet1!V$45:V$263))</f>
        <v>0</v>
      </c>
      <c r="F61" s="8" cm="1">
        <f t="array" ref="F61">SUMPRODUCT(($B61=Sheet1!$A$45:$A$263)*(Sheet1!W$45:W$263))</f>
        <v>0</v>
      </c>
      <c r="G61" s="8" cm="1">
        <f t="array" ref="G61">SUMPRODUCT(($B61=Sheet1!$A$45:$A$263)*(Sheet1!X$45:X$263))</f>
        <v>0</v>
      </c>
      <c r="H61" s="8" cm="1">
        <f t="array" ref="H61">SUMPRODUCT(($B61=Sheet1!$A$45:$A$263)*(Sheet1!Y$45:Y$263))</f>
        <v>0</v>
      </c>
      <c r="I61" s="8" cm="1">
        <f t="array" ref="I61">SUMPRODUCT(($B61=Sheet1!$A$45:$A$263)*(Sheet1!Z$45:Z$263))</f>
        <v>0</v>
      </c>
      <c r="J61" s="8" cm="1">
        <f t="array" ref="J61">SUMPRODUCT(($B61=Sheet1!$A$45:$A$263)*(Sheet1!AA$45:AA$263))</f>
        <v>0</v>
      </c>
      <c r="K61" s="8" cm="1">
        <f t="array" ref="K61">SUMPRODUCT(($B61=Sheet1!$A$45:$A$263)*(Sheet1!AB$45:AB$263))</f>
        <v>0</v>
      </c>
      <c r="L61" s="8" cm="1">
        <f t="array" ref="L61">SUMPRODUCT(($B61=Sheet1!$A$45:$A$263)*(Sheet1!AC$45:AC$263))</f>
        <v>0</v>
      </c>
      <c r="M61" s="8" cm="1">
        <f t="array" ref="M61">SUMPRODUCT(($B61=Sheet1!$A$45:$A$263)*(Sheet1!AD$45:AD$263))</f>
        <v>0</v>
      </c>
      <c r="N61" s="8" cm="1">
        <f t="array" ref="N61">SUMPRODUCT(($B61=Sheet1!$A$45:$A$263)*(Sheet1!AE$45:AE$263))</f>
        <v>0</v>
      </c>
      <c r="O61" s="8" cm="1">
        <f t="array" ref="O61">SUMPRODUCT(($B61=Sheet1!$A$45:$A$263)*(Sheet1!AF$45:AF$263))</f>
        <v>0</v>
      </c>
    </row>
    <row r="62" spans="1:15" x14ac:dyDescent="0.35">
      <c r="A62" s="5" t="s">
        <v>105</v>
      </c>
      <c r="B62" s="1">
        <v>731100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1:15" x14ac:dyDescent="0.35">
      <c r="A63" s="1" t="s">
        <v>106</v>
      </c>
      <c r="B63" s="1">
        <v>731131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spans="1:15" x14ac:dyDescent="0.35">
      <c r="A64" s="1" t="s">
        <v>107</v>
      </c>
      <c r="B64" s="1">
        <v>731132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spans="1:15" x14ac:dyDescent="0.35">
      <c r="A65" s="5" t="s">
        <v>108</v>
      </c>
      <c r="B65" s="1">
        <v>733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spans="1:15" x14ac:dyDescent="0.35">
      <c r="A66" s="5" t="s">
        <v>109</v>
      </c>
      <c r="B66" s="1">
        <v>733000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spans="1:15" x14ac:dyDescent="0.35">
      <c r="A67" s="1" t="s">
        <v>110</v>
      </c>
      <c r="B67" s="1">
        <v>733111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spans="1:15" x14ac:dyDescent="0.35">
      <c r="A68" s="5" t="s">
        <v>111</v>
      </c>
      <c r="B68" s="1">
        <v>733100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spans="1:15" x14ac:dyDescent="0.35">
      <c r="A69" s="1" t="s">
        <v>112</v>
      </c>
      <c r="B69" s="1">
        <v>733211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spans="1:15" x14ac:dyDescent="0.35">
      <c r="A70" s="1" t="s">
        <v>113</v>
      </c>
      <c r="B70" s="1">
        <v>733212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spans="1:15" x14ac:dyDescent="0.35">
      <c r="A71" s="1" t="s">
        <v>114</v>
      </c>
      <c r="B71" s="1">
        <v>733213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spans="1:15" x14ac:dyDescent="0.35">
      <c r="A72" s="1" t="s">
        <v>115</v>
      </c>
      <c r="B72" s="1">
        <v>733214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spans="1:15" x14ac:dyDescent="0.35">
      <c r="A73" s="1" t="s">
        <v>116</v>
      </c>
      <c r="B73" s="1">
        <v>733215</v>
      </c>
      <c r="C73" s="8" cm="1">
        <f t="array" ref="C73">SUMPRODUCT(($B73=Sheet1!$A$45:$A$263)*(Sheet1!T$45:T$263))</f>
        <v>0</v>
      </c>
      <c r="D73" s="8" cm="1">
        <f t="array" ref="D73">SUMPRODUCT(($B73=Sheet1!$A$45:$A$263)*(Sheet1!U$45:U$263))</f>
        <v>0</v>
      </c>
      <c r="E73" s="8" cm="1">
        <f t="array" ref="E73">SUMPRODUCT(($B73=Sheet1!$A$45:$A$263)*(Sheet1!V$45:V$263))</f>
        <v>0</v>
      </c>
      <c r="F73" s="8" cm="1">
        <f t="array" ref="F73">SUMPRODUCT(($B73=Sheet1!$A$45:$A$263)*(Sheet1!W$45:W$263))</f>
        <v>0</v>
      </c>
      <c r="G73" s="8" cm="1">
        <f t="array" ref="G73">SUMPRODUCT(($B73=Sheet1!$A$45:$A$263)*(Sheet1!X$45:X$263))</f>
        <v>0</v>
      </c>
      <c r="H73" s="8" cm="1">
        <f t="array" ref="H73">SUMPRODUCT(($B73=Sheet1!$A$45:$A$263)*(Sheet1!Y$45:Y$263))</f>
        <v>0</v>
      </c>
      <c r="I73" s="8" cm="1">
        <f t="array" ref="I73">SUMPRODUCT(($B73=Sheet1!$A$45:$A$263)*(Sheet1!Z$45:Z$263))</f>
        <v>0</v>
      </c>
      <c r="J73" s="8" cm="1">
        <f t="array" ref="J73">SUMPRODUCT(($B73=Sheet1!$A$45:$A$263)*(Sheet1!AA$45:AA$263))</f>
        <v>0</v>
      </c>
      <c r="K73" s="8" cm="1">
        <f t="array" ref="K73">SUMPRODUCT(($B73=Sheet1!$A$45:$A$263)*(Sheet1!AB$45:AB$263))</f>
        <v>0</v>
      </c>
      <c r="L73" s="8" cm="1">
        <f t="array" ref="L73">SUMPRODUCT(($B73=Sheet1!$A$45:$A$263)*(Sheet1!AC$45:AC$263))</f>
        <v>0</v>
      </c>
      <c r="M73" s="8" cm="1">
        <f t="array" ref="M73">SUMPRODUCT(($B73=Sheet1!$A$45:$A$263)*(Sheet1!AD$45:AD$263))</f>
        <v>0</v>
      </c>
      <c r="N73" s="8" cm="1">
        <f t="array" ref="N73">SUMPRODUCT(($B73=Sheet1!$A$45:$A$263)*(Sheet1!AE$45:AE$263))</f>
        <v>0</v>
      </c>
      <c r="O73" s="8" cm="1">
        <f t="array" ref="O73">SUMPRODUCT(($B73=Sheet1!$A$45:$A$263)*(Sheet1!AF$45:AF$263))</f>
        <v>0</v>
      </c>
    </row>
    <row r="74" spans="1:15" x14ac:dyDescent="0.35">
      <c r="A74" s="1" t="s">
        <v>117</v>
      </c>
      <c r="B74" s="1">
        <v>733299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 spans="1:15" x14ac:dyDescent="0.35">
      <c r="A75" s="5" t="s">
        <v>118</v>
      </c>
      <c r="B75" s="1">
        <v>733200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 spans="1:15" x14ac:dyDescent="0.35">
      <c r="A76" s="1" t="s">
        <v>119</v>
      </c>
      <c r="B76" s="1">
        <v>733311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 spans="1:15" x14ac:dyDescent="0.35">
      <c r="A77" s="1" t="s">
        <v>120</v>
      </c>
      <c r="B77" s="1">
        <v>733312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spans="1:15" x14ac:dyDescent="0.35">
      <c r="A78" s="5" t="s">
        <v>121</v>
      </c>
      <c r="B78" s="1">
        <v>735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 spans="1:15" x14ac:dyDescent="0.35">
      <c r="A79" s="5" t="s">
        <v>122</v>
      </c>
      <c r="B79" s="1">
        <v>735000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 spans="1:15" ht="29" x14ac:dyDescent="0.35">
      <c r="A80" s="1" t="s">
        <v>123</v>
      </c>
      <c r="B80" s="1">
        <v>735111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spans="1:15" x14ac:dyDescent="0.35">
      <c r="A81" s="1" t="s">
        <v>124</v>
      </c>
      <c r="B81" s="1">
        <v>735121</v>
      </c>
      <c r="C81" s="8" cm="1">
        <f t="array" ref="C81">SUMPRODUCT(($B81=Sheet1!$A$45:$A$263)*(Sheet1!T$45:T$263))</f>
        <v>0</v>
      </c>
      <c r="D81" s="8" cm="1">
        <f t="array" ref="D81">SUMPRODUCT(($B81=Sheet1!$A$45:$A$263)*(Sheet1!U$45:U$263))</f>
        <v>0</v>
      </c>
      <c r="E81" s="8" cm="1">
        <f t="array" ref="E81">SUMPRODUCT(($B81=Sheet1!$A$45:$A$263)*(Sheet1!V$45:V$263))</f>
        <v>0</v>
      </c>
      <c r="F81" s="8" cm="1">
        <f t="array" ref="F81">SUMPRODUCT(($B81=Sheet1!$A$45:$A$263)*(Sheet1!W$45:W$263))</f>
        <v>0</v>
      </c>
      <c r="G81" s="8" cm="1">
        <f t="array" ref="G81">SUMPRODUCT(($B81=Sheet1!$A$45:$A$263)*(Sheet1!X$45:X$263))</f>
        <v>0</v>
      </c>
      <c r="H81" s="8" cm="1">
        <f t="array" ref="H81">SUMPRODUCT(($B81=Sheet1!$A$45:$A$263)*(Sheet1!Y$45:Y$263))</f>
        <v>0</v>
      </c>
      <c r="I81" s="8" cm="1">
        <f t="array" ref="I81">SUMPRODUCT(($B81=Sheet1!$A$45:$A$263)*(Sheet1!Z$45:Z$263))</f>
        <v>0</v>
      </c>
      <c r="J81" s="8" cm="1">
        <f t="array" ref="J81">SUMPRODUCT(($B81=Sheet1!$A$45:$A$263)*(Sheet1!AA$45:AA$263))</f>
        <v>0</v>
      </c>
      <c r="K81" s="8" cm="1">
        <f t="array" ref="K81">SUMPRODUCT(($B81=Sheet1!$A$45:$A$263)*(Sheet1!AB$45:AB$263))</f>
        <v>0</v>
      </c>
      <c r="L81" s="8" cm="1">
        <f t="array" ref="L81">SUMPRODUCT(($B81=Sheet1!$A$45:$A$263)*(Sheet1!AC$45:AC$263))</f>
        <v>0</v>
      </c>
      <c r="M81" s="8" cm="1">
        <f t="array" ref="M81">SUMPRODUCT(($B81=Sheet1!$A$45:$A$263)*(Sheet1!AD$45:AD$263))</f>
        <v>0</v>
      </c>
      <c r="N81" s="8" cm="1">
        <f t="array" ref="N81">SUMPRODUCT(($B81=Sheet1!$A$45:$A$263)*(Sheet1!AE$45:AE$263))</f>
        <v>0</v>
      </c>
      <c r="O81" s="8" cm="1">
        <f t="array" ref="O81">SUMPRODUCT(($B81=Sheet1!$A$45:$A$263)*(Sheet1!AF$45:AF$263))</f>
        <v>0</v>
      </c>
    </row>
    <row r="82" spans="1:15" x14ac:dyDescent="0.35">
      <c r="A82" s="1" t="s">
        <v>125</v>
      </c>
      <c r="B82" s="1">
        <v>735131</v>
      </c>
      <c r="C82" s="8" cm="1">
        <f t="array" ref="C82">SUMPRODUCT(($B82=Sheet1!$A$45:$A$263)*(Sheet1!T$45:T$263))</f>
        <v>3443976.5576335066</v>
      </c>
      <c r="D82" s="8" cm="1">
        <f t="array" ref="D82">SUMPRODUCT(($B82=Sheet1!$A$45:$A$263)*(Sheet1!U$45:U$263))</f>
        <v>3443976.5576335066</v>
      </c>
      <c r="E82" s="8" cm="1">
        <f t="array" ref="E82">SUMPRODUCT(($B82=Sheet1!$A$45:$A$263)*(Sheet1!V$45:V$263))</f>
        <v>3443976.5576335066</v>
      </c>
      <c r="F82" s="8" cm="1">
        <f t="array" ref="F82">SUMPRODUCT(($B82=Sheet1!$A$45:$A$263)*(Sheet1!W$45:W$263))</f>
        <v>3443976.5576335066</v>
      </c>
      <c r="G82" s="8" cm="1">
        <f t="array" ref="G82">SUMPRODUCT(($B82=Sheet1!$A$45:$A$263)*(Sheet1!X$45:X$263))</f>
        <v>3443976.5576335066</v>
      </c>
      <c r="H82" s="8" cm="1">
        <f t="array" ref="H82">SUMPRODUCT(($B82=Sheet1!$A$45:$A$263)*(Sheet1!Y$45:Y$263))</f>
        <v>3443976.5576335066</v>
      </c>
      <c r="I82" s="8" cm="1">
        <f t="array" ref="I82">SUMPRODUCT(($B82=Sheet1!$A$45:$A$263)*(Sheet1!Z$45:Z$263))</f>
        <v>3443976.5576335066</v>
      </c>
      <c r="J82" s="8" cm="1">
        <f t="array" ref="J82">SUMPRODUCT(($B82=Sheet1!$A$45:$A$263)*(Sheet1!AA$45:AA$263))</f>
        <v>3443976.5576335066</v>
      </c>
      <c r="K82" s="8" cm="1">
        <f t="array" ref="K82">SUMPRODUCT(($B82=Sheet1!$A$45:$A$263)*(Sheet1!AB$45:AB$263))</f>
        <v>3443976.5576335066</v>
      </c>
      <c r="L82" s="8" cm="1">
        <f t="array" ref="L82">SUMPRODUCT(($B82=Sheet1!$A$45:$A$263)*(Sheet1!AC$45:AC$263))</f>
        <v>3443976.5576335066</v>
      </c>
      <c r="M82" s="8" cm="1">
        <f t="array" ref="M82">SUMPRODUCT(($B82=Sheet1!$A$45:$A$263)*(Sheet1!AD$45:AD$263))</f>
        <v>3443976.5576335066</v>
      </c>
      <c r="N82" s="8" cm="1">
        <f t="array" ref="N82">SUMPRODUCT(($B82=Sheet1!$A$45:$A$263)*(Sheet1!AE$45:AE$263))</f>
        <v>3443976.5576335066</v>
      </c>
      <c r="O82" s="8" cm="1">
        <f t="array" ref="O82">SUMPRODUCT(($B82=Sheet1!$A$45:$A$263)*(Sheet1!AF$45:AF$263))</f>
        <v>41327718.691602081</v>
      </c>
    </row>
    <row r="83" spans="1:15" x14ac:dyDescent="0.35">
      <c r="A83" s="1" t="s">
        <v>126</v>
      </c>
      <c r="B83" s="1">
        <v>735141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</row>
    <row r="84" spans="1:15" ht="29" x14ac:dyDescent="0.35">
      <c r="A84" s="1" t="s">
        <v>127</v>
      </c>
      <c r="B84" s="1">
        <v>735151</v>
      </c>
      <c r="C84" s="8" cm="1">
        <f t="array" ref="C84">SUMPRODUCT(($B84=Sheet1!$A$45:$A$263)*(Sheet1!T$45:T$263))</f>
        <v>0</v>
      </c>
      <c r="D84" s="8" cm="1">
        <f t="array" ref="D84">SUMPRODUCT(($B84=Sheet1!$A$45:$A$263)*(Sheet1!U$45:U$263))</f>
        <v>0</v>
      </c>
      <c r="E84" s="8" cm="1">
        <f t="array" ref="E84">SUMPRODUCT(($B84=Sheet1!$A$45:$A$263)*(Sheet1!V$45:V$263))</f>
        <v>0</v>
      </c>
      <c r="F84" s="8" cm="1">
        <f t="array" ref="F84">SUMPRODUCT(($B84=Sheet1!$A$45:$A$263)*(Sheet1!W$45:W$263))</f>
        <v>0</v>
      </c>
      <c r="G84" s="8" cm="1">
        <f t="array" ref="G84">SUMPRODUCT(($B84=Sheet1!$A$45:$A$263)*(Sheet1!X$45:X$263))</f>
        <v>0</v>
      </c>
      <c r="H84" s="8" cm="1">
        <f t="array" ref="H84">SUMPRODUCT(($B84=Sheet1!$A$45:$A$263)*(Sheet1!Y$45:Y$263))</f>
        <v>0</v>
      </c>
      <c r="I84" s="8" cm="1">
        <f t="array" ref="I84">SUMPRODUCT(($B84=Sheet1!$A$45:$A$263)*(Sheet1!Z$45:Z$263))</f>
        <v>0</v>
      </c>
      <c r="J84" s="8" cm="1">
        <f t="array" ref="J84">SUMPRODUCT(($B84=Sheet1!$A$45:$A$263)*(Sheet1!AA$45:AA$263))</f>
        <v>0</v>
      </c>
      <c r="K84" s="8" cm="1">
        <f t="array" ref="K84">SUMPRODUCT(($B84=Sheet1!$A$45:$A$263)*(Sheet1!AB$45:AB$263))</f>
        <v>0</v>
      </c>
      <c r="L84" s="8" cm="1">
        <f t="array" ref="L84">SUMPRODUCT(($B84=Sheet1!$A$45:$A$263)*(Sheet1!AC$45:AC$263))</f>
        <v>0</v>
      </c>
      <c r="M84" s="8" cm="1">
        <f t="array" ref="M84">SUMPRODUCT(($B84=Sheet1!$A$45:$A$263)*(Sheet1!AD$45:AD$263))</f>
        <v>0</v>
      </c>
      <c r="N84" s="8" cm="1">
        <f t="array" ref="N84">SUMPRODUCT(($B84=Sheet1!$A$45:$A$263)*(Sheet1!AE$45:AE$263))</f>
        <v>0</v>
      </c>
      <c r="O84" s="8" cm="1">
        <f t="array" ref="O84">SUMPRODUCT(($B84=Sheet1!$A$45:$A$263)*(Sheet1!AF$45:AF$263))</f>
        <v>0</v>
      </c>
    </row>
    <row r="85" spans="1:15" x14ac:dyDescent="0.35">
      <c r="A85" s="1" t="s">
        <v>128</v>
      </c>
      <c r="B85" s="1">
        <v>735161</v>
      </c>
      <c r="C85" s="8" cm="1">
        <f t="array" ref="C85">SUMPRODUCT(($B85=Sheet1!$A$45:$A$263)*(Sheet1!T$45:T$263))</f>
        <v>0</v>
      </c>
      <c r="D85" s="8" cm="1">
        <f t="array" ref="D85">SUMPRODUCT(($B85=Sheet1!$A$45:$A$263)*(Sheet1!U$45:U$263))</f>
        <v>0</v>
      </c>
      <c r="E85" s="8" cm="1">
        <f t="array" ref="E85">SUMPRODUCT(($B85=Sheet1!$A$45:$A$263)*(Sheet1!V$45:V$263))</f>
        <v>0</v>
      </c>
      <c r="F85" s="8" cm="1">
        <f t="array" ref="F85">SUMPRODUCT(($B85=Sheet1!$A$45:$A$263)*(Sheet1!W$45:W$263))</f>
        <v>0</v>
      </c>
      <c r="G85" s="8" cm="1">
        <f t="array" ref="G85">SUMPRODUCT(($B85=Sheet1!$A$45:$A$263)*(Sheet1!X$45:X$263))</f>
        <v>0</v>
      </c>
      <c r="H85" s="8" cm="1">
        <f t="array" ref="H85">SUMPRODUCT(($B85=Sheet1!$A$45:$A$263)*(Sheet1!Y$45:Y$263))</f>
        <v>0</v>
      </c>
      <c r="I85" s="8" cm="1">
        <f t="array" ref="I85">SUMPRODUCT(($B85=Sheet1!$A$45:$A$263)*(Sheet1!Z$45:Z$263))</f>
        <v>0</v>
      </c>
      <c r="J85" s="8" cm="1">
        <f t="array" ref="J85">SUMPRODUCT(($B85=Sheet1!$A$45:$A$263)*(Sheet1!AA$45:AA$263))</f>
        <v>0</v>
      </c>
      <c r="K85" s="8" cm="1">
        <f t="array" ref="K85">SUMPRODUCT(($B85=Sheet1!$A$45:$A$263)*(Sheet1!AB$45:AB$263))</f>
        <v>0</v>
      </c>
      <c r="L85" s="8" cm="1">
        <f t="array" ref="L85">SUMPRODUCT(($B85=Sheet1!$A$45:$A$263)*(Sheet1!AC$45:AC$263))</f>
        <v>0</v>
      </c>
      <c r="M85" s="8" cm="1">
        <f t="array" ref="M85">SUMPRODUCT(($B85=Sheet1!$A$45:$A$263)*(Sheet1!AD$45:AD$263))</f>
        <v>0</v>
      </c>
      <c r="N85" s="8" cm="1">
        <f t="array" ref="N85">SUMPRODUCT(($B85=Sheet1!$A$45:$A$263)*(Sheet1!AE$45:AE$263))</f>
        <v>0</v>
      </c>
      <c r="O85" s="8" cm="1">
        <f t="array" ref="O85">SUMPRODUCT(($B85=Sheet1!$A$45:$A$263)*(Sheet1!AF$45:AF$263))</f>
        <v>0</v>
      </c>
    </row>
    <row r="86" spans="1:15" ht="29" x14ac:dyDescent="0.35">
      <c r="A86" s="1" t="s">
        <v>129</v>
      </c>
      <c r="B86" s="1">
        <v>735171</v>
      </c>
      <c r="C86" s="8" cm="1">
        <f t="array" ref="C86">SUMPRODUCT(($B86=Sheet1!$A$45:$A$263)*(Sheet1!T$45:T$263))</f>
        <v>0</v>
      </c>
      <c r="D86" s="8" cm="1">
        <f t="array" ref="D86">SUMPRODUCT(($B86=Sheet1!$A$45:$A$263)*(Sheet1!U$45:U$263))</f>
        <v>0</v>
      </c>
      <c r="E86" s="8" cm="1">
        <f t="array" ref="E86">SUMPRODUCT(($B86=Sheet1!$A$45:$A$263)*(Sheet1!V$45:V$263))</f>
        <v>0</v>
      </c>
      <c r="F86" s="8" cm="1">
        <f t="array" ref="F86">SUMPRODUCT(($B86=Sheet1!$A$45:$A$263)*(Sheet1!W$45:W$263))</f>
        <v>0</v>
      </c>
      <c r="G86" s="8" cm="1">
        <f t="array" ref="G86">SUMPRODUCT(($B86=Sheet1!$A$45:$A$263)*(Sheet1!X$45:X$263))</f>
        <v>0</v>
      </c>
      <c r="H86" s="8" cm="1">
        <f t="array" ref="H86">SUMPRODUCT(($B86=Sheet1!$A$45:$A$263)*(Sheet1!Y$45:Y$263))</f>
        <v>0</v>
      </c>
      <c r="I86" s="8" cm="1">
        <f t="array" ref="I86">SUMPRODUCT(($B86=Sheet1!$A$45:$A$263)*(Sheet1!Z$45:Z$263))</f>
        <v>0</v>
      </c>
      <c r="J86" s="8" cm="1">
        <f t="array" ref="J86">SUMPRODUCT(($B86=Sheet1!$A$45:$A$263)*(Sheet1!AA$45:AA$263))</f>
        <v>0</v>
      </c>
      <c r="K86" s="8" cm="1">
        <f t="array" ref="K86">SUMPRODUCT(($B86=Sheet1!$A$45:$A$263)*(Sheet1!AB$45:AB$263))</f>
        <v>0</v>
      </c>
      <c r="L86" s="8" cm="1">
        <f t="array" ref="L86">SUMPRODUCT(($B86=Sheet1!$A$45:$A$263)*(Sheet1!AC$45:AC$263))</f>
        <v>0</v>
      </c>
      <c r="M86" s="8" cm="1">
        <f t="array" ref="M86">SUMPRODUCT(($B86=Sheet1!$A$45:$A$263)*(Sheet1!AD$45:AD$263))</f>
        <v>0</v>
      </c>
      <c r="N86" s="8" cm="1">
        <f t="array" ref="N86">SUMPRODUCT(($B86=Sheet1!$A$45:$A$263)*(Sheet1!AE$45:AE$263))</f>
        <v>0</v>
      </c>
      <c r="O86" s="8" cm="1">
        <f t="array" ref="O86">SUMPRODUCT(($B86=Sheet1!$A$45:$A$263)*(Sheet1!AF$45:AF$263))</f>
        <v>0</v>
      </c>
    </row>
    <row r="87" spans="1:15" ht="29" x14ac:dyDescent="0.35">
      <c r="A87" s="1" t="s">
        <v>130</v>
      </c>
      <c r="B87" s="1">
        <v>735181</v>
      </c>
      <c r="C87" s="8" cm="1">
        <f t="array" ref="C87">SUMPRODUCT(($B87=Sheet1!$A$45:$A$263)*(Sheet1!T$45:T$263))</f>
        <v>0</v>
      </c>
      <c r="D87" s="8" cm="1">
        <f t="array" ref="D87">SUMPRODUCT(($B87=Sheet1!$A$45:$A$263)*(Sheet1!U$45:U$263))</f>
        <v>0</v>
      </c>
      <c r="E87" s="8" cm="1">
        <f t="array" ref="E87">SUMPRODUCT(($B87=Sheet1!$A$45:$A$263)*(Sheet1!V$45:V$263))</f>
        <v>0</v>
      </c>
      <c r="F87" s="8" cm="1">
        <f t="array" ref="F87">SUMPRODUCT(($B87=Sheet1!$A$45:$A$263)*(Sheet1!W$45:W$263))</f>
        <v>0</v>
      </c>
      <c r="G87" s="8" cm="1">
        <f t="array" ref="G87">SUMPRODUCT(($B87=Sheet1!$A$45:$A$263)*(Sheet1!X$45:X$263))</f>
        <v>0</v>
      </c>
      <c r="H87" s="8" cm="1">
        <f t="array" ref="H87">SUMPRODUCT(($B87=Sheet1!$A$45:$A$263)*(Sheet1!Y$45:Y$263))</f>
        <v>0</v>
      </c>
      <c r="I87" s="8" cm="1">
        <f t="array" ref="I87">SUMPRODUCT(($B87=Sheet1!$A$45:$A$263)*(Sheet1!Z$45:Z$263))</f>
        <v>0</v>
      </c>
      <c r="J87" s="8" cm="1">
        <f t="array" ref="J87">SUMPRODUCT(($B87=Sheet1!$A$45:$A$263)*(Sheet1!AA$45:AA$263))</f>
        <v>0</v>
      </c>
      <c r="K87" s="8" cm="1">
        <f t="array" ref="K87">SUMPRODUCT(($B87=Sheet1!$A$45:$A$263)*(Sheet1!AB$45:AB$263))</f>
        <v>0</v>
      </c>
      <c r="L87" s="8" cm="1">
        <f t="array" ref="L87">SUMPRODUCT(($B87=Sheet1!$A$45:$A$263)*(Sheet1!AC$45:AC$263))</f>
        <v>0</v>
      </c>
      <c r="M87" s="8" cm="1">
        <f t="array" ref="M87">SUMPRODUCT(($B87=Sheet1!$A$45:$A$263)*(Sheet1!AD$45:AD$263))</f>
        <v>0</v>
      </c>
      <c r="N87" s="8" cm="1">
        <f t="array" ref="N87">SUMPRODUCT(($B87=Sheet1!$A$45:$A$263)*(Sheet1!AE$45:AE$263))</f>
        <v>0</v>
      </c>
      <c r="O87" s="8" cm="1">
        <f t="array" ref="O87">SUMPRODUCT(($B87=Sheet1!$A$45:$A$263)*(Sheet1!AF$45:AF$263))</f>
        <v>0</v>
      </c>
    </row>
    <row r="88" spans="1:15" x14ac:dyDescent="0.35">
      <c r="A88" s="1" t="s">
        <v>131</v>
      </c>
      <c r="B88" s="1">
        <v>735182</v>
      </c>
      <c r="C88" s="8" cm="1">
        <f t="array" ref="C88">SUMPRODUCT(($B88=Sheet1!$A$45:$A$263)*(Sheet1!T$45:T$263))</f>
        <v>0</v>
      </c>
      <c r="D88" s="8" cm="1">
        <f t="array" ref="D88">SUMPRODUCT(($B88=Sheet1!$A$45:$A$263)*(Sheet1!U$45:U$263))</f>
        <v>0</v>
      </c>
      <c r="E88" s="8" cm="1">
        <f t="array" ref="E88">SUMPRODUCT(($B88=Sheet1!$A$45:$A$263)*(Sheet1!V$45:V$263))</f>
        <v>0</v>
      </c>
      <c r="F88" s="8" cm="1">
        <f t="array" ref="F88">SUMPRODUCT(($B88=Sheet1!$A$45:$A$263)*(Sheet1!W$45:W$263))</f>
        <v>0</v>
      </c>
      <c r="G88" s="8" cm="1">
        <f t="array" ref="G88">SUMPRODUCT(($B88=Sheet1!$A$45:$A$263)*(Sheet1!X$45:X$263))</f>
        <v>0</v>
      </c>
      <c r="H88" s="8" cm="1">
        <f t="array" ref="H88">SUMPRODUCT(($B88=Sheet1!$A$45:$A$263)*(Sheet1!Y$45:Y$263))</f>
        <v>0</v>
      </c>
      <c r="I88" s="8" cm="1">
        <f t="array" ref="I88">SUMPRODUCT(($B88=Sheet1!$A$45:$A$263)*(Sheet1!Z$45:Z$263))</f>
        <v>0</v>
      </c>
      <c r="J88" s="8" cm="1">
        <f t="array" ref="J88">SUMPRODUCT(($B88=Sheet1!$A$45:$A$263)*(Sheet1!AA$45:AA$263))</f>
        <v>0</v>
      </c>
      <c r="K88" s="8" cm="1">
        <f t="array" ref="K88">SUMPRODUCT(($B88=Sheet1!$A$45:$A$263)*(Sheet1!AB$45:AB$263))</f>
        <v>0</v>
      </c>
      <c r="L88" s="8" cm="1">
        <f t="array" ref="L88">SUMPRODUCT(($B88=Sheet1!$A$45:$A$263)*(Sheet1!AC$45:AC$263))</f>
        <v>0</v>
      </c>
      <c r="M88" s="8" cm="1">
        <f t="array" ref="M88">SUMPRODUCT(($B88=Sheet1!$A$45:$A$263)*(Sheet1!AD$45:AD$263))</f>
        <v>0</v>
      </c>
      <c r="N88" s="8" cm="1">
        <f t="array" ref="N88">SUMPRODUCT(($B88=Sheet1!$A$45:$A$263)*(Sheet1!AE$45:AE$263))</f>
        <v>0</v>
      </c>
      <c r="O88" s="8" cm="1">
        <f t="array" ref="O88">SUMPRODUCT(($B88=Sheet1!$A$45:$A$263)*(Sheet1!AF$45:AF$263))</f>
        <v>0</v>
      </c>
    </row>
    <row r="89" spans="1:15" x14ac:dyDescent="0.35">
      <c r="A89" s="5" t="s">
        <v>132</v>
      </c>
      <c r="B89" s="1">
        <v>735100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</row>
    <row r="90" spans="1:15" x14ac:dyDescent="0.35">
      <c r="A90" s="1" t="s">
        <v>133</v>
      </c>
      <c r="B90" s="1">
        <v>735311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</row>
    <row r="91" spans="1:15" x14ac:dyDescent="0.35">
      <c r="A91" s="1" t="s">
        <v>134</v>
      </c>
      <c r="B91" s="1">
        <v>735312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</row>
    <row r="92" spans="1:15" x14ac:dyDescent="0.35">
      <c r="A92" s="5" t="s">
        <v>135</v>
      </c>
      <c r="B92" s="1">
        <v>736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</row>
    <row r="93" spans="1:15" x14ac:dyDescent="0.35">
      <c r="A93" s="5" t="s">
        <v>136</v>
      </c>
      <c r="B93" s="1">
        <v>736112</v>
      </c>
      <c r="C93" s="8" cm="1">
        <f t="array" ref="C93">SUMPRODUCT(($B93=Sheet1!$A$45:$A$263)*(Sheet1!T$45:T$263))</f>
        <v>0</v>
      </c>
      <c r="D93" s="8" cm="1">
        <f t="array" ref="D93">SUMPRODUCT(($B93=Sheet1!$A$45:$A$263)*(Sheet1!U$45:U$263))</f>
        <v>0</v>
      </c>
      <c r="E93" s="8" cm="1">
        <f t="array" ref="E93">SUMPRODUCT(($B93=Sheet1!$A$45:$A$263)*(Sheet1!V$45:V$263))</f>
        <v>0</v>
      </c>
      <c r="F93" s="8" cm="1">
        <f t="array" ref="F93">SUMPRODUCT(($B93=Sheet1!$A$45:$A$263)*(Sheet1!W$45:W$263))</f>
        <v>0</v>
      </c>
      <c r="G93" s="8" cm="1">
        <f t="array" ref="G93">SUMPRODUCT(($B93=Sheet1!$A$45:$A$263)*(Sheet1!X$45:X$263))</f>
        <v>0</v>
      </c>
      <c r="H93" s="8" cm="1">
        <f t="array" ref="H93">SUMPRODUCT(($B93=Sheet1!$A$45:$A$263)*(Sheet1!Y$45:Y$263))</f>
        <v>0</v>
      </c>
      <c r="I93" s="8" cm="1">
        <f t="array" ref="I93">SUMPRODUCT(($B93=Sheet1!$A$45:$A$263)*(Sheet1!Z$45:Z$263))</f>
        <v>0</v>
      </c>
      <c r="J93" s="8" cm="1">
        <f t="array" ref="J93">SUMPRODUCT(($B93=Sheet1!$A$45:$A$263)*(Sheet1!AA$45:AA$263))</f>
        <v>0</v>
      </c>
      <c r="K93" s="8" cm="1">
        <f t="array" ref="K93">SUMPRODUCT(($B93=Sheet1!$A$45:$A$263)*(Sheet1!AB$45:AB$263))</f>
        <v>0</v>
      </c>
      <c r="L93" s="8" cm="1">
        <f t="array" ref="L93">SUMPRODUCT(($B93=Sheet1!$A$45:$A$263)*(Sheet1!AC$45:AC$263))</f>
        <v>0</v>
      </c>
      <c r="M93" s="8" cm="1">
        <f t="array" ref="M93">SUMPRODUCT(($B93=Sheet1!$A$45:$A$263)*(Sheet1!AD$45:AD$263))</f>
        <v>0</v>
      </c>
      <c r="N93" s="8" cm="1">
        <f t="array" ref="N93">SUMPRODUCT(($B93=Sheet1!$A$45:$A$263)*(Sheet1!AE$45:AE$263))</f>
        <v>0</v>
      </c>
      <c r="O93" s="8" cm="1">
        <f t="array" ref="O93">SUMPRODUCT(($B93=Sheet1!$A$45:$A$263)*(Sheet1!AF$45:AF$263))</f>
        <v>0</v>
      </c>
    </row>
    <row r="94" spans="1:15" x14ac:dyDescent="0.35">
      <c r="A94" s="5" t="s">
        <v>137</v>
      </c>
      <c r="B94" s="1">
        <v>736121</v>
      </c>
      <c r="C94" s="8" cm="1">
        <f t="array" ref="C94">SUMPRODUCT(($B94=Sheet1!$A$45:$A$263)*(Sheet1!T$45:T$263))</f>
        <v>0</v>
      </c>
      <c r="D94" s="8" cm="1">
        <f t="array" ref="D94">SUMPRODUCT(($B94=Sheet1!$A$45:$A$263)*(Sheet1!U$45:U$263))</f>
        <v>0</v>
      </c>
      <c r="E94" s="8" cm="1">
        <f t="array" ref="E94">SUMPRODUCT(($B94=Sheet1!$A$45:$A$263)*(Sheet1!V$45:V$263))</f>
        <v>0</v>
      </c>
      <c r="F94" s="8" cm="1">
        <f t="array" ref="F94">SUMPRODUCT(($B94=Sheet1!$A$45:$A$263)*(Sheet1!W$45:W$263))</f>
        <v>0</v>
      </c>
      <c r="G94" s="8" cm="1">
        <f t="array" ref="G94">SUMPRODUCT(($B94=Sheet1!$A$45:$A$263)*(Sheet1!X$45:X$263))</f>
        <v>0</v>
      </c>
      <c r="H94" s="8" cm="1">
        <f t="array" ref="H94">SUMPRODUCT(($B94=Sheet1!$A$45:$A$263)*(Sheet1!Y$45:Y$263))</f>
        <v>0</v>
      </c>
      <c r="I94" s="8" cm="1">
        <f t="array" ref="I94">SUMPRODUCT(($B94=Sheet1!$A$45:$A$263)*(Sheet1!Z$45:Z$263))</f>
        <v>0</v>
      </c>
      <c r="J94" s="8" cm="1">
        <f t="array" ref="J94">SUMPRODUCT(($B94=Sheet1!$A$45:$A$263)*(Sheet1!AA$45:AA$263))</f>
        <v>0</v>
      </c>
      <c r="K94" s="8" cm="1">
        <f t="array" ref="K94">SUMPRODUCT(($B94=Sheet1!$A$45:$A$263)*(Sheet1!AB$45:AB$263))</f>
        <v>0</v>
      </c>
      <c r="L94" s="8" cm="1">
        <f t="array" ref="L94">SUMPRODUCT(($B94=Sheet1!$A$45:$A$263)*(Sheet1!AC$45:AC$263))</f>
        <v>0</v>
      </c>
      <c r="M94" s="8" cm="1">
        <f t="array" ref="M94">SUMPRODUCT(($B94=Sheet1!$A$45:$A$263)*(Sheet1!AD$45:AD$263))</f>
        <v>0</v>
      </c>
      <c r="N94" s="8" cm="1">
        <f t="array" ref="N94">SUMPRODUCT(($B94=Sheet1!$A$45:$A$263)*(Sheet1!AE$45:AE$263))</f>
        <v>0</v>
      </c>
      <c r="O94" s="8" cm="1">
        <f t="array" ref="O94">SUMPRODUCT(($B94=Sheet1!$A$45:$A$263)*(Sheet1!AF$45:AF$263))</f>
        <v>0</v>
      </c>
    </row>
    <row r="95" spans="1:15" x14ac:dyDescent="0.35">
      <c r="A95" s="5" t="s">
        <v>138</v>
      </c>
      <c r="B95" s="1">
        <v>736131</v>
      </c>
      <c r="C95" s="8" cm="1">
        <f t="array" ref="C95">SUMPRODUCT(($B95=Sheet1!$A$45:$A$263)*(Sheet1!T$45:T$263))</f>
        <v>0</v>
      </c>
      <c r="D95" s="8" cm="1">
        <f t="array" ref="D95">SUMPRODUCT(($B95=Sheet1!$A$45:$A$263)*(Sheet1!U$45:U$263))</f>
        <v>0</v>
      </c>
      <c r="E95" s="8" cm="1">
        <f t="array" ref="E95">SUMPRODUCT(($B95=Sheet1!$A$45:$A$263)*(Sheet1!V$45:V$263))</f>
        <v>0</v>
      </c>
      <c r="F95" s="8" cm="1">
        <f t="array" ref="F95">SUMPRODUCT(($B95=Sheet1!$A$45:$A$263)*(Sheet1!W$45:W$263))</f>
        <v>0</v>
      </c>
      <c r="G95" s="8" cm="1">
        <f t="array" ref="G95">SUMPRODUCT(($B95=Sheet1!$A$45:$A$263)*(Sheet1!X$45:X$263))</f>
        <v>0</v>
      </c>
      <c r="H95" s="8" cm="1">
        <f t="array" ref="H95">SUMPRODUCT(($B95=Sheet1!$A$45:$A$263)*(Sheet1!Y$45:Y$263))</f>
        <v>0</v>
      </c>
      <c r="I95" s="8" cm="1">
        <f t="array" ref="I95">SUMPRODUCT(($B95=Sheet1!$A$45:$A$263)*(Sheet1!Z$45:Z$263))</f>
        <v>0</v>
      </c>
      <c r="J95" s="8" cm="1">
        <f t="array" ref="J95">SUMPRODUCT(($B95=Sheet1!$A$45:$A$263)*(Sheet1!AA$45:AA$263))</f>
        <v>0</v>
      </c>
      <c r="K95" s="8" cm="1">
        <f t="array" ref="K95">SUMPRODUCT(($B95=Sheet1!$A$45:$A$263)*(Sheet1!AB$45:AB$263))</f>
        <v>0</v>
      </c>
      <c r="L95" s="8" cm="1">
        <f t="array" ref="L95">SUMPRODUCT(($B95=Sheet1!$A$45:$A$263)*(Sheet1!AC$45:AC$263))</f>
        <v>0</v>
      </c>
      <c r="M95" s="8" cm="1">
        <f t="array" ref="M95">SUMPRODUCT(($B95=Sheet1!$A$45:$A$263)*(Sheet1!AD$45:AD$263))</f>
        <v>0</v>
      </c>
      <c r="N95" s="8" cm="1">
        <f t="array" ref="N95">SUMPRODUCT(($B95=Sheet1!$A$45:$A$263)*(Sheet1!AE$45:AE$263))</f>
        <v>0</v>
      </c>
      <c r="O95" s="8" cm="1">
        <f t="array" ref="O95">SUMPRODUCT(($B95=Sheet1!$A$45:$A$263)*(Sheet1!AF$45:AF$263))</f>
        <v>0</v>
      </c>
    </row>
    <row r="96" spans="1:15" x14ac:dyDescent="0.35">
      <c r="A96" s="5" t="s">
        <v>139</v>
      </c>
      <c r="B96" s="1">
        <v>736141</v>
      </c>
      <c r="C96" s="8" cm="1">
        <f t="array" ref="C96">SUMPRODUCT(($B96=Sheet1!$A$45:$A$263)*(Sheet1!T$45:T$263))</f>
        <v>0</v>
      </c>
      <c r="D96" s="8" cm="1">
        <f t="array" ref="D96">SUMPRODUCT(($B96=Sheet1!$A$45:$A$263)*(Sheet1!U$45:U$263))</f>
        <v>0</v>
      </c>
      <c r="E96" s="8" cm="1">
        <f t="array" ref="E96">SUMPRODUCT(($B96=Sheet1!$A$45:$A$263)*(Sheet1!V$45:V$263))</f>
        <v>0</v>
      </c>
      <c r="F96" s="8" cm="1">
        <f t="array" ref="F96">SUMPRODUCT(($B96=Sheet1!$A$45:$A$263)*(Sheet1!W$45:W$263))</f>
        <v>0</v>
      </c>
      <c r="G96" s="8" cm="1">
        <f t="array" ref="G96">SUMPRODUCT(($B96=Sheet1!$A$45:$A$263)*(Sheet1!X$45:X$263))</f>
        <v>0</v>
      </c>
      <c r="H96" s="8" cm="1">
        <f t="array" ref="H96">SUMPRODUCT(($B96=Sheet1!$A$45:$A$263)*(Sheet1!Y$45:Y$263))</f>
        <v>0</v>
      </c>
      <c r="I96" s="8" cm="1">
        <f t="array" ref="I96">SUMPRODUCT(($B96=Sheet1!$A$45:$A$263)*(Sheet1!Z$45:Z$263))</f>
        <v>0</v>
      </c>
      <c r="J96" s="8" cm="1">
        <f t="array" ref="J96">SUMPRODUCT(($B96=Sheet1!$A$45:$A$263)*(Sheet1!AA$45:AA$263))</f>
        <v>0</v>
      </c>
      <c r="K96" s="8" cm="1">
        <f t="array" ref="K96">SUMPRODUCT(($B96=Sheet1!$A$45:$A$263)*(Sheet1!AB$45:AB$263))</f>
        <v>0</v>
      </c>
      <c r="L96" s="8" cm="1">
        <f t="array" ref="L96">SUMPRODUCT(($B96=Sheet1!$A$45:$A$263)*(Sheet1!AC$45:AC$263))</f>
        <v>0</v>
      </c>
      <c r="M96" s="8" cm="1">
        <f t="array" ref="M96">SUMPRODUCT(($B96=Sheet1!$A$45:$A$263)*(Sheet1!AD$45:AD$263))</f>
        <v>0</v>
      </c>
      <c r="N96" s="8" cm="1">
        <f t="array" ref="N96">SUMPRODUCT(($B96=Sheet1!$A$45:$A$263)*(Sheet1!AE$45:AE$263))</f>
        <v>0</v>
      </c>
      <c r="O96" s="8" cm="1">
        <f t="array" ref="O96">SUMPRODUCT(($B96=Sheet1!$A$45:$A$263)*(Sheet1!AF$45:AF$263))</f>
        <v>0</v>
      </c>
    </row>
    <row r="97" spans="1:15" x14ac:dyDescent="0.35">
      <c r="A97" s="5" t="s">
        <v>140</v>
      </c>
      <c r="B97" s="1">
        <v>736151</v>
      </c>
      <c r="C97" s="8" cm="1">
        <f t="array" ref="C97">SUMPRODUCT(($B97=Sheet1!$A$45:$A$263)*(Sheet1!T$45:T$263))</f>
        <v>0</v>
      </c>
      <c r="D97" s="8" cm="1">
        <f t="array" ref="D97">SUMPRODUCT(($B97=Sheet1!$A$45:$A$263)*(Sheet1!U$45:U$263))</f>
        <v>0</v>
      </c>
      <c r="E97" s="8" cm="1">
        <f t="array" ref="E97">SUMPRODUCT(($B97=Sheet1!$A$45:$A$263)*(Sheet1!V$45:V$263))</f>
        <v>0</v>
      </c>
      <c r="F97" s="8" cm="1">
        <f t="array" ref="F97">SUMPRODUCT(($B97=Sheet1!$A$45:$A$263)*(Sheet1!W$45:W$263))</f>
        <v>0</v>
      </c>
      <c r="G97" s="8" cm="1">
        <f t="array" ref="G97">SUMPRODUCT(($B97=Sheet1!$A$45:$A$263)*(Sheet1!X$45:X$263))</f>
        <v>0</v>
      </c>
      <c r="H97" s="8" cm="1">
        <f t="array" ref="H97">SUMPRODUCT(($B97=Sheet1!$A$45:$A$263)*(Sheet1!Y$45:Y$263))</f>
        <v>0</v>
      </c>
      <c r="I97" s="8" cm="1">
        <f t="array" ref="I97">SUMPRODUCT(($B97=Sheet1!$A$45:$A$263)*(Sheet1!Z$45:Z$263))</f>
        <v>0</v>
      </c>
      <c r="J97" s="8" cm="1">
        <f t="array" ref="J97">SUMPRODUCT(($B97=Sheet1!$A$45:$A$263)*(Sheet1!AA$45:AA$263))</f>
        <v>0</v>
      </c>
      <c r="K97" s="8" cm="1">
        <f t="array" ref="K97">SUMPRODUCT(($B97=Sheet1!$A$45:$A$263)*(Sheet1!AB$45:AB$263))</f>
        <v>0</v>
      </c>
      <c r="L97" s="8" cm="1">
        <f t="array" ref="L97">SUMPRODUCT(($B97=Sheet1!$A$45:$A$263)*(Sheet1!AC$45:AC$263))</f>
        <v>0</v>
      </c>
      <c r="M97" s="8" cm="1">
        <f t="array" ref="M97">SUMPRODUCT(($B97=Sheet1!$A$45:$A$263)*(Sheet1!AD$45:AD$263))</f>
        <v>0</v>
      </c>
      <c r="N97" s="8" cm="1">
        <f t="array" ref="N97">SUMPRODUCT(($B97=Sheet1!$A$45:$A$263)*(Sheet1!AE$45:AE$263))</f>
        <v>0</v>
      </c>
      <c r="O97" s="8" cm="1">
        <f t="array" ref="O97">SUMPRODUCT(($B97=Sheet1!$A$45:$A$263)*(Sheet1!AF$45:AF$263))</f>
        <v>0</v>
      </c>
    </row>
    <row r="98" spans="1:15" x14ac:dyDescent="0.35">
      <c r="A98" s="5" t="s">
        <v>141</v>
      </c>
      <c r="B98" s="1">
        <v>736152</v>
      </c>
      <c r="C98" s="8" cm="1">
        <f t="array" ref="C98">SUMPRODUCT(($B98=Sheet1!$A$45:$A$263)*(Sheet1!T$45:T$263))</f>
        <v>0</v>
      </c>
      <c r="D98" s="8" cm="1">
        <f t="array" ref="D98">SUMPRODUCT(($B98=Sheet1!$A$45:$A$263)*(Sheet1!U$45:U$263))</f>
        <v>0</v>
      </c>
      <c r="E98" s="8" cm="1">
        <f t="array" ref="E98">SUMPRODUCT(($B98=Sheet1!$A$45:$A$263)*(Sheet1!V$45:V$263))</f>
        <v>0</v>
      </c>
      <c r="F98" s="8" cm="1">
        <f t="array" ref="F98">SUMPRODUCT(($B98=Sheet1!$A$45:$A$263)*(Sheet1!W$45:W$263))</f>
        <v>0</v>
      </c>
      <c r="G98" s="8" cm="1">
        <f t="array" ref="G98">SUMPRODUCT(($B98=Sheet1!$A$45:$A$263)*(Sheet1!X$45:X$263))</f>
        <v>0</v>
      </c>
      <c r="H98" s="8" cm="1">
        <f t="array" ref="H98">SUMPRODUCT(($B98=Sheet1!$A$45:$A$263)*(Sheet1!Y$45:Y$263))</f>
        <v>0</v>
      </c>
      <c r="I98" s="8" cm="1">
        <f t="array" ref="I98">SUMPRODUCT(($B98=Sheet1!$A$45:$A$263)*(Sheet1!Z$45:Z$263))</f>
        <v>0</v>
      </c>
      <c r="J98" s="8" cm="1">
        <f t="array" ref="J98">SUMPRODUCT(($B98=Sheet1!$A$45:$A$263)*(Sheet1!AA$45:AA$263))</f>
        <v>0</v>
      </c>
      <c r="K98" s="8" cm="1">
        <f t="array" ref="K98">SUMPRODUCT(($B98=Sheet1!$A$45:$A$263)*(Sheet1!AB$45:AB$263))</f>
        <v>0</v>
      </c>
      <c r="L98" s="8" cm="1">
        <f t="array" ref="L98">SUMPRODUCT(($B98=Sheet1!$A$45:$A$263)*(Sheet1!AC$45:AC$263))</f>
        <v>0</v>
      </c>
      <c r="M98" s="8" cm="1">
        <f t="array" ref="M98">SUMPRODUCT(($B98=Sheet1!$A$45:$A$263)*(Sheet1!AD$45:AD$263))</f>
        <v>0</v>
      </c>
      <c r="N98" s="8" cm="1">
        <f t="array" ref="N98">SUMPRODUCT(($B98=Sheet1!$A$45:$A$263)*(Sheet1!AE$45:AE$263))</f>
        <v>0</v>
      </c>
      <c r="O98" s="8" cm="1">
        <f t="array" ref="O98">SUMPRODUCT(($B98=Sheet1!$A$45:$A$263)*(Sheet1!AF$45:AF$263))</f>
        <v>0</v>
      </c>
    </row>
    <row r="99" spans="1:15" x14ac:dyDescent="0.35">
      <c r="A99" s="5" t="s">
        <v>142</v>
      </c>
      <c r="B99" s="1">
        <v>736161</v>
      </c>
      <c r="C99" s="8" cm="1">
        <f t="array" ref="C99">SUMPRODUCT(($B99=Sheet1!$A$45:$A$263)*(Sheet1!T$45:T$263))</f>
        <v>272073</v>
      </c>
      <c r="D99" s="8" cm="1">
        <f t="array" ref="D99">SUMPRODUCT(($B99=Sheet1!$A$45:$A$263)*(Sheet1!U$45:U$263))</f>
        <v>272073</v>
      </c>
      <c r="E99" s="8" cm="1">
        <f t="array" ref="E99">SUMPRODUCT(($B99=Sheet1!$A$45:$A$263)*(Sheet1!V$45:V$263))</f>
        <v>272073</v>
      </c>
      <c r="F99" s="8" cm="1">
        <f t="array" ref="F99">SUMPRODUCT(($B99=Sheet1!$A$45:$A$263)*(Sheet1!W$45:W$263))</f>
        <v>272073</v>
      </c>
      <c r="G99" s="8" cm="1">
        <f t="array" ref="G99">SUMPRODUCT(($B99=Sheet1!$A$45:$A$263)*(Sheet1!X$45:X$263))</f>
        <v>272073</v>
      </c>
      <c r="H99" s="8" cm="1">
        <f t="array" ref="H99">SUMPRODUCT(($B99=Sheet1!$A$45:$A$263)*(Sheet1!Y$45:Y$263))</f>
        <v>272073</v>
      </c>
      <c r="I99" s="8" cm="1">
        <f t="array" ref="I99">SUMPRODUCT(($B99=Sheet1!$A$45:$A$263)*(Sheet1!Z$45:Z$263))</f>
        <v>272073</v>
      </c>
      <c r="J99" s="8" cm="1">
        <f t="array" ref="J99">SUMPRODUCT(($B99=Sheet1!$A$45:$A$263)*(Sheet1!AA$45:AA$263))</f>
        <v>272073</v>
      </c>
      <c r="K99" s="8" cm="1">
        <f t="array" ref="K99">SUMPRODUCT(($B99=Sheet1!$A$45:$A$263)*(Sheet1!AB$45:AB$263))</f>
        <v>272073</v>
      </c>
      <c r="L99" s="8" cm="1">
        <f t="array" ref="L99">SUMPRODUCT(($B99=Sheet1!$A$45:$A$263)*(Sheet1!AC$45:AC$263))</f>
        <v>272073</v>
      </c>
      <c r="M99" s="8" cm="1">
        <f t="array" ref="M99">SUMPRODUCT(($B99=Sheet1!$A$45:$A$263)*(Sheet1!AD$45:AD$263))</f>
        <v>272073</v>
      </c>
      <c r="N99" s="8" cm="1">
        <f t="array" ref="N99">SUMPRODUCT(($B99=Sheet1!$A$45:$A$263)*(Sheet1!AE$45:AE$263))</f>
        <v>272073</v>
      </c>
      <c r="O99" s="8" cm="1">
        <f t="array" ref="O99">SUMPRODUCT(($B99=Sheet1!$A$45:$A$263)*(Sheet1!AF$45:AF$263))</f>
        <v>3264876</v>
      </c>
    </row>
    <row r="100" spans="1:15" x14ac:dyDescent="0.35">
      <c r="A100" s="5" t="s">
        <v>143</v>
      </c>
      <c r="B100" s="1">
        <v>736162</v>
      </c>
      <c r="C100" s="8" cm="1">
        <f t="array" ref="C100">SUMPRODUCT(($B100=Sheet1!$A$45:$A$263)*(Sheet1!T$45:T$263))</f>
        <v>848332.99999999988</v>
      </c>
      <c r="D100" s="8" cm="1">
        <f t="array" ref="D100">SUMPRODUCT(($B100=Sheet1!$A$45:$A$263)*(Sheet1!U$45:U$263))</f>
        <v>848332.99999999988</v>
      </c>
      <c r="E100" s="8" cm="1">
        <f t="array" ref="E100">SUMPRODUCT(($B100=Sheet1!$A$45:$A$263)*(Sheet1!V$45:V$263))</f>
        <v>848332.99999999988</v>
      </c>
      <c r="F100" s="8" cm="1">
        <f t="array" ref="F100">SUMPRODUCT(($B100=Sheet1!$A$45:$A$263)*(Sheet1!W$45:W$263))</f>
        <v>848332.99999999988</v>
      </c>
      <c r="G100" s="8" cm="1">
        <f t="array" ref="G100">SUMPRODUCT(($B100=Sheet1!$A$45:$A$263)*(Sheet1!X$45:X$263))</f>
        <v>848332.99999999988</v>
      </c>
      <c r="H100" s="8" cm="1">
        <f t="array" ref="H100">SUMPRODUCT(($B100=Sheet1!$A$45:$A$263)*(Sheet1!Y$45:Y$263))</f>
        <v>848332.99999999988</v>
      </c>
      <c r="I100" s="8" cm="1">
        <f t="array" ref="I100">SUMPRODUCT(($B100=Sheet1!$A$45:$A$263)*(Sheet1!Z$45:Z$263))</f>
        <v>848332.99999999988</v>
      </c>
      <c r="J100" s="8" cm="1">
        <f t="array" ref="J100">SUMPRODUCT(($B100=Sheet1!$A$45:$A$263)*(Sheet1!AA$45:AA$263))</f>
        <v>848332.99999999988</v>
      </c>
      <c r="K100" s="8" cm="1">
        <f t="array" ref="K100">SUMPRODUCT(($B100=Sheet1!$A$45:$A$263)*(Sheet1!AB$45:AB$263))</f>
        <v>848332.99999999988</v>
      </c>
      <c r="L100" s="8" cm="1">
        <f t="array" ref="L100">SUMPRODUCT(($B100=Sheet1!$A$45:$A$263)*(Sheet1!AC$45:AC$263))</f>
        <v>848332.99999999988</v>
      </c>
      <c r="M100" s="8" cm="1">
        <f t="array" ref="M100">SUMPRODUCT(($B100=Sheet1!$A$45:$A$263)*(Sheet1!AD$45:AD$263))</f>
        <v>848332.99999999988</v>
      </c>
      <c r="N100" s="8" cm="1">
        <f t="array" ref="N100">SUMPRODUCT(($B100=Sheet1!$A$45:$A$263)*(Sheet1!AE$45:AE$263))</f>
        <v>848332.99999999988</v>
      </c>
      <c r="O100" s="8" cm="1">
        <f t="array" ref="O100">SUMPRODUCT(($B100=Sheet1!$A$45:$A$263)*(Sheet1!AF$45:AF$263))</f>
        <v>10179995.999999998</v>
      </c>
    </row>
    <row r="101" spans="1:15" x14ac:dyDescent="0.35">
      <c r="A101" s="5" t="s">
        <v>144</v>
      </c>
      <c r="B101" s="1">
        <v>736411</v>
      </c>
      <c r="C101" s="8" cm="1">
        <f t="array" ref="C101">SUMPRODUCT(($B101=Sheet1!$A$45:$A$263)*(Sheet1!T$45:T$263))</f>
        <v>0</v>
      </c>
      <c r="D101" s="8" cm="1">
        <f t="array" ref="D101">SUMPRODUCT(($B101=Sheet1!$A$45:$A$263)*(Sheet1!U$45:U$263))</f>
        <v>0</v>
      </c>
      <c r="E101" s="8" cm="1">
        <f t="array" ref="E101">SUMPRODUCT(($B101=Sheet1!$A$45:$A$263)*(Sheet1!V$45:V$263))</f>
        <v>0</v>
      </c>
      <c r="F101" s="8" cm="1">
        <f t="array" ref="F101">SUMPRODUCT(($B101=Sheet1!$A$45:$A$263)*(Sheet1!W$45:W$263))</f>
        <v>0</v>
      </c>
      <c r="G101" s="8" cm="1">
        <f t="array" ref="G101">SUMPRODUCT(($B101=Sheet1!$A$45:$A$263)*(Sheet1!X$45:X$263))</f>
        <v>0</v>
      </c>
      <c r="H101" s="8" cm="1">
        <f t="array" ref="H101">SUMPRODUCT(($B101=Sheet1!$A$45:$A$263)*(Sheet1!Y$45:Y$263))</f>
        <v>0</v>
      </c>
      <c r="I101" s="8" cm="1">
        <f t="array" ref="I101">SUMPRODUCT(($B101=Sheet1!$A$45:$A$263)*(Sheet1!Z$45:Z$263))</f>
        <v>0</v>
      </c>
      <c r="J101" s="8" cm="1">
        <f t="array" ref="J101">SUMPRODUCT(($B101=Sheet1!$A$45:$A$263)*(Sheet1!AA$45:AA$263))</f>
        <v>0</v>
      </c>
      <c r="K101" s="8" cm="1">
        <f t="array" ref="K101">SUMPRODUCT(($B101=Sheet1!$A$45:$A$263)*(Sheet1!AB$45:AB$263))</f>
        <v>0</v>
      </c>
      <c r="L101" s="8" cm="1">
        <f t="array" ref="L101">SUMPRODUCT(($B101=Sheet1!$A$45:$A$263)*(Sheet1!AC$45:AC$263))</f>
        <v>0</v>
      </c>
      <c r="M101" s="8" cm="1">
        <f t="array" ref="M101">SUMPRODUCT(($B101=Sheet1!$A$45:$A$263)*(Sheet1!AD$45:AD$263))</f>
        <v>0</v>
      </c>
      <c r="N101" s="8" cm="1">
        <f t="array" ref="N101">SUMPRODUCT(($B101=Sheet1!$A$45:$A$263)*(Sheet1!AE$45:AE$263))</f>
        <v>0</v>
      </c>
      <c r="O101" s="8" cm="1">
        <f t="array" ref="O101">SUMPRODUCT(($B101=Sheet1!$A$45:$A$263)*(Sheet1!AF$45:AF$263))</f>
        <v>0</v>
      </c>
    </row>
    <row r="102" spans="1:15" x14ac:dyDescent="0.35">
      <c r="A102" s="5" t="s">
        <v>145</v>
      </c>
      <c r="B102" s="1">
        <v>736511</v>
      </c>
      <c r="C102" s="8" cm="1">
        <f t="array" ref="C102">SUMPRODUCT(($B102=Sheet1!$A$45:$A$263)*(Sheet1!T$45:T$263))</f>
        <v>0</v>
      </c>
      <c r="D102" s="8" cm="1">
        <f t="array" ref="D102">SUMPRODUCT(($B102=Sheet1!$A$45:$A$263)*(Sheet1!U$45:U$263))</f>
        <v>0</v>
      </c>
      <c r="E102" s="8" cm="1">
        <f t="array" ref="E102">SUMPRODUCT(($B102=Sheet1!$A$45:$A$263)*(Sheet1!V$45:V$263))</f>
        <v>0</v>
      </c>
      <c r="F102" s="8" cm="1">
        <f t="array" ref="F102">SUMPRODUCT(($B102=Sheet1!$A$45:$A$263)*(Sheet1!W$45:W$263))</f>
        <v>0</v>
      </c>
      <c r="G102" s="8" cm="1">
        <f t="array" ref="G102">SUMPRODUCT(($B102=Sheet1!$A$45:$A$263)*(Sheet1!X$45:X$263))</f>
        <v>0</v>
      </c>
      <c r="H102" s="8" cm="1">
        <f t="array" ref="H102">SUMPRODUCT(($B102=Sheet1!$A$45:$A$263)*(Sheet1!Y$45:Y$263))</f>
        <v>0</v>
      </c>
      <c r="I102" s="8" cm="1">
        <f t="array" ref="I102">SUMPRODUCT(($B102=Sheet1!$A$45:$A$263)*(Sheet1!Z$45:Z$263))</f>
        <v>0</v>
      </c>
      <c r="J102" s="8" cm="1">
        <f t="array" ref="J102">SUMPRODUCT(($B102=Sheet1!$A$45:$A$263)*(Sheet1!AA$45:AA$263))</f>
        <v>0</v>
      </c>
      <c r="K102" s="8" cm="1">
        <f t="array" ref="K102">SUMPRODUCT(($B102=Sheet1!$A$45:$A$263)*(Sheet1!AB$45:AB$263))</f>
        <v>0</v>
      </c>
      <c r="L102" s="8" cm="1">
        <f t="array" ref="L102">SUMPRODUCT(($B102=Sheet1!$A$45:$A$263)*(Sheet1!AC$45:AC$263))</f>
        <v>0</v>
      </c>
      <c r="M102" s="8" cm="1">
        <f t="array" ref="M102">SUMPRODUCT(($B102=Sheet1!$A$45:$A$263)*(Sheet1!AD$45:AD$263))</f>
        <v>0</v>
      </c>
      <c r="N102" s="8" cm="1">
        <f t="array" ref="N102">SUMPRODUCT(($B102=Sheet1!$A$45:$A$263)*(Sheet1!AE$45:AE$263))</f>
        <v>0</v>
      </c>
      <c r="O102" s="8" cm="1">
        <f t="array" ref="O102">SUMPRODUCT(($B102=Sheet1!$A$45:$A$263)*(Sheet1!AF$45:AF$263))</f>
        <v>0</v>
      </c>
    </row>
    <row r="103" spans="1:15" x14ac:dyDescent="0.35">
      <c r="A103" s="5" t="s">
        <v>146</v>
      </c>
      <c r="B103" s="1">
        <v>738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spans="1:15" x14ac:dyDescent="0.35">
      <c r="A104" s="5" t="s">
        <v>147</v>
      </c>
      <c r="B104" s="1">
        <v>738111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 spans="1:15" x14ac:dyDescent="0.35">
      <c r="A105" s="5" t="s">
        <v>148</v>
      </c>
      <c r="B105" s="1">
        <v>738121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 spans="1:15" x14ac:dyDescent="0.35">
      <c r="A106" s="5" t="s">
        <v>149</v>
      </c>
      <c r="B106" s="1">
        <v>738131</v>
      </c>
      <c r="C106" s="8" cm="1">
        <f t="array" ref="C106">SUMPRODUCT(($B106=Sheet1!$A$45:$A$263)*(Sheet1!T$45:T$263))</f>
        <v>0</v>
      </c>
      <c r="D106" s="8" cm="1">
        <f t="array" ref="D106">SUMPRODUCT(($B106=Sheet1!$A$45:$A$263)*(Sheet1!U$45:U$263))</f>
        <v>0</v>
      </c>
      <c r="E106" s="8" cm="1">
        <f t="array" ref="E106">SUMPRODUCT(($B106=Sheet1!$A$45:$A$263)*(Sheet1!V$45:V$263))</f>
        <v>0</v>
      </c>
      <c r="F106" s="8" cm="1">
        <f t="array" ref="F106">SUMPRODUCT(($B106=Sheet1!$A$45:$A$263)*(Sheet1!W$45:W$263))</f>
        <v>0</v>
      </c>
      <c r="G106" s="8" cm="1">
        <f t="array" ref="G106">SUMPRODUCT(($B106=Sheet1!$A$45:$A$263)*(Sheet1!X$45:X$263))</f>
        <v>0</v>
      </c>
      <c r="H106" s="8" cm="1">
        <f t="array" ref="H106">SUMPRODUCT(($B106=Sheet1!$A$45:$A$263)*(Sheet1!Y$45:Y$263))</f>
        <v>0</v>
      </c>
      <c r="I106" s="8" cm="1">
        <f t="array" ref="I106">SUMPRODUCT(($B106=Sheet1!$A$45:$A$263)*(Sheet1!Z$45:Z$263))</f>
        <v>0</v>
      </c>
      <c r="J106" s="8" cm="1">
        <f t="array" ref="J106">SUMPRODUCT(($B106=Sheet1!$A$45:$A$263)*(Sheet1!AA$45:AA$263))</f>
        <v>0</v>
      </c>
      <c r="K106" s="8" cm="1">
        <f t="array" ref="K106">SUMPRODUCT(($B106=Sheet1!$A$45:$A$263)*(Sheet1!AB$45:AB$263))</f>
        <v>0</v>
      </c>
      <c r="L106" s="8" cm="1">
        <f t="array" ref="L106">SUMPRODUCT(($B106=Sheet1!$A$45:$A$263)*(Sheet1!AC$45:AC$263))</f>
        <v>0</v>
      </c>
      <c r="M106" s="8" cm="1">
        <f t="array" ref="M106">SUMPRODUCT(($B106=Sheet1!$A$45:$A$263)*(Sheet1!AD$45:AD$263))</f>
        <v>0</v>
      </c>
      <c r="N106" s="8" cm="1">
        <f t="array" ref="N106">SUMPRODUCT(($B106=Sheet1!$A$45:$A$263)*(Sheet1!AE$45:AE$263))</f>
        <v>0</v>
      </c>
      <c r="O106" s="8" cm="1">
        <f t="array" ref="O106">SUMPRODUCT(($B106=Sheet1!$A$45:$A$263)*(Sheet1!AF$45:AF$263))</f>
        <v>0</v>
      </c>
    </row>
    <row r="107" spans="1:15" x14ac:dyDescent="0.35">
      <c r="A107" s="5" t="s">
        <v>150</v>
      </c>
      <c r="B107" s="1">
        <v>738141</v>
      </c>
      <c r="C107" s="8" cm="1">
        <f t="array" ref="C107">SUMPRODUCT(($B107=Sheet1!$A$45:$A$263)*(Sheet1!T$45:T$263))</f>
        <v>0</v>
      </c>
      <c r="D107" s="8" cm="1">
        <f t="array" ref="D107">SUMPRODUCT(($B107=Sheet1!$A$45:$A$263)*(Sheet1!U$45:U$263))</f>
        <v>0</v>
      </c>
      <c r="E107" s="8" cm="1">
        <f t="array" ref="E107">SUMPRODUCT(($B107=Sheet1!$A$45:$A$263)*(Sheet1!V$45:V$263))</f>
        <v>0</v>
      </c>
      <c r="F107" s="8" cm="1">
        <f t="array" ref="F107">SUMPRODUCT(($B107=Sheet1!$A$45:$A$263)*(Sheet1!W$45:W$263))</f>
        <v>0</v>
      </c>
      <c r="G107" s="8" cm="1">
        <f t="array" ref="G107">SUMPRODUCT(($B107=Sheet1!$A$45:$A$263)*(Sheet1!X$45:X$263))</f>
        <v>0</v>
      </c>
      <c r="H107" s="8" cm="1">
        <f t="array" ref="H107">SUMPRODUCT(($B107=Sheet1!$A$45:$A$263)*(Sheet1!Y$45:Y$263))</f>
        <v>0</v>
      </c>
      <c r="I107" s="8" cm="1">
        <f t="array" ref="I107">SUMPRODUCT(($B107=Sheet1!$A$45:$A$263)*(Sheet1!Z$45:Z$263))</f>
        <v>0</v>
      </c>
      <c r="J107" s="8" cm="1">
        <f t="array" ref="J107">SUMPRODUCT(($B107=Sheet1!$A$45:$A$263)*(Sheet1!AA$45:AA$263))</f>
        <v>0</v>
      </c>
      <c r="K107" s="8" cm="1">
        <f t="array" ref="K107">SUMPRODUCT(($B107=Sheet1!$A$45:$A$263)*(Sheet1!AB$45:AB$263))</f>
        <v>0</v>
      </c>
      <c r="L107" s="8" cm="1">
        <f t="array" ref="L107">SUMPRODUCT(($B107=Sheet1!$A$45:$A$263)*(Sheet1!AC$45:AC$263))</f>
        <v>0</v>
      </c>
      <c r="M107" s="8" cm="1">
        <f t="array" ref="M107">SUMPRODUCT(($B107=Sheet1!$A$45:$A$263)*(Sheet1!AD$45:AD$263))</f>
        <v>0</v>
      </c>
      <c r="N107" s="8" cm="1">
        <f t="array" ref="N107">SUMPRODUCT(($B107=Sheet1!$A$45:$A$263)*(Sheet1!AE$45:AE$263))</f>
        <v>0</v>
      </c>
      <c r="O107" s="8" cm="1">
        <f t="array" ref="O107">SUMPRODUCT(($B107=Sheet1!$A$45:$A$263)*(Sheet1!AF$45:AF$263))</f>
        <v>0</v>
      </c>
    </row>
    <row r="108" spans="1:15" x14ac:dyDescent="0.35">
      <c r="A108" s="5" t="s">
        <v>151</v>
      </c>
      <c r="B108" s="1">
        <v>738151</v>
      </c>
      <c r="C108" s="8" cm="1">
        <f t="array" ref="C108">SUMPRODUCT(($B108=Sheet1!$A$45:$A$263)*(Sheet1!T$45:T$263))</f>
        <v>0</v>
      </c>
      <c r="D108" s="8" cm="1">
        <f t="array" ref="D108">SUMPRODUCT(($B108=Sheet1!$A$45:$A$263)*(Sheet1!U$45:U$263))</f>
        <v>0</v>
      </c>
      <c r="E108" s="8" cm="1">
        <f t="array" ref="E108">SUMPRODUCT(($B108=Sheet1!$A$45:$A$263)*(Sheet1!V$45:V$263))</f>
        <v>0</v>
      </c>
      <c r="F108" s="8" cm="1">
        <f t="array" ref="F108">SUMPRODUCT(($B108=Sheet1!$A$45:$A$263)*(Sheet1!W$45:W$263))</f>
        <v>0</v>
      </c>
      <c r="G108" s="8" cm="1">
        <f t="array" ref="G108">SUMPRODUCT(($B108=Sheet1!$A$45:$A$263)*(Sheet1!X$45:X$263))</f>
        <v>0</v>
      </c>
      <c r="H108" s="8" cm="1">
        <f t="array" ref="H108">SUMPRODUCT(($B108=Sheet1!$A$45:$A$263)*(Sheet1!Y$45:Y$263))</f>
        <v>0</v>
      </c>
      <c r="I108" s="8" cm="1">
        <f t="array" ref="I108">SUMPRODUCT(($B108=Sheet1!$A$45:$A$263)*(Sheet1!Z$45:Z$263))</f>
        <v>0</v>
      </c>
      <c r="J108" s="8" cm="1">
        <f t="array" ref="J108">SUMPRODUCT(($B108=Sheet1!$A$45:$A$263)*(Sheet1!AA$45:AA$263))</f>
        <v>0</v>
      </c>
      <c r="K108" s="8" cm="1">
        <f t="array" ref="K108">SUMPRODUCT(($B108=Sheet1!$A$45:$A$263)*(Sheet1!AB$45:AB$263))</f>
        <v>0</v>
      </c>
      <c r="L108" s="8" cm="1">
        <f t="array" ref="L108">SUMPRODUCT(($B108=Sheet1!$A$45:$A$263)*(Sheet1!AC$45:AC$263))</f>
        <v>0</v>
      </c>
      <c r="M108" s="8" cm="1">
        <f t="array" ref="M108">SUMPRODUCT(($B108=Sheet1!$A$45:$A$263)*(Sheet1!AD$45:AD$263))</f>
        <v>0</v>
      </c>
      <c r="N108" s="8" cm="1">
        <f t="array" ref="N108">SUMPRODUCT(($B108=Sheet1!$A$45:$A$263)*(Sheet1!AE$45:AE$263))</f>
        <v>0</v>
      </c>
      <c r="O108" s="8" cm="1">
        <f t="array" ref="O108">SUMPRODUCT(($B108=Sheet1!$A$45:$A$263)*(Sheet1!AF$45:AF$263))</f>
        <v>0</v>
      </c>
    </row>
    <row r="109" spans="1:15" x14ac:dyDescent="0.35">
      <c r="A109" s="5" t="s">
        <v>152</v>
      </c>
      <c r="B109" s="1">
        <v>739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 spans="1:15" x14ac:dyDescent="0.35">
      <c r="A110" s="5" t="s">
        <v>153</v>
      </c>
      <c r="B110" s="1">
        <v>739000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</row>
    <row r="111" spans="1:15" x14ac:dyDescent="0.35">
      <c r="A111" s="1" t="s">
        <v>154</v>
      </c>
      <c r="B111" s="1">
        <v>739111</v>
      </c>
      <c r="C111" s="8" cm="1">
        <f t="array" ref="C111">SUMPRODUCT(($B111=Sheet1!$A$45:$A$263)*(Sheet1!T$45:T$263))</f>
        <v>0</v>
      </c>
      <c r="D111" s="8" cm="1">
        <f t="array" ref="D111">SUMPRODUCT(($B111=Sheet1!$A$45:$A$263)*(Sheet1!U$45:U$263))</f>
        <v>0</v>
      </c>
      <c r="E111" s="8" cm="1">
        <f t="array" ref="E111">SUMPRODUCT(($B111=Sheet1!$A$45:$A$263)*(Sheet1!V$45:V$263))</f>
        <v>0</v>
      </c>
      <c r="F111" s="8" cm="1">
        <f t="array" ref="F111">SUMPRODUCT(($B111=Sheet1!$A$45:$A$263)*(Sheet1!W$45:W$263))</f>
        <v>0</v>
      </c>
      <c r="G111" s="8" cm="1">
        <f t="array" ref="G111">SUMPRODUCT(($B111=Sheet1!$A$45:$A$263)*(Sheet1!X$45:X$263))</f>
        <v>0</v>
      </c>
      <c r="H111" s="8" cm="1">
        <f t="array" ref="H111">SUMPRODUCT(($B111=Sheet1!$A$45:$A$263)*(Sheet1!Y$45:Y$263))</f>
        <v>0</v>
      </c>
      <c r="I111" s="8" cm="1">
        <f t="array" ref="I111">SUMPRODUCT(($B111=Sheet1!$A$45:$A$263)*(Sheet1!Z$45:Z$263))</f>
        <v>0</v>
      </c>
      <c r="J111" s="8" cm="1">
        <f t="array" ref="J111">SUMPRODUCT(($B111=Sheet1!$A$45:$A$263)*(Sheet1!AA$45:AA$263))</f>
        <v>0</v>
      </c>
      <c r="K111" s="8" cm="1">
        <f t="array" ref="K111">SUMPRODUCT(($B111=Sheet1!$A$45:$A$263)*(Sheet1!AB$45:AB$263))</f>
        <v>0</v>
      </c>
      <c r="L111" s="8" cm="1">
        <f t="array" ref="L111">SUMPRODUCT(($B111=Sheet1!$A$45:$A$263)*(Sheet1!AC$45:AC$263))</f>
        <v>0</v>
      </c>
      <c r="M111" s="8" cm="1">
        <f t="array" ref="M111">SUMPRODUCT(($B111=Sheet1!$A$45:$A$263)*(Sheet1!AD$45:AD$263))</f>
        <v>0</v>
      </c>
      <c r="N111" s="8" cm="1">
        <f t="array" ref="N111">SUMPRODUCT(($B111=Sheet1!$A$45:$A$263)*(Sheet1!AE$45:AE$263))</f>
        <v>0</v>
      </c>
      <c r="O111" s="8" cm="1">
        <f t="array" ref="O111">SUMPRODUCT(($B111=Sheet1!$A$45:$A$263)*(Sheet1!AF$45:AF$263))</f>
        <v>0</v>
      </c>
    </row>
    <row r="112" spans="1:15" x14ac:dyDescent="0.35">
      <c r="A112" s="5" t="s">
        <v>155</v>
      </c>
      <c r="B112" s="1">
        <v>739100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3" spans="1:15" x14ac:dyDescent="0.35">
      <c r="A113" s="1" t="s">
        <v>156</v>
      </c>
      <c r="B113" s="1">
        <v>739121</v>
      </c>
      <c r="C113" s="8" cm="1">
        <f t="array" ref="C113">SUMPRODUCT(($B113=Sheet1!$A$45:$A$263)*(Sheet1!T$45:T$263))</f>
        <v>14228314.132999999</v>
      </c>
      <c r="D113" s="8" cm="1">
        <f t="array" ref="D113">SUMPRODUCT(($B113=Sheet1!$A$45:$A$263)*(Sheet1!U$45:U$263))</f>
        <v>6511716.5190000003</v>
      </c>
      <c r="E113" s="8" cm="1">
        <f t="array" ref="E113">SUMPRODUCT(($B113=Sheet1!$A$45:$A$263)*(Sheet1!V$45:V$263))</f>
        <v>0</v>
      </c>
      <c r="F113" s="8" cm="1">
        <f t="array" ref="F113">SUMPRODUCT(($B113=Sheet1!$A$45:$A$263)*(Sheet1!W$45:W$263))</f>
        <v>0</v>
      </c>
      <c r="G113" s="8" cm="1">
        <f t="array" ref="G113">SUMPRODUCT(($B113=Sheet1!$A$45:$A$263)*(Sheet1!X$45:X$263))</f>
        <v>0</v>
      </c>
      <c r="H113" s="8" cm="1">
        <f t="array" ref="H113">SUMPRODUCT(($B113=Sheet1!$A$45:$A$263)*(Sheet1!Y$45:Y$263))</f>
        <v>0</v>
      </c>
      <c r="I113" s="8" cm="1">
        <f t="array" ref="I113">SUMPRODUCT(($B113=Sheet1!$A$45:$A$263)*(Sheet1!Z$45:Z$263))</f>
        <v>0</v>
      </c>
      <c r="J113" s="8" cm="1">
        <f t="array" ref="J113">SUMPRODUCT(($B113=Sheet1!$A$45:$A$263)*(Sheet1!AA$45:AA$263))</f>
        <v>0</v>
      </c>
      <c r="K113" s="8" cm="1">
        <f t="array" ref="K113">SUMPRODUCT(($B113=Sheet1!$A$45:$A$263)*(Sheet1!AB$45:AB$263))</f>
        <v>0</v>
      </c>
      <c r="L113" s="8" cm="1">
        <f t="array" ref="L113">SUMPRODUCT(($B113=Sheet1!$A$45:$A$263)*(Sheet1!AC$45:AC$263))</f>
        <v>0</v>
      </c>
      <c r="M113" s="8" cm="1">
        <f t="array" ref="M113">SUMPRODUCT(($B113=Sheet1!$A$45:$A$263)*(Sheet1!AD$45:AD$263))</f>
        <v>0</v>
      </c>
      <c r="N113" s="8" cm="1">
        <f t="array" ref="N113">SUMPRODUCT(($B113=Sheet1!$A$45:$A$263)*(Sheet1!AE$45:AE$263))</f>
        <v>0</v>
      </c>
      <c r="O113" s="8" cm="1">
        <f t="array" ref="O113">SUMPRODUCT(($B113=Sheet1!$A$45:$A$263)*(Sheet1!AF$45:AF$263))</f>
        <v>20740030.651999999</v>
      </c>
    </row>
    <row r="114" spans="1:15" x14ac:dyDescent="0.35">
      <c r="A114" s="5" t="s">
        <v>157</v>
      </c>
      <c r="B114" s="1">
        <v>740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</row>
    <row r="115" spans="1:15" x14ac:dyDescent="0.35">
      <c r="A115" s="5" t="s">
        <v>158</v>
      </c>
      <c r="B115" s="1">
        <v>740111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</row>
    <row r="116" spans="1:15" x14ac:dyDescent="0.35">
      <c r="A116" s="5" t="s">
        <v>159</v>
      </c>
      <c r="B116" s="1">
        <v>740121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</row>
    <row r="117" spans="1:15" x14ac:dyDescent="0.35">
      <c r="A117" s="5" t="s">
        <v>160</v>
      </c>
      <c r="B117" s="1">
        <v>740999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</row>
    <row r="118" spans="1:15" x14ac:dyDescent="0.35">
      <c r="A118" s="5" t="s">
        <v>161</v>
      </c>
      <c r="B118" s="1">
        <v>741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</row>
    <row r="119" spans="1:15" x14ac:dyDescent="0.35">
      <c r="A119" s="5" t="s">
        <v>162</v>
      </c>
      <c r="B119" s="1">
        <v>741000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</row>
    <row r="120" spans="1:15" x14ac:dyDescent="0.35">
      <c r="A120" s="1" t="s">
        <v>163</v>
      </c>
      <c r="B120" s="1">
        <v>741111</v>
      </c>
      <c r="C120" s="8" cm="1">
        <f t="array" ref="C120">SUMPRODUCT(($B120=Sheet1!$A$45:$A$263)*(Sheet1!T$45:T$263))</f>
        <v>0</v>
      </c>
      <c r="D120" s="8" cm="1">
        <f t="array" ref="D120">SUMPRODUCT(($B120=Sheet1!$A$45:$A$263)*(Sheet1!U$45:U$263))</f>
        <v>0</v>
      </c>
      <c r="E120" s="8" cm="1">
        <f t="array" ref="E120">SUMPRODUCT(($B120=Sheet1!$A$45:$A$263)*(Sheet1!V$45:V$263))</f>
        <v>0</v>
      </c>
      <c r="F120" s="8" cm="1">
        <f t="array" ref="F120">SUMPRODUCT(($B120=Sheet1!$A$45:$A$263)*(Sheet1!W$45:W$263))</f>
        <v>0</v>
      </c>
      <c r="G120" s="8" cm="1">
        <f t="array" ref="G120">SUMPRODUCT(($B120=Sheet1!$A$45:$A$263)*(Sheet1!X$45:X$263))</f>
        <v>0</v>
      </c>
      <c r="H120" s="8" cm="1">
        <f t="array" ref="H120">SUMPRODUCT(($B120=Sheet1!$A$45:$A$263)*(Sheet1!Y$45:Y$263))</f>
        <v>0</v>
      </c>
      <c r="I120" s="8" cm="1">
        <f t="array" ref="I120">SUMPRODUCT(($B120=Sheet1!$A$45:$A$263)*(Sheet1!Z$45:Z$263))</f>
        <v>0</v>
      </c>
      <c r="J120" s="8" cm="1">
        <f t="array" ref="J120">SUMPRODUCT(($B120=Sheet1!$A$45:$A$263)*(Sheet1!AA$45:AA$263))</f>
        <v>0</v>
      </c>
      <c r="K120" s="8" cm="1">
        <f t="array" ref="K120">SUMPRODUCT(($B120=Sheet1!$A$45:$A$263)*(Sheet1!AB$45:AB$263))</f>
        <v>0</v>
      </c>
      <c r="L120" s="8" cm="1">
        <f t="array" ref="L120">SUMPRODUCT(($B120=Sheet1!$A$45:$A$263)*(Sheet1!AC$45:AC$263))</f>
        <v>0</v>
      </c>
      <c r="M120" s="8" cm="1">
        <f t="array" ref="M120">SUMPRODUCT(($B120=Sheet1!$A$45:$A$263)*(Sheet1!AD$45:AD$263))</f>
        <v>0</v>
      </c>
      <c r="N120" s="8" cm="1">
        <f t="array" ref="N120">SUMPRODUCT(($B120=Sheet1!$A$45:$A$263)*(Sheet1!AE$45:AE$263))</f>
        <v>0</v>
      </c>
      <c r="O120" s="8" cm="1">
        <f t="array" ref="O120">SUMPRODUCT(($B120=Sheet1!$A$45:$A$263)*(Sheet1!AF$45:AF$263))</f>
        <v>0</v>
      </c>
    </row>
    <row r="121" spans="1:15" x14ac:dyDescent="0.35">
      <c r="A121" s="1" t="s">
        <v>164</v>
      </c>
      <c r="B121" s="1">
        <v>741121</v>
      </c>
      <c r="C121" s="8" cm="1">
        <f t="array" ref="C121">SUMPRODUCT(($B121=Sheet1!$A$45:$A$263)*(Sheet1!T$45:T$263))</f>
        <v>0</v>
      </c>
      <c r="D121" s="8" cm="1">
        <f t="array" ref="D121">SUMPRODUCT(($B121=Sheet1!$A$45:$A$263)*(Sheet1!U$45:U$263))</f>
        <v>0</v>
      </c>
      <c r="E121" s="8" cm="1">
        <f t="array" ref="E121">SUMPRODUCT(($B121=Sheet1!$A$45:$A$263)*(Sheet1!V$45:V$263))</f>
        <v>0</v>
      </c>
      <c r="F121" s="8" cm="1">
        <f t="array" ref="F121">SUMPRODUCT(($B121=Sheet1!$A$45:$A$263)*(Sheet1!W$45:W$263))</f>
        <v>0</v>
      </c>
      <c r="G121" s="8" cm="1">
        <f t="array" ref="G121">SUMPRODUCT(($B121=Sheet1!$A$45:$A$263)*(Sheet1!X$45:X$263))</f>
        <v>0</v>
      </c>
      <c r="H121" s="8" cm="1">
        <f t="array" ref="H121">SUMPRODUCT(($B121=Sheet1!$A$45:$A$263)*(Sheet1!Y$45:Y$263))</f>
        <v>0</v>
      </c>
      <c r="I121" s="8" cm="1">
        <f t="array" ref="I121">SUMPRODUCT(($B121=Sheet1!$A$45:$A$263)*(Sheet1!Z$45:Z$263))</f>
        <v>0</v>
      </c>
      <c r="J121" s="8" cm="1">
        <f t="array" ref="J121">SUMPRODUCT(($B121=Sheet1!$A$45:$A$263)*(Sheet1!AA$45:AA$263))</f>
        <v>0</v>
      </c>
      <c r="K121" s="8" cm="1">
        <f t="array" ref="K121">SUMPRODUCT(($B121=Sheet1!$A$45:$A$263)*(Sheet1!AB$45:AB$263))</f>
        <v>0</v>
      </c>
      <c r="L121" s="8" cm="1">
        <f t="array" ref="L121">SUMPRODUCT(($B121=Sheet1!$A$45:$A$263)*(Sheet1!AC$45:AC$263))</f>
        <v>0</v>
      </c>
      <c r="M121" s="8" cm="1">
        <f t="array" ref="M121">SUMPRODUCT(($B121=Sheet1!$A$45:$A$263)*(Sheet1!AD$45:AD$263))</f>
        <v>0</v>
      </c>
      <c r="N121" s="8" cm="1">
        <f t="array" ref="N121">SUMPRODUCT(($B121=Sheet1!$A$45:$A$263)*(Sheet1!AE$45:AE$263))</f>
        <v>0</v>
      </c>
      <c r="O121" s="8" cm="1">
        <f t="array" ref="O121">SUMPRODUCT(($B121=Sheet1!$A$45:$A$263)*(Sheet1!AF$45:AF$263))</f>
        <v>0</v>
      </c>
    </row>
    <row r="122" spans="1:15" x14ac:dyDescent="0.35">
      <c r="A122" s="5" t="s">
        <v>165</v>
      </c>
      <c r="B122" s="1">
        <v>741100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</row>
    <row r="123" spans="1:15" x14ac:dyDescent="0.35">
      <c r="A123" s="1" t="s">
        <v>166</v>
      </c>
      <c r="B123" s="1">
        <v>741131</v>
      </c>
      <c r="C123" s="8" cm="1">
        <f t="array" ref="C123">SUMPRODUCT(($B123=Sheet1!$A$45:$A$263)*(Sheet1!T$45:T$263))</f>
        <v>0</v>
      </c>
      <c r="D123" s="8" cm="1">
        <f t="array" ref="D123">SUMPRODUCT(($B123=Sheet1!$A$45:$A$263)*(Sheet1!U$45:U$263))</f>
        <v>0</v>
      </c>
      <c r="E123" s="8" cm="1">
        <f t="array" ref="E123">SUMPRODUCT(($B123=Sheet1!$A$45:$A$263)*(Sheet1!V$45:V$263))</f>
        <v>0</v>
      </c>
      <c r="F123" s="8" cm="1">
        <f t="array" ref="F123">SUMPRODUCT(($B123=Sheet1!$A$45:$A$263)*(Sheet1!W$45:W$263))</f>
        <v>0</v>
      </c>
      <c r="G123" s="8" cm="1">
        <f t="array" ref="G123">SUMPRODUCT(($B123=Sheet1!$A$45:$A$263)*(Sheet1!X$45:X$263))</f>
        <v>0</v>
      </c>
      <c r="H123" s="8" cm="1">
        <f t="array" ref="H123">SUMPRODUCT(($B123=Sheet1!$A$45:$A$263)*(Sheet1!Y$45:Y$263))</f>
        <v>300000</v>
      </c>
      <c r="I123" s="8" cm="1">
        <f t="array" ref="I123">SUMPRODUCT(($B123=Sheet1!$A$45:$A$263)*(Sheet1!Z$45:Z$263))</f>
        <v>0</v>
      </c>
      <c r="J123" s="8" cm="1">
        <f t="array" ref="J123">SUMPRODUCT(($B123=Sheet1!$A$45:$A$263)*(Sheet1!AA$45:AA$263))</f>
        <v>0</v>
      </c>
      <c r="K123" s="8" cm="1">
        <f t="array" ref="K123">SUMPRODUCT(($B123=Sheet1!$A$45:$A$263)*(Sheet1!AB$45:AB$263))</f>
        <v>0</v>
      </c>
      <c r="L123" s="8" cm="1">
        <f t="array" ref="L123">SUMPRODUCT(($B123=Sheet1!$A$45:$A$263)*(Sheet1!AC$45:AC$263))</f>
        <v>0</v>
      </c>
      <c r="M123" s="8" cm="1">
        <f t="array" ref="M123">SUMPRODUCT(($B123=Sheet1!$A$45:$A$263)*(Sheet1!AD$45:AD$263))</f>
        <v>0</v>
      </c>
      <c r="N123" s="8" cm="1">
        <f t="array" ref="N123">SUMPRODUCT(($B123=Sheet1!$A$45:$A$263)*(Sheet1!AE$45:AE$263))</f>
        <v>0</v>
      </c>
      <c r="O123" s="8" cm="1">
        <f t="array" ref="O123">SUMPRODUCT(($B123=Sheet1!$A$45:$A$263)*(Sheet1!AF$45:AF$263))</f>
        <v>300000</v>
      </c>
    </row>
    <row r="124" spans="1:15" x14ac:dyDescent="0.35">
      <c r="A124" s="5" t="s">
        <v>167</v>
      </c>
      <c r="B124" s="1">
        <v>742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</row>
    <row r="125" spans="1:15" x14ac:dyDescent="0.35">
      <c r="A125" s="5" t="s">
        <v>168</v>
      </c>
      <c r="B125" s="1">
        <v>742000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</row>
    <row r="126" spans="1:15" x14ac:dyDescent="0.35">
      <c r="A126" s="1" t="s">
        <v>169</v>
      </c>
      <c r="B126" s="1">
        <v>742111</v>
      </c>
      <c r="C126" s="8" cm="1">
        <f t="array" ref="C126">SUMPRODUCT(($B126=Sheet1!$A$45:$A$263)*(Sheet1!T$45:T$263))</f>
        <v>0</v>
      </c>
      <c r="D126" s="8" cm="1">
        <f t="array" ref="D126">SUMPRODUCT(($B126=Sheet1!$A$45:$A$263)*(Sheet1!U$45:U$263))</f>
        <v>0</v>
      </c>
      <c r="E126" s="8" cm="1">
        <f t="array" ref="E126">SUMPRODUCT(($B126=Sheet1!$A$45:$A$263)*(Sheet1!V$45:V$263))</f>
        <v>0</v>
      </c>
      <c r="F126" s="8" cm="1">
        <f t="array" ref="F126">SUMPRODUCT(($B126=Sheet1!$A$45:$A$263)*(Sheet1!W$45:W$263))</f>
        <v>0</v>
      </c>
      <c r="G126" s="8" cm="1">
        <f t="array" ref="G126">SUMPRODUCT(($B126=Sheet1!$A$45:$A$263)*(Sheet1!X$45:X$263))</f>
        <v>0</v>
      </c>
      <c r="H126" s="8" cm="1">
        <f t="array" ref="H126">SUMPRODUCT(($B126=Sheet1!$A$45:$A$263)*(Sheet1!Y$45:Y$263))</f>
        <v>0</v>
      </c>
      <c r="I126" s="8" cm="1">
        <f t="array" ref="I126">SUMPRODUCT(($B126=Sheet1!$A$45:$A$263)*(Sheet1!Z$45:Z$263))</f>
        <v>0</v>
      </c>
      <c r="J126" s="8" cm="1">
        <f t="array" ref="J126">SUMPRODUCT(($B126=Sheet1!$A$45:$A$263)*(Sheet1!AA$45:AA$263))</f>
        <v>0</v>
      </c>
      <c r="K126" s="8" cm="1">
        <f t="array" ref="K126">SUMPRODUCT(($B126=Sheet1!$A$45:$A$263)*(Sheet1!AB$45:AB$263))</f>
        <v>0</v>
      </c>
      <c r="L126" s="8" cm="1">
        <f t="array" ref="L126">SUMPRODUCT(($B126=Sheet1!$A$45:$A$263)*(Sheet1!AC$45:AC$263))</f>
        <v>0</v>
      </c>
      <c r="M126" s="8" cm="1">
        <f t="array" ref="M126">SUMPRODUCT(($B126=Sheet1!$A$45:$A$263)*(Sheet1!AD$45:AD$263))</f>
        <v>0</v>
      </c>
      <c r="N126" s="8" cm="1">
        <f t="array" ref="N126">SUMPRODUCT(($B126=Sheet1!$A$45:$A$263)*(Sheet1!AE$45:AE$263))</f>
        <v>0</v>
      </c>
      <c r="O126" s="8" cm="1">
        <f t="array" ref="O126">SUMPRODUCT(($B126=Sheet1!$A$45:$A$263)*(Sheet1!AF$45:AF$263))</f>
        <v>0</v>
      </c>
    </row>
    <row r="127" spans="1:15" x14ac:dyDescent="0.35">
      <c r="A127" s="1" t="s">
        <v>170</v>
      </c>
      <c r="B127" s="1">
        <v>742121</v>
      </c>
      <c r="C127" s="8" cm="1">
        <f t="array" ref="C127">SUMPRODUCT(($B127=Sheet1!$A$45:$A$263)*(Sheet1!T$45:T$263))</f>
        <v>0</v>
      </c>
      <c r="D127" s="8" cm="1">
        <f t="array" ref="D127">SUMPRODUCT(($B127=Sheet1!$A$45:$A$263)*(Sheet1!U$45:U$263))</f>
        <v>0</v>
      </c>
      <c r="E127" s="8" cm="1">
        <f t="array" ref="E127">SUMPRODUCT(($B127=Sheet1!$A$45:$A$263)*(Sheet1!V$45:V$263))</f>
        <v>0</v>
      </c>
      <c r="F127" s="8" cm="1">
        <f t="array" ref="F127">SUMPRODUCT(($B127=Sheet1!$A$45:$A$263)*(Sheet1!W$45:W$263))</f>
        <v>0</v>
      </c>
      <c r="G127" s="8" cm="1">
        <f t="array" ref="G127">SUMPRODUCT(($B127=Sheet1!$A$45:$A$263)*(Sheet1!X$45:X$263))</f>
        <v>0</v>
      </c>
      <c r="H127" s="8" cm="1">
        <f t="array" ref="H127">SUMPRODUCT(($B127=Sheet1!$A$45:$A$263)*(Sheet1!Y$45:Y$263))</f>
        <v>0</v>
      </c>
      <c r="I127" s="8" cm="1">
        <f t="array" ref="I127">SUMPRODUCT(($B127=Sheet1!$A$45:$A$263)*(Sheet1!Z$45:Z$263))</f>
        <v>0</v>
      </c>
      <c r="J127" s="8" cm="1">
        <f t="array" ref="J127">SUMPRODUCT(($B127=Sheet1!$A$45:$A$263)*(Sheet1!AA$45:AA$263))</f>
        <v>0</v>
      </c>
      <c r="K127" s="8" cm="1">
        <f t="array" ref="K127">SUMPRODUCT(($B127=Sheet1!$A$45:$A$263)*(Sheet1!AB$45:AB$263))</f>
        <v>0</v>
      </c>
      <c r="L127" s="8" cm="1">
        <f t="array" ref="L127">SUMPRODUCT(($B127=Sheet1!$A$45:$A$263)*(Sheet1!AC$45:AC$263))</f>
        <v>0</v>
      </c>
      <c r="M127" s="8" cm="1">
        <f t="array" ref="M127">SUMPRODUCT(($B127=Sheet1!$A$45:$A$263)*(Sheet1!AD$45:AD$263))</f>
        <v>0</v>
      </c>
      <c r="N127" s="8" cm="1">
        <f t="array" ref="N127">SUMPRODUCT(($B127=Sheet1!$A$45:$A$263)*(Sheet1!AE$45:AE$263))</f>
        <v>0</v>
      </c>
      <c r="O127" s="8" cm="1">
        <f t="array" ref="O127">SUMPRODUCT(($B127=Sheet1!$A$45:$A$263)*(Sheet1!AF$45:AF$263))</f>
        <v>0</v>
      </c>
    </row>
    <row r="128" spans="1:15" x14ac:dyDescent="0.35">
      <c r="A128" s="1" t="s">
        <v>171</v>
      </c>
      <c r="B128" s="1">
        <v>742131</v>
      </c>
      <c r="C128" s="8" cm="1">
        <f t="array" ref="C128">SUMPRODUCT(($B128=Sheet1!$A$45:$A$263)*(Sheet1!T$45:T$263))</f>
        <v>0</v>
      </c>
      <c r="D128" s="8" cm="1">
        <f t="array" ref="D128">SUMPRODUCT(($B128=Sheet1!$A$45:$A$263)*(Sheet1!U$45:U$263))</f>
        <v>0</v>
      </c>
      <c r="E128" s="8" cm="1">
        <f t="array" ref="E128">SUMPRODUCT(($B128=Sheet1!$A$45:$A$263)*(Sheet1!V$45:V$263))</f>
        <v>0</v>
      </c>
      <c r="F128" s="8" cm="1">
        <f t="array" ref="F128">SUMPRODUCT(($B128=Sheet1!$A$45:$A$263)*(Sheet1!W$45:W$263))</f>
        <v>0</v>
      </c>
      <c r="G128" s="8" cm="1">
        <f t="array" ref="G128">SUMPRODUCT(($B128=Sheet1!$A$45:$A$263)*(Sheet1!X$45:X$263))</f>
        <v>0</v>
      </c>
      <c r="H128" s="8" cm="1">
        <f t="array" ref="H128">SUMPRODUCT(($B128=Sheet1!$A$45:$A$263)*(Sheet1!Y$45:Y$263))</f>
        <v>0</v>
      </c>
      <c r="I128" s="8" cm="1">
        <f t="array" ref="I128">SUMPRODUCT(($B128=Sheet1!$A$45:$A$263)*(Sheet1!Z$45:Z$263))</f>
        <v>0</v>
      </c>
      <c r="J128" s="8" cm="1">
        <f t="array" ref="J128">SUMPRODUCT(($B128=Sheet1!$A$45:$A$263)*(Sheet1!AA$45:AA$263))</f>
        <v>0</v>
      </c>
      <c r="K128" s="8" cm="1">
        <f t="array" ref="K128">SUMPRODUCT(($B128=Sheet1!$A$45:$A$263)*(Sheet1!AB$45:AB$263))</f>
        <v>0</v>
      </c>
      <c r="L128" s="8" cm="1">
        <f t="array" ref="L128">SUMPRODUCT(($B128=Sheet1!$A$45:$A$263)*(Sheet1!AC$45:AC$263))</f>
        <v>0</v>
      </c>
      <c r="M128" s="8" cm="1">
        <f t="array" ref="M128">SUMPRODUCT(($B128=Sheet1!$A$45:$A$263)*(Sheet1!AD$45:AD$263))</f>
        <v>0</v>
      </c>
      <c r="N128" s="8" cm="1">
        <f t="array" ref="N128">SUMPRODUCT(($B128=Sheet1!$A$45:$A$263)*(Sheet1!AE$45:AE$263))</f>
        <v>0</v>
      </c>
      <c r="O128" s="8" cm="1">
        <f t="array" ref="O128">SUMPRODUCT(($B128=Sheet1!$A$45:$A$263)*(Sheet1!AF$45:AF$263))</f>
        <v>0</v>
      </c>
    </row>
    <row r="129" spans="1:15" x14ac:dyDescent="0.35">
      <c r="A129" s="5" t="s">
        <v>172</v>
      </c>
      <c r="B129" s="1">
        <v>742900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</row>
    <row r="130" spans="1:15" x14ac:dyDescent="0.35">
      <c r="A130" s="1" t="s">
        <v>173</v>
      </c>
      <c r="B130" s="1">
        <v>742999</v>
      </c>
      <c r="C130" s="8" cm="1">
        <f t="array" ref="C130">SUMPRODUCT(($B130=Sheet1!$A$45:$A$263)*(Sheet1!T$45:T$263))</f>
        <v>0</v>
      </c>
      <c r="D130" s="8" cm="1">
        <f t="array" ref="D130">SUMPRODUCT(($B130=Sheet1!$A$45:$A$263)*(Sheet1!U$45:U$263))</f>
        <v>0</v>
      </c>
      <c r="E130" s="8" cm="1">
        <f t="array" ref="E130">SUMPRODUCT(($B130=Sheet1!$A$45:$A$263)*(Sheet1!V$45:V$263))</f>
        <v>0</v>
      </c>
      <c r="F130" s="8" cm="1">
        <f t="array" ref="F130">SUMPRODUCT(($B130=Sheet1!$A$45:$A$263)*(Sheet1!W$45:W$263))</f>
        <v>0</v>
      </c>
      <c r="G130" s="8" cm="1">
        <f t="array" ref="G130">SUMPRODUCT(($B130=Sheet1!$A$45:$A$263)*(Sheet1!X$45:X$263))</f>
        <v>0</v>
      </c>
      <c r="H130" s="8" cm="1">
        <f t="array" ref="H130">SUMPRODUCT(($B130=Sheet1!$A$45:$A$263)*(Sheet1!Y$45:Y$263))</f>
        <v>0</v>
      </c>
      <c r="I130" s="8" cm="1">
        <f t="array" ref="I130">SUMPRODUCT(($B130=Sheet1!$A$45:$A$263)*(Sheet1!Z$45:Z$263))</f>
        <v>0</v>
      </c>
      <c r="J130" s="8" cm="1">
        <f t="array" ref="J130">SUMPRODUCT(($B130=Sheet1!$A$45:$A$263)*(Sheet1!AA$45:AA$263))</f>
        <v>0</v>
      </c>
      <c r="K130" s="8" cm="1">
        <f t="array" ref="K130">SUMPRODUCT(($B130=Sheet1!$A$45:$A$263)*(Sheet1!AB$45:AB$263))</f>
        <v>0</v>
      </c>
      <c r="L130" s="8" cm="1">
        <f t="array" ref="L130">SUMPRODUCT(($B130=Sheet1!$A$45:$A$263)*(Sheet1!AC$45:AC$263))</f>
        <v>0</v>
      </c>
      <c r="M130" s="8" cm="1">
        <f t="array" ref="M130">SUMPRODUCT(($B130=Sheet1!$A$45:$A$263)*(Sheet1!AD$45:AD$263))</f>
        <v>0</v>
      </c>
      <c r="N130" s="8" cm="1">
        <f t="array" ref="N130">SUMPRODUCT(($B130=Sheet1!$A$45:$A$263)*(Sheet1!AE$45:AE$263))</f>
        <v>0</v>
      </c>
      <c r="O130" s="8" cm="1">
        <f t="array" ref="O130">SUMPRODUCT(($B130=Sheet1!$A$45:$A$263)*(Sheet1!AF$45:AF$263))</f>
        <v>0</v>
      </c>
    </row>
    <row r="131" spans="1:15" x14ac:dyDescent="0.35">
      <c r="A131" s="5" t="s">
        <v>174</v>
      </c>
      <c r="B131" s="1">
        <v>745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</row>
    <row r="132" spans="1:15" x14ac:dyDescent="0.35">
      <c r="A132" s="5" t="s">
        <v>175</v>
      </c>
      <c r="B132" s="1">
        <v>745111</v>
      </c>
      <c r="C132" s="8" cm="1">
        <f t="array" ref="C132">SUMPRODUCT(($B132=Sheet1!$A$45:$A$263)*(Sheet1!T$45:T$263))</f>
        <v>5000000</v>
      </c>
      <c r="D132" s="8" cm="1">
        <f t="array" ref="D132">SUMPRODUCT(($B132=Sheet1!$A$45:$A$263)*(Sheet1!U$45:U$263))</f>
        <v>5000000</v>
      </c>
      <c r="E132" s="8" cm="1">
        <f t="array" ref="E132">SUMPRODUCT(($B132=Sheet1!$A$45:$A$263)*(Sheet1!V$45:V$263))</f>
        <v>5000000</v>
      </c>
      <c r="F132" s="8" cm="1">
        <f t="array" ref="F132">SUMPRODUCT(($B132=Sheet1!$A$45:$A$263)*(Sheet1!W$45:W$263))</f>
        <v>5000000</v>
      </c>
      <c r="G132" s="8" cm="1">
        <f t="array" ref="G132">SUMPRODUCT(($B132=Sheet1!$A$45:$A$263)*(Sheet1!X$45:X$263))</f>
        <v>5000000</v>
      </c>
      <c r="H132" s="8" cm="1">
        <f t="array" ref="H132">SUMPRODUCT(($B132=Sheet1!$A$45:$A$263)*(Sheet1!Y$45:Y$263))</f>
        <v>5000000</v>
      </c>
      <c r="I132" s="8" cm="1">
        <f t="array" ref="I132">SUMPRODUCT(($B132=Sheet1!$A$45:$A$263)*(Sheet1!Z$45:Z$263))</f>
        <v>5000000</v>
      </c>
      <c r="J132" s="8" cm="1">
        <f t="array" ref="J132">SUMPRODUCT(($B132=Sheet1!$A$45:$A$263)*(Sheet1!AA$45:AA$263))</f>
        <v>5000000</v>
      </c>
      <c r="K132" s="8" cm="1">
        <f t="array" ref="K132">SUMPRODUCT(($B132=Sheet1!$A$45:$A$263)*(Sheet1!AB$45:AB$263))</f>
        <v>5000000</v>
      </c>
      <c r="L132" s="8" cm="1">
        <f t="array" ref="L132">SUMPRODUCT(($B132=Sheet1!$A$45:$A$263)*(Sheet1!AC$45:AC$263))</f>
        <v>5000000</v>
      </c>
      <c r="M132" s="8" cm="1">
        <f t="array" ref="M132">SUMPRODUCT(($B132=Sheet1!$A$45:$A$263)*(Sheet1!AD$45:AD$263))</f>
        <v>5000000</v>
      </c>
      <c r="N132" s="8" cm="1">
        <f t="array" ref="N132">SUMPRODUCT(($B132=Sheet1!$A$45:$A$263)*(Sheet1!AE$45:AE$263))</f>
        <v>5000000</v>
      </c>
      <c r="O132" s="8" cm="1">
        <f t="array" ref="O132">SUMPRODUCT(($B132=Sheet1!$A$45:$A$263)*(Sheet1!AF$45:AF$263))</f>
        <v>60000000</v>
      </c>
    </row>
    <row r="133" spans="1:15" x14ac:dyDescent="0.35">
      <c r="A133" s="5" t="s">
        <v>176</v>
      </c>
      <c r="B133" s="1">
        <v>746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</row>
    <row r="134" spans="1:15" x14ac:dyDescent="0.35">
      <c r="A134" s="5" t="s">
        <v>177</v>
      </c>
      <c r="B134" s="1">
        <v>746000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</row>
    <row r="135" spans="1:15" x14ac:dyDescent="0.35">
      <c r="A135" s="1" t="s">
        <v>178</v>
      </c>
      <c r="B135" s="1">
        <v>746111</v>
      </c>
      <c r="C135" s="8" cm="1">
        <f t="array" ref="C135">SUMPRODUCT(($B135=Sheet1!$A$45:$A$263)*(Sheet1!T$45:T$263))</f>
        <v>8000000</v>
      </c>
      <c r="D135" s="8" cm="1">
        <f t="array" ref="D135">SUMPRODUCT(($B135=Sheet1!$A$45:$A$263)*(Sheet1!U$45:U$263))</f>
        <v>8000000</v>
      </c>
      <c r="E135" s="8" cm="1">
        <f t="array" ref="E135">SUMPRODUCT(($B135=Sheet1!$A$45:$A$263)*(Sheet1!V$45:V$263))</f>
        <v>8000000</v>
      </c>
      <c r="F135" s="8" cm="1">
        <f t="array" ref="F135">SUMPRODUCT(($B135=Sheet1!$A$45:$A$263)*(Sheet1!W$45:W$263))</f>
        <v>8000000</v>
      </c>
      <c r="G135" s="8" cm="1">
        <f t="array" ref="G135">SUMPRODUCT(($B135=Sheet1!$A$45:$A$263)*(Sheet1!X$45:X$263))</f>
        <v>8000000</v>
      </c>
      <c r="H135" s="8" cm="1">
        <f t="array" ref="H135">SUMPRODUCT(($B135=Sheet1!$A$45:$A$263)*(Sheet1!Y$45:Y$263))</f>
        <v>8000000</v>
      </c>
      <c r="I135" s="8" cm="1">
        <f t="array" ref="I135">SUMPRODUCT(($B135=Sheet1!$A$45:$A$263)*(Sheet1!Z$45:Z$263))</f>
        <v>8000000</v>
      </c>
      <c r="J135" s="8" cm="1">
        <f t="array" ref="J135">SUMPRODUCT(($B135=Sheet1!$A$45:$A$263)*(Sheet1!AA$45:AA$263))</f>
        <v>8000000</v>
      </c>
      <c r="K135" s="8" cm="1">
        <f t="array" ref="K135">SUMPRODUCT(($B135=Sheet1!$A$45:$A$263)*(Sheet1!AB$45:AB$263))</f>
        <v>8000000</v>
      </c>
      <c r="L135" s="8" cm="1">
        <f t="array" ref="L135">SUMPRODUCT(($B135=Sheet1!$A$45:$A$263)*(Sheet1!AC$45:AC$263))</f>
        <v>8000000</v>
      </c>
      <c r="M135" s="8" cm="1">
        <f t="array" ref="M135">SUMPRODUCT(($B135=Sheet1!$A$45:$A$263)*(Sheet1!AD$45:AD$263))</f>
        <v>8000000</v>
      </c>
      <c r="N135" s="8" cm="1">
        <f t="array" ref="N135">SUMPRODUCT(($B135=Sheet1!$A$45:$A$263)*(Sheet1!AE$45:AE$263))</f>
        <v>8000000</v>
      </c>
      <c r="O135" s="8" cm="1">
        <f t="array" ref="O135">SUMPRODUCT(($B135=Sheet1!$A$45:$A$263)*(Sheet1!AF$45:AF$263))</f>
        <v>96000000</v>
      </c>
    </row>
    <row r="136" spans="1:15" x14ac:dyDescent="0.35">
      <c r="A136" s="1" t="s">
        <v>179</v>
      </c>
      <c r="B136" s="1">
        <v>746121</v>
      </c>
      <c r="C136" s="8" cm="1">
        <f t="array" ref="C136">SUMPRODUCT(($B136=Sheet1!$A$45:$A$263)*(Sheet1!T$45:T$263))</f>
        <v>9000000</v>
      </c>
      <c r="D136" s="8" cm="1">
        <f t="array" ref="D136">SUMPRODUCT(($B136=Sheet1!$A$45:$A$263)*(Sheet1!U$45:U$263))</f>
        <v>9000000</v>
      </c>
      <c r="E136" s="8" cm="1">
        <f t="array" ref="E136">SUMPRODUCT(($B136=Sheet1!$A$45:$A$263)*(Sheet1!V$45:V$263))</f>
        <v>9000000</v>
      </c>
      <c r="F136" s="8" cm="1">
        <f t="array" ref="F136">SUMPRODUCT(($B136=Sheet1!$A$45:$A$263)*(Sheet1!W$45:W$263))</f>
        <v>9000000</v>
      </c>
      <c r="G136" s="8" cm="1">
        <f t="array" ref="G136">SUMPRODUCT(($B136=Sheet1!$A$45:$A$263)*(Sheet1!X$45:X$263))</f>
        <v>9000000</v>
      </c>
      <c r="H136" s="8" cm="1">
        <f t="array" ref="H136">SUMPRODUCT(($B136=Sheet1!$A$45:$A$263)*(Sheet1!Y$45:Y$263))</f>
        <v>9000000</v>
      </c>
      <c r="I136" s="8" cm="1">
        <f t="array" ref="I136">SUMPRODUCT(($B136=Sheet1!$A$45:$A$263)*(Sheet1!Z$45:Z$263))</f>
        <v>9000000</v>
      </c>
      <c r="J136" s="8" cm="1">
        <f t="array" ref="J136">SUMPRODUCT(($B136=Sheet1!$A$45:$A$263)*(Sheet1!AA$45:AA$263))</f>
        <v>9000000</v>
      </c>
      <c r="K136" s="8" cm="1">
        <f t="array" ref="K136">SUMPRODUCT(($B136=Sheet1!$A$45:$A$263)*(Sheet1!AB$45:AB$263))</f>
        <v>9000000</v>
      </c>
      <c r="L136" s="8" cm="1">
        <f t="array" ref="L136">SUMPRODUCT(($B136=Sheet1!$A$45:$A$263)*(Sheet1!AC$45:AC$263))</f>
        <v>9000000</v>
      </c>
      <c r="M136" s="8" cm="1">
        <f t="array" ref="M136">SUMPRODUCT(($B136=Sheet1!$A$45:$A$263)*(Sheet1!AD$45:AD$263))</f>
        <v>9000000</v>
      </c>
      <c r="N136" s="8" cm="1">
        <f t="array" ref="N136">SUMPRODUCT(($B136=Sheet1!$A$45:$A$263)*(Sheet1!AE$45:AE$263))</f>
        <v>9000000</v>
      </c>
      <c r="O136" s="8" cm="1">
        <f t="array" ref="O136">SUMPRODUCT(($B136=Sheet1!$A$45:$A$263)*(Sheet1!AF$45:AF$263))</f>
        <v>108000000</v>
      </c>
    </row>
    <row r="137" spans="1:15" x14ac:dyDescent="0.35">
      <c r="A137" s="5" t="s">
        <v>180</v>
      </c>
      <c r="B137" s="1">
        <v>746100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</row>
    <row r="138" spans="1:15" x14ac:dyDescent="0.35">
      <c r="A138" s="1" t="s">
        <v>181</v>
      </c>
      <c r="B138" s="1">
        <v>746211</v>
      </c>
      <c r="C138" s="8" cm="1">
        <f t="array" ref="C138">SUMPRODUCT(($B138=Sheet1!$A$45:$A$263)*(Sheet1!T$45:T$263))</f>
        <v>8000000</v>
      </c>
      <c r="D138" s="8" cm="1">
        <f t="array" ref="D138">SUMPRODUCT(($B138=Sheet1!$A$45:$A$263)*(Sheet1!U$45:U$263))</f>
        <v>8000000</v>
      </c>
      <c r="E138" s="8" cm="1">
        <f t="array" ref="E138">SUMPRODUCT(($B138=Sheet1!$A$45:$A$263)*(Sheet1!V$45:V$263))</f>
        <v>8000000</v>
      </c>
      <c r="F138" s="8" cm="1">
        <f t="array" ref="F138">SUMPRODUCT(($B138=Sheet1!$A$45:$A$263)*(Sheet1!W$45:W$263))</f>
        <v>8000000</v>
      </c>
      <c r="G138" s="8" cm="1">
        <f t="array" ref="G138">SUMPRODUCT(($B138=Sheet1!$A$45:$A$263)*(Sheet1!X$45:X$263))</f>
        <v>8000000</v>
      </c>
      <c r="H138" s="8" cm="1">
        <f t="array" ref="H138">SUMPRODUCT(($B138=Sheet1!$A$45:$A$263)*(Sheet1!Y$45:Y$263))</f>
        <v>8000000</v>
      </c>
      <c r="I138" s="8" cm="1">
        <f t="array" ref="I138">SUMPRODUCT(($B138=Sheet1!$A$45:$A$263)*(Sheet1!Z$45:Z$263))</f>
        <v>8000000</v>
      </c>
      <c r="J138" s="8" cm="1">
        <f t="array" ref="J138">SUMPRODUCT(($B138=Sheet1!$A$45:$A$263)*(Sheet1!AA$45:AA$263))</f>
        <v>8000000</v>
      </c>
      <c r="K138" s="8" cm="1">
        <f t="array" ref="K138">SUMPRODUCT(($B138=Sheet1!$A$45:$A$263)*(Sheet1!AB$45:AB$263))</f>
        <v>8000000</v>
      </c>
      <c r="L138" s="8" cm="1">
        <f t="array" ref="L138">SUMPRODUCT(($B138=Sheet1!$A$45:$A$263)*(Sheet1!AC$45:AC$263))</f>
        <v>8000000</v>
      </c>
      <c r="M138" s="8" cm="1">
        <f t="array" ref="M138">SUMPRODUCT(($B138=Sheet1!$A$45:$A$263)*(Sheet1!AD$45:AD$263))</f>
        <v>8000000</v>
      </c>
      <c r="N138" s="8" cm="1">
        <f t="array" ref="N138">SUMPRODUCT(($B138=Sheet1!$A$45:$A$263)*(Sheet1!AE$45:AE$263))</f>
        <v>8000000</v>
      </c>
      <c r="O138" s="8" cm="1">
        <f t="array" ref="O138">SUMPRODUCT(($B138=Sheet1!$A$45:$A$263)*(Sheet1!AF$45:AF$263))</f>
        <v>96000000</v>
      </c>
    </row>
    <row r="139" spans="1:15" x14ac:dyDescent="0.35">
      <c r="A139" s="1" t="s">
        <v>182</v>
      </c>
      <c r="B139" s="1">
        <v>746212</v>
      </c>
      <c r="C139" s="8" cm="1">
        <f t="array" ref="C139">SUMPRODUCT(($B139=Sheet1!$A$45:$A$263)*(Sheet1!T$45:T$263))</f>
        <v>4000000</v>
      </c>
      <c r="D139" s="8" cm="1">
        <f t="array" ref="D139">SUMPRODUCT(($B139=Sheet1!$A$45:$A$263)*(Sheet1!U$45:U$263))</f>
        <v>4000000</v>
      </c>
      <c r="E139" s="8" cm="1">
        <f t="array" ref="E139">SUMPRODUCT(($B139=Sheet1!$A$45:$A$263)*(Sheet1!V$45:V$263))</f>
        <v>4000000</v>
      </c>
      <c r="F139" s="8" cm="1">
        <f t="array" ref="F139">SUMPRODUCT(($B139=Sheet1!$A$45:$A$263)*(Sheet1!W$45:W$263))</f>
        <v>4000000</v>
      </c>
      <c r="G139" s="8" cm="1">
        <f t="array" ref="G139">SUMPRODUCT(($B139=Sheet1!$A$45:$A$263)*(Sheet1!X$45:X$263))</f>
        <v>4000000</v>
      </c>
      <c r="H139" s="8" cm="1">
        <f t="array" ref="H139">SUMPRODUCT(($B139=Sheet1!$A$45:$A$263)*(Sheet1!Y$45:Y$263))</f>
        <v>4000000</v>
      </c>
      <c r="I139" s="8" cm="1">
        <f t="array" ref="I139">SUMPRODUCT(($B139=Sheet1!$A$45:$A$263)*(Sheet1!Z$45:Z$263))</f>
        <v>4000000</v>
      </c>
      <c r="J139" s="8" cm="1">
        <f t="array" ref="J139">SUMPRODUCT(($B139=Sheet1!$A$45:$A$263)*(Sheet1!AA$45:AA$263))</f>
        <v>4000000</v>
      </c>
      <c r="K139" s="8" cm="1">
        <f t="array" ref="K139">SUMPRODUCT(($B139=Sheet1!$A$45:$A$263)*(Sheet1!AB$45:AB$263))</f>
        <v>4000000</v>
      </c>
      <c r="L139" s="8" cm="1">
        <f t="array" ref="L139">SUMPRODUCT(($B139=Sheet1!$A$45:$A$263)*(Sheet1!AC$45:AC$263))</f>
        <v>4000000</v>
      </c>
      <c r="M139" s="8" cm="1">
        <f t="array" ref="M139">SUMPRODUCT(($B139=Sheet1!$A$45:$A$263)*(Sheet1!AD$45:AD$263))</f>
        <v>4000000</v>
      </c>
      <c r="N139" s="8" cm="1">
        <f t="array" ref="N139">SUMPRODUCT(($B139=Sheet1!$A$45:$A$263)*(Sheet1!AE$45:AE$263))</f>
        <v>4000000</v>
      </c>
      <c r="O139" s="8" cm="1">
        <f t="array" ref="O139">SUMPRODUCT(($B139=Sheet1!$A$45:$A$263)*(Sheet1!AF$45:AF$263))</f>
        <v>48000000</v>
      </c>
    </row>
    <row r="140" spans="1:15" x14ac:dyDescent="0.35">
      <c r="A140" s="1" t="s">
        <v>183</v>
      </c>
      <c r="B140" s="1">
        <v>746213</v>
      </c>
      <c r="C140" s="8" cm="1">
        <f t="array" ref="C140">SUMPRODUCT(($B140=Sheet1!$A$45:$A$263)*(Sheet1!T$45:T$263))</f>
        <v>2500000</v>
      </c>
      <c r="D140" s="8" cm="1">
        <f t="array" ref="D140">SUMPRODUCT(($B140=Sheet1!$A$45:$A$263)*(Sheet1!U$45:U$263))</f>
        <v>2500000</v>
      </c>
      <c r="E140" s="8" cm="1">
        <f t="array" ref="E140">SUMPRODUCT(($B140=Sheet1!$A$45:$A$263)*(Sheet1!V$45:V$263))</f>
        <v>2500000</v>
      </c>
      <c r="F140" s="8" cm="1">
        <f t="array" ref="F140">SUMPRODUCT(($B140=Sheet1!$A$45:$A$263)*(Sheet1!W$45:W$263))</f>
        <v>2500000</v>
      </c>
      <c r="G140" s="8" cm="1">
        <f t="array" ref="G140">SUMPRODUCT(($B140=Sheet1!$A$45:$A$263)*(Sheet1!X$45:X$263))</f>
        <v>2500000</v>
      </c>
      <c r="H140" s="8" cm="1">
        <f t="array" ref="H140">SUMPRODUCT(($B140=Sheet1!$A$45:$A$263)*(Sheet1!Y$45:Y$263))</f>
        <v>2500000</v>
      </c>
      <c r="I140" s="8" cm="1">
        <f t="array" ref="I140">SUMPRODUCT(($B140=Sheet1!$A$45:$A$263)*(Sheet1!Z$45:Z$263))</f>
        <v>2500000</v>
      </c>
      <c r="J140" s="8" cm="1">
        <f t="array" ref="J140">SUMPRODUCT(($B140=Sheet1!$A$45:$A$263)*(Sheet1!AA$45:AA$263))</f>
        <v>2500000</v>
      </c>
      <c r="K140" s="8" cm="1">
        <f t="array" ref="K140">SUMPRODUCT(($B140=Sheet1!$A$45:$A$263)*(Sheet1!AB$45:AB$263))</f>
        <v>2500000</v>
      </c>
      <c r="L140" s="8" cm="1">
        <f t="array" ref="L140">SUMPRODUCT(($B140=Sheet1!$A$45:$A$263)*(Sheet1!AC$45:AC$263))</f>
        <v>2500000</v>
      </c>
      <c r="M140" s="8" cm="1">
        <f t="array" ref="M140">SUMPRODUCT(($B140=Sheet1!$A$45:$A$263)*(Sheet1!AD$45:AD$263))</f>
        <v>2500000</v>
      </c>
      <c r="N140" s="8" cm="1">
        <f t="array" ref="N140">SUMPRODUCT(($B140=Sheet1!$A$45:$A$263)*(Sheet1!AE$45:AE$263))</f>
        <v>2500000</v>
      </c>
      <c r="O140" s="8" cm="1">
        <f t="array" ref="O140">SUMPRODUCT(($B140=Sheet1!$A$45:$A$263)*(Sheet1!AF$45:AF$263))</f>
        <v>30000000</v>
      </c>
    </row>
    <row r="141" spans="1:15" x14ac:dyDescent="0.35">
      <c r="A141" s="1" t="s">
        <v>184</v>
      </c>
      <c r="B141" s="1">
        <v>746299</v>
      </c>
      <c r="C141" s="8" cm="1">
        <f t="array" ref="C141">SUMPRODUCT(($B141=Sheet1!$A$45:$A$263)*(Sheet1!T$45:T$263))</f>
        <v>0</v>
      </c>
      <c r="D141" s="8" cm="1">
        <f t="array" ref="D141">SUMPRODUCT(($B141=Sheet1!$A$45:$A$263)*(Sheet1!U$45:U$263))</f>
        <v>0</v>
      </c>
      <c r="E141" s="8" cm="1">
        <f t="array" ref="E141">SUMPRODUCT(($B141=Sheet1!$A$45:$A$263)*(Sheet1!V$45:V$263))</f>
        <v>0</v>
      </c>
      <c r="F141" s="8" cm="1">
        <f t="array" ref="F141">SUMPRODUCT(($B141=Sheet1!$A$45:$A$263)*(Sheet1!W$45:W$263))</f>
        <v>0</v>
      </c>
      <c r="G141" s="8" cm="1">
        <f t="array" ref="G141">SUMPRODUCT(($B141=Sheet1!$A$45:$A$263)*(Sheet1!X$45:X$263))</f>
        <v>0</v>
      </c>
      <c r="H141" s="8" cm="1">
        <f t="array" ref="H141">SUMPRODUCT(($B141=Sheet1!$A$45:$A$263)*(Sheet1!Y$45:Y$263))</f>
        <v>0</v>
      </c>
      <c r="I141" s="8" cm="1">
        <f t="array" ref="I141">SUMPRODUCT(($B141=Sheet1!$A$45:$A$263)*(Sheet1!Z$45:Z$263))</f>
        <v>0</v>
      </c>
      <c r="J141" s="8" cm="1">
        <f t="array" ref="J141">SUMPRODUCT(($B141=Sheet1!$A$45:$A$263)*(Sheet1!AA$45:AA$263))</f>
        <v>0</v>
      </c>
      <c r="K141" s="8" cm="1">
        <f t="array" ref="K141">SUMPRODUCT(($B141=Sheet1!$A$45:$A$263)*(Sheet1!AB$45:AB$263))</f>
        <v>0</v>
      </c>
      <c r="L141" s="8" cm="1">
        <f t="array" ref="L141">SUMPRODUCT(($B141=Sheet1!$A$45:$A$263)*(Sheet1!AC$45:AC$263))</f>
        <v>0</v>
      </c>
      <c r="M141" s="8" cm="1">
        <f t="array" ref="M141">SUMPRODUCT(($B141=Sheet1!$A$45:$A$263)*(Sheet1!AD$45:AD$263))</f>
        <v>0</v>
      </c>
      <c r="N141" s="8" cm="1">
        <f t="array" ref="N141">SUMPRODUCT(($B141=Sheet1!$A$45:$A$263)*(Sheet1!AE$45:AE$263))</f>
        <v>0</v>
      </c>
      <c r="O141" s="8" cm="1">
        <f t="array" ref="O141">SUMPRODUCT(($B141=Sheet1!$A$45:$A$263)*(Sheet1!AF$45:AF$263))</f>
        <v>0</v>
      </c>
    </row>
    <row r="142" spans="1:15" x14ac:dyDescent="0.35">
      <c r="A142" s="5" t="s">
        <v>185</v>
      </c>
      <c r="B142" s="1">
        <v>747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</row>
    <row r="143" spans="1:15" x14ac:dyDescent="0.35">
      <c r="A143" s="5" t="s">
        <v>186</v>
      </c>
      <c r="B143" s="1">
        <v>747000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</row>
    <row r="144" spans="1:15" x14ac:dyDescent="0.35">
      <c r="A144" s="1" t="s">
        <v>187</v>
      </c>
      <c r="B144" s="1">
        <v>747111</v>
      </c>
      <c r="C144" s="8" cm="1">
        <f t="array" ref="C144">SUMPRODUCT(($B144=Sheet1!$A$45:$A$263)*(Sheet1!T$45:T$263))</f>
        <v>117509.04446084017</v>
      </c>
      <c r="D144" s="8" cm="1">
        <f t="array" ref="D144">SUMPRODUCT(($B144=Sheet1!$A$45:$A$263)*(Sheet1!U$45:U$263))</f>
        <v>117509.04446084017</v>
      </c>
      <c r="E144" s="8" cm="1">
        <f t="array" ref="E144">SUMPRODUCT(($B144=Sheet1!$A$45:$A$263)*(Sheet1!V$45:V$263))</f>
        <v>117509.04446084017</v>
      </c>
      <c r="F144" s="8" cm="1">
        <f t="array" ref="F144">SUMPRODUCT(($B144=Sheet1!$A$45:$A$263)*(Sheet1!W$45:W$263))</f>
        <v>117509.04446084017</v>
      </c>
      <c r="G144" s="8" cm="1">
        <f t="array" ref="G144">SUMPRODUCT(($B144=Sheet1!$A$45:$A$263)*(Sheet1!X$45:X$263))</f>
        <v>117509.04446084017</v>
      </c>
      <c r="H144" s="8" cm="1">
        <f t="array" ref="H144">SUMPRODUCT(($B144=Sheet1!$A$45:$A$263)*(Sheet1!Y$45:Y$263))</f>
        <v>117509.04446084017</v>
      </c>
      <c r="I144" s="8" cm="1">
        <f t="array" ref="I144">SUMPRODUCT(($B144=Sheet1!$A$45:$A$263)*(Sheet1!Z$45:Z$263))</f>
        <v>117509.04446084017</v>
      </c>
      <c r="J144" s="8" cm="1">
        <f t="array" ref="J144">SUMPRODUCT(($B144=Sheet1!$A$45:$A$263)*(Sheet1!AA$45:AA$263))</f>
        <v>117509.04446084017</v>
      </c>
      <c r="K144" s="8" cm="1">
        <f t="array" ref="K144">SUMPRODUCT(($B144=Sheet1!$A$45:$A$263)*(Sheet1!AB$45:AB$263))</f>
        <v>117509.04446084017</v>
      </c>
      <c r="L144" s="8" cm="1">
        <f t="array" ref="L144">SUMPRODUCT(($B144=Sheet1!$A$45:$A$263)*(Sheet1!AC$45:AC$263))</f>
        <v>117509.04446084017</v>
      </c>
      <c r="M144" s="8" cm="1">
        <f t="array" ref="M144">SUMPRODUCT(($B144=Sheet1!$A$45:$A$263)*(Sheet1!AD$45:AD$263))</f>
        <v>117509.04446084017</v>
      </c>
      <c r="N144" s="8" cm="1">
        <f t="array" ref="N144">SUMPRODUCT(($B144=Sheet1!$A$45:$A$263)*(Sheet1!AE$45:AE$263))</f>
        <v>117509.04446084017</v>
      </c>
      <c r="O144" s="8" cm="1">
        <f t="array" ref="O144">SUMPRODUCT(($B144=Sheet1!$A$45:$A$263)*(Sheet1!AF$45:AF$263))</f>
        <v>1410108.5335300816</v>
      </c>
    </row>
    <row r="145" spans="1:15" x14ac:dyDescent="0.35">
      <c r="A145" s="1" t="s">
        <v>188</v>
      </c>
      <c r="B145" s="1">
        <v>747121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</row>
    <row r="146" spans="1:15" x14ac:dyDescent="0.35">
      <c r="A146" s="1" t="s">
        <v>189</v>
      </c>
      <c r="B146" s="1">
        <v>747131</v>
      </c>
      <c r="C146" s="8" cm="1">
        <f t="array" ref="C146">SUMPRODUCT(($B146=Sheet1!$A$45:$A$263)*(Sheet1!T$45:T$263))</f>
        <v>553768.91906592378</v>
      </c>
      <c r="D146" s="8" cm="1">
        <f t="array" ref="D146">SUMPRODUCT(($B146=Sheet1!$A$45:$A$263)*(Sheet1!U$45:U$263))</f>
        <v>553768.91906592378</v>
      </c>
      <c r="E146" s="8" cm="1">
        <f t="array" ref="E146">SUMPRODUCT(($B146=Sheet1!$A$45:$A$263)*(Sheet1!V$45:V$263))</f>
        <v>553768.91906592378</v>
      </c>
      <c r="F146" s="8" cm="1">
        <f t="array" ref="F146">SUMPRODUCT(($B146=Sheet1!$A$45:$A$263)*(Sheet1!W$45:W$263))</f>
        <v>553768.91906592378</v>
      </c>
      <c r="G146" s="8" cm="1">
        <f t="array" ref="G146">SUMPRODUCT(($B146=Sheet1!$A$45:$A$263)*(Sheet1!X$45:X$263))</f>
        <v>553768.91906592378</v>
      </c>
      <c r="H146" s="8" cm="1">
        <f t="array" ref="H146">SUMPRODUCT(($B146=Sheet1!$A$45:$A$263)*(Sheet1!Y$45:Y$263))</f>
        <v>553768.91906592378</v>
      </c>
      <c r="I146" s="8" cm="1">
        <f t="array" ref="I146">SUMPRODUCT(($B146=Sheet1!$A$45:$A$263)*(Sheet1!Z$45:Z$263))</f>
        <v>553768.91906592378</v>
      </c>
      <c r="J146" s="8" cm="1">
        <f t="array" ref="J146">SUMPRODUCT(($B146=Sheet1!$A$45:$A$263)*(Sheet1!AA$45:AA$263))</f>
        <v>553768.91906592378</v>
      </c>
      <c r="K146" s="8" cm="1">
        <f t="array" ref="K146">SUMPRODUCT(($B146=Sheet1!$A$45:$A$263)*(Sheet1!AB$45:AB$263))</f>
        <v>553768.91906592378</v>
      </c>
      <c r="L146" s="8" cm="1">
        <f t="array" ref="L146">SUMPRODUCT(($B146=Sheet1!$A$45:$A$263)*(Sheet1!AC$45:AC$263))</f>
        <v>553768.91906592378</v>
      </c>
      <c r="M146" s="8" cm="1">
        <f t="array" ref="M146">SUMPRODUCT(($B146=Sheet1!$A$45:$A$263)*(Sheet1!AD$45:AD$263))</f>
        <v>553768.91906592378</v>
      </c>
      <c r="N146" s="8" cm="1">
        <f t="array" ref="N146">SUMPRODUCT(($B146=Sheet1!$A$45:$A$263)*(Sheet1!AE$45:AE$263))</f>
        <v>553768.91906592378</v>
      </c>
      <c r="O146" s="8" cm="1">
        <f t="array" ref="O146">SUMPRODUCT(($B146=Sheet1!$A$45:$A$263)*(Sheet1!AF$45:AF$263))</f>
        <v>6645227.028791084</v>
      </c>
    </row>
    <row r="147" spans="1:15" x14ac:dyDescent="0.35">
      <c r="A147" s="1" t="s">
        <v>190</v>
      </c>
      <c r="B147" s="1">
        <v>747141</v>
      </c>
      <c r="C147" s="8" cm="1">
        <f t="array" ref="C147">SUMPRODUCT(($B147=Sheet1!$A$45:$A$263)*(Sheet1!T$45:T$263))</f>
        <v>0</v>
      </c>
      <c r="D147" s="8" cm="1">
        <f t="array" ref="D147">SUMPRODUCT(($B147=Sheet1!$A$45:$A$263)*(Sheet1!U$45:U$263))</f>
        <v>0</v>
      </c>
      <c r="E147" s="8" cm="1">
        <f t="array" ref="E147">SUMPRODUCT(($B147=Sheet1!$A$45:$A$263)*(Sheet1!V$45:V$263))</f>
        <v>0</v>
      </c>
      <c r="F147" s="8" cm="1">
        <f t="array" ref="F147">SUMPRODUCT(($B147=Sheet1!$A$45:$A$263)*(Sheet1!W$45:W$263))</f>
        <v>0</v>
      </c>
      <c r="G147" s="8" cm="1">
        <f t="array" ref="G147">SUMPRODUCT(($B147=Sheet1!$A$45:$A$263)*(Sheet1!X$45:X$263))</f>
        <v>0</v>
      </c>
      <c r="H147" s="8" cm="1">
        <f t="array" ref="H147">SUMPRODUCT(($B147=Sheet1!$A$45:$A$263)*(Sheet1!Y$45:Y$263))</f>
        <v>0</v>
      </c>
      <c r="I147" s="8" cm="1">
        <f t="array" ref="I147">SUMPRODUCT(($B147=Sheet1!$A$45:$A$263)*(Sheet1!Z$45:Z$263))</f>
        <v>0</v>
      </c>
      <c r="J147" s="8" cm="1">
        <f t="array" ref="J147">SUMPRODUCT(($B147=Sheet1!$A$45:$A$263)*(Sheet1!AA$45:AA$263))</f>
        <v>0</v>
      </c>
      <c r="K147" s="8" cm="1">
        <f t="array" ref="K147">SUMPRODUCT(($B147=Sheet1!$A$45:$A$263)*(Sheet1!AB$45:AB$263))</f>
        <v>0</v>
      </c>
      <c r="L147" s="8" cm="1">
        <f t="array" ref="L147">SUMPRODUCT(($B147=Sheet1!$A$45:$A$263)*(Sheet1!AC$45:AC$263))</f>
        <v>0</v>
      </c>
      <c r="M147" s="8" cm="1">
        <f t="array" ref="M147">SUMPRODUCT(($B147=Sheet1!$A$45:$A$263)*(Sheet1!AD$45:AD$263))</f>
        <v>0</v>
      </c>
      <c r="N147" s="8" cm="1">
        <f t="array" ref="N147">SUMPRODUCT(($B147=Sheet1!$A$45:$A$263)*(Sheet1!AE$45:AE$263))</f>
        <v>0</v>
      </c>
      <c r="O147" s="8" cm="1">
        <f t="array" ref="O147">SUMPRODUCT(($B147=Sheet1!$A$45:$A$263)*(Sheet1!AF$45:AF$263))</f>
        <v>0</v>
      </c>
    </row>
    <row r="148" spans="1:15" x14ac:dyDescent="0.35">
      <c r="A148" s="1" t="s">
        <v>191</v>
      </c>
      <c r="B148" s="1">
        <v>747199</v>
      </c>
      <c r="C148" s="8" cm="1">
        <f t="array" ref="C148">SUMPRODUCT(($B148=Sheet1!$A$45:$A$263)*(Sheet1!T$45:T$263))</f>
        <v>0</v>
      </c>
      <c r="D148" s="8" cm="1">
        <f t="array" ref="D148">SUMPRODUCT(($B148=Sheet1!$A$45:$A$263)*(Sheet1!U$45:U$263))</f>
        <v>0</v>
      </c>
      <c r="E148" s="8" cm="1">
        <f t="array" ref="E148">SUMPRODUCT(($B148=Sheet1!$A$45:$A$263)*(Sheet1!V$45:V$263))</f>
        <v>0</v>
      </c>
      <c r="F148" s="8" cm="1">
        <f t="array" ref="F148">SUMPRODUCT(($B148=Sheet1!$A$45:$A$263)*(Sheet1!W$45:W$263))</f>
        <v>0</v>
      </c>
      <c r="G148" s="8" cm="1">
        <f t="array" ref="G148">SUMPRODUCT(($B148=Sheet1!$A$45:$A$263)*(Sheet1!X$45:X$263))</f>
        <v>0</v>
      </c>
      <c r="H148" s="8" cm="1">
        <f t="array" ref="H148">SUMPRODUCT(($B148=Sheet1!$A$45:$A$263)*(Sheet1!Y$45:Y$263))</f>
        <v>0</v>
      </c>
      <c r="I148" s="8" cm="1">
        <f t="array" ref="I148">SUMPRODUCT(($B148=Sheet1!$A$45:$A$263)*(Sheet1!Z$45:Z$263))</f>
        <v>0</v>
      </c>
      <c r="J148" s="8" cm="1">
        <f t="array" ref="J148">SUMPRODUCT(($B148=Sheet1!$A$45:$A$263)*(Sheet1!AA$45:AA$263))</f>
        <v>0</v>
      </c>
      <c r="K148" s="8" cm="1">
        <f t="array" ref="K148">SUMPRODUCT(($B148=Sheet1!$A$45:$A$263)*(Sheet1!AB$45:AB$263))</f>
        <v>0</v>
      </c>
      <c r="L148" s="8" cm="1">
        <f t="array" ref="L148">SUMPRODUCT(($B148=Sheet1!$A$45:$A$263)*(Sheet1!AC$45:AC$263))</f>
        <v>0</v>
      </c>
      <c r="M148" s="8" cm="1">
        <f t="array" ref="M148">SUMPRODUCT(($B148=Sheet1!$A$45:$A$263)*(Sheet1!AD$45:AD$263))</f>
        <v>0</v>
      </c>
      <c r="N148" s="8" cm="1">
        <f t="array" ref="N148">SUMPRODUCT(($B148=Sheet1!$A$45:$A$263)*(Sheet1!AE$45:AE$263))</f>
        <v>0</v>
      </c>
      <c r="O148" s="8" cm="1">
        <f t="array" ref="O148">SUMPRODUCT(($B148=Sheet1!$A$45:$A$263)*(Sheet1!AF$45:AF$263))</f>
        <v>0</v>
      </c>
    </row>
    <row r="149" spans="1:15" ht="29" x14ac:dyDescent="0.35">
      <c r="A149" s="5" t="s">
        <v>192</v>
      </c>
      <c r="B149" s="1">
        <v>747100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</row>
    <row r="150" spans="1:15" ht="29" x14ac:dyDescent="0.35">
      <c r="A150" s="1" t="s">
        <v>193</v>
      </c>
      <c r="B150" s="1">
        <v>747211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</row>
    <row r="151" spans="1:15" x14ac:dyDescent="0.35">
      <c r="A151" s="5" t="s">
        <v>194</v>
      </c>
      <c r="B151" s="1">
        <v>748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</row>
    <row r="152" spans="1:15" x14ac:dyDescent="0.35">
      <c r="A152" s="5" t="s">
        <v>195</v>
      </c>
      <c r="B152" s="1">
        <v>748111</v>
      </c>
      <c r="C152" s="8" cm="1">
        <f t="array" ref="C152">SUMPRODUCT(($B152=Sheet1!$A$45:$A$263)*(Sheet1!T$45:T$263))</f>
        <v>0</v>
      </c>
      <c r="D152" s="8" cm="1">
        <f t="array" ref="D152">SUMPRODUCT(($B152=Sheet1!$A$45:$A$263)*(Sheet1!U$45:U$263))</f>
        <v>0</v>
      </c>
      <c r="E152" s="8" cm="1">
        <f t="array" ref="E152">SUMPRODUCT(($B152=Sheet1!$A$45:$A$263)*(Sheet1!V$45:V$263))</f>
        <v>0</v>
      </c>
      <c r="F152" s="8" cm="1">
        <f t="array" ref="F152">SUMPRODUCT(($B152=Sheet1!$A$45:$A$263)*(Sheet1!W$45:W$263))</f>
        <v>0</v>
      </c>
      <c r="G152" s="8" cm="1">
        <f t="array" ref="G152">SUMPRODUCT(($B152=Sheet1!$A$45:$A$263)*(Sheet1!X$45:X$263))</f>
        <v>0</v>
      </c>
      <c r="H152" s="8" cm="1">
        <f t="array" ref="H152">SUMPRODUCT(($B152=Sheet1!$A$45:$A$263)*(Sheet1!Y$45:Y$263))</f>
        <v>0</v>
      </c>
      <c r="I152" s="8" cm="1">
        <f t="array" ref="I152">SUMPRODUCT(($B152=Sheet1!$A$45:$A$263)*(Sheet1!Z$45:Z$263))</f>
        <v>0</v>
      </c>
      <c r="J152" s="8" cm="1">
        <f t="array" ref="J152">SUMPRODUCT(($B152=Sheet1!$A$45:$A$263)*(Sheet1!AA$45:AA$263))</f>
        <v>0</v>
      </c>
      <c r="K152" s="8" cm="1">
        <f t="array" ref="K152">SUMPRODUCT(($B152=Sheet1!$A$45:$A$263)*(Sheet1!AB$45:AB$263))</f>
        <v>0</v>
      </c>
      <c r="L152" s="8" cm="1">
        <f t="array" ref="L152">SUMPRODUCT(($B152=Sheet1!$A$45:$A$263)*(Sheet1!AC$45:AC$263))</f>
        <v>0</v>
      </c>
      <c r="M152" s="8" cm="1">
        <f t="array" ref="M152">SUMPRODUCT(($B152=Sheet1!$A$45:$A$263)*(Sheet1!AD$45:AD$263))</f>
        <v>0</v>
      </c>
      <c r="N152" s="8" cm="1">
        <f t="array" ref="N152">SUMPRODUCT(($B152=Sheet1!$A$45:$A$263)*(Sheet1!AE$45:AE$263))</f>
        <v>0</v>
      </c>
      <c r="O152" s="8" cm="1">
        <f t="array" ref="O152">SUMPRODUCT(($B152=Sheet1!$A$45:$A$263)*(Sheet1!AF$45:AF$263))</f>
        <v>0</v>
      </c>
    </row>
    <row r="153" spans="1:15" x14ac:dyDescent="0.35">
      <c r="A153" s="5" t="s">
        <v>196</v>
      </c>
      <c r="B153" s="1">
        <v>749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</row>
    <row r="154" spans="1:15" x14ac:dyDescent="0.35">
      <c r="A154" s="5" t="s">
        <v>197</v>
      </c>
      <c r="B154" s="1">
        <v>749111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</row>
    <row r="155" spans="1:15" x14ac:dyDescent="0.35">
      <c r="A155" s="5" t="s">
        <v>198</v>
      </c>
      <c r="B155" s="1">
        <v>749121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</row>
    <row r="156" spans="1:15" x14ac:dyDescent="0.35">
      <c r="A156" s="5" t="s">
        <v>199</v>
      </c>
      <c r="B156" s="1">
        <v>750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</row>
    <row r="157" spans="1:15" x14ac:dyDescent="0.35">
      <c r="A157" s="5" t="s">
        <v>200</v>
      </c>
      <c r="B157" s="1">
        <v>750111</v>
      </c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</row>
    <row r="158" spans="1:15" x14ac:dyDescent="0.35">
      <c r="A158" s="5" t="s">
        <v>201</v>
      </c>
      <c r="B158" s="1">
        <v>751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</row>
    <row r="159" spans="1:15" ht="29" x14ac:dyDescent="0.35">
      <c r="A159" s="5" t="s">
        <v>202</v>
      </c>
      <c r="B159" s="1">
        <v>751111</v>
      </c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</row>
    <row r="160" spans="1:15" x14ac:dyDescent="0.35">
      <c r="A160" s="5" t="s">
        <v>203</v>
      </c>
      <c r="B160" s="1">
        <v>751121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</row>
    <row r="161" spans="1:15" x14ac:dyDescent="0.35">
      <c r="A161" s="5" t="s">
        <v>204</v>
      </c>
      <c r="B161" s="1">
        <v>751999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</row>
    <row r="162" spans="1:15" x14ac:dyDescent="0.35">
      <c r="A162" s="5" t="s">
        <v>205</v>
      </c>
      <c r="B162" s="1">
        <v>752</v>
      </c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</row>
    <row r="163" spans="1:15" x14ac:dyDescent="0.35">
      <c r="A163" s="5" t="s">
        <v>206</v>
      </c>
      <c r="B163" s="1">
        <v>752111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</row>
    <row r="164" spans="1:15" x14ac:dyDescent="0.35">
      <c r="A164" s="5" t="s">
        <v>207</v>
      </c>
      <c r="B164" s="1">
        <v>752121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</row>
    <row r="165" spans="1:15" x14ac:dyDescent="0.35">
      <c r="A165" s="5" t="s">
        <v>208</v>
      </c>
      <c r="B165" s="1">
        <v>752211</v>
      </c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</row>
    <row r="166" spans="1:15" x14ac:dyDescent="0.35">
      <c r="A166" s="5" t="s">
        <v>209</v>
      </c>
      <c r="B166" s="1">
        <v>752212</v>
      </c>
      <c r="C166" s="8" cm="1">
        <f t="array" ref="C166">SUMPRODUCT(($B166=Sheet1!$A$45:$A$263)*(Sheet1!T$45:T$263))</f>
        <v>0</v>
      </c>
      <c r="D166" s="8" cm="1">
        <f t="array" ref="D166">SUMPRODUCT(($B166=Sheet1!$A$45:$A$263)*(Sheet1!U$45:U$263))</f>
        <v>0</v>
      </c>
      <c r="E166" s="8" cm="1">
        <f t="array" ref="E166">SUMPRODUCT(($B166=Sheet1!$A$45:$A$263)*(Sheet1!V$45:V$263))</f>
        <v>0</v>
      </c>
      <c r="F166" s="8" cm="1">
        <f t="array" ref="F166">SUMPRODUCT(($B166=Sheet1!$A$45:$A$263)*(Sheet1!W$45:W$263))</f>
        <v>0</v>
      </c>
      <c r="G166" s="8" cm="1">
        <f t="array" ref="G166">SUMPRODUCT(($B166=Sheet1!$A$45:$A$263)*(Sheet1!X$45:X$263))</f>
        <v>0</v>
      </c>
      <c r="H166" s="8" cm="1">
        <f t="array" ref="H166">SUMPRODUCT(($B166=Sheet1!$A$45:$A$263)*(Sheet1!Y$45:Y$263))</f>
        <v>0</v>
      </c>
      <c r="I166" s="8" cm="1">
        <f t="array" ref="I166">SUMPRODUCT(($B166=Sheet1!$A$45:$A$263)*(Sheet1!Z$45:Z$263))</f>
        <v>0</v>
      </c>
      <c r="J166" s="8" cm="1">
        <f t="array" ref="J166">SUMPRODUCT(($B166=Sheet1!$A$45:$A$263)*(Sheet1!AA$45:AA$263))</f>
        <v>0</v>
      </c>
      <c r="K166" s="8" cm="1">
        <f t="array" ref="K166">SUMPRODUCT(($B166=Sheet1!$A$45:$A$263)*(Sheet1!AB$45:AB$263))</f>
        <v>0</v>
      </c>
      <c r="L166" s="8" cm="1">
        <f t="array" ref="L166">SUMPRODUCT(($B166=Sheet1!$A$45:$A$263)*(Sheet1!AC$45:AC$263))</f>
        <v>0</v>
      </c>
      <c r="M166" s="8" cm="1">
        <f t="array" ref="M166">SUMPRODUCT(($B166=Sheet1!$A$45:$A$263)*(Sheet1!AD$45:AD$263))</f>
        <v>0</v>
      </c>
      <c r="N166" s="8" cm="1">
        <f t="array" ref="N166">SUMPRODUCT(($B166=Sheet1!$A$45:$A$263)*(Sheet1!AE$45:AE$263))</f>
        <v>0</v>
      </c>
      <c r="O166" s="8" cm="1">
        <f t="array" ref="O166">SUMPRODUCT(($B166=Sheet1!$A$45:$A$263)*(Sheet1!AF$45:AF$263))</f>
        <v>0</v>
      </c>
    </row>
    <row r="167" spans="1:15" x14ac:dyDescent="0.35">
      <c r="A167" s="5" t="s">
        <v>210</v>
      </c>
      <c r="B167" s="1">
        <v>752531</v>
      </c>
      <c r="C167" s="8" cm="1">
        <f t="array" ref="C167">SUMPRODUCT(($B167=Sheet1!$A$45:$A$263)*(Sheet1!T$45:T$263))</f>
        <v>0</v>
      </c>
      <c r="D167" s="8" cm="1">
        <f t="array" ref="D167">SUMPRODUCT(($B167=Sheet1!$A$45:$A$263)*(Sheet1!U$45:U$263))</f>
        <v>0</v>
      </c>
      <c r="E167" s="8" cm="1">
        <f t="array" ref="E167">SUMPRODUCT(($B167=Sheet1!$A$45:$A$263)*(Sheet1!V$45:V$263))</f>
        <v>0</v>
      </c>
      <c r="F167" s="8" cm="1">
        <f t="array" ref="F167">SUMPRODUCT(($B167=Sheet1!$A$45:$A$263)*(Sheet1!W$45:W$263))</f>
        <v>0</v>
      </c>
      <c r="G167" s="8" cm="1">
        <f t="array" ref="G167">SUMPRODUCT(($B167=Sheet1!$A$45:$A$263)*(Sheet1!X$45:X$263))</f>
        <v>0</v>
      </c>
      <c r="H167" s="8" cm="1">
        <f t="array" ref="H167">SUMPRODUCT(($B167=Sheet1!$A$45:$A$263)*(Sheet1!Y$45:Y$263))</f>
        <v>0</v>
      </c>
      <c r="I167" s="8" cm="1">
        <f t="array" ref="I167">SUMPRODUCT(($B167=Sheet1!$A$45:$A$263)*(Sheet1!Z$45:Z$263))</f>
        <v>0</v>
      </c>
      <c r="J167" s="8" cm="1">
        <f t="array" ref="J167">SUMPRODUCT(($B167=Sheet1!$A$45:$A$263)*(Sheet1!AA$45:AA$263))</f>
        <v>0</v>
      </c>
      <c r="K167" s="8" cm="1">
        <f t="array" ref="K167">SUMPRODUCT(($B167=Sheet1!$A$45:$A$263)*(Sheet1!AB$45:AB$263))</f>
        <v>0</v>
      </c>
      <c r="L167" s="8" cm="1">
        <f t="array" ref="L167">SUMPRODUCT(($B167=Sheet1!$A$45:$A$263)*(Sheet1!AC$45:AC$263))</f>
        <v>0</v>
      </c>
      <c r="M167" s="8" cm="1">
        <f t="array" ref="M167">SUMPRODUCT(($B167=Sheet1!$A$45:$A$263)*(Sheet1!AD$45:AD$263))</f>
        <v>0</v>
      </c>
      <c r="N167" s="8" cm="1">
        <f t="array" ref="N167">SUMPRODUCT(($B167=Sheet1!$A$45:$A$263)*(Sheet1!AE$45:AE$263))</f>
        <v>0</v>
      </c>
      <c r="O167" s="8" cm="1">
        <f t="array" ref="O167">SUMPRODUCT(($B167=Sheet1!$A$45:$A$263)*(Sheet1!AF$45:AF$263))</f>
        <v>0</v>
      </c>
    </row>
    <row r="168" spans="1:15" x14ac:dyDescent="0.35">
      <c r="A168" s="5" t="s">
        <v>211</v>
      </c>
      <c r="B168" s="1">
        <v>752999</v>
      </c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</row>
    <row r="169" spans="1:15" ht="29" x14ac:dyDescent="0.35">
      <c r="A169" s="5" t="s">
        <v>212</v>
      </c>
      <c r="B169" s="1">
        <v>753</v>
      </c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</row>
    <row r="170" spans="1:15" x14ac:dyDescent="0.35">
      <c r="A170" s="5" t="s">
        <v>213</v>
      </c>
      <c r="B170" s="1">
        <v>753000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</row>
    <row r="171" spans="1:15" x14ac:dyDescent="0.35">
      <c r="A171" s="1" t="s">
        <v>214</v>
      </c>
      <c r="B171" s="1">
        <v>753111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</row>
    <row r="172" spans="1:15" ht="29" x14ac:dyDescent="0.35">
      <c r="A172" s="5" t="s">
        <v>215</v>
      </c>
      <c r="B172" s="1">
        <v>753100</v>
      </c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</row>
    <row r="173" spans="1:15" x14ac:dyDescent="0.35">
      <c r="A173" s="1" t="s">
        <v>216</v>
      </c>
      <c r="B173" s="1">
        <v>753121</v>
      </c>
      <c r="C173" s="8" cm="1">
        <f t="array" ref="C173">SUMPRODUCT(($B173=Sheet1!$A$45:$A$263)*(Sheet1!T$45:T$263))</f>
        <v>1292919.8542882798</v>
      </c>
      <c r="D173" s="8" cm="1">
        <f t="array" ref="D173">SUMPRODUCT(($B173=Sheet1!$A$45:$A$263)*(Sheet1!U$45:U$263))</f>
        <v>1292919.8542882798</v>
      </c>
      <c r="E173" s="8" cm="1">
        <f t="array" ref="E173">SUMPRODUCT(($B173=Sheet1!$A$45:$A$263)*(Sheet1!V$45:V$263))</f>
        <v>1292919.8542882798</v>
      </c>
      <c r="F173" s="8" cm="1">
        <f t="array" ref="F173">SUMPRODUCT(($B173=Sheet1!$A$45:$A$263)*(Sheet1!W$45:W$263))</f>
        <v>1292919.8542882798</v>
      </c>
      <c r="G173" s="8" cm="1">
        <f t="array" ref="G173">SUMPRODUCT(($B173=Sheet1!$A$45:$A$263)*(Sheet1!X$45:X$263))</f>
        <v>1292919.8542882798</v>
      </c>
      <c r="H173" s="8" cm="1">
        <f t="array" ref="H173">SUMPRODUCT(($B173=Sheet1!$A$45:$A$263)*(Sheet1!Y$45:Y$263))</f>
        <v>1292919.8542882798</v>
      </c>
      <c r="I173" s="8" cm="1">
        <f t="array" ref="I173">SUMPRODUCT(($B173=Sheet1!$A$45:$A$263)*(Sheet1!Z$45:Z$263))</f>
        <v>1292919.8542882798</v>
      </c>
      <c r="J173" s="8" cm="1">
        <f t="array" ref="J173">SUMPRODUCT(($B173=Sheet1!$A$45:$A$263)*(Sheet1!AA$45:AA$263))</f>
        <v>1292919.8542882798</v>
      </c>
      <c r="K173" s="8" cm="1">
        <f t="array" ref="K173">SUMPRODUCT(($B173=Sheet1!$A$45:$A$263)*(Sheet1!AB$45:AB$263))</f>
        <v>1292919.8542882798</v>
      </c>
      <c r="L173" s="8" cm="1">
        <f t="array" ref="L173">SUMPRODUCT(($B173=Sheet1!$A$45:$A$263)*(Sheet1!AC$45:AC$263))</f>
        <v>1292919.8542882798</v>
      </c>
      <c r="M173" s="8" cm="1">
        <f t="array" ref="M173">SUMPRODUCT(($B173=Sheet1!$A$45:$A$263)*(Sheet1!AD$45:AD$263))</f>
        <v>1292919.8542882798</v>
      </c>
      <c r="N173" s="8" cm="1">
        <f t="array" ref="N173">SUMPRODUCT(($B173=Sheet1!$A$45:$A$263)*(Sheet1!AE$45:AE$263))</f>
        <v>1292919.8542882798</v>
      </c>
      <c r="O173" s="8" cm="1">
        <f t="array" ref="O173">SUMPRODUCT(($B173=Sheet1!$A$45:$A$263)*(Sheet1!AF$45:AF$263))</f>
        <v>15515038.251459358</v>
      </c>
    </row>
    <row r="174" spans="1:15" x14ac:dyDescent="0.35">
      <c r="A174" s="5" t="s">
        <v>217</v>
      </c>
      <c r="B174" s="1">
        <v>753900</v>
      </c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</row>
    <row r="175" spans="1:15" x14ac:dyDescent="0.35">
      <c r="A175" s="1" t="s">
        <v>218</v>
      </c>
      <c r="B175" s="1">
        <v>753999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</row>
    <row r="176" spans="1:15" x14ac:dyDescent="0.35">
      <c r="A176" s="5" t="s">
        <v>219</v>
      </c>
      <c r="B176" s="1">
        <v>754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</row>
    <row r="177" spans="1:15" x14ac:dyDescent="0.35">
      <c r="A177" s="5" t="s">
        <v>220</v>
      </c>
      <c r="B177" s="1">
        <v>754000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</row>
    <row r="178" spans="1:15" x14ac:dyDescent="0.35">
      <c r="A178" s="1" t="s">
        <v>221</v>
      </c>
      <c r="B178" s="1">
        <v>754111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</row>
    <row r="179" spans="1:15" x14ac:dyDescent="0.35">
      <c r="A179" s="5" t="s">
        <v>222</v>
      </c>
      <c r="B179" s="1">
        <v>754100</v>
      </c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</row>
    <row r="180" spans="1:15" x14ac:dyDescent="0.35">
      <c r="A180" s="1" t="s">
        <v>223</v>
      </c>
      <c r="B180" s="1">
        <v>754211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</row>
    <row r="181" spans="1:15" x14ac:dyDescent="0.35">
      <c r="A181" s="1" t="s">
        <v>224</v>
      </c>
      <c r="B181" s="1">
        <v>754212</v>
      </c>
      <c r="C181" s="8" cm="1">
        <f t="array" ref="C181">SUMPRODUCT(($B181=Sheet1!$A$45:$A$263)*(Sheet1!T$45:T$263))</f>
        <v>0</v>
      </c>
      <c r="D181" s="8" cm="1">
        <f t="array" ref="D181">SUMPRODUCT(($B181=Sheet1!$A$45:$A$263)*(Sheet1!U$45:U$263))</f>
        <v>0</v>
      </c>
      <c r="E181" s="8" cm="1">
        <f t="array" ref="E181">SUMPRODUCT(($B181=Sheet1!$A$45:$A$263)*(Sheet1!V$45:V$263))</f>
        <v>0</v>
      </c>
      <c r="F181" s="8" cm="1">
        <f t="array" ref="F181">SUMPRODUCT(($B181=Sheet1!$A$45:$A$263)*(Sheet1!W$45:W$263))</f>
        <v>0</v>
      </c>
      <c r="G181" s="8" cm="1">
        <f t="array" ref="G181">SUMPRODUCT(($B181=Sheet1!$A$45:$A$263)*(Sheet1!X$45:X$263))</f>
        <v>0</v>
      </c>
      <c r="H181" s="8" cm="1">
        <f t="array" ref="H181">SUMPRODUCT(($B181=Sheet1!$A$45:$A$263)*(Sheet1!Y$45:Y$263))</f>
        <v>0</v>
      </c>
      <c r="I181" s="8" cm="1">
        <f t="array" ref="I181">SUMPRODUCT(($B181=Sheet1!$A$45:$A$263)*(Sheet1!Z$45:Z$263))</f>
        <v>0</v>
      </c>
      <c r="J181" s="8" cm="1">
        <f t="array" ref="J181">SUMPRODUCT(($B181=Sheet1!$A$45:$A$263)*(Sheet1!AA$45:AA$263))</f>
        <v>0</v>
      </c>
      <c r="K181" s="8" cm="1">
        <f t="array" ref="K181">SUMPRODUCT(($B181=Sheet1!$A$45:$A$263)*(Sheet1!AB$45:AB$263))</f>
        <v>0</v>
      </c>
      <c r="L181" s="8" cm="1">
        <f t="array" ref="L181">SUMPRODUCT(($B181=Sheet1!$A$45:$A$263)*(Sheet1!AC$45:AC$263))</f>
        <v>0</v>
      </c>
      <c r="M181" s="8" cm="1">
        <f t="array" ref="M181">SUMPRODUCT(($B181=Sheet1!$A$45:$A$263)*(Sheet1!AD$45:AD$263))</f>
        <v>0</v>
      </c>
      <c r="N181" s="8" cm="1">
        <f t="array" ref="N181">SUMPRODUCT(($B181=Sheet1!$A$45:$A$263)*(Sheet1!AE$45:AE$263))</f>
        <v>0</v>
      </c>
      <c r="O181" s="8" cm="1">
        <f t="array" ref="O181">SUMPRODUCT(($B181=Sheet1!$A$45:$A$263)*(Sheet1!AF$45:AF$263))</f>
        <v>0</v>
      </c>
    </row>
    <row r="182" spans="1:15" x14ac:dyDescent="0.35">
      <c r="A182" s="1" t="s">
        <v>225</v>
      </c>
      <c r="B182" s="1">
        <v>754213</v>
      </c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</row>
    <row r="183" spans="1:15" x14ac:dyDescent="0.35">
      <c r="A183" s="1" t="s">
        <v>226</v>
      </c>
      <c r="B183" s="1">
        <v>754311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</row>
    <row r="184" spans="1:15" x14ac:dyDescent="0.35">
      <c r="A184" s="1" t="s">
        <v>227</v>
      </c>
      <c r="B184" s="1">
        <v>754999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</row>
    <row r="185" spans="1:15" x14ac:dyDescent="0.35">
      <c r="A185" s="5" t="s">
        <v>228</v>
      </c>
      <c r="B185" s="1">
        <v>755</v>
      </c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</row>
    <row r="186" spans="1:15" x14ac:dyDescent="0.35">
      <c r="A186" s="5" t="s">
        <v>229</v>
      </c>
      <c r="B186" s="1">
        <v>755111</v>
      </c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</row>
    <row r="187" spans="1:15" ht="29" x14ac:dyDescent="0.35">
      <c r="A187" s="5" t="s">
        <v>230</v>
      </c>
      <c r="B187" s="1">
        <v>755211</v>
      </c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</row>
    <row r="189" spans="1:15" x14ac:dyDescent="0.35">
      <c r="C189">
        <f>SUM(C11:C187)</f>
        <v>353553908.81535965</v>
      </c>
      <c r="D189">
        <f t="shared" ref="D189:O189" si="0">SUM(D11:D187)</f>
        <v>342643757.04931283</v>
      </c>
      <c r="E189">
        <f t="shared" si="0"/>
        <v>603362858.03031278</v>
      </c>
      <c r="F189">
        <f t="shared" si="0"/>
        <v>362351588.32556397</v>
      </c>
      <c r="G189">
        <f t="shared" si="0"/>
        <v>363479270.21696579</v>
      </c>
      <c r="H189">
        <f t="shared" si="0"/>
        <v>363729808.12717301</v>
      </c>
      <c r="I189">
        <f t="shared" si="0"/>
        <v>363429808.12717301</v>
      </c>
      <c r="J189">
        <f t="shared" si="0"/>
        <v>363479270.21696579</v>
      </c>
      <c r="K189">
        <f t="shared" si="0"/>
        <v>363429808.12717301</v>
      </c>
      <c r="L189">
        <f t="shared" si="0"/>
        <v>363429808.12717301</v>
      </c>
      <c r="M189">
        <f t="shared" si="0"/>
        <v>363429808.12717301</v>
      </c>
      <c r="N189">
        <f t="shared" si="0"/>
        <v>1186500726.027173</v>
      </c>
      <c r="O189">
        <f t="shared" si="0"/>
        <v>5392820419.3175182</v>
      </c>
    </row>
    <row r="190" spans="1:15" x14ac:dyDescent="0.35">
      <c r="C190" s="7">
        <f>Sheet1!T267</f>
        <v>353553908.81535959</v>
      </c>
      <c r="D190" s="7">
        <f>Sheet1!U267</f>
        <v>342643757.04931283</v>
      </c>
      <c r="E190" s="7">
        <f>Sheet1!V267</f>
        <v>603362858.0303129</v>
      </c>
      <c r="F190" s="7">
        <f>Sheet1!W267</f>
        <v>362351588.32556391</v>
      </c>
      <c r="G190" s="7">
        <f>Sheet1!X267</f>
        <v>363479270.21696573</v>
      </c>
      <c r="H190" s="7">
        <f>Sheet1!Y267</f>
        <v>363729808.12717289</v>
      </c>
      <c r="I190" s="7">
        <f>Sheet1!Z267</f>
        <v>363429808.12717289</v>
      </c>
      <c r="J190" s="7">
        <f>Sheet1!AA267</f>
        <v>363479270.21696573</v>
      </c>
      <c r="K190" s="7">
        <f>Sheet1!AB267</f>
        <v>363429808.12717289</v>
      </c>
      <c r="L190" s="7">
        <f>Sheet1!AC267</f>
        <v>363429808.12717289</v>
      </c>
      <c r="M190" s="7">
        <f>Sheet1!AD267</f>
        <v>363429808.12717289</v>
      </c>
      <c r="N190" s="7">
        <f>Sheet1!AE267</f>
        <v>1186500726.027173</v>
      </c>
      <c r="O190" s="7">
        <f>Sheet1!AF267</f>
        <v>5392820419.3175192</v>
      </c>
    </row>
    <row r="191" spans="1:15" x14ac:dyDescent="0.35">
      <c r="C191" s="7">
        <f>C189-C190</f>
        <v>0</v>
      </c>
      <c r="D191" s="7">
        <f t="shared" ref="D191:O191" si="1">D189-D190</f>
        <v>0</v>
      </c>
      <c r="E191" s="7">
        <f t="shared" si="1"/>
        <v>0</v>
      </c>
      <c r="F191" s="7">
        <f t="shared" si="1"/>
        <v>0</v>
      </c>
      <c r="G191" s="7">
        <f t="shared" si="1"/>
        <v>0</v>
      </c>
      <c r="H191" s="7">
        <f t="shared" si="1"/>
        <v>0</v>
      </c>
      <c r="I191" s="7">
        <f t="shared" si="1"/>
        <v>0</v>
      </c>
      <c r="J191" s="7">
        <f t="shared" si="1"/>
        <v>0</v>
      </c>
      <c r="K191" s="7">
        <f t="shared" si="1"/>
        <v>0</v>
      </c>
      <c r="L191" s="7">
        <f t="shared" si="1"/>
        <v>0</v>
      </c>
      <c r="M191" s="7">
        <f t="shared" si="1"/>
        <v>0</v>
      </c>
      <c r="N191" s="7">
        <f t="shared" si="1"/>
        <v>0</v>
      </c>
      <c r="O191" s="7">
        <f t="shared" si="1"/>
        <v>0</v>
      </c>
    </row>
  </sheetData>
  <mergeCells count="6">
    <mergeCell ref="B2:Z2"/>
    <mergeCell ref="B3:Z3"/>
    <mergeCell ref="B4:Z4"/>
    <mergeCell ref="B5:Z5"/>
    <mergeCell ref="B6:Z6"/>
    <mergeCell ref="B7:Z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45"/>
  <sheetViews>
    <sheetView showGridLines="0" workbookViewId="0">
      <pane xSplit="2" ySplit="5" topLeftCell="Q260" activePane="bottomRight" state="frozen"/>
      <selection pane="topRight" activeCell="C1" sqref="C1"/>
      <selection pane="bottomLeft" activeCell="A6" sqref="A6"/>
      <selection pane="bottomRight" activeCell="T45" sqref="T45:T48"/>
    </sheetView>
  </sheetViews>
  <sheetFormatPr defaultColWidth="9.1796875" defaultRowHeight="14.5" x14ac:dyDescent="0.35"/>
  <cols>
    <col min="1" max="1" width="7.26953125" style="10" customWidth="1"/>
    <col min="2" max="2" width="30.7265625" style="10" customWidth="1"/>
    <col min="3" max="15" width="13.26953125" style="10" customWidth="1"/>
    <col min="16" max="16" width="9.7265625" style="10" bestFit="1" customWidth="1"/>
    <col min="17" max="17" width="11.54296875" style="10" bestFit="1" customWidth="1"/>
    <col min="18" max="18" width="10.1796875" style="10" customWidth="1"/>
    <col min="19" max="19" width="4.1796875" style="10" customWidth="1"/>
    <col min="20" max="33" width="13.26953125" style="10" customWidth="1"/>
    <col min="34" max="34" width="13.81640625" style="10" bestFit="1" customWidth="1"/>
    <col min="35" max="35" width="12.7265625" style="10" bestFit="1" customWidth="1"/>
    <col min="36" max="36" width="10.1796875" style="10" bestFit="1" customWidth="1"/>
    <col min="37" max="16384" width="9.1796875" style="10"/>
  </cols>
  <sheetData>
    <row r="1" spans="1:39" ht="15.5" x14ac:dyDescent="0.35">
      <c r="A1" s="9" t="s">
        <v>231</v>
      </c>
    </row>
    <row r="2" spans="1:39" ht="15.5" x14ac:dyDescent="0.35">
      <c r="A2" s="9" t="s">
        <v>409</v>
      </c>
      <c r="N2" s="11" t="s">
        <v>410</v>
      </c>
      <c r="O2" s="12"/>
      <c r="AE2" s="11" t="s">
        <v>410</v>
      </c>
      <c r="AF2" s="12"/>
    </row>
    <row r="3" spans="1:39" ht="15.5" x14ac:dyDescent="0.35">
      <c r="A3" s="9" t="str">
        <f>"Department: "&amp;A4</f>
        <v>Department: PM</v>
      </c>
      <c r="N3" s="13"/>
      <c r="O3" s="14" t="s">
        <v>232</v>
      </c>
      <c r="AE3" s="13"/>
      <c r="AF3" s="14" t="s">
        <v>232</v>
      </c>
    </row>
    <row r="4" spans="1:39" s="16" customFormat="1" ht="14" x14ac:dyDescent="0.35">
      <c r="A4" s="15" t="s">
        <v>233</v>
      </c>
      <c r="E4" s="16">
        <v>3</v>
      </c>
      <c r="F4" s="16">
        <v>4</v>
      </c>
      <c r="G4" s="16">
        <v>5</v>
      </c>
      <c r="H4" s="16">
        <v>6</v>
      </c>
      <c r="I4" s="16">
        <v>7</v>
      </c>
      <c r="J4" s="16">
        <v>8</v>
      </c>
      <c r="K4" s="16">
        <f>+J4+1</f>
        <v>9</v>
      </c>
      <c r="L4" s="16">
        <f>+K4+1</f>
        <v>10</v>
      </c>
      <c r="M4" s="16">
        <f>+L4+1</f>
        <v>11</v>
      </c>
      <c r="N4" s="16">
        <f>+M4+1</f>
        <v>12</v>
      </c>
      <c r="V4" s="16">
        <v>3</v>
      </c>
      <c r="W4" s="16">
        <v>4</v>
      </c>
      <c r="X4" s="16">
        <v>5</v>
      </c>
      <c r="Y4" s="16">
        <v>6</v>
      </c>
      <c r="Z4" s="16">
        <v>7</v>
      </c>
      <c r="AA4" s="16">
        <v>8</v>
      </c>
      <c r="AB4" s="16">
        <f>+AA4+1</f>
        <v>9</v>
      </c>
      <c r="AC4" s="16">
        <f>+AB4+1</f>
        <v>10</v>
      </c>
      <c r="AD4" s="16">
        <f>+AC4+1</f>
        <v>11</v>
      </c>
      <c r="AE4" s="16">
        <f>+AD4+1</f>
        <v>12</v>
      </c>
    </row>
    <row r="5" spans="1:39" s="23" customFormat="1" ht="27" customHeight="1" x14ac:dyDescent="0.35">
      <c r="A5" s="17" t="s">
        <v>13</v>
      </c>
      <c r="B5" s="18"/>
      <c r="C5" s="19" t="s">
        <v>234</v>
      </c>
      <c r="D5" s="19" t="s">
        <v>235</v>
      </c>
      <c r="E5" s="19" t="s">
        <v>236</v>
      </c>
      <c r="F5" s="19" t="s">
        <v>237</v>
      </c>
      <c r="G5" s="19" t="s">
        <v>238</v>
      </c>
      <c r="H5" s="19" t="s">
        <v>239</v>
      </c>
      <c r="I5" s="19" t="s">
        <v>240</v>
      </c>
      <c r="J5" s="19" t="s">
        <v>241</v>
      </c>
      <c r="K5" s="19" t="s">
        <v>242</v>
      </c>
      <c r="L5" s="19" t="s">
        <v>243</v>
      </c>
      <c r="M5" s="19" t="s">
        <v>244</v>
      </c>
      <c r="N5" s="19" t="s">
        <v>245</v>
      </c>
      <c r="O5" s="19" t="s">
        <v>246</v>
      </c>
      <c r="P5" s="20" t="s">
        <v>411</v>
      </c>
      <c r="Q5" s="21" t="s">
        <v>247</v>
      </c>
      <c r="R5" s="20"/>
      <c r="S5" s="22"/>
      <c r="T5" s="19" t="s">
        <v>234</v>
      </c>
      <c r="U5" s="19" t="s">
        <v>235</v>
      </c>
      <c r="V5" s="19" t="s">
        <v>236</v>
      </c>
      <c r="W5" s="19" t="s">
        <v>237</v>
      </c>
      <c r="X5" s="19" t="s">
        <v>238</v>
      </c>
      <c r="Y5" s="19" t="s">
        <v>239</v>
      </c>
      <c r="Z5" s="19" t="s">
        <v>240</v>
      </c>
      <c r="AA5" s="19" t="s">
        <v>241</v>
      </c>
      <c r="AB5" s="19" t="s">
        <v>242</v>
      </c>
      <c r="AC5" s="19" t="s">
        <v>243</v>
      </c>
      <c r="AD5" s="19" t="s">
        <v>244</v>
      </c>
      <c r="AE5" s="19" t="s">
        <v>245</v>
      </c>
      <c r="AF5" s="19" t="s">
        <v>246</v>
      </c>
      <c r="AG5" s="22"/>
      <c r="AH5" s="22"/>
      <c r="AI5" s="22"/>
      <c r="AJ5" s="22"/>
      <c r="AK5" s="22"/>
      <c r="AL5" s="22"/>
      <c r="AM5" s="22"/>
    </row>
    <row r="6" spans="1:39" x14ac:dyDescent="0.35">
      <c r="A6" s="24"/>
      <c r="B6" s="25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7"/>
      <c r="R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</row>
    <row r="7" spans="1:39" s="32" customFormat="1" x14ac:dyDescent="0.35">
      <c r="A7" s="28" t="s">
        <v>248</v>
      </c>
      <c r="B7" s="29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1"/>
      <c r="R7" s="30"/>
      <c r="S7" s="1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10"/>
      <c r="AH7" s="10"/>
      <c r="AI7" s="10"/>
      <c r="AJ7" s="10"/>
      <c r="AK7" s="10"/>
      <c r="AL7" s="10"/>
      <c r="AM7" s="10"/>
    </row>
    <row r="8" spans="1:39" x14ac:dyDescent="0.35">
      <c r="A8" s="33"/>
      <c r="B8" s="34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6"/>
      <c r="R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</row>
    <row r="9" spans="1:39" s="32" customFormat="1" x14ac:dyDescent="0.35">
      <c r="A9" s="37">
        <v>72100</v>
      </c>
      <c r="B9" s="29" t="s">
        <v>249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1"/>
      <c r="R9" s="30"/>
      <c r="S9" s="1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10"/>
      <c r="AH9" s="10"/>
      <c r="AI9" s="10"/>
      <c r="AJ9" s="10"/>
      <c r="AK9" s="10"/>
      <c r="AL9" s="10"/>
      <c r="AM9" s="10"/>
    </row>
    <row r="10" spans="1:39" x14ac:dyDescent="0.35">
      <c r="A10" s="38" t="s">
        <v>31</v>
      </c>
      <c r="B10" s="34" t="s">
        <v>250</v>
      </c>
      <c r="C10" s="35">
        <v>0</v>
      </c>
      <c r="D10" s="35">
        <v>0</v>
      </c>
      <c r="E10" s="35">
        <v>0</v>
      </c>
      <c r="F10" s="35">
        <v>0</v>
      </c>
      <c r="G10" s="35">
        <v>0</v>
      </c>
      <c r="H10" s="35">
        <v>0</v>
      </c>
      <c r="I10" s="35">
        <v>0</v>
      </c>
      <c r="J10" s="35">
        <v>0</v>
      </c>
      <c r="K10" s="35">
        <v>0</v>
      </c>
      <c r="L10" s="35">
        <v>0</v>
      </c>
      <c r="M10" s="35">
        <v>0</v>
      </c>
      <c r="N10" s="35">
        <v>0</v>
      </c>
      <c r="O10" s="35">
        <f>+SUM(C10:N10)</f>
        <v>0</v>
      </c>
      <c r="P10" s="35">
        <v>0</v>
      </c>
      <c r="Q10" s="39">
        <f>+IF(P10=0,0,O10/P10-1)</f>
        <v>0</v>
      </c>
      <c r="R10" s="36"/>
      <c r="T10" s="35">
        <v>0</v>
      </c>
      <c r="U10" s="35">
        <v>0</v>
      </c>
      <c r="V10" s="35">
        <v>0</v>
      </c>
      <c r="W10" s="35">
        <v>0</v>
      </c>
      <c r="X10" s="35">
        <v>0</v>
      </c>
      <c r="Y10" s="35">
        <v>0</v>
      </c>
      <c r="Z10" s="35">
        <v>0</v>
      </c>
      <c r="AA10" s="35">
        <v>0</v>
      </c>
      <c r="AB10" s="35">
        <v>0</v>
      </c>
      <c r="AC10" s="35">
        <v>0</v>
      </c>
      <c r="AD10" s="35">
        <v>0</v>
      </c>
      <c r="AE10" s="35">
        <v>0</v>
      </c>
      <c r="AF10" s="35">
        <f>+SUM(T10:AE10)</f>
        <v>0</v>
      </c>
    </row>
    <row r="11" spans="1:39" x14ac:dyDescent="0.35">
      <c r="A11" s="38" t="s">
        <v>33</v>
      </c>
      <c r="B11" s="34" t="s">
        <v>251</v>
      </c>
      <c r="C11" s="35">
        <v>0</v>
      </c>
      <c r="D11" s="35">
        <v>0</v>
      </c>
      <c r="E11" s="35">
        <v>0</v>
      </c>
      <c r="F11" s="35">
        <v>0</v>
      </c>
      <c r="G11" s="35">
        <v>0</v>
      </c>
      <c r="H11" s="35">
        <v>0</v>
      </c>
      <c r="I11" s="35">
        <v>0</v>
      </c>
      <c r="J11" s="35">
        <v>0</v>
      </c>
      <c r="K11" s="35">
        <v>0</v>
      </c>
      <c r="L11" s="35">
        <v>0</v>
      </c>
      <c r="M11" s="35">
        <v>0</v>
      </c>
      <c r="N11" s="35">
        <v>0</v>
      </c>
      <c r="O11" s="35">
        <f>+SUM(C11:N11)</f>
        <v>0</v>
      </c>
      <c r="P11" s="35">
        <v>0</v>
      </c>
      <c r="Q11" s="39">
        <f t="shared" ref="Q11:Q74" si="0">+IF(P11=0,0,O11/P11-1)</f>
        <v>0</v>
      </c>
      <c r="R11" s="36"/>
      <c r="T11" s="35">
        <v>0</v>
      </c>
      <c r="U11" s="35">
        <v>0</v>
      </c>
      <c r="V11" s="35">
        <v>0</v>
      </c>
      <c r="W11" s="35">
        <v>0</v>
      </c>
      <c r="X11" s="35">
        <v>0</v>
      </c>
      <c r="Y11" s="35">
        <v>0</v>
      </c>
      <c r="Z11" s="35">
        <v>0</v>
      </c>
      <c r="AA11" s="35">
        <v>0</v>
      </c>
      <c r="AB11" s="35">
        <v>0</v>
      </c>
      <c r="AC11" s="35">
        <v>0</v>
      </c>
      <c r="AD11" s="35">
        <v>0</v>
      </c>
      <c r="AE11" s="35">
        <v>0</v>
      </c>
      <c r="AF11" s="35">
        <f>+SUM(T11:AE11)</f>
        <v>0</v>
      </c>
    </row>
    <row r="12" spans="1:39" x14ac:dyDescent="0.35">
      <c r="A12" s="38" t="s">
        <v>35</v>
      </c>
      <c r="B12" s="34" t="s">
        <v>252</v>
      </c>
      <c r="C12" s="35">
        <v>0</v>
      </c>
      <c r="D12" s="35">
        <v>0</v>
      </c>
      <c r="E12" s="35">
        <v>0</v>
      </c>
      <c r="F12" s="35">
        <v>0</v>
      </c>
      <c r="G12" s="35">
        <v>0</v>
      </c>
      <c r="H12" s="35">
        <v>0</v>
      </c>
      <c r="I12" s="35">
        <v>0</v>
      </c>
      <c r="J12" s="35">
        <v>0</v>
      </c>
      <c r="K12" s="35">
        <v>0</v>
      </c>
      <c r="L12" s="35">
        <v>0</v>
      </c>
      <c r="M12" s="35">
        <v>0</v>
      </c>
      <c r="N12" s="35">
        <v>0</v>
      </c>
      <c r="O12" s="35">
        <f>+SUM(C12:N12)</f>
        <v>0</v>
      </c>
      <c r="P12" s="35">
        <v>0</v>
      </c>
      <c r="Q12" s="39">
        <f t="shared" si="0"/>
        <v>0</v>
      </c>
      <c r="R12" s="36"/>
      <c r="T12" s="35">
        <v>0</v>
      </c>
      <c r="U12" s="35">
        <v>0</v>
      </c>
      <c r="V12" s="35">
        <v>0</v>
      </c>
      <c r="W12" s="35">
        <v>0</v>
      </c>
      <c r="X12" s="35">
        <v>0</v>
      </c>
      <c r="Y12" s="35">
        <v>0</v>
      </c>
      <c r="Z12" s="35">
        <v>0</v>
      </c>
      <c r="AA12" s="35">
        <v>0</v>
      </c>
      <c r="AB12" s="35">
        <v>0</v>
      </c>
      <c r="AC12" s="35">
        <v>0</v>
      </c>
      <c r="AD12" s="35">
        <v>0</v>
      </c>
      <c r="AE12" s="35">
        <v>0</v>
      </c>
      <c r="AF12" s="35">
        <f>+SUM(T12:AE12)</f>
        <v>0</v>
      </c>
    </row>
    <row r="13" spans="1:39" x14ac:dyDescent="0.35">
      <c r="A13" s="38" t="s">
        <v>37</v>
      </c>
      <c r="B13" s="34" t="s">
        <v>253</v>
      </c>
      <c r="C13" s="35">
        <v>0</v>
      </c>
      <c r="D13" s="35">
        <v>0</v>
      </c>
      <c r="E13" s="35">
        <v>0</v>
      </c>
      <c r="F13" s="35">
        <v>0</v>
      </c>
      <c r="G13" s="35">
        <v>0</v>
      </c>
      <c r="H13" s="35">
        <v>0</v>
      </c>
      <c r="I13" s="35">
        <v>0</v>
      </c>
      <c r="J13" s="35">
        <v>0</v>
      </c>
      <c r="K13" s="35">
        <v>0</v>
      </c>
      <c r="L13" s="35">
        <v>0</v>
      </c>
      <c r="M13" s="35">
        <v>0</v>
      </c>
      <c r="N13" s="35">
        <v>0</v>
      </c>
      <c r="O13" s="35">
        <f>+SUM(C13:N13)</f>
        <v>0</v>
      </c>
      <c r="P13" s="35">
        <v>0</v>
      </c>
      <c r="Q13" s="39">
        <f t="shared" si="0"/>
        <v>0</v>
      </c>
      <c r="R13" s="36"/>
      <c r="T13" s="35">
        <v>0</v>
      </c>
      <c r="U13" s="35">
        <v>0</v>
      </c>
      <c r="V13" s="35">
        <v>0</v>
      </c>
      <c r="W13" s="35">
        <v>0</v>
      </c>
      <c r="X13" s="35">
        <v>0</v>
      </c>
      <c r="Y13" s="35">
        <v>0</v>
      </c>
      <c r="Z13" s="35">
        <v>0</v>
      </c>
      <c r="AA13" s="35">
        <v>0</v>
      </c>
      <c r="AB13" s="35">
        <v>0</v>
      </c>
      <c r="AC13" s="35">
        <v>0</v>
      </c>
      <c r="AD13" s="35">
        <v>0</v>
      </c>
      <c r="AE13" s="35">
        <v>0</v>
      </c>
      <c r="AF13" s="35">
        <f>+SUM(T13:AE13)</f>
        <v>0</v>
      </c>
    </row>
    <row r="14" spans="1:39" x14ac:dyDescent="0.35">
      <c r="A14" s="40"/>
      <c r="B14" s="41"/>
      <c r="C14" s="42">
        <f t="shared" ref="C14" si="1">+SUM(C6:C13)</f>
        <v>0</v>
      </c>
      <c r="D14" s="42">
        <f t="shared" ref="D14:O14" si="2">+SUM(D6:D13)</f>
        <v>0</v>
      </c>
      <c r="E14" s="42">
        <f t="shared" si="2"/>
        <v>0</v>
      </c>
      <c r="F14" s="42">
        <f t="shared" si="2"/>
        <v>0</v>
      </c>
      <c r="G14" s="42">
        <f t="shared" si="2"/>
        <v>0</v>
      </c>
      <c r="H14" s="42">
        <f t="shared" si="2"/>
        <v>0</v>
      </c>
      <c r="I14" s="42">
        <f t="shared" si="2"/>
        <v>0</v>
      </c>
      <c r="J14" s="42">
        <f t="shared" si="2"/>
        <v>0</v>
      </c>
      <c r="K14" s="42">
        <f t="shared" si="2"/>
        <v>0</v>
      </c>
      <c r="L14" s="42">
        <f t="shared" si="2"/>
        <v>0</v>
      </c>
      <c r="M14" s="42">
        <f t="shared" si="2"/>
        <v>0</v>
      </c>
      <c r="N14" s="42">
        <f t="shared" si="2"/>
        <v>0</v>
      </c>
      <c r="O14" s="42">
        <f t="shared" si="2"/>
        <v>0</v>
      </c>
      <c r="P14" s="42">
        <v>0</v>
      </c>
      <c r="Q14" s="43">
        <f t="shared" si="0"/>
        <v>0</v>
      </c>
      <c r="R14" s="44"/>
      <c r="T14" s="42">
        <f t="shared" ref="T14" si="3">+SUM(T6:T13)</f>
        <v>0</v>
      </c>
      <c r="U14" s="42">
        <f t="shared" ref="U14:AF14" si="4">+SUM(U6:U13)</f>
        <v>0</v>
      </c>
      <c r="V14" s="42">
        <f t="shared" si="4"/>
        <v>0</v>
      </c>
      <c r="W14" s="42">
        <f t="shared" si="4"/>
        <v>0</v>
      </c>
      <c r="X14" s="42">
        <f t="shared" si="4"/>
        <v>0</v>
      </c>
      <c r="Y14" s="42">
        <f t="shared" si="4"/>
        <v>0</v>
      </c>
      <c r="Z14" s="42">
        <f t="shared" si="4"/>
        <v>0</v>
      </c>
      <c r="AA14" s="42">
        <f t="shared" si="4"/>
        <v>0</v>
      </c>
      <c r="AB14" s="42">
        <f t="shared" si="4"/>
        <v>0</v>
      </c>
      <c r="AC14" s="42">
        <f t="shared" si="4"/>
        <v>0</v>
      </c>
      <c r="AD14" s="42">
        <f t="shared" si="4"/>
        <v>0</v>
      </c>
      <c r="AE14" s="42">
        <f t="shared" si="4"/>
        <v>0</v>
      </c>
      <c r="AF14" s="42">
        <f t="shared" si="4"/>
        <v>0</v>
      </c>
    </row>
    <row r="15" spans="1:39" s="32" customFormat="1" x14ac:dyDescent="0.35">
      <c r="A15" s="45">
        <v>72200</v>
      </c>
      <c r="B15" s="29" t="s">
        <v>254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>
        <v>0</v>
      </c>
      <c r="Q15" s="31">
        <f t="shared" si="0"/>
        <v>0</v>
      </c>
      <c r="R15" s="46"/>
      <c r="S15" s="1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10"/>
      <c r="AH15" s="10"/>
      <c r="AI15" s="10"/>
      <c r="AJ15" s="10"/>
      <c r="AK15" s="10"/>
      <c r="AL15" s="10"/>
      <c r="AM15" s="10"/>
    </row>
    <row r="16" spans="1:39" x14ac:dyDescent="0.35">
      <c r="A16" s="38" t="s">
        <v>40</v>
      </c>
      <c r="B16" s="34" t="s">
        <v>254</v>
      </c>
      <c r="C16" s="35">
        <v>0</v>
      </c>
      <c r="D16" s="35">
        <v>0</v>
      </c>
      <c r="E16" s="35">
        <v>0</v>
      </c>
      <c r="F16" s="35">
        <v>0</v>
      </c>
      <c r="G16" s="35">
        <v>0</v>
      </c>
      <c r="H16" s="35">
        <v>0</v>
      </c>
      <c r="I16" s="35">
        <v>0</v>
      </c>
      <c r="J16" s="35">
        <v>0</v>
      </c>
      <c r="K16" s="35">
        <v>0</v>
      </c>
      <c r="L16" s="35">
        <v>0</v>
      </c>
      <c r="M16" s="35">
        <v>0</v>
      </c>
      <c r="N16" s="35">
        <v>0</v>
      </c>
      <c r="O16" s="35">
        <f>+SUM(C16:N16)</f>
        <v>0</v>
      </c>
      <c r="P16" s="35">
        <v>0</v>
      </c>
      <c r="Q16" s="47">
        <f t="shared" si="0"/>
        <v>0</v>
      </c>
      <c r="R16" s="36"/>
      <c r="T16" s="35">
        <v>0</v>
      </c>
      <c r="U16" s="35">
        <v>0</v>
      </c>
      <c r="V16" s="35">
        <v>0</v>
      </c>
      <c r="W16" s="35">
        <v>0</v>
      </c>
      <c r="X16" s="35">
        <v>0</v>
      </c>
      <c r="Y16" s="35">
        <v>0</v>
      </c>
      <c r="Z16" s="35">
        <v>0</v>
      </c>
      <c r="AA16" s="35">
        <v>0</v>
      </c>
      <c r="AB16" s="35">
        <v>0</v>
      </c>
      <c r="AC16" s="35">
        <v>0</v>
      </c>
      <c r="AD16" s="35">
        <v>0</v>
      </c>
      <c r="AE16" s="35">
        <v>0</v>
      </c>
      <c r="AF16" s="35">
        <f>+SUM(T16:AE16)</f>
        <v>0</v>
      </c>
    </row>
    <row r="17" spans="1:39" s="32" customFormat="1" x14ac:dyDescent="0.35">
      <c r="A17" s="48"/>
      <c r="B17" s="49"/>
      <c r="C17" s="42">
        <f t="shared" ref="C17" si="5">+SUM(C15:C16)</f>
        <v>0</v>
      </c>
      <c r="D17" s="42">
        <f t="shared" ref="D17:O17" si="6">+SUM(D15:D16)</f>
        <v>0</v>
      </c>
      <c r="E17" s="42">
        <f t="shared" si="6"/>
        <v>0</v>
      </c>
      <c r="F17" s="42">
        <f t="shared" si="6"/>
        <v>0</v>
      </c>
      <c r="G17" s="42">
        <f t="shared" si="6"/>
        <v>0</v>
      </c>
      <c r="H17" s="42">
        <f t="shared" si="6"/>
        <v>0</v>
      </c>
      <c r="I17" s="42">
        <f t="shared" si="6"/>
        <v>0</v>
      </c>
      <c r="J17" s="42">
        <f t="shared" si="6"/>
        <v>0</v>
      </c>
      <c r="K17" s="42">
        <f t="shared" si="6"/>
        <v>0</v>
      </c>
      <c r="L17" s="42">
        <f t="shared" si="6"/>
        <v>0</v>
      </c>
      <c r="M17" s="42">
        <f t="shared" si="6"/>
        <v>0</v>
      </c>
      <c r="N17" s="42">
        <f t="shared" si="6"/>
        <v>0</v>
      </c>
      <c r="O17" s="42">
        <f t="shared" si="6"/>
        <v>0</v>
      </c>
      <c r="P17" s="42">
        <v>0</v>
      </c>
      <c r="Q17" s="43">
        <f t="shared" si="0"/>
        <v>0</v>
      </c>
      <c r="R17" s="44"/>
      <c r="S17" s="10"/>
      <c r="T17" s="42">
        <f t="shared" ref="T17" si="7">+SUM(T15:T16)</f>
        <v>0</v>
      </c>
      <c r="U17" s="42">
        <f t="shared" ref="U17:AF17" si="8">+SUM(U15:U16)</f>
        <v>0</v>
      </c>
      <c r="V17" s="42">
        <f t="shared" si="8"/>
        <v>0</v>
      </c>
      <c r="W17" s="42">
        <f t="shared" si="8"/>
        <v>0</v>
      </c>
      <c r="X17" s="42">
        <f t="shared" si="8"/>
        <v>0</v>
      </c>
      <c r="Y17" s="42">
        <f t="shared" si="8"/>
        <v>0</v>
      </c>
      <c r="Z17" s="42">
        <f t="shared" si="8"/>
        <v>0</v>
      </c>
      <c r="AA17" s="42">
        <f t="shared" si="8"/>
        <v>0</v>
      </c>
      <c r="AB17" s="42">
        <f t="shared" si="8"/>
        <v>0</v>
      </c>
      <c r="AC17" s="42">
        <f t="shared" si="8"/>
        <v>0</v>
      </c>
      <c r="AD17" s="42">
        <f t="shared" si="8"/>
        <v>0</v>
      </c>
      <c r="AE17" s="42">
        <f t="shared" si="8"/>
        <v>0</v>
      </c>
      <c r="AF17" s="42">
        <f t="shared" si="8"/>
        <v>0</v>
      </c>
      <c r="AG17" s="10"/>
      <c r="AH17" s="10"/>
      <c r="AI17" s="10"/>
      <c r="AJ17" s="10"/>
      <c r="AK17" s="10"/>
      <c r="AL17" s="10"/>
      <c r="AM17" s="10"/>
    </row>
    <row r="18" spans="1:39" x14ac:dyDescent="0.35">
      <c r="A18" s="45">
        <v>72300</v>
      </c>
      <c r="B18" s="29" t="s">
        <v>255</v>
      </c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0"/>
      <c r="P18" s="35">
        <v>0</v>
      </c>
      <c r="Q18" s="36">
        <f t="shared" si="0"/>
        <v>0</v>
      </c>
      <c r="R18" s="50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0"/>
    </row>
    <row r="19" spans="1:39" x14ac:dyDescent="0.35">
      <c r="A19" s="38" t="s">
        <v>43</v>
      </c>
      <c r="B19" s="34" t="s">
        <v>255</v>
      </c>
      <c r="C19" s="35">
        <v>0</v>
      </c>
      <c r="D19" s="35">
        <v>0</v>
      </c>
      <c r="E19" s="35">
        <v>0</v>
      </c>
      <c r="F19" s="35">
        <v>0</v>
      </c>
      <c r="G19" s="35">
        <v>0</v>
      </c>
      <c r="H19" s="35">
        <v>0</v>
      </c>
      <c r="I19" s="35">
        <v>0</v>
      </c>
      <c r="J19" s="35">
        <v>0</v>
      </c>
      <c r="K19" s="35">
        <v>0</v>
      </c>
      <c r="L19" s="35">
        <v>0</v>
      </c>
      <c r="M19" s="35">
        <v>0</v>
      </c>
      <c r="N19" s="35">
        <v>0</v>
      </c>
      <c r="O19" s="35">
        <f>+SUM(C19:N19)</f>
        <v>0</v>
      </c>
      <c r="P19" s="35">
        <v>0</v>
      </c>
      <c r="Q19" s="47">
        <f t="shared" si="0"/>
        <v>0</v>
      </c>
      <c r="R19" s="36"/>
      <c r="T19" s="35">
        <v>0</v>
      </c>
      <c r="U19" s="35">
        <v>0</v>
      </c>
      <c r="V19" s="35">
        <v>0</v>
      </c>
      <c r="W19" s="35">
        <v>0</v>
      </c>
      <c r="X19" s="35">
        <v>0</v>
      </c>
      <c r="Y19" s="35">
        <v>0</v>
      </c>
      <c r="Z19" s="35">
        <v>0</v>
      </c>
      <c r="AA19" s="35">
        <v>0</v>
      </c>
      <c r="AB19" s="35">
        <v>0</v>
      </c>
      <c r="AC19" s="35">
        <v>0</v>
      </c>
      <c r="AD19" s="35">
        <v>0</v>
      </c>
      <c r="AE19" s="35">
        <v>0</v>
      </c>
      <c r="AF19" s="35">
        <f>+SUM(T19:AE19)</f>
        <v>0</v>
      </c>
    </row>
    <row r="20" spans="1:39" x14ac:dyDescent="0.35">
      <c r="A20" s="48"/>
      <c r="B20" s="49"/>
      <c r="C20" s="42">
        <f t="shared" ref="C20" si="9">+SUM(C18:C19)</f>
        <v>0</v>
      </c>
      <c r="D20" s="42">
        <f t="shared" ref="D20:O20" si="10">+SUM(D18:D19)</f>
        <v>0</v>
      </c>
      <c r="E20" s="42">
        <f t="shared" si="10"/>
        <v>0</v>
      </c>
      <c r="F20" s="42">
        <f t="shared" si="10"/>
        <v>0</v>
      </c>
      <c r="G20" s="42">
        <f t="shared" si="10"/>
        <v>0</v>
      </c>
      <c r="H20" s="42">
        <f t="shared" si="10"/>
        <v>0</v>
      </c>
      <c r="I20" s="42">
        <f t="shared" si="10"/>
        <v>0</v>
      </c>
      <c r="J20" s="42">
        <f t="shared" si="10"/>
        <v>0</v>
      </c>
      <c r="K20" s="42">
        <f t="shared" si="10"/>
        <v>0</v>
      </c>
      <c r="L20" s="42">
        <f t="shared" si="10"/>
        <v>0</v>
      </c>
      <c r="M20" s="42">
        <f t="shared" si="10"/>
        <v>0</v>
      </c>
      <c r="N20" s="42">
        <f t="shared" si="10"/>
        <v>0</v>
      </c>
      <c r="O20" s="42">
        <f t="shared" si="10"/>
        <v>0</v>
      </c>
      <c r="P20" s="42">
        <v>0</v>
      </c>
      <c r="Q20" s="43">
        <f t="shared" si="0"/>
        <v>0</v>
      </c>
      <c r="R20" s="44"/>
      <c r="T20" s="42">
        <f t="shared" ref="T20" si="11">+SUM(T18:T19)</f>
        <v>0</v>
      </c>
      <c r="U20" s="42">
        <f t="shared" ref="U20:AF20" si="12">+SUM(U18:U19)</f>
        <v>0</v>
      </c>
      <c r="V20" s="42">
        <f t="shared" si="12"/>
        <v>0</v>
      </c>
      <c r="W20" s="42">
        <f t="shared" si="12"/>
        <v>0</v>
      </c>
      <c r="X20" s="42">
        <f t="shared" si="12"/>
        <v>0</v>
      </c>
      <c r="Y20" s="42">
        <f t="shared" si="12"/>
        <v>0</v>
      </c>
      <c r="Z20" s="42">
        <f t="shared" si="12"/>
        <v>0</v>
      </c>
      <c r="AA20" s="42">
        <f t="shared" si="12"/>
        <v>0</v>
      </c>
      <c r="AB20" s="42">
        <f t="shared" si="12"/>
        <v>0</v>
      </c>
      <c r="AC20" s="42">
        <f t="shared" si="12"/>
        <v>0</v>
      </c>
      <c r="AD20" s="42">
        <f t="shared" si="12"/>
        <v>0</v>
      </c>
      <c r="AE20" s="42">
        <f t="shared" si="12"/>
        <v>0</v>
      </c>
      <c r="AF20" s="42">
        <f t="shared" si="12"/>
        <v>0</v>
      </c>
    </row>
    <row r="21" spans="1:39" s="32" customFormat="1" x14ac:dyDescent="0.35">
      <c r="A21" s="45">
        <v>72400</v>
      </c>
      <c r="B21" s="29" t="s">
        <v>256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>
        <v>0</v>
      </c>
      <c r="Q21" s="31">
        <f t="shared" si="0"/>
        <v>0</v>
      </c>
      <c r="R21" s="46"/>
      <c r="S21" s="1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10"/>
      <c r="AH21" s="10"/>
      <c r="AI21" s="10"/>
      <c r="AJ21" s="10"/>
      <c r="AK21" s="10"/>
      <c r="AL21" s="10"/>
      <c r="AM21" s="10"/>
    </row>
    <row r="22" spans="1:39" x14ac:dyDescent="0.35">
      <c r="A22" s="38" t="s">
        <v>46</v>
      </c>
      <c r="B22" s="34" t="s">
        <v>257</v>
      </c>
      <c r="C22" s="35">
        <v>0</v>
      </c>
      <c r="D22" s="35">
        <v>0</v>
      </c>
      <c r="E22" s="35">
        <v>0</v>
      </c>
      <c r="F22" s="35">
        <v>0</v>
      </c>
      <c r="G22" s="35">
        <v>0</v>
      </c>
      <c r="H22" s="35">
        <v>0</v>
      </c>
      <c r="I22" s="35">
        <v>0</v>
      </c>
      <c r="J22" s="35">
        <v>0</v>
      </c>
      <c r="K22" s="35">
        <v>0</v>
      </c>
      <c r="L22" s="35">
        <v>0</v>
      </c>
      <c r="M22" s="35">
        <v>0</v>
      </c>
      <c r="N22" s="35">
        <v>0</v>
      </c>
      <c r="O22" s="35">
        <f>+SUM(C22:N22)</f>
        <v>0</v>
      </c>
      <c r="P22" s="35">
        <v>0</v>
      </c>
      <c r="Q22" s="47">
        <f t="shared" si="0"/>
        <v>0</v>
      </c>
      <c r="R22" s="36"/>
      <c r="T22" s="35">
        <v>0</v>
      </c>
      <c r="U22" s="35">
        <v>0</v>
      </c>
      <c r="V22" s="35">
        <v>0</v>
      </c>
      <c r="W22" s="35">
        <v>0</v>
      </c>
      <c r="X22" s="35">
        <v>0</v>
      </c>
      <c r="Y22" s="35">
        <v>0</v>
      </c>
      <c r="Z22" s="35">
        <v>0</v>
      </c>
      <c r="AA22" s="35">
        <v>0</v>
      </c>
      <c r="AB22" s="35">
        <v>0</v>
      </c>
      <c r="AC22" s="35">
        <v>0</v>
      </c>
      <c r="AD22" s="35">
        <v>0</v>
      </c>
      <c r="AE22" s="35">
        <v>0</v>
      </c>
      <c r="AF22" s="35">
        <f>+SUM(T22:AE22)</f>
        <v>0</v>
      </c>
    </row>
    <row r="23" spans="1:39" x14ac:dyDescent="0.35">
      <c r="A23" s="48"/>
      <c r="B23" s="49"/>
      <c r="C23" s="42">
        <f t="shared" ref="C23" si="13">+SUM(C21:C22)</f>
        <v>0</v>
      </c>
      <c r="D23" s="42">
        <f t="shared" ref="D23:O23" si="14">+SUM(D21:D22)</f>
        <v>0</v>
      </c>
      <c r="E23" s="42">
        <f t="shared" si="14"/>
        <v>0</v>
      </c>
      <c r="F23" s="42">
        <f t="shared" si="14"/>
        <v>0</v>
      </c>
      <c r="G23" s="42">
        <f t="shared" si="14"/>
        <v>0</v>
      </c>
      <c r="H23" s="42">
        <f t="shared" si="14"/>
        <v>0</v>
      </c>
      <c r="I23" s="42">
        <f t="shared" si="14"/>
        <v>0</v>
      </c>
      <c r="J23" s="42">
        <f t="shared" si="14"/>
        <v>0</v>
      </c>
      <c r="K23" s="42">
        <f t="shared" si="14"/>
        <v>0</v>
      </c>
      <c r="L23" s="42">
        <f t="shared" si="14"/>
        <v>0</v>
      </c>
      <c r="M23" s="42">
        <f t="shared" si="14"/>
        <v>0</v>
      </c>
      <c r="N23" s="42">
        <f t="shared" si="14"/>
        <v>0</v>
      </c>
      <c r="O23" s="42">
        <f t="shared" si="14"/>
        <v>0</v>
      </c>
      <c r="P23" s="42">
        <v>0</v>
      </c>
      <c r="Q23" s="43">
        <f t="shared" si="0"/>
        <v>0</v>
      </c>
      <c r="R23" s="44"/>
      <c r="T23" s="42">
        <f t="shared" ref="T23" si="15">+SUM(T21:T22)</f>
        <v>0</v>
      </c>
      <c r="U23" s="42">
        <f t="shared" ref="U23:AF23" si="16">+SUM(U21:U22)</f>
        <v>0</v>
      </c>
      <c r="V23" s="42">
        <f t="shared" si="16"/>
        <v>0</v>
      </c>
      <c r="W23" s="42">
        <f t="shared" si="16"/>
        <v>0</v>
      </c>
      <c r="X23" s="42">
        <f t="shared" si="16"/>
        <v>0</v>
      </c>
      <c r="Y23" s="42">
        <f t="shared" si="16"/>
        <v>0</v>
      </c>
      <c r="Z23" s="42">
        <f t="shared" si="16"/>
        <v>0</v>
      </c>
      <c r="AA23" s="42">
        <f t="shared" si="16"/>
        <v>0</v>
      </c>
      <c r="AB23" s="42">
        <f t="shared" si="16"/>
        <v>0</v>
      </c>
      <c r="AC23" s="42">
        <f t="shared" si="16"/>
        <v>0</v>
      </c>
      <c r="AD23" s="42">
        <f t="shared" si="16"/>
        <v>0</v>
      </c>
      <c r="AE23" s="42">
        <f t="shared" si="16"/>
        <v>0</v>
      </c>
      <c r="AF23" s="42">
        <f t="shared" si="16"/>
        <v>0</v>
      </c>
    </row>
    <row r="24" spans="1:39" x14ac:dyDescent="0.35">
      <c r="A24" s="45">
        <v>72500</v>
      </c>
      <c r="B24" s="29" t="s">
        <v>258</v>
      </c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0"/>
      <c r="P24" s="35">
        <v>0</v>
      </c>
      <c r="Q24" s="36">
        <f t="shared" si="0"/>
        <v>0</v>
      </c>
      <c r="R24" s="50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0"/>
    </row>
    <row r="25" spans="1:39" x14ac:dyDescent="0.35">
      <c r="A25" s="38" t="s">
        <v>49</v>
      </c>
      <c r="B25" s="34" t="s">
        <v>259</v>
      </c>
      <c r="C25" s="35">
        <v>0</v>
      </c>
      <c r="D25" s="35">
        <v>0</v>
      </c>
      <c r="E25" s="35">
        <v>0</v>
      </c>
      <c r="F25" s="35">
        <v>0</v>
      </c>
      <c r="G25" s="35">
        <v>0</v>
      </c>
      <c r="H25" s="35">
        <v>0</v>
      </c>
      <c r="I25" s="35">
        <v>0</v>
      </c>
      <c r="J25" s="35">
        <v>0</v>
      </c>
      <c r="K25" s="35">
        <v>0</v>
      </c>
      <c r="L25" s="35">
        <v>0</v>
      </c>
      <c r="M25" s="35">
        <v>0</v>
      </c>
      <c r="N25" s="35">
        <v>0</v>
      </c>
      <c r="O25" s="35">
        <f>+SUM(C25:N25)</f>
        <v>0</v>
      </c>
      <c r="P25" s="35">
        <v>0</v>
      </c>
      <c r="Q25" s="47">
        <f t="shared" si="0"/>
        <v>0</v>
      </c>
      <c r="R25" s="36"/>
      <c r="T25" s="35">
        <v>0</v>
      </c>
      <c r="U25" s="35">
        <v>0</v>
      </c>
      <c r="V25" s="35">
        <v>0</v>
      </c>
      <c r="W25" s="35">
        <v>0</v>
      </c>
      <c r="X25" s="35">
        <v>0</v>
      </c>
      <c r="Y25" s="35">
        <v>0</v>
      </c>
      <c r="Z25" s="35">
        <v>0</v>
      </c>
      <c r="AA25" s="35">
        <v>0</v>
      </c>
      <c r="AB25" s="35">
        <v>0</v>
      </c>
      <c r="AC25" s="35">
        <v>0</v>
      </c>
      <c r="AD25" s="35">
        <v>0</v>
      </c>
      <c r="AE25" s="35">
        <v>0</v>
      </c>
      <c r="AF25" s="35">
        <f>+SUM(T25:AE25)</f>
        <v>0</v>
      </c>
    </row>
    <row r="26" spans="1:39" x14ac:dyDescent="0.35">
      <c r="A26" s="38" t="s">
        <v>51</v>
      </c>
      <c r="B26" s="34" t="s">
        <v>260</v>
      </c>
      <c r="C26" s="35">
        <v>0</v>
      </c>
      <c r="D26" s="35">
        <v>0</v>
      </c>
      <c r="E26" s="35">
        <v>0</v>
      </c>
      <c r="F26" s="35">
        <v>0</v>
      </c>
      <c r="G26" s="35">
        <v>0</v>
      </c>
      <c r="H26" s="35">
        <v>0</v>
      </c>
      <c r="I26" s="35">
        <v>0</v>
      </c>
      <c r="J26" s="35">
        <v>0</v>
      </c>
      <c r="K26" s="35">
        <v>0</v>
      </c>
      <c r="L26" s="35">
        <v>0</v>
      </c>
      <c r="M26" s="35">
        <v>0</v>
      </c>
      <c r="N26" s="35">
        <v>0</v>
      </c>
      <c r="O26" s="35">
        <f>+SUM(C26:N26)</f>
        <v>0</v>
      </c>
      <c r="P26" s="35">
        <v>0</v>
      </c>
      <c r="Q26" s="47">
        <f t="shared" si="0"/>
        <v>0</v>
      </c>
      <c r="R26" s="36"/>
      <c r="T26" s="35">
        <v>0</v>
      </c>
      <c r="U26" s="35">
        <v>0</v>
      </c>
      <c r="V26" s="35">
        <v>0</v>
      </c>
      <c r="W26" s="35">
        <v>0</v>
      </c>
      <c r="X26" s="35">
        <v>0</v>
      </c>
      <c r="Y26" s="35">
        <v>0</v>
      </c>
      <c r="Z26" s="35">
        <v>0</v>
      </c>
      <c r="AA26" s="35">
        <v>0</v>
      </c>
      <c r="AB26" s="35">
        <v>0</v>
      </c>
      <c r="AC26" s="35">
        <v>0</v>
      </c>
      <c r="AD26" s="35">
        <v>0</v>
      </c>
      <c r="AE26" s="35">
        <v>0</v>
      </c>
      <c r="AF26" s="35">
        <f>+SUM(T26:AE26)</f>
        <v>0</v>
      </c>
    </row>
    <row r="27" spans="1:39" x14ac:dyDescent="0.35">
      <c r="A27" s="38" t="s">
        <v>53</v>
      </c>
      <c r="B27" s="34" t="s">
        <v>261</v>
      </c>
      <c r="C27" s="35">
        <v>0</v>
      </c>
      <c r="D27" s="35">
        <v>0</v>
      </c>
      <c r="E27" s="35">
        <v>0</v>
      </c>
      <c r="F27" s="35">
        <v>0</v>
      </c>
      <c r="G27" s="35">
        <v>0</v>
      </c>
      <c r="H27" s="35">
        <v>0</v>
      </c>
      <c r="I27" s="35">
        <v>0</v>
      </c>
      <c r="J27" s="35">
        <v>0</v>
      </c>
      <c r="K27" s="35">
        <v>0</v>
      </c>
      <c r="L27" s="35">
        <v>0</v>
      </c>
      <c r="M27" s="35">
        <v>0</v>
      </c>
      <c r="N27" s="35">
        <v>0</v>
      </c>
      <c r="O27" s="35">
        <f>+SUM(C27:N27)</f>
        <v>0</v>
      </c>
      <c r="P27" s="35">
        <v>0</v>
      </c>
      <c r="Q27" s="47">
        <f t="shared" si="0"/>
        <v>0</v>
      </c>
      <c r="R27" s="36"/>
      <c r="T27" s="35">
        <v>0</v>
      </c>
      <c r="U27" s="35">
        <v>0</v>
      </c>
      <c r="V27" s="35">
        <v>0</v>
      </c>
      <c r="W27" s="35">
        <v>0</v>
      </c>
      <c r="X27" s="35">
        <v>0</v>
      </c>
      <c r="Y27" s="35">
        <v>0</v>
      </c>
      <c r="Z27" s="35">
        <v>0</v>
      </c>
      <c r="AA27" s="35">
        <v>0</v>
      </c>
      <c r="AB27" s="35">
        <v>0</v>
      </c>
      <c r="AC27" s="35">
        <v>0</v>
      </c>
      <c r="AD27" s="35">
        <v>0</v>
      </c>
      <c r="AE27" s="35">
        <v>0</v>
      </c>
      <c r="AF27" s="35">
        <f>+SUM(T27:AE27)</f>
        <v>0</v>
      </c>
    </row>
    <row r="28" spans="1:39" x14ac:dyDescent="0.35">
      <c r="A28" s="38" t="s">
        <v>262</v>
      </c>
      <c r="B28" s="34" t="s">
        <v>263</v>
      </c>
      <c r="C28" s="35">
        <v>0</v>
      </c>
      <c r="D28" s="35">
        <v>0</v>
      </c>
      <c r="E28" s="35">
        <v>0</v>
      </c>
      <c r="F28" s="35">
        <v>0</v>
      </c>
      <c r="G28" s="35">
        <v>0</v>
      </c>
      <c r="H28" s="35">
        <v>0</v>
      </c>
      <c r="I28" s="35">
        <v>0</v>
      </c>
      <c r="J28" s="35">
        <v>0</v>
      </c>
      <c r="K28" s="35">
        <v>0</v>
      </c>
      <c r="L28" s="35">
        <v>0</v>
      </c>
      <c r="M28" s="35">
        <v>0</v>
      </c>
      <c r="N28" s="35">
        <v>0</v>
      </c>
      <c r="O28" s="35">
        <f>+SUM(C28:N28)</f>
        <v>0</v>
      </c>
      <c r="P28" s="35">
        <v>0</v>
      </c>
      <c r="Q28" s="47">
        <f t="shared" si="0"/>
        <v>0</v>
      </c>
      <c r="R28" s="36"/>
      <c r="T28" s="35">
        <v>0</v>
      </c>
      <c r="U28" s="35">
        <v>0</v>
      </c>
      <c r="V28" s="35">
        <v>0</v>
      </c>
      <c r="W28" s="35">
        <v>0</v>
      </c>
      <c r="X28" s="35">
        <v>0</v>
      </c>
      <c r="Y28" s="35">
        <v>0</v>
      </c>
      <c r="Z28" s="35">
        <v>0</v>
      </c>
      <c r="AA28" s="35">
        <v>0</v>
      </c>
      <c r="AB28" s="35">
        <v>0</v>
      </c>
      <c r="AC28" s="35">
        <v>0</v>
      </c>
      <c r="AD28" s="35">
        <v>0</v>
      </c>
      <c r="AE28" s="35">
        <v>0</v>
      </c>
      <c r="AF28" s="35">
        <f>+SUM(T28:AE28)</f>
        <v>0</v>
      </c>
    </row>
    <row r="29" spans="1:39" x14ac:dyDescent="0.35">
      <c r="A29" s="48"/>
      <c r="B29" s="49"/>
      <c r="C29" s="42">
        <f t="shared" ref="C29" si="17">+SUM(C24:C28)</f>
        <v>0</v>
      </c>
      <c r="D29" s="42">
        <f t="shared" ref="D29:O29" si="18">+SUM(D24:D28)</f>
        <v>0</v>
      </c>
      <c r="E29" s="42">
        <f t="shared" si="18"/>
        <v>0</v>
      </c>
      <c r="F29" s="42">
        <f t="shared" si="18"/>
        <v>0</v>
      </c>
      <c r="G29" s="42">
        <f t="shared" si="18"/>
        <v>0</v>
      </c>
      <c r="H29" s="42">
        <f t="shared" si="18"/>
        <v>0</v>
      </c>
      <c r="I29" s="42">
        <f t="shared" si="18"/>
        <v>0</v>
      </c>
      <c r="J29" s="42">
        <f t="shared" si="18"/>
        <v>0</v>
      </c>
      <c r="K29" s="42">
        <f t="shared" si="18"/>
        <v>0</v>
      </c>
      <c r="L29" s="42">
        <f t="shared" si="18"/>
        <v>0</v>
      </c>
      <c r="M29" s="42">
        <f t="shared" si="18"/>
        <v>0</v>
      </c>
      <c r="N29" s="42">
        <f t="shared" si="18"/>
        <v>0</v>
      </c>
      <c r="O29" s="42">
        <f t="shared" si="18"/>
        <v>0</v>
      </c>
      <c r="P29" s="42">
        <v>0</v>
      </c>
      <c r="Q29" s="43">
        <f t="shared" si="0"/>
        <v>0</v>
      </c>
      <c r="R29" s="44"/>
      <c r="T29" s="42">
        <f t="shared" ref="T29" si="19">+SUM(T24:T28)</f>
        <v>0</v>
      </c>
      <c r="U29" s="42">
        <f t="shared" ref="U29:AF29" si="20">+SUM(U24:U28)</f>
        <v>0</v>
      </c>
      <c r="V29" s="42">
        <f t="shared" si="20"/>
        <v>0</v>
      </c>
      <c r="W29" s="42">
        <f t="shared" si="20"/>
        <v>0</v>
      </c>
      <c r="X29" s="42">
        <f t="shared" si="20"/>
        <v>0</v>
      </c>
      <c r="Y29" s="42">
        <f t="shared" si="20"/>
        <v>0</v>
      </c>
      <c r="Z29" s="42">
        <f t="shared" si="20"/>
        <v>0</v>
      </c>
      <c r="AA29" s="42">
        <f t="shared" si="20"/>
        <v>0</v>
      </c>
      <c r="AB29" s="42">
        <f t="shared" si="20"/>
        <v>0</v>
      </c>
      <c r="AC29" s="42">
        <f t="shared" si="20"/>
        <v>0</v>
      </c>
      <c r="AD29" s="42">
        <f t="shared" si="20"/>
        <v>0</v>
      </c>
      <c r="AE29" s="42">
        <f t="shared" si="20"/>
        <v>0</v>
      </c>
      <c r="AF29" s="42">
        <f t="shared" si="20"/>
        <v>0</v>
      </c>
    </row>
    <row r="30" spans="1:39" x14ac:dyDescent="0.35">
      <c r="A30" s="45">
        <v>72600</v>
      </c>
      <c r="B30" s="29" t="s">
        <v>264</v>
      </c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0"/>
      <c r="P30" s="35">
        <v>0</v>
      </c>
      <c r="Q30" s="36">
        <f t="shared" si="0"/>
        <v>0</v>
      </c>
      <c r="R30" s="50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0"/>
    </row>
    <row r="31" spans="1:39" x14ac:dyDescent="0.35">
      <c r="A31" s="38" t="s">
        <v>265</v>
      </c>
      <c r="B31" s="34" t="s">
        <v>266</v>
      </c>
      <c r="C31" s="35">
        <v>0</v>
      </c>
      <c r="D31" s="35">
        <v>0</v>
      </c>
      <c r="E31" s="35">
        <v>0</v>
      </c>
      <c r="F31" s="35">
        <v>0</v>
      </c>
      <c r="G31" s="35">
        <v>0</v>
      </c>
      <c r="H31" s="35">
        <v>0</v>
      </c>
      <c r="I31" s="35">
        <v>0</v>
      </c>
      <c r="J31" s="35">
        <v>0</v>
      </c>
      <c r="K31" s="35">
        <v>0</v>
      </c>
      <c r="L31" s="35">
        <v>0</v>
      </c>
      <c r="M31" s="35">
        <v>0</v>
      </c>
      <c r="N31" s="35">
        <v>0</v>
      </c>
      <c r="O31" s="35">
        <f t="shared" ref="O31:O36" si="21">+SUM(C31:N31)</f>
        <v>0</v>
      </c>
      <c r="P31" s="35">
        <v>0</v>
      </c>
      <c r="Q31" s="47">
        <f t="shared" si="0"/>
        <v>0</v>
      </c>
      <c r="R31" s="36"/>
      <c r="T31" s="35">
        <v>0</v>
      </c>
      <c r="U31" s="35">
        <v>0</v>
      </c>
      <c r="V31" s="35">
        <v>0</v>
      </c>
      <c r="W31" s="35">
        <v>0</v>
      </c>
      <c r="X31" s="35">
        <v>0</v>
      </c>
      <c r="Y31" s="35">
        <v>0</v>
      </c>
      <c r="Z31" s="35">
        <v>0</v>
      </c>
      <c r="AA31" s="35">
        <v>0</v>
      </c>
      <c r="AB31" s="35">
        <v>0</v>
      </c>
      <c r="AC31" s="35">
        <v>0</v>
      </c>
      <c r="AD31" s="35">
        <v>0</v>
      </c>
      <c r="AE31" s="35">
        <v>0</v>
      </c>
      <c r="AF31" s="35">
        <f t="shared" ref="AF31:AF36" si="22">+SUM(T31:AE31)</f>
        <v>0</v>
      </c>
    </row>
    <row r="32" spans="1:39" x14ac:dyDescent="0.35">
      <c r="A32" s="38" t="s">
        <v>56</v>
      </c>
      <c r="B32" s="34" t="s">
        <v>267</v>
      </c>
      <c r="C32" s="35">
        <v>0</v>
      </c>
      <c r="D32" s="35">
        <v>0</v>
      </c>
      <c r="E32" s="35">
        <v>0</v>
      </c>
      <c r="F32" s="35">
        <v>0</v>
      </c>
      <c r="G32" s="35">
        <v>0</v>
      </c>
      <c r="H32" s="35">
        <v>0</v>
      </c>
      <c r="I32" s="35">
        <v>0</v>
      </c>
      <c r="J32" s="35">
        <v>0</v>
      </c>
      <c r="K32" s="35">
        <v>0</v>
      </c>
      <c r="L32" s="35">
        <v>0</v>
      </c>
      <c r="M32" s="35">
        <v>0</v>
      </c>
      <c r="N32" s="35">
        <v>0</v>
      </c>
      <c r="O32" s="35">
        <f t="shared" si="21"/>
        <v>0</v>
      </c>
      <c r="P32" s="35">
        <v>0</v>
      </c>
      <c r="Q32" s="47">
        <f t="shared" si="0"/>
        <v>0</v>
      </c>
      <c r="R32" s="36"/>
      <c r="T32" s="35">
        <v>0</v>
      </c>
      <c r="U32" s="35">
        <v>0</v>
      </c>
      <c r="V32" s="35">
        <v>0</v>
      </c>
      <c r="W32" s="35">
        <v>0</v>
      </c>
      <c r="X32" s="35">
        <v>0</v>
      </c>
      <c r="Y32" s="35">
        <v>0</v>
      </c>
      <c r="Z32" s="35">
        <v>0</v>
      </c>
      <c r="AA32" s="35">
        <v>0</v>
      </c>
      <c r="AB32" s="35">
        <v>0</v>
      </c>
      <c r="AC32" s="35">
        <v>0</v>
      </c>
      <c r="AD32" s="35">
        <v>0</v>
      </c>
      <c r="AE32" s="35">
        <v>0</v>
      </c>
      <c r="AF32" s="35">
        <f t="shared" si="22"/>
        <v>0</v>
      </c>
    </row>
    <row r="33" spans="1:32" x14ac:dyDescent="0.35">
      <c r="A33" s="38" t="s">
        <v>58</v>
      </c>
      <c r="B33" s="34" t="s">
        <v>268</v>
      </c>
      <c r="C33" s="35">
        <v>0</v>
      </c>
      <c r="D33" s="35">
        <v>0</v>
      </c>
      <c r="E33" s="35">
        <v>0</v>
      </c>
      <c r="F33" s="35">
        <v>0</v>
      </c>
      <c r="G33" s="35">
        <v>0</v>
      </c>
      <c r="H33" s="35">
        <v>0</v>
      </c>
      <c r="I33" s="35">
        <v>0</v>
      </c>
      <c r="J33" s="35">
        <v>0</v>
      </c>
      <c r="K33" s="35">
        <v>0</v>
      </c>
      <c r="L33" s="35">
        <v>0</v>
      </c>
      <c r="M33" s="35">
        <v>0</v>
      </c>
      <c r="N33" s="35">
        <v>0</v>
      </c>
      <c r="O33" s="35">
        <f t="shared" si="21"/>
        <v>0</v>
      </c>
      <c r="P33" s="35">
        <v>0</v>
      </c>
      <c r="Q33" s="47">
        <f t="shared" si="0"/>
        <v>0</v>
      </c>
      <c r="R33" s="36"/>
      <c r="T33" s="35">
        <v>0</v>
      </c>
      <c r="U33" s="35">
        <v>0</v>
      </c>
      <c r="V33" s="35">
        <v>0</v>
      </c>
      <c r="W33" s="35">
        <v>0</v>
      </c>
      <c r="X33" s="35">
        <v>0</v>
      </c>
      <c r="Y33" s="35">
        <v>0</v>
      </c>
      <c r="Z33" s="35">
        <v>0</v>
      </c>
      <c r="AA33" s="35">
        <v>0</v>
      </c>
      <c r="AB33" s="35">
        <v>0</v>
      </c>
      <c r="AC33" s="35">
        <v>0</v>
      </c>
      <c r="AD33" s="35">
        <v>0</v>
      </c>
      <c r="AE33" s="35">
        <v>0</v>
      </c>
      <c r="AF33" s="35">
        <f t="shared" si="22"/>
        <v>0</v>
      </c>
    </row>
    <row r="34" spans="1:32" x14ac:dyDescent="0.35">
      <c r="A34" s="38" t="s">
        <v>60</v>
      </c>
      <c r="B34" s="34" t="s">
        <v>269</v>
      </c>
      <c r="C34" s="35">
        <v>0</v>
      </c>
      <c r="D34" s="35">
        <v>0</v>
      </c>
      <c r="E34" s="35">
        <v>0</v>
      </c>
      <c r="F34" s="35">
        <v>0</v>
      </c>
      <c r="G34" s="35">
        <v>0</v>
      </c>
      <c r="H34" s="35">
        <v>0</v>
      </c>
      <c r="I34" s="35">
        <v>0</v>
      </c>
      <c r="J34" s="35">
        <v>0</v>
      </c>
      <c r="K34" s="35">
        <v>0</v>
      </c>
      <c r="L34" s="35">
        <v>0</v>
      </c>
      <c r="M34" s="35">
        <v>0</v>
      </c>
      <c r="N34" s="35">
        <v>0</v>
      </c>
      <c r="O34" s="35">
        <f t="shared" si="21"/>
        <v>0</v>
      </c>
      <c r="P34" s="35">
        <v>0</v>
      </c>
      <c r="Q34" s="47">
        <f t="shared" si="0"/>
        <v>0</v>
      </c>
      <c r="R34" s="36"/>
      <c r="T34" s="35">
        <v>0</v>
      </c>
      <c r="U34" s="35">
        <v>0</v>
      </c>
      <c r="V34" s="35">
        <v>0</v>
      </c>
      <c r="W34" s="35">
        <v>0</v>
      </c>
      <c r="X34" s="35">
        <v>0</v>
      </c>
      <c r="Y34" s="35">
        <v>0</v>
      </c>
      <c r="Z34" s="35">
        <v>0</v>
      </c>
      <c r="AA34" s="35">
        <v>0</v>
      </c>
      <c r="AB34" s="35">
        <v>0</v>
      </c>
      <c r="AC34" s="35">
        <v>0</v>
      </c>
      <c r="AD34" s="35">
        <v>0</v>
      </c>
      <c r="AE34" s="35">
        <v>0</v>
      </c>
      <c r="AF34" s="35">
        <f t="shared" si="22"/>
        <v>0</v>
      </c>
    </row>
    <row r="35" spans="1:32" x14ac:dyDescent="0.35">
      <c r="A35" s="38" t="s">
        <v>62</v>
      </c>
      <c r="B35" s="34" t="s">
        <v>270</v>
      </c>
      <c r="C35" s="35">
        <v>0</v>
      </c>
      <c r="D35" s="35">
        <v>0</v>
      </c>
      <c r="E35" s="35">
        <v>0</v>
      </c>
      <c r="F35" s="35">
        <v>0</v>
      </c>
      <c r="G35" s="35">
        <v>0</v>
      </c>
      <c r="H35" s="35">
        <v>0</v>
      </c>
      <c r="I35" s="35">
        <v>0</v>
      </c>
      <c r="J35" s="35">
        <v>0</v>
      </c>
      <c r="K35" s="35">
        <v>0</v>
      </c>
      <c r="L35" s="35">
        <v>0</v>
      </c>
      <c r="M35" s="35">
        <v>0</v>
      </c>
      <c r="N35" s="35">
        <v>0</v>
      </c>
      <c r="O35" s="35">
        <f t="shared" si="21"/>
        <v>0</v>
      </c>
      <c r="P35" s="35">
        <v>0</v>
      </c>
      <c r="Q35" s="47">
        <f t="shared" si="0"/>
        <v>0</v>
      </c>
      <c r="R35" s="36"/>
      <c r="T35" s="35">
        <v>0</v>
      </c>
      <c r="U35" s="35">
        <v>0</v>
      </c>
      <c r="V35" s="35">
        <v>0</v>
      </c>
      <c r="W35" s="35">
        <v>0</v>
      </c>
      <c r="X35" s="35">
        <v>0</v>
      </c>
      <c r="Y35" s="35">
        <v>0</v>
      </c>
      <c r="Z35" s="35">
        <v>0</v>
      </c>
      <c r="AA35" s="35">
        <v>0</v>
      </c>
      <c r="AB35" s="35">
        <v>0</v>
      </c>
      <c r="AC35" s="35">
        <v>0</v>
      </c>
      <c r="AD35" s="35">
        <v>0</v>
      </c>
      <c r="AE35" s="35">
        <v>0</v>
      </c>
      <c r="AF35" s="35">
        <f t="shared" si="22"/>
        <v>0</v>
      </c>
    </row>
    <row r="36" spans="1:32" x14ac:dyDescent="0.35">
      <c r="A36" s="38" t="s">
        <v>64</v>
      </c>
      <c r="B36" s="34" t="s">
        <v>271</v>
      </c>
      <c r="C36" s="35">
        <v>0</v>
      </c>
      <c r="D36" s="35">
        <v>0</v>
      </c>
      <c r="E36" s="35">
        <v>0</v>
      </c>
      <c r="F36" s="35">
        <v>0</v>
      </c>
      <c r="G36" s="35">
        <v>0</v>
      </c>
      <c r="H36" s="35">
        <v>0</v>
      </c>
      <c r="I36" s="35">
        <v>0</v>
      </c>
      <c r="J36" s="35">
        <v>0</v>
      </c>
      <c r="K36" s="35">
        <v>0</v>
      </c>
      <c r="L36" s="35">
        <v>0</v>
      </c>
      <c r="M36" s="35">
        <v>0</v>
      </c>
      <c r="N36" s="35">
        <v>0</v>
      </c>
      <c r="O36" s="35">
        <f t="shared" si="21"/>
        <v>0</v>
      </c>
      <c r="P36" s="35">
        <v>0</v>
      </c>
      <c r="Q36" s="47">
        <f t="shared" si="0"/>
        <v>0</v>
      </c>
      <c r="R36" s="36"/>
      <c r="T36" s="35">
        <v>0</v>
      </c>
      <c r="U36" s="35">
        <v>0</v>
      </c>
      <c r="V36" s="35">
        <v>0</v>
      </c>
      <c r="W36" s="35">
        <v>0</v>
      </c>
      <c r="X36" s="35">
        <v>0</v>
      </c>
      <c r="Y36" s="35">
        <v>0</v>
      </c>
      <c r="Z36" s="35">
        <v>0</v>
      </c>
      <c r="AA36" s="35">
        <v>0</v>
      </c>
      <c r="AB36" s="35">
        <v>0</v>
      </c>
      <c r="AC36" s="35">
        <v>0</v>
      </c>
      <c r="AD36" s="35">
        <v>0</v>
      </c>
      <c r="AE36" s="35">
        <v>0</v>
      </c>
      <c r="AF36" s="35">
        <f t="shared" si="22"/>
        <v>0</v>
      </c>
    </row>
    <row r="37" spans="1:32" x14ac:dyDescent="0.35">
      <c r="A37" s="48"/>
      <c r="B37" s="49"/>
      <c r="C37" s="42">
        <f t="shared" ref="C37" si="23">+SUM(C30:C36)</f>
        <v>0</v>
      </c>
      <c r="D37" s="42">
        <f t="shared" ref="D37:N37" si="24">+SUM(D30:D36)</f>
        <v>0</v>
      </c>
      <c r="E37" s="42">
        <f t="shared" si="24"/>
        <v>0</v>
      </c>
      <c r="F37" s="42">
        <f t="shared" si="24"/>
        <v>0</v>
      </c>
      <c r="G37" s="42">
        <f t="shared" si="24"/>
        <v>0</v>
      </c>
      <c r="H37" s="42">
        <f t="shared" si="24"/>
        <v>0</v>
      </c>
      <c r="I37" s="42">
        <f t="shared" si="24"/>
        <v>0</v>
      </c>
      <c r="J37" s="42">
        <f t="shared" si="24"/>
        <v>0</v>
      </c>
      <c r="K37" s="42">
        <f t="shared" si="24"/>
        <v>0</v>
      </c>
      <c r="L37" s="42">
        <f t="shared" si="24"/>
        <v>0</v>
      </c>
      <c r="M37" s="42">
        <f t="shared" si="24"/>
        <v>0</v>
      </c>
      <c r="N37" s="42">
        <f t="shared" si="24"/>
        <v>0</v>
      </c>
      <c r="O37" s="42">
        <f t="shared" ref="O37" si="25">+SUM(O30:O36)</f>
        <v>0</v>
      </c>
      <c r="P37" s="42">
        <v>0</v>
      </c>
      <c r="Q37" s="43">
        <f t="shared" si="0"/>
        <v>0</v>
      </c>
      <c r="R37" s="44"/>
      <c r="T37" s="42">
        <f t="shared" ref="T37" si="26">+SUM(T30:T36)</f>
        <v>0</v>
      </c>
      <c r="U37" s="42">
        <f t="shared" ref="U37:AE37" si="27">+SUM(U30:U36)</f>
        <v>0</v>
      </c>
      <c r="V37" s="42">
        <f t="shared" si="27"/>
        <v>0</v>
      </c>
      <c r="W37" s="42">
        <f t="shared" si="27"/>
        <v>0</v>
      </c>
      <c r="X37" s="42">
        <f t="shared" si="27"/>
        <v>0</v>
      </c>
      <c r="Y37" s="42">
        <f t="shared" si="27"/>
        <v>0</v>
      </c>
      <c r="Z37" s="42">
        <f t="shared" si="27"/>
        <v>0</v>
      </c>
      <c r="AA37" s="42">
        <f t="shared" si="27"/>
        <v>0</v>
      </c>
      <c r="AB37" s="42">
        <f t="shared" si="27"/>
        <v>0</v>
      </c>
      <c r="AC37" s="42">
        <f t="shared" si="27"/>
        <v>0</v>
      </c>
      <c r="AD37" s="42">
        <f t="shared" si="27"/>
        <v>0</v>
      </c>
      <c r="AE37" s="42">
        <f t="shared" si="27"/>
        <v>0</v>
      </c>
      <c r="AF37" s="42">
        <f t="shared" ref="AF37" si="28">+SUM(AF30:AF36)</f>
        <v>0</v>
      </c>
    </row>
    <row r="38" spans="1:32" x14ac:dyDescent="0.35">
      <c r="A38" s="37"/>
      <c r="B38" s="29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>
        <v>0</v>
      </c>
      <c r="Q38" s="31">
        <f t="shared" si="0"/>
        <v>0</v>
      </c>
      <c r="R38" s="46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</row>
    <row r="39" spans="1:32" x14ac:dyDescent="0.35">
      <c r="A39" s="49" t="s">
        <v>272</v>
      </c>
      <c r="B39" s="49"/>
      <c r="C39" s="42">
        <f t="shared" ref="C39:O39" si="29">+SUM(C6:C38)/2</f>
        <v>0</v>
      </c>
      <c r="D39" s="42">
        <f t="shared" si="29"/>
        <v>0</v>
      </c>
      <c r="E39" s="42">
        <f t="shared" si="29"/>
        <v>0</v>
      </c>
      <c r="F39" s="42">
        <f t="shared" si="29"/>
        <v>0</v>
      </c>
      <c r="G39" s="42">
        <f t="shared" si="29"/>
        <v>0</v>
      </c>
      <c r="H39" s="42">
        <f t="shared" si="29"/>
        <v>0</v>
      </c>
      <c r="I39" s="42">
        <f t="shared" si="29"/>
        <v>0</v>
      </c>
      <c r="J39" s="42">
        <f t="shared" si="29"/>
        <v>0</v>
      </c>
      <c r="K39" s="42">
        <f t="shared" si="29"/>
        <v>0</v>
      </c>
      <c r="L39" s="42">
        <f t="shared" si="29"/>
        <v>0</v>
      </c>
      <c r="M39" s="42">
        <f t="shared" si="29"/>
        <v>0</v>
      </c>
      <c r="N39" s="42">
        <f t="shared" si="29"/>
        <v>0</v>
      </c>
      <c r="O39" s="42">
        <f t="shared" si="29"/>
        <v>0</v>
      </c>
      <c r="P39" s="42">
        <v>0</v>
      </c>
      <c r="Q39" s="43">
        <f t="shared" si="0"/>
        <v>0</v>
      </c>
      <c r="R39" s="44"/>
      <c r="T39" s="42">
        <f t="shared" ref="T39:AF39" si="30">+SUM(T6:T38)/2</f>
        <v>0</v>
      </c>
      <c r="U39" s="42">
        <f t="shared" si="30"/>
        <v>0</v>
      </c>
      <c r="V39" s="42">
        <f t="shared" si="30"/>
        <v>0</v>
      </c>
      <c r="W39" s="42">
        <f t="shared" si="30"/>
        <v>0</v>
      </c>
      <c r="X39" s="42">
        <f t="shared" si="30"/>
        <v>0</v>
      </c>
      <c r="Y39" s="42">
        <f t="shared" si="30"/>
        <v>0</v>
      </c>
      <c r="Z39" s="42">
        <f t="shared" si="30"/>
        <v>0</v>
      </c>
      <c r="AA39" s="42">
        <f t="shared" si="30"/>
        <v>0</v>
      </c>
      <c r="AB39" s="42">
        <f t="shared" si="30"/>
        <v>0</v>
      </c>
      <c r="AC39" s="42">
        <f t="shared" si="30"/>
        <v>0</v>
      </c>
      <c r="AD39" s="42">
        <f t="shared" si="30"/>
        <v>0</v>
      </c>
      <c r="AE39" s="42">
        <f t="shared" si="30"/>
        <v>0</v>
      </c>
      <c r="AF39" s="42">
        <f t="shared" si="30"/>
        <v>0</v>
      </c>
    </row>
    <row r="40" spans="1:32" x14ac:dyDescent="0.35">
      <c r="A40" s="51"/>
      <c r="B40" s="52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>
        <v>0</v>
      </c>
      <c r="Q40" s="54">
        <f t="shared" si="0"/>
        <v>0</v>
      </c>
      <c r="R40" s="55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</row>
    <row r="41" spans="1:32" x14ac:dyDescent="0.35">
      <c r="A41" s="56"/>
      <c r="B41" s="57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>
        <v>0</v>
      </c>
      <c r="Q41" s="59">
        <f t="shared" si="0"/>
        <v>0</v>
      </c>
      <c r="R41" s="60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</row>
    <row r="42" spans="1:32" x14ac:dyDescent="0.3">
      <c r="A42" s="61" t="s">
        <v>273</v>
      </c>
      <c r="B42" s="34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>
        <v>0</v>
      </c>
      <c r="Q42" s="36">
        <f t="shared" si="0"/>
        <v>0</v>
      </c>
      <c r="R42" s="50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</row>
    <row r="43" spans="1:32" x14ac:dyDescent="0.3">
      <c r="A43" s="61"/>
      <c r="B43" s="34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>
        <v>0</v>
      </c>
      <c r="Q43" s="36">
        <f t="shared" si="0"/>
        <v>0</v>
      </c>
      <c r="R43" s="50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</row>
    <row r="44" spans="1:32" x14ac:dyDescent="0.35">
      <c r="A44" s="37">
        <v>72100</v>
      </c>
      <c r="B44" s="29" t="s">
        <v>249</v>
      </c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>
        <v>0</v>
      </c>
      <c r="Q44" s="36">
        <f t="shared" si="0"/>
        <v>0</v>
      </c>
      <c r="R44" s="50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</row>
    <row r="45" spans="1:32" x14ac:dyDescent="0.35">
      <c r="A45" s="38" t="s">
        <v>67</v>
      </c>
      <c r="B45" s="34" t="s">
        <v>250</v>
      </c>
      <c r="C45" s="35">
        <v>213784.65400000001</v>
      </c>
      <c r="D45" s="35">
        <v>213784.65400000001</v>
      </c>
      <c r="E45" s="35">
        <v>213784.65400000001</v>
      </c>
      <c r="F45" s="35">
        <v>235163.11940000003</v>
      </c>
      <c r="G45" s="35">
        <v>235163.11940000003</v>
      </c>
      <c r="H45" s="35">
        <v>235163.11940000003</v>
      </c>
      <c r="I45" s="35">
        <v>235163.11940000003</v>
      </c>
      <c r="J45" s="35">
        <v>235163.11940000003</v>
      </c>
      <c r="K45" s="35">
        <v>235163.11940000003</v>
      </c>
      <c r="L45" s="35">
        <v>235163.11940000003</v>
      </c>
      <c r="M45" s="35">
        <v>235163.11940000003</v>
      </c>
      <c r="N45" s="35">
        <v>235163.11940000003</v>
      </c>
      <c r="O45" s="35">
        <f>+SUM(C45:N45)</f>
        <v>2757822.0366000002</v>
      </c>
      <c r="P45" s="35">
        <v>2599394.9327200009</v>
      </c>
      <c r="Q45" s="47">
        <f t="shared" si="0"/>
        <v>6.0947685126946594E-2</v>
      </c>
      <c r="R45" s="36"/>
      <c r="T45" s="35">
        <f>C45*1000</f>
        <v>213784654</v>
      </c>
      <c r="U45" s="35">
        <f t="shared" ref="U45:AE45" si="31">D45*1000</f>
        <v>213784654</v>
      </c>
      <c r="V45" s="35">
        <f t="shared" si="31"/>
        <v>213784654</v>
      </c>
      <c r="W45" s="35">
        <f t="shared" si="31"/>
        <v>235163119.40000004</v>
      </c>
      <c r="X45" s="35">
        <f t="shared" si="31"/>
        <v>235163119.40000004</v>
      </c>
      <c r="Y45" s="35">
        <f t="shared" si="31"/>
        <v>235163119.40000004</v>
      </c>
      <c r="Z45" s="35">
        <f t="shared" si="31"/>
        <v>235163119.40000004</v>
      </c>
      <c r="AA45" s="35">
        <f t="shared" si="31"/>
        <v>235163119.40000004</v>
      </c>
      <c r="AB45" s="35">
        <f t="shared" si="31"/>
        <v>235163119.40000004</v>
      </c>
      <c r="AC45" s="35">
        <f t="shared" si="31"/>
        <v>235163119.40000004</v>
      </c>
      <c r="AD45" s="35">
        <f t="shared" si="31"/>
        <v>235163119.40000004</v>
      </c>
      <c r="AE45" s="35">
        <f t="shared" si="31"/>
        <v>235163119.40000004</v>
      </c>
      <c r="AF45" s="35">
        <f>+SUM(T45:AE45)</f>
        <v>2757822036.6000009</v>
      </c>
    </row>
    <row r="46" spans="1:32" x14ac:dyDescent="0.35">
      <c r="A46" s="38" t="s">
        <v>69</v>
      </c>
      <c r="B46" s="34" t="s">
        <v>251</v>
      </c>
      <c r="C46" s="35">
        <v>7000</v>
      </c>
      <c r="D46" s="35">
        <v>7000</v>
      </c>
      <c r="E46" s="35">
        <v>7000</v>
      </c>
      <c r="F46" s="35">
        <v>7000</v>
      </c>
      <c r="G46" s="35">
        <v>7000</v>
      </c>
      <c r="H46" s="35">
        <v>7000</v>
      </c>
      <c r="I46" s="35">
        <v>7000</v>
      </c>
      <c r="J46" s="35">
        <v>7000</v>
      </c>
      <c r="K46" s="35">
        <v>7000</v>
      </c>
      <c r="L46" s="35">
        <v>7000</v>
      </c>
      <c r="M46" s="35">
        <v>7000</v>
      </c>
      <c r="N46" s="35">
        <v>7000</v>
      </c>
      <c r="O46" s="35">
        <f>+SUM(C46:N46)</f>
        <v>84000</v>
      </c>
      <c r="P46" s="35">
        <v>35000</v>
      </c>
      <c r="Q46" s="47">
        <f t="shared" si="0"/>
        <v>1.4</v>
      </c>
      <c r="R46" s="36"/>
      <c r="T46" s="35">
        <f t="shared" ref="T46:T48" si="32">C46*1000</f>
        <v>7000000</v>
      </c>
      <c r="U46" s="35">
        <f t="shared" ref="U46:U48" si="33">D46*1000</f>
        <v>7000000</v>
      </c>
      <c r="V46" s="35">
        <f t="shared" ref="V46:V48" si="34">E46*1000</f>
        <v>7000000</v>
      </c>
      <c r="W46" s="35">
        <f t="shared" ref="W46:W48" si="35">F46*1000</f>
        <v>7000000</v>
      </c>
      <c r="X46" s="35">
        <f t="shared" ref="X46:X48" si="36">G46*1000</f>
        <v>7000000</v>
      </c>
      <c r="Y46" s="35">
        <f t="shared" ref="Y46:Y48" si="37">H46*1000</f>
        <v>7000000</v>
      </c>
      <c r="Z46" s="35">
        <f t="shared" ref="Z46:Z48" si="38">I46*1000</f>
        <v>7000000</v>
      </c>
      <c r="AA46" s="35">
        <f t="shared" ref="AA46:AA48" si="39">J46*1000</f>
        <v>7000000</v>
      </c>
      <c r="AB46" s="35">
        <f t="shared" ref="AB46:AB48" si="40">K46*1000</f>
        <v>7000000</v>
      </c>
      <c r="AC46" s="35">
        <f t="shared" ref="AC46:AC48" si="41">L46*1000</f>
        <v>7000000</v>
      </c>
      <c r="AD46" s="35">
        <f t="shared" ref="AD46:AD48" si="42">M46*1000</f>
        <v>7000000</v>
      </c>
      <c r="AE46" s="35">
        <f t="shared" ref="AE46:AE48" si="43">N46*1000</f>
        <v>7000000</v>
      </c>
      <c r="AF46" s="35">
        <f>+SUM(T46:AE46)</f>
        <v>84000000</v>
      </c>
    </row>
    <row r="47" spans="1:32" x14ac:dyDescent="0.35">
      <c r="A47" s="38" t="s">
        <v>71</v>
      </c>
      <c r="B47" s="34" t="s">
        <v>252</v>
      </c>
      <c r="C47" s="35">
        <v>0</v>
      </c>
      <c r="D47" s="35">
        <v>0</v>
      </c>
      <c r="E47" s="35">
        <v>0</v>
      </c>
      <c r="F47" s="35">
        <v>0</v>
      </c>
      <c r="G47" s="35">
        <v>0</v>
      </c>
      <c r="H47" s="35">
        <v>0</v>
      </c>
      <c r="I47" s="35">
        <v>0</v>
      </c>
      <c r="J47" s="35">
        <v>0</v>
      </c>
      <c r="K47" s="35">
        <v>0</v>
      </c>
      <c r="L47" s="35">
        <v>0</v>
      </c>
      <c r="M47" s="35">
        <v>0</v>
      </c>
      <c r="N47" s="35">
        <v>0</v>
      </c>
      <c r="O47" s="35">
        <f>+SUM(C47:N47)</f>
        <v>0</v>
      </c>
      <c r="P47" s="35">
        <v>0</v>
      </c>
      <c r="Q47" s="47">
        <f t="shared" si="0"/>
        <v>0</v>
      </c>
      <c r="R47" s="36"/>
      <c r="T47" s="35">
        <f t="shared" si="32"/>
        <v>0</v>
      </c>
      <c r="U47" s="35">
        <f t="shared" si="33"/>
        <v>0</v>
      </c>
      <c r="V47" s="35">
        <f t="shared" si="34"/>
        <v>0</v>
      </c>
      <c r="W47" s="35">
        <f t="shared" si="35"/>
        <v>0</v>
      </c>
      <c r="X47" s="35">
        <f t="shared" si="36"/>
        <v>0</v>
      </c>
      <c r="Y47" s="35">
        <f t="shared" si="37"/>
        <v>0</v>
      </c>
      <c r="Z47" s="35">
        <f t="shared" si="38"/>
        <v>0</v>
      </c>
      <c r="AA47" s="35">
        <f t="shared" si="39"/>
        <v>0</v>
      </c>
      <c r="AB47" s="35">
        <f t="shared" si="40"/>
        <v>0</v>
      </c>
      <c r="AC47" s="35">
        <f t="shared" si="41"/>
        <v>0</v>
      </c>
      <c r="AD47" s="35">
        <f t="shared" si="42"/>
        <v>0</v>
      </c>
      <c r="AE47" s="35">
        <f t="shared" si="43"/>
        <v>0</v>
      </c>
      <c r="AF47" s="35">
        <f>+SUM(T47:AE47)</f>
        <v>0</v>
      </c>
    </row>
    <row r="48" spans="1:32" x14ac:dyDescent="0.35">
      <c r="A48" s="38" t="s">
        <v>73</v>
      </c>
      <c r="B48" s="34" t="s">
        <v>253</v>
      </c>
      <c r="C48" s="35">
        <v>0</v>
      </c>
      <c r="D48" s="35">
        <v>0</v>
      </c>
      <c r="E48" s="35">
        <v>0</v>
      </c>
      <c r="F48" s="35">
        <v>0</v>
      </c>
      <c r="G48" s="35">
        <v>0</v>
      </c>
      <c r="H48" s="35">
        <v>0</v>
      </c>
      <c r="I48" s="35">
        <v>0</v>
      </c>
      <c r="J48" s="35">
        <v>0</v>
      </c>
      <c r="K48" s="35">
        <v>0</v>
      </c>
      <c r="L48" s="35">
        <v>0</v>
      </c>
      <c r="M48" s="35">
        <v>0</v>
      </c>
      <c r="N48" s="35">
        <v>0</v>
      </c>
      <c r="O48" s="35">
        <f>+SUM(C48:N48)</f>
        <v>0</v>
      </c>
      <c r="P48" s="35">
        <v>0</v>
      </c>
      <c r="Q48" s="47">
        <f t="shared" si="0"/>
        <v>0</v>
      </c>
      <c r="R48" s="36"/>
      <c r="T48" s="35">
        <f t="shared" si="32"/>
        <v>0</v>
      </c>
      <c r="U48" s="35">
        <f t="shared" si="33"/>
        <v>0</v>
      </c>
      <c r="V48" s="35">
        <f t="shared" si="34"/>
        <v>0</v>
      </c>
      <c r="W48" s="35">
        <f t="shared" si="35"/>
        <v>0</v>
      </c>
      <c r="X48" s="35">
        <f t="shared" si="36"/>
        <v>0</v>
      </c>
      <c r="Y48" s="35">
        <f t="shared" si="37"/>
        <v>0</v>
      </c>
      <c r="Z48" s="35">
        <f t="shared" si="38"/>
        <v>0</v>
      </c>
      <c r="AA48" s="35">
        <f t="shared" si="39"/>
        <v>0</v>
      </c>
      <c r="AB48" s="35">
        <f t="shared" si="40"/>
        <v>0</v>
      </c>
      <c r="AC48" s="35">
        <f t="shared" si="41"/>
        <v>0</v>
      </c>
      <c r="AD48" s="35">
        <f t="shared" si="42"/>
        <v>0</v>
      </c>
      <c r="AE48" s="35">
        <f t="shared" si="43"/>
        <v>0</v>
      </c>
      <c r="AF48" s="35">
        <f>+SUM(T48:AE48)</f>
        <v>0</v>
      </c>
    </row>
    <row r="49" spans="1:32" x14ac:dyDescent="0.35">
      <c r="A49" s="48"/>
      <c r="B49" s="49"/>
      <c r="C49" s="42">
        <f t="shared" ref="C49" si="44">+SUM(C41:C48)</f>
        <v>220784.65400000001</v>
      </c>
      <c r="D49" s="42">
        <f t="shared" ref="D49:O49" si="45">+SUM(D41:D48)</f>
        <v>220784.65400000001</v>
      </c>
      <c r="E49" s="42">
        <f t="shared" si="45"/>
        <v>220784.65400000001</v>
      </c>
      <c r="F49" s="42">
        <f t="shared" si="45"/>
        <v>242163.11940000003</v>
      </c>
      <c r="G49" s="42">
        <f t="shared" si="45"/>
        <v>242163.11940000003</v>
      </c>
      <c r="H49" s="42">
        <f t="shared" si="45"/>
        <v>242163.11940000003</v>
      </c>
      <c r="I49" s="42">
        <f t="shared" si="45"/>
        <v>242163.11940000003</v>
      </c>
      <c r="J49" s="42">
        <f t="shared" si="45"/>
        <v>242163.11940000003</v>
      </c>
      <c r="K49" s="42">
        <f t="shared" si="45"/>
        <v>242163.11940000003</v>
      </c>
      <c r="L49" s="42">
        <f t="shared" si="45"/>
        <v>242163.11940000003</v>
      </c>
      <c r="M49" s="42">
        <f t="shared" si="45"/>
        <v>242163.11940000003</v>
      </c>
      <c r="N49" s="42">
        <f t="shared" si="45"/>
        <v>242163.11940000003</v>
      </c>
      <c r="O49" s="42">
        <f t="shared" si="45"/>
        <v>2841822.0366000002</v>
      </c>
      <c r="P49" s="42">
        <v>2634394.9327200009</v>
      </c>
      <c r="Q49" s="43">
        <f t="shared" si="0"/>
        <v>7.8738043906663613E-2</v>
      </c>
      <c r="R49" s="44"/>
      <c r="T49" s="42">
        <f t="shared" ref="T49" si="46">+SUM(T41:T48)</f>
        <v>220784654</v>
      </c>
      <c r="U49" s="42">
        <f t="shared" ref="U49:AF49" si="47">+SUM(U41:U48)</f>
        <v>220784654</v>
      </c>
      <c r="V49" s="42">
        <f t="shared" si="47"/>
        <v>220784654</v>
      </c>
      <c r="W49" s="42">
        <f t="shared" si="47"/>
        <v>242163119.40000004</v>
      </c>
      <c r="X49" s="42">
        <f t="shared" si="47"/>
        <v>242163119.40000004</v>
      </c>
      <c r="Y49" s="42">
        <f t="shared" si="47"/>
        <v>242163119.40000004</v>
      </c>
      <c r="Z49" s="42">
        <f t="shared" si="47"/>
        <v>242163119.40000004</v>
      </c>
      <c r="AA49" s="42">
        <f t="shared" si="47"/>
        <v>242163119.40000004</v>
      </c>
      <c r="AB49" s="42">
        <f t="shared" si="47"/>
        <v>242163119.40000004</v>
      </c>
      <c r="AC49" s="42">
        <f t="shared" si="47"/>
        <v>242163119.40000004</v>
      </c>
      <c r="AD49" s="42">
        <f t="shared" si="47"/>
        <v>242163119.40000004</v>
      </c>
      <c r="AE49" s="42">
        <f t="shared" si="47"/>
        <v>242163119.40000004</v>
      </c>
      <c r="AF49" s="42">
        <f t="shared" si="47"/>
        <v>2841822036.6000009</v>
      </c>
    </row>
    <row r="50" spans="1:32" x14ac:dyDescent="0.35">
      <c r="A50" s="45">
        <v>72200</v>
      </c>
      <c r="B50" s="29" t="s">
        <v>254</v>
      </c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0"/>
      <c r="P50" s="35">
        <v>0</v>
      </c>
      <c r="Q50" s="36">
        <f t="shared" si="0"/>
        <v>0</v>
      </c>
      <c r="R50" s="50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0"/>
    </row>
    <row r="51" spans="1:32" x14ac:dyDescent="0.35">
      <c r="A51" s="38" t="s">
        <v>75</v>
      </c>
      <c r="B51" s="34" t="s">
        <v>254</v>
      </c>
      <c r="C51" s="35">
        <v>0</v>
      </c>
      <c r="D51" s="35">
        <v>0</v>
      </c>
      <c r="E51" s="35">
        <v>0</v>
      </c>
      <c r="F51" s="35">
        <v>0</v>
      </c>
      <c r="G51" s="35">
        <v>0</v>
      </c>
      <c r="H51" s="35">
        <v>0</v>
      </c>
      <c r="I51" s="35">
        <v>0</v>
      </c>
      <c r="J51" s="35">
        <v>0</v>
      </c>
      <c r="K51" s="35">
        <v>0</v>
      </c>
      <c r="L51" s="35">
        <v>0</v>
      </c>
      <c r="M51" s="35">
        <v>0</v>
      </c>
      <c r="N51" s="35">
        <v>0</v>
      </c>
      <c r="O51" s="35">
        <f>+SUM(C51:N51)</f>
        <v>0</v>
      </c>
      <c r="P51" s="35">
        <v>0</v>
      </c>
      <c r="Q51" s="47">
        <f t="shared" si="0"/>
        <v>0</v>
      </c>
      <c r="R51" s="36"/>
      <c r="T51" s="35">
        <f>C51*1000</f>
        <v>0</v>
      </c>
      <c r="U51" s="35">
        <f t="shared" ref="U51" si="48">D51*1000</f>
        <v>0</v>
      </c>
      <c r="V51" s="35">
        <f t="shared" ref="V51" si="49">E51*1000</f>
        <v>0</v>
      </c>
      <c r="W51" s="35">
        <f t="shared" ref="W51" si="50">F51*1000</f>
        <v>0</v>
      </c>
      <c r="X51" s="35">
        <f t="shared" ref="X51" si="51">G51*1000</f>
        <v>0</v>
      </c>
      <c r="Y51" s="35">
        <f t="shared" ref="Y51" si="52">H51*1000</f>
        <v>0</v>
      </c>
      <c r="Z51" s="35">
        <f t="shared" ref="Z51" si="53">I51*1000</f>
        <v>0</v>
      </c>
      <c r="AA51" s="35">
        <f t="shared" ref="AA51" si="54">J51*1000</f>
        <v>0</v>
      </c>
      <c r="AB51" s="35">
        <f t="shared" ref="AB51" si="55">K51*1000</f>
        <v>0</v>
      </c>
      <c r="AC51" s="35">
        <f t="shared" ref="AC51" si="56">L51*1000</f>
        <v>0</v>
      </c>
      <c r="AD51" s="35">
        <f t="shared" ref="AD51" si="57">M51*1000</f>
        <v>0</v>
      </c>
      <c r="AE51" s="35">
        <f t="shared" ref="AE51" si="58">N51*1000</f>
        <v>0</v>
      </c>
      <c r="AF51" s="35">
        <f>+SUM(T51:AE51)</f>
        <v>0</v>
      </c>
    </row>
    <row r="52" spans="1:32" x14ac:dyDescent="0.35">
      <c r="A52" s="48"/>
      <c r="B52" s="49"/>
      <c r="C52" s="42">
        <f t="shared" ref="C52" si="59">+SUM(C50:C51)</f>
        <v>0</v>
      </c>
      <c r="D52" s="42">
        <f t="shared" ref="D52:O52" si="60">+SUM(D50:D51)</f>
        <v>0</v>
      </c>
      <c r="E52" s="42">
        <f t="shared" si="60"/>
        <v>0</v>
      </c>
      <c r="F52" s="42">
        <f t="shared" si="60"/>
        <v>0</v>
      </c>
      <c r="G52" s="42">
        <f t="shared" si="60"/>
        <v>0</v>
      </c>
      <c r="H52" s="42">
        <f t="shared" si="60"/>
        <v>0</v>
      </c>
      <c r="I52" s="42">
        <f t="shared" si="60"/>
        <v>0</v>
      </c>
      <c r="J52" s="42">
        <f t="shared" si="60"/>
        <v>0</v>
      </c>
      <c r="K52" s="42">
        <f t="shared" si="60"/>
        <v>0</v>
      </c>
      <c r="L52" s="42">
        <f t="shared" si="60"/>
        <v>0</v>
      </c>
      <c r="M52" s="42">
        <f t="shared" si="60"/>
        <v>0</v>
      </c>
      <c r="N52" s="42">
        <f t="shared" si="60"/>
        <v>0</v>
      </c>
      <c r="O52" s="42">
        <f t="shared" si="60"/>
        <v>0</v>
      </c>
      <c r="P52" s="42">
        <v>0</v>
      </c>
      <c r="Q52" s="43">
        <f t="shared" si="0"/>
        <v>0</v>
      </c>
      <c r="R52" s="44"/>
      <c r="T52" s="42">
        <f t="shared" ref="T52" si="61">+SUM(T50:T51)</f>
        <v>0</v>
      </c>
      <c r="U52" s="42">
        <f t="shared" ref="U52:AF52" si="62">+SUM(U50:U51)</f>
        <v>0</v>
      </c>
      <c r="V52" s="42">
        <f t="shared" si="62"/>
        <v>0</v>
      </c>
      <c r="W52" s="42">
        <f t="shared" si="62"/>
        <v>0</v>
      </c>
      <c r="X52" s="42">
        <f t="shared" si="62"/>
        <v>0</v>
      </c>
      <c r="Y52" s="42">
        <f t="shared" si="62"/>
        <v>0</v>
      </c>
      <c r="Z52" s="42">
        <f t="shared" si="62"/>
        <v>0</v>
      </c>
      <c r="AA52" s="42">
        <f t="shared" si="62"/>
        <v>0</v>
      </c>
      <c r="AB52" s="42">
        <f t="shared" si="62"/>
        <v>0</v>
      </c>
      <c r="AC52" s="42">
        <f t="shared" si="62"/>
        <v>0</v>
      </c>
      <c r="AD52" s="42">
        <f t="shared" si="62"/>
        <v>0</v>
      </c>
      <c r="AE52" s="42">
        <f t="shared" si="62"/>
        <v>0</v>
      </c>
      <c r="AF52" s="42">
        <f t="shared" si="62"/>
        <v>0</v>
      </c>
    </row>
    <row r="53" spans="1:32" x14ac:dyDescent="0.35">
      <c r="A53" s="45">
        <v>72300</v>
      </c>
      <c r="B53" s="29" t="s">
        <v>255</v>
      </c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0"/>
      <c r="P53" s="35">
        <v>0</v>
      </c>
      <c r="Q53" s="36">
        <f t="shared" si="0"/>
        <v>0</v>
      </c>
      <c r="R53" s="50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0"/>
    </row>
    <row r="54" spans="1:32" x14ac:dyDescent="0.35">
      <c r="A54" s="38" t="s">
        <v>77</v>
      </c>
      <c r="B54" s="34" t="s">
        <v>255</v>
      </c>
      <c r="C54" s="35">
        <v>0</v>
      </c>
      <c r="D54" s="35">
        <v>0</v>
      </c>
      <c r="E54" s="35">
        <v>267230.8175</v>
      </c>
      <c r="F54" s="35">
        <v>0</v>
      </c>
      <c r="G54" s="35">
        <v>0</v>
      </c>
      <c r="H54" s="35">
        <v>0</v>
      </c>
      <c r="I54" s="35">
        <v>0</v>
      </c>
      <c r="J54" s="35">
        <v>0</v>
      </c>
      <c r="K54" s="35">
        <v>0</v>
      </c>
      <c r="L54" s="35">
        <v>0</v>
      </c>
      <c r="M54" s="35">
        <v>0</v>
      </c>
      <c r="N54" s="35">
        <v>823070.91790000012</v>
      </c>
      <c r="O54" s="35">
        <f>+SUM(C54:N54)</f>
        <v>1090301.7354000001</v>
      </c>
      <c r="P54" s="35">
        <v>45533.403110555555</v>
      </c>
      <c r="Q54" s="47">
        <f t="shared" si="0"/>
        <v>22.945096586625354</v>
      </c>
      <c r="R54" s="36"/>
      <c r="T54" s="35">
        <f>C54*1000</f>
        <v>0</v>
      </c>
      <c r="U54" s="35">
        <f t="shared" ref="U54" si="63">D54*1000</f>
        <v>0</v>
      </c>
      <c r="V54" s="35">
        <f t="shared" ref="V54" si="64">E54*1000</f>
        <v>267230817.5</v>
      </c>
      <c r="W54" s="35">
        <f t="shared" ref="W54" si="65">F54*1000</f>
        <v>0</v>
      </c>
      <c r="X54" s="35">
        <f t="shared" ref="X54" si="66">G54*1000</f>
        <v>0</v>
      </c>
      <c r="Y54" s="35">
        <f t="shared" ref="Y54" si="67">H54*1000</f>
        <v>0</v>
      </c>
      <c r="Z54" s="35">
        <f t="shared" ref="Z54" si="68">I54*1000</f>
        <v>0</v>
      </c>
      <c r="AA54" s="35">
        <f t="shared" ref="AA54" si="69">J54*1000</f>
        <v>0</v>
      </c>
      <c r="AB54" s="35">
        <f t="shared" ref="AB54" si="70">K54*1000</f>
        <v>0</v>
      </c>
      <c r="AC54" s="35">
        <f t="shared" ref="AC54" si="71">L54*1000</f>
        <v>0</v>
      </c>
      <c r="AD54" s="35">
        <f t="shared" ref="AD54" si="72">M54*1000</f>
        <v>0</v>
      </c>
      <c r="AE54" s="35">
        <f t="shared" ref="AE54" si="73">N54*1000</f>
        <v>823070917.9000001</v>
      </c>
      <c r="AF54" s="35">
        <f>+SUM(T54:AE54)</f>
        <v>1090301735.4000001</v>
      </c>
    </row>
    <row r="55" spans="1:32" x14ac:dyDescent="0.35">
      <c r="A55" s="48"/>
      <c r="B55" s="49"/>
      <c r="C55" s="42">
        <f t="shared" ref="C55" si="74">+SUM(C53:C54)</f>
        <v>0</v>
      </c>
      <c r="D55" s="42">
        <f t="shared" ref="D55:O55" si="75">+SUM(D53:D54)</f>
        <v>0</v>
      </c>
      <c r="E55" s="42">
        <f t="shared" si="75"/>
        <v>267230.8175</v>
      </c>
      <c r="F55" s="42">
        <f t="shared" si="75"/>
        <v>0</v>
      </c>
      <c r="G55" s="42">
        <f t="shared" si="75"/>
        <v>0</v>
      </c>
      <c r="H55" s="42">
        <f t="shared" si="75"/>
        <v>0</v>
      </c>
      <c r="I55" s="42">
        <f t="shared" si="75"/>
        <v>0</v>
      </c>
      <c r="J55" s="42">
        <f t="shared" si="75"/>
        <v>0</v>
      </c>
      <c r="K55" s="42">
        <f t="shared" si="75"/>
        <v>0</v>
      </c>
      <c r="L55" s="42">
        <f t="shared" si="75"/>
        <v>0</v>
      </c>
      <c r="M55" s="42">
        <f t="shared" si="75"/>
        <v>0</v>
      </c>
      <c r="N55" s="42">
        <f t="shared" si="75"/>
        <v>823070.91790000012</v>
      </c>
      <c r="O55" s="42">
        <f t="shared" si="75"/>
        <v>1090301.7354000001</v>
      </c>
      <c r="P55" s="42">
        <v>45533.403110555555</v>
      </c>
      <c r="Q55" s="43">
        <f t="shared" si="0"/>
        <v>22.945096586625354</v>
      </c>
      <c r="R55" s="44"/>
      <c r="T55" s="42">
        <f t="shared" ref="T55" si="76">+SUM(T53:T54)</f>
        <v>0</v>
      </c>
      <c r="U55" s="42">
        <f t="shared" ref="U55:AF55" si="77">+SUM(U53:U54)</f>
        <v>0</v>
      </c>
      <c r="V55" s="42">
        <f t="shared" si="77"/>
        <v>267230817.5</v>
      </c>
      <c r="W55" s="42">
        <f t="shared" si="77"/>
        <v>0</v>
      </c>
      <c r="X55" s="42">
        <f t="shared" si="77"/>
        <v>0</v>
      </c>
      <c r="Y55" s="42">
        <f t="shared" si="77"/>
        <v>0</v>
      </c>
      <c r="Z55" s="42">
        <f t="shared" si="77"/>
        <v>0</v>
      </c>
      <c r="AA55" s="42">
        <f t="shared" si="77"/>
        <v>0</v>
      </c>
      <c r="AB55" s="42">
        <f t="shared" si="77"/>
        <v>0</v>
      </c>
      <c r="AC55" s="42">
        <f t="shared" si="77"/>
        <v>0</v>
      </c>
      <c r="AD55" s="42">
        <f t="shared" si="77"/>
        <v>0</v>
      </c>
      <c r="AE55" s="42">
        <f t="shared" si="77"/>
        <v>823070917.9000001</v>
      </c>
      <c r="AF55" s="42">
        <f t="shared" si="77"/>
        <v>1090301735.4000001</v>
      </c>
    </row>
    <row r="56" spans="1:32" x14ac:dyDescent="0.35">
      <c r="A56" s="45">
        <v>72400</v>
      </c>
      <c r="B56" s="29" t="s">
        <v>256</v>
      </c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0"/>
      <c r="P56" s="35">
        <v>0</v>
      </c>
      <c r="Q56" s="36">
        <f t="shared" si="0"/>
        <v>0</v>
      </c>
      <c r="R56" s="50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0"/>
    </row>
    <row r="57" spans="1:32" x14ac:dyDescent="0.35">
      <c r="A57" s="38" t="s">
        <v>79</v>
      </c>
      <c r="B57" s="34" t="s">
        <v>257</v>
      </c>
      <c r="C57" s="35">
        <v>0</v>
      </c>
      <c r="D57" s="35">
        <v>0</v>
      </c>
      <c r="E57" s="35">
        <v>0</v>
      </c>
      <c r="F57" s="35">
        <v>0</v>
      </c>
      <c r="G57" s="35">
        <v>0</v>
      </c>
      <c r="H57" s="35">
        <v>0</v>
      </c>
      <c r="I57" s="35">
        <v>0</v>
      </c>
      <c r="J57" s="35">
        <v>0</v>
      </c>
      <c r="K57" s="35">
        <v>0</v>
      </c>
      <c r="L57" s="35">
        <v>0</v>
      </c>
      <c r="M57" s="35">
        <v>0</v>
      </c>
      <c r="N57" s="35">
        <v>0</v>
      </c>
      <c r="O57" s="35">
        <f>+SUM(C57:N57)</f>
        <v>0</v>
      </c>
      <c r="P57" s="35">
        <v>0</v>
      </c>
      <c r="Q57" s="47">
        <f t="shared" si="0"/>
        <v>0</v>
      </c>
      <c r="R57" s="36"/>
      <c r="T57" s="35">
        <f>C57*1000</f>
        <v>0</v>
      </c>
      <c r="U57" s="35">
        <f t="shared" ref="U57" si="78">D57*1000</f>
        <v>0</v>
      </c>
      <c r="V57" s="35">
        <f t="shared" ref="V57" si="79">E57*1000</f>
        <v>0</v>
      </c>
      <c r="W57" s="35">
        <f t="shared" ref="W57" si="80">F57*1000</f>
        <v>0</v>
      </c>
      <c r="X57" s="35">
        <f t="shared" ref="X57" si="81">G57*1000</f>
        <v>0</v>
      </c>
      <c r="Y57" s="35">
        <f t="shared" ref="Y57" si="82">H57*1000</f>
        <v>0</v>
      </c>
      <c r="Z57" s="35">
        <f t="shared" ref="Z57" si="83">I57*1000</f>
        <v>0</v>
      </c>
      <c r="AA57" s="35">
        <f t="shared" ref="AA57" si="84">J57*1000</f>
        <v>0</v>
      </c>
      <c r="AB57" s="35">
        <f t="shared" ref="AB57" si="85">K57*1000</f>
        <v>0</v>
      </c>
      <c r="AC57" s="35">
        <f t="shared" ref="AC57" si="86">L57*1000</f>
        <v>0</v>
      </c>
      <c r="AD57" s="35">
        <f t="shared" ref="AD57" si="87">M57*1000</f>
        <v>0</v>
      </c>
      <c r="AE57" s="35">
        <f t="shared" ref="AE57" si="88">N57*1000</f>
        <v>0</v>
      </c>
      <c r="AF57" s="35">
        <f>+SUM(T57:AE57)</f>
        <v>0</v>
      </c>
    </row>
    <row r="58" spans="1:32" x14ac:dyDescent="0.35">
      <c r="A58" s="48"/>
      <c r="B58" s="49"/>
      <c r="C58" s="42">
        <f t="shared" ref="C58" si="89">+SUM(C56:C57)</f>
        <v>0</v>
      </c>
      <c r="D58" s="42">
        <f t="shared" ref="D58:O58" si="90">+SUM(D56:D57)</f>
        <v>0</v>
      </c>
      <c r="E58" s="42">
        <f t="shared" si="90"/>
        <v>0</v>
      </c>
      <c r="F58" s="42">
        <f t="shared" si="90"/>
        <v>0</v>
      </c>
      <c r="G58" s="42">
        <f t="shared" si="90"/>
        <v>0</v>
      </c>
      <c r="H58" s="42">
        <f t="shared" si="90"/>
        <v>0</v>
      </c>
      <c r="I58" s="42">
        <f t="shared" si="90"/>
        <v>0</v>
      </c>
      <c r="J58" s="42">
        <f t="shared" si="90"/>
        <v>0</v>
      </c>
      <c r="K58" s="42">
        <f t="shared" si="90"/>
        <v>0</v>
      </c>
      <c r="L58" s="42">
        <f t="shared" si="90"/>
        <v>0</v>
      </c>
      <c r="M58" s="42">
        <f t="shared" si="90"/>
        <v>0</v>
      </c>
      <c r="N58" s="42">
        <f t="shared" si="90"/>
        <v>0</v>
      </c>
      <c r="O58" s="42">
        <f t="shared" si="90"/>
        <v>0</v>
      </c>
      <c r="P58" s="42">
        <v>0</v>
      </c>
      <c r="Q58" s="43">
        <f t="shared" si="0"/>
        <v>0</v>
      </c>
      <c r="R58" s="44"/>
      <c r="T58" s="42">
        <f t="shared" ref="T58" si="91">+SUM(T56:T57)</f>
        <v>0</v>
      </c>
      <c r="U58" s="42">
        <f t="shared" ref="U58:AF58" si="92">+SUM(U56:U57)</f>
        <v>0</v>
      </c>
      <c r="V58" s="42">
        <f t="shared" si="92"/>
        <v>0</v>
      </c>
      <c r="W58" s="42">
        <f t="shared" si="92"/>
        <v>0</v>
      </c>
      <c r="X58" s="42">
        <f t="shared" si="92"/>
        <v>0</v>
      </c>
      <c r="Y58" s="42">
        <f t="shared" si="92"/>
        <v>0</v>
      </c>
      <c r="Z58" s="42">
        <f t="shared" si="92"/>
        <v>0</v>
      </c>
      <c r="AA58" s="42">
        <f t="shared" si="92"/>
        <v>0</v>
      </c>
      <c r="AB58" s="42">
        <f t="shared" si="92"/>
        <v>0</v>
      </c>
      <c r="AC58" s="42">
        <f t="shared" si="92"/>
        <v>0</v>
      </c>
      <c r="AD58" s="42">
        <f t="shared" si="92"/>
        <v>0</v>
      </c>
      <c r="AE58" s="42">
        <f t="shared" si="92"/>
        <v>0</v>
      </c>
      <c r="AF58" s="42">
        <f t="shared" si="92"/>
        <v>0</v>
      </c>
    </row>
    <row r="59" spans="1:32" x14ac:dyDescent="0.35">
      <c r="A59" s="45">
        <v>72500</v>
      </c>
      <c r="B59" s="29" t="s">
        <v>258</v>
      </c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0"/>
      <c r="P59" s="35">
        <v>0</v>
      </c>
      <c r="Q59" s="36">
        <f t="shared" si="0"/>
        <v>0</v>
      </c>
      <c r="R59" s="50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0"/>
    </row>
    <row r="60" spans="1:32" x14ac:dyDescent="0.35">
      <c r="A60" s="38" t="s">
        <v>81</v>
      </c>
      <c r="B60" s="34" t="s">
        <v>259</v>
      </c>
      <c r="C60" s="35">
        <v>755.74900000000002</v>
      </c>
      <c r="D60" s="35">
        <v>755.74900000000002</v>
      </c>
      <c r="E60" s="35">
        <v>755.74900000000002</v>
      </c>
      <c r="F60" s="35">
        <v>831.32390000000009</v>
      </c>
      <c r="G60" s="35">
        <v>831.32390000000009</v>
      </c>
      <c r="H60" s="35">
        <v>831.32390000000009</v>
      </c>
      <c r="I60" s="35">
        <v>831.32390000000009</v>
      </c>
      <c r="J60" s="35">
        <v>831.32390000000009</v>
      </c>
      <c r="K60" s="35">
        <v>831.32390000000009</v>
      </c>
      <c r="L60" s="35">
        <v>831.32390000000009</v>
      </c>
      <c r="M60" s="35">
        <v>831.32390000000009</v>
      </c>
      <c r="N60" s="35">
        <v>831.32390000000009</v>
      </c>
      <c r="O60" s="35">
        <f>+SUM(C60:N60)</f>
        <v>9749.1621000000014</v>
      </c>
      <c r="P60" s="35">
        <v>8006.1444612388796</v>
      </c>
      <c r="Q60" s="47">
        <f t="shared" si="0"/>
        <v>0.21770999101999777</v>
      </c>
      <c r="R60" s="36"/>
      <c r="T60" s="35">
        <f t="shared" ref="T60:T63" si="93">C60*1000</f>
        <v>755749</v>
      </c>
      <c r="U60" s="35">
        <f t="shared" ref="U60:U63" si="94">D60*1000</f>
        <v>755749</v>
      </c>
      <c r="V60" s="35">
        <f t="shared" ref="V60:V63" si="95">E60*1000</f>
        <v>755749</v>
      </c>
      <c r="W60" s="35">
        <f t="shared" ref="W60:W63" si="96">F60*1000</f>
        <v>831323.90000000014</v>
      </c>
      <c r="X60" s="35">
        <f t="shared" ref="X60:X63" si="97">G60*1000</f>
        <v>831323.90000000014</v>
      </c>
      <c r="Y60" s="35">
        <f t="shared" ref="Y60:Y63" si="98">H60*1000</f>
        <v>831323.90000000014</v>
      </c>
      <c r="Z60" s="35">
        <f t="shared" ref="Z60:Z63" si="99">I60*1000</f>
        <v>831323.90000000014</v>
      </c>
      <c r="AA60" s="35">
        <f t="shared" ref="AA60:AA63" si="100">J60*1000</f>
        <v>831323.90000000014</v>
      </c>
      <c r="AB60" s="35">
        <f t="shared" ref="AB60:AB63" si="101">K60*1000</f>
        <v>831323.90000000014</v>
      </c>
      <c r="AC60" s="35">
        <f t="shared" ref="AC60:AC63" si="102">L60*1000</f>
        <v>831323.90000000014</v>
      </c>
      <c r="AD60" s="35">
        <f t="shared" ref="AD60:AD63" si="103">M60*1000</f>
        <v>831323.90000000014</v>
      </c>
      <c r="AE60" s="35">
        <f t="shared" ref="AE60:AE63" si="104">N60*1000</f>
        <v>831323.90000000014</v>
      </c>
      <c r="AF60" s="35">
        <f>+SUM(T60:AE60)</f>
        <v>9749162.1000000034</v>
      </c>
    </row>
    <row r="61" spans="1:32" x14ac:dyDescent="0.35">
      <c r="A61" s="38" t="s">
        <v>83</v>
      </c>
      <c r="B61" s="34" t="s">
        <v>260</v>
      </c>
      <c r="C61" s="35">
        <v>12667.323968602614</v>
      </c>
      <c r="D61" s="35">
        <v>12667.323968602614</v>
      </c>
      <c r="E61" s="35">
        <v>12667.323968602614</v>
      </c>
      <c r="F61" s="35">
        <v>13757.467303497711</v>
      </c>
      <c r="G61" s="35">
        <v>14084.490560105196</v>
      </c>
      <c r="H61" s="35">
        <v>14084.490560105196</v>
      </c>
      <c r="I61" s="35">
        <v>14084.490560105196</v>
      </c>
      <c r="J61" s="35">
        <v>14084.490560105196</v>
      </c>
      <c r="K61" s="35">
        <v>14084.490560105196</v>
      </c>
      <c r="L61" s="35">
        <v>14084.490560105196</v>
      </c>
      <c r="M61" s="35">
        <v>14084.490560105196</v>
      </c>
      <c r="N61" s="35">
        <v>14084.490560105196</v>
      </c>
      <c r="O61" s="35">
        <f>+SUM(C61:N61)</f>
        <v>164435.36369014712</v>
      </c>
      <c r="P61" s="35">
        <v>167591.92792937506</v>
      </c>
      <c r="Q61" s="47">
        <f t="shared" si="0"/>
        <v>-1.8834822644669069E-2</v>
      </c>
      <c r="R61" s="36"/>
      <c r="T61" s="35">
        <f t="shared" si="93"/>
        <v>12667323.968602614</v>
      </c>
      <c r="U61" s="35">
        <f t="shared" si="94"/>
        <v>12667323.968602614</v>
      </c>
      <c r="V61" s="35">
        <f t="shared" si="95"/>
        <v>12667323.968602614</v>
      </c>
      <c r="W61" s="35">
        <f t="shared" si="96"/>
        <v>13757467.303497711</v>
      </c>
      <c r="X61" s="35">
        <f t="shared" si="97"/>
        <v>14084490.560105195</v>
      </c>
      <c r="Y61" s="35">
        <f t="shared" si="98"/>
        <v>14084490.560105195</v>
      </c>
      <c r="Z61" s="35">
        <f t="shared" si="99"/>
        <v>14084490.560105195</v>
      </c>
      <c r="AA61" s="35">
        <f t="shared" si="100"/>
        <v>14084490.560105195</v>
      </c>
      <c r="AB61" s="35">
        <f t="shared" si="101"/>
        <v>14084490.560105195</v>
      </c>
      <c r="AC61" s="35">
        <f t="shared" si="102"/>
        <v>14084490.560105195</v>
      </c>
      <c r="AD61" s="35">
        <f t="shared" si="103"/>
        <v>14084490.560105195</v>
      </c>
      <c r="AE61" s="35">
        <f t="shared" si="104"/>
        <v>14084490.560105195</v>
      </c>
      <c r="AF61" s="35">
        <f>+SUM(T61:AE61)</f>
        <v>164435363.69014713</v>
      </c>
    </row>
    <row r="62" spans="1:32" x14ac:dyDescent="0.35">
      <c r="A62" s="38" t="s">
        <v>85</v>
      </c>
      <c r="B62" s="34" t="s">
        <v>261</v>
      </c>
      <c r="C62" s="35">
        <v>11712.245000000001</v>
      </c>
      <c r="D62" s="35">
        <v>11712.245000000001</v>
      </c>
      <c r="E62" s="35">
        <v>11712.245000000001</v>
      </c>
      <c r="F62" s="35">
        <v>12883.469500000001</v>
      </c>
      <c r="G62" s="35">
        <v>12883.469500000001</v>
      </c>
      <c r="H62" s="35">
        <v>12883.469500000001</v>
      </c>
      <c r="I62" s="35">
        <v>12883.469500000001</v>
      </c>
      <c r="J62" s="35">
        <v>12883.469500000001</v>
      </c>
      <c r="K62" s="35">
        <v>12883.469500000001</v>
      </c>
      <c r="L62" s="35">
        <v>12883.469500000001</v>
      </c>
      <c r="M62" s="35">
        <v>12883.469500000001</v>
      </c>
      <c r="N62" s="35">
        <v>12883.469500000001</v>
      </c>
      <c r="O62" s="35">
        <f>+SUM(C62:N62)</f>
        <v>151087.96050000004</v>
      </c>
      <c r="P62" s="35">
        <v>129058.17744652802</v>
      </c>
      <c r="Q62" s="47">
        <f t="shared" si="0"/>
        <v>0.17069652996300455</v>
      </c>
      <c r="R62" s="36"/>
      <c r="T62" s="35">
        <f t="shared" si="93"/>
        <v>11712245</v>
      </c>
      <c r="U62" s="35">
        <f t="shared" si="94"/>
        <v>11712245</v>
      </c>
      <c r="V62" s="35">
        <f t="shared" si="95"/>
        <v>11712245</v>
      </c>
      <c r="W62" s="35">
        <f t="shared" si="96"/>
        <v>12883469.500000002</v>
      </c>
      <c r="X62" s="35">
        <f t="shared" si="97"/>
        <v>12883469.500000002</v>
      </c>
      <c r="Y62" s="35">
        <f t="shared" si="98"/>
        <v>12883469.500000002</v>
      </c>
      <c r="Z62" s="35">
        <f t="shared" si="99"/>
        <v>12883469.500000002</v>
      </c>
      <c r="AA62" s="35">
        <f t="shared" si="100"/>
        <v>12883469.500000002</v>
      </c>
      <c r="AB62" s="35">
        <f t="shared" si="101"/>
        <v>12883469.500000002</v>
      </c>
      <c r="AC62" s="35">
        <f t="shared" si="102"/>
        <v>12883469.500000002</v>
      </c>
      <c r="AD62" s="35">
        <f t="shared" si="103"/>
        <v>12883469.500000002</v>
      </c>
      <c r="AE62" s="35">
        <f t="shared" si="104"/>
        <v>12883469.500000002</v>
      </c>
      <c r="AF62" s="35">
        <f>+SUM(T62:AE62)</f>
        <v>151087960.5</v>
      </c>
    </row>
    <row r="63" spans="1:32" x14ac:dyDescent="0.35">
      <c r="A63" s="38" t="s">
        <v>87</v>
      </c>
      <c r="B63" s="34" t="s">
        <v>263</v>
      </c>
      <c r="C63" s="35">
        <v>29097.777627020583</v>
      </c>
      <c r="D63" s="35">
        <v>29097.777627020583</v>
      </c>
      <c r="E63" s="35">
        <v>29097.777627020583</v>
      </c>
      <c r="F63" s="35">
        <v>31601.917287376604</v>
      </c>
      <c r="G63" s="35">
        <v>32353.113832378076</v>
      </c>
      <c r="H63" s="35">
        <v>32353.113832378076</v>
      </c>
      <c r="I63" s="35">
        <v>32353.113832378076</v>
      </c>
      <c r="J63" s="35">
        <v>32353.113832378076</v>
      </c>
      <c r="K63" s="35">
        <v>32353.113832378076</v>
      </c>
      <c r="L63" s="35">
        <v>32353.113832378076</v>
      </c>
      <c r="M63" s="35">
        <v>32353.113832378076</v>
      </c>
      <c r="N63" s="35">
        <v>32353.113832378076</v>
      </c>
      <c r="O63" s="35">
        <f>+SUM(C63:N63)</f>
        <v>377720.16082746285</v>
      </c>
      <c r="P63" s="35">
        <v>183917.18674460973</v>
      </c>
      <c r="Q63" s="47">
        <f t="shared" si="0"/>
        <v>1.0537512970550758</v>
      </c>
      <c r="R63" s="36"/>
      <c r="T63" s="35">
        <f t="shared" si="93"/>
        <v>29097777.627020583</v>
      </c>
      <c r="U63" s="35">
        <f t="shared" si="94"/>
        <v>29097777.627020583</v>
      </c>
      <c r="V63" s="35">
        <f t="shared" si="95"/>
        <v>29097777.627020583</v>
      </c>
      <c r="W63" s="35">
        <f t="shared" si="96"/>
        <v>31601917.287376605</v>
      </c>
      <c r="X63" s="35">
        <f t="shared" si="97"/>
        <v>32353113.832378075</v>
      </c>
      <c r="Y63" s="35">
        <f t="shared" si="98"/>
        <v>32353113.832378075</v>
      </c>
      <c r="Z63" s="35">
        <f t="shared" si="99"/>
        <v>32353113.832378075</v>
      </c>
      <c r="AA63" s="35">
        <f t="shared" si="100"/>
        <v>32353113.832378075</v>
      </c>
      <c r="AB63" s="35">
        <f t="shared" si="101"/>
        <v>32353113.832378075</v>
      </c>
      <c r="AC63" s="35">
        <f t="shared" si="102"/>
        <v>32353113.832378075</v>
      </c>
      <c r="AD63" s="35">
        <f t="shared" si="103"/>
        <v>32353113.832378075</v>
      </c>
      <c r="AE63" s="35">
        <f t="shared" si="104"/>
        <v>32353113.832378075</v>
      </c>
      <c r="AF63" s="35">
        <f>+SUM(T63:AE63)</f>
        <v>377720160.82746303</v>
      </c>
    </row>
    <row r="64" spans="1:32" x14ac:dyDescent="0.35">
      <c r="A64" s="48"/>
      <c r="B64" s="49"/>
      <c r="C64" s="42">
        <f t="shared" ref="C64" si="105">+SUM(C59:C63)</f>
        <v>54233.095595623192</v>
      </c>
      <c r="D64" s="42">
        <f t="shared" ref="D64:O64" si="106">+SUM(D59:D63)</f>
        <v>54233.095595623192</v>
      </c>
      <c r="E64" s="42">
        <f t="shared" si="106"/>
        <v>54233.095595623192</v>
      </c>
      <c r="F64" s="42">
        <f t="shared" si="106"/>
        <v>59074.177990874319</v>
      </c>
      <c r="G64" s="42">
        <f t="shared" si="106"/>
        <v>60152.397792483272</v>
      </c>
      <c r="H64" s="42">
        <f t="shared" si="106"/>
        <v>60152.397792483272</v>
      </c>
      <c r="I64" s="42">
        <f t="shared" si="106"/>
        <v>60152.397792483272</v>
      </c>
      <c r="J64" s="42">
        <f t="shared" si="106"/>
        <v>60152.397792483272</v>
      </c>
      <c r="K64" s="42">
        <f t="shared" si="106"/>
        <v>60152.397792483272</v>
      </c>
      <c r="L64" s="42">
        <f t="shared" si="106"/>
        <v>60152.397792483272</v>
      </c>
      <c r="M64" s="42">
        <f t="shared" si="106"/>
        <v>60152.397792483272</v>
      </c>
      <c r="N64" s="42">
        <f t="shared" si="106"/>
        <v>60152.397792483272</v>
      </c>
      <c r="O64" s="42">
        <f t="shared" si="106"/>
        <v>702992.64711761009</v>
      </c>
      <c r="P64" s="42">
        <v>488573.43658175168</v>
      </c>
      <c r="Q64" s="43">
        <f t="shared" si="0"/>
        <v>0.43886792543618003</v>
      </c>
      <c r="R64" s="44"/>
      <c r="T64" s="42">
        <f t="shared" ref="T64" si="107">+SUM(T59:T63)</f>
        <v>54233095.595623195</v>
      </c>
      <c r="U64" s="42">
        <f t="shared" ref="U64:AF64" si="108">+SUM(U59:U63)</f>
        <v>54233095.595623195</v>
      </c>
      <c r="V64" s="42">
        <f t="shared" si="108"/>
        <v>54233095.595623195</v>
      </c>
      <c r="W64" s="42">
        <f t="shared" si="108"/>
        <v>59074177.99087432</v>
      </c>
      <c r="X64" s="42">
        <f t="shared" si="108"/>
        <v>60152397.79248327</v>
      </c>
      <c r="Y64" s="42">
        <f t="shared" si="108"/>
        <v>60152397.79248327</v>
      </c>
      <c r="Z64" s="42">
        <f t="shared" si="108"/>
        <v>60152397.79248327</v>
      </c>
      <c r="AA64" s="42">
        <f t="shared" si="108"/>
        <v>60152397.79248327</v>
      </c>
      <c r="AB64" s="42">
        <f t="shared" si="108"/>
        <v>60152397.79248327</v>
      </c>
      <c r="AC64" s="42">
        <f t="shared" si="108"/>
        <v>60152397.79248327</v>
      </c>
      <c r="AD64" s="42">
        <f t="shared" si="108"/>
        <v>60152397.79248327</v>
      </c>
      <c r="AE64" s="42">
        <f t="shared" si="108"/>
        <v>60152397.79248327</v>
      </c>
      <c r="AF64" s="42">
        <f t="shared" si="108"/>
        <v>702992647.11761022</v>
      </c>
    </row>
    <row r="65" spans="1:32" x14ac:dyDescent="0.35">
      <c r="A65" s="45">
        <v>72600</v>
      </c>
      <c r="B65" s="29" t="s">
        <v>264</v>
      </c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0"/>
      <c r="P65" s="35">
        <v>0</v>
      </c>
      <c r="Q65" s="36">
        <f t="shared" si="0"/>
        <v>0</v>
      </c>
      <c r="R65" s="50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0"/>
    </row>
    <row r="66" spans="1:32" x14ac:dyDescent="0.35">
      <c r="A66" s="38" t="s">
        <v>89</v>
      </c>
      <c r="B66" s="34" t="s">
        <v>266</v>
      </c>
      <c r="C66" s="35">
        <v>15554.340879329153</v>
      </c>
      <c r="D66" s="35">
        <v>15554.340879329153</v>
      </c>
      <c r="E66" s="35">
        <v>15554.340879329153</v>
      </c>
      <c r="F66" s="35">
        <v>15554.340879329153</v>
      </c>
      <c r="G66" s="35">
        <v>15554.340879329153</v>
      </c>
      <c r="H66" s="35">
        <v>15554.340879329153</v>
      </c>
      <c r="I66" s="35">
        <v>15554.340879329153</v>
      </c>
      <c r="J66" s="35">
        <v>15554.340879329153</v>
      </c>
      <c r="K66" s="35">
        <v>15554.340879329153</v>
      </c>
      <c r="L66" s="35">
        <v>15554.340879329153</v>
      </c>
      <c r="M66" s="35">
        <v>15554.340879329153</v>
      </c>
      <c r="N66" s="35">
        <v>15554.340879329153</v>
      </c>
      <c r="O66" s="35">
        <f t="shared" ref="O66:O71" si="109">+SUM(C66:N66)</f>
        <v>186652.09055194989</v>
      </c>
      <c r="P66" s="35">
        <v>168074.35022166668</v>
      </c>
      <c r="Q66" s="47">
        <f t="shared" si="0"/>
        <v>0.11053287016003188</v>
      </c>
      <c r="R66" s="36"/>
      <c r="T66" s="35">
        <f t="shared" ref="T66:T71" si="110">C66*1000</f>
        <v>15554340.879329152</v>
      </c>
      <c r="U66" s="35">
        <f t="shared" ref="U66:U71" si="111">D66*1000</f>
        <v>15554340.879329152</v>
      </c>
      <c r="V66" s="35">
        <f t="shared" ref="V66:V71" si="112">E66*1000</f>
        <v>15554340.879329152</v>
      </c>
      <c r="W66" s="35">
        <f t="shared" ref="W66:W71" si="113">F66*1000</f>
        <v>15554340.879329152</v>
      </c>
      <c r="X66" s="35">
        <f t="shared" ref="X66:X71" si="114">G66*1000</f>
        <v>15554340.879329152</v>
      </c>
      <c r="Y66" s="35">
        <f t="shared" ref="Y66:Y71" si="115">H66*1000</f>
        <v>15554340.879329152</v>
      </c>
      <c r="Z66" s="35">
        <f t="shared" ref="Z66:Z71" si="116">I66*1000</f>
        <v>15554340.879329152</v>
      </c>
      <c r="AA66" s="35">
        <f t="shared" ref="AA66:AA71" si="117">J66*1000</f>
        <v>15554340.879329152</v>
      </c>
      <c r="AB66" s="35">
        <f t="shared" ref="AB66:AB71" si="118">K66*1000</f>
        <v>15554340.879329152</v>
      </c>
      <c r="AC66" s="35">
        <f t="shared" ref="AC66:AC71" si="119">L66*1000</f>
        <v>15554340.879329152</v>
      </c>
      <c r="AD66" s="35">
        <f t="shared" ref="AD66:AD71" si="120">M66*1000</f>
        <v>15554340.879329152</v>
      </c>
      <c r="AE66" s="35">
        <f t="shared" ref="AE66:AE71" si="121">N66*1000</f>
        <v>15554340.879329152</v>
      </c>
      <c r="AF66" s="35">
        <f t="shared" ref="AF66:AF71" si="122">+SUM(T66:AE66)</f>
        <v>186652090.55194977</v>
      </c>
    </row>
    <row r="67" spans="1:32" x14ac:dyDescent="0.35">
      <c r="A67" s="38" t="s">
        <v>91</v>
      </c>
      <c r="B67" s="34" t="s">
        <v>267</v>
      </c>
      <c r="C67" s="35">
        <v>0</v>
      </c>
      <c r="D67" s="35">
        <v>0</v>
      </c>
      <c r="E67" s="35">
        <v>0</v>
      </c>
      <c r="F67" s="35">
        <v>0</v>
      </c>
      <c r="G67" s="35">
        <v>0</v>
      </c>
      <c r="H67" s="35">
        <v>0</v>
      </c>
      <c r="I67" s="35">
        <v>0</v>
      </c>
      <c r="J67" s="35">
        <v>0</v>
      </c>
      <c r="K67" s="35">
        <v>0</v>
      </c>
      <c r="L67" s="35">
        <v>0</v>
      </c>
      <c r="M67" s="35">
        <v>0</v>
      </c>
      <c r="N67" s="35">
        <v>0</v>
      </c>
      <c r="O67" s="35">
        <f t="shared" si="109"/>
        <v>0</v>
      </c>
      <c r="P67" s="35">
        <v>0</v>
      </c>
      <c r="Q67" s="47">
        <f t="shared" si="0"/>
        <v>0</v>
      </c>
      <c r="R67" s="36"/>
      <c r="T67" s="35">
        <f t="shared" si="110"/>
        <v>0</v>
      </c>
      <c r="U67" s="35">
        <f t="shared" si="111"/>
        <v>0</v>
      </c>
      <c r="V67" s="35">
        <f t="shared" si="112"/>
        <v>0</v>
      </c>
      <c r="W67" s="35">
        <f t="shared" si="113"/>
        <v>0</v>
      </c>
      <c r="X67" s="35">
        <f t="shared" si="114"/>
        <v>0</v>
      </c>
      <c r="Y67" s="35">
        <f t="shared" si="115"/>
        <v>0</v>
      </c>
      <c r="Z67" s="35">
        <f t="shared" si="116"/>
        <v>0</v>
      </c>
      <c r="AA67" s="35">
        <f t="shared" si="117"/>
        <v>0</v>
      </c>
      <c r="AB67" s="35">
        <f t="shared" si="118"/>
        <v>0</v>
      </c>
      <c r="AC67" s="35">
        <f t="shared" si="119"/>
        <v>0</v>
      </c>
      <c r="AD67" s="35">
        <f t="shared" si="120"/>
        <v>0</v>
      </c>
      <c r="AE67" s="35">
        <f t="shared" si="121"/>
        <v>0</v>
      </c>
      <c r="AF67" s="35">
        <f t="shared" si="122"/>
        <v>0</v>
      </c>
    </row>
    <row r="68" spans="1:32" x14ac:dyDescent="0.35">
      <c r="A68" s="38" t="s">
        <v>93</v>
      </c>
      <c r="B68" s="34" t="s">
        <v>268</v>
      </c>
      <c r="C68" s="35">
        <v>3193.5541520467855</v>
      </c>
      <c r="D68" s="35">
        <v>0</v>
      </c>
      <c r="E68" s="35">
        <v>0</v>
      </c>
      <c r="F68" s="35">
        <v>0</v>
      </c>
      <c r="G68" s="35">
        <v>0</v>
      </c>
      <c r="H68" s="35">
        <v>0</v>
      </c>
      <c r="I68" s="35">
        <v>0</v>
      </c>
      <c r="J68" s="35">
        <v>0</v>
      </c>
      <c r="K68" s="35">
        <v>0</v>
      </c>
      <c r="L68" s="35">
        <v>0</v>
      </c>
      <c r="M68" s="35">
        <v>0</v>
      </c>
      <c r="N68" s="35">
        <v>0</v>
      </c>
      <c r="O68" s="35">
        <f t="shared" si="109"/>
        <v>3193.5541520467855</v>
      </c>
      <c r="P68" s="35">
        <v>3322.7080000000005</v>
      </c>
      <c r="Q68" s="47">
        <f t="shared" si="0"/>
        <v>-3.887005657831355E-2</v>
      </c>
      <c r="R68" s="36"/>
      <c r="T68" s="35">
        <f t="shared" si="110"/>
        <v>3193554.1520467857</v>
      </c>
      <c r="U68" s="35">
        <f t="shared" si="111"/>
        <v>0</v>
      </c>
      <c r="V68" s="35">
        <f t="shared" si="112"/>
        <v>0</v>
      </c>
      <c r="W68" s="35">
        <f t="shared" si="113"/>
        <v>0</v>
      </c>
      <c r="X68" s="35">
        <f t="shared" si="114"/>
        <v>0</v>
      </c>
      <c r="Y68" s="35">
        <f t="shared" si="115"/>
        <v>0</v>
      </c>
      <c r="Z68" s="35">
        <f t="shared" si="116"/>
        <v>0</v>
      </c>
      <c r="AA68" s="35">
        <f t="shared" si="117"/>
        <v>0</v>
      </c>
      <c r="AB68" s="35">
        <f t="shared" si="118"/>
        <v>0</v>
      </c>
      <c r="AC68" s="35">
        <f t="shared" si="119"/>
        <v>0</v>
      </c>
      <c r="AD68" s="35">
        <f t="shared" si="120"/>
        <v>0</v>
      </c>
      <c r="AE68" s="35">
        <f t="shared" si="121"/>
        <v>0</v>
      </c>
      <c r="AF68" s="35">
        <f t="shared" si="122"/>
        <v>3193554.1520467857</v>
      </c>
    </row>
    <row r="69" spans="1:32" x14ac:dyDescent="0.35">
      <c r="A69" s="38" t="s">
        <v>95</v>
      </c>
      <c r="B69" s="34" t="s">
        <v>269</v>
      </c>
      <c r="C69" s="35">
        <v>1107.424036682527</v>
      </c>
      <c r="D69" s="35">
        <v>1107.424036682527</v>
      </c>
      <c r="E69" s="35">
        <v>1107.424036682527</v>
      </c>
      <c r="F69" s="35">
        <v>1107.424036682527</v>
      </c>
      <c r="G69" s="35">
        <v>1156.8861264753589</v>
      </c>
      <c r="H69" s="35">
        <v>1107.424036682527</v>
      </c>
      <c r="I69" s="35">
        <v>1107.424036682527</v>
      </c>
      <c r="J69" s="35">
        <v>1156.8861264753589</v>
      </c>
      <c r="K69" s="35">
        <v>1107.424036682527</v>
      </c>
      <c r="L69" s="35">
        <v>1107.424036682527</v>
      </c>
      <c r="M69" s="35">
        <v>1107.424036682527</v>
      </c>
      <c r="N69" s="35">
        <v>1107.424036682527</v>
      </c>
      <c r="O69" s="35">
        <f t="shared" si="109"/>
        <v>13388.012619775987</v>
      </c>
      <c r="P69" s="35">
        <v>13011.45528429986</v>
      </c>
      <c r="Q69" s="47">
        <f t="shared" si="0"/>
        <v>2.8940447263458458E-2</v>
      </c>
      <c r="R69" s="36"/>
      <c r="T69" s="35">
        <f t="shared" si="110"/>
        <v>1107424.036682527</v>
      </c>
      <c r="U69" s="35">
        <f t="shared" si="111"/>
        <v>1107424.036682527</v>
      </c>
      <c r="V69" s="35">
        <f t="shared" si="112"/>
        <v>1107424.036682527</v>
      </c>
      <c r="W69" s="35">
        <f t="shared" si="113"/>
        <v>1107424.036682527</v>
      </c>
      <c r="X69" s="35">
        <f t="shared" si="114"/>
        <v>1156886.1264753588</v>
      </c>
      <c r="Y69" s="35">
        <f t="shared" si="115"/>
        <v>1107424.036682527</v>
      </c>
      <c r="Z69" s="35">
        <f t="shared" si="116"/>
        <v>1107424.036682527</v>
      </c>
      <c r="AA69" s="35">
        <f t="shared" si="117"/>
        <v>1156886.1264753588</v>
      </c>
      <c r="AB69" s="35">
        <f t="shared" si="118"/>
        <v>1107424.036682527</v>
      </c>
      <c r="AC69" s="35">
        <f t="shared" si="119"/>
        <v>1107424.036682527</v>
      </c>
      <c r="AD69" s="35">
        <f t="shared" si="120"/>
        <v>1107424.036682527</v>
      </c>
      <c r="AE69" s="35">
        <f t="shared" si="121"/>
        <v>1107424.036682527</v>
      </c>
      <c r="AF69" s="35">
        <f t="shared" si="122"/>
        <v>13388012.61977599</v>
      </c>
    </row>
    <row r="70" spans="1:32" x14ac:dyDescent="0.35">
      <c r="A70" s="38" t="s">
        <v>97</v>
      </c>
      <c r="B70" s="34" t="s">
        <v>270</v>
      </c>
      <c r="C70" s="35">
        <v>0</v>
      </c>
      <c r="D70" s="35">
        <v>0</v>
      </c>
      <c r="E70" s="35">
        <v>0</v>
      </c>
      <c r="F70" s="35">
        <v>0</v>
      </c>
      <c r="G70" s="35">
        <v>0</v>
      </c>
      <c r="H70" s="35">
        <v>0</v>
      </c>
      <c r="I70" s="35">
        <v>0</v>
      </c>
      <c r="J70" s="35">
        <v>0</v>
      </c>
      <c r="K70" s="35">
        <v>0</v>
      </c>
      <c r="L70" s="35">
        <v>0</v>
      </c>
      <c r="M70" s="35">
        <v>0</v>
      </c>
      <c r="N70" s="35">
        <v>0</v>
      </c>
      <c r="O70" s="35">
        <f t="shared" si="109"/>
        <v>0</v>
      </c>
      <c r="P70" s="35">
        <v>122722.4</v>
      </c>
      <c r="Q70" s="47">
        <f t="shared" si="0"/>
        <v>-1</v>
      </c>
      <c r="R70" s="36"/>
      <c r="T70" s="35">
        <f t="shared" si="110"/>
        <v>0</v>
      </c>
      <c r="U70" s="35">
        <f t="shared" si="111"/>
        <v>0</v>
      </c>
      <c r="V70" s="35">
        <f t="shared" si="112"/>
        <v>0</v>
      </c>
      <c r="W70" s="35">
        <f t="shared" si="113"/>
        <v>0</v>
      </c>
      <c r="X70" s="35">
        <f t="shared" si="114"/>
        <v>0</v>
      </c>
      <c r="Y70" s="35">
        <f t="shared" si="115"/>
        <v>0</v>
      </c>
      <c r="Z70" s="35">
        <f t="shared" si="116"/>
        <v>0</v>
      </c>
      <c r="AA70" s="35">
        <f t="shared" si="117"/>
        <v>0</v>
      </c>
      <c r="AB70" s="35">
        <f t="shared" si="118"/>
        <v>0</v>
      </c>
      <c r="AC70" s="35">
        <f t="shared" si="119"/>
        <v>0</v>
      </c>
      <c r="AD70" s="35">
        <f t="shared" si="120"/>
        <v>0</v>
      </c>
      <c r="AE70" s="35">
        <f t="shared" si="121"/>
        <v>0</v>
      </c>
      <c r="AF70" s="35">
        <f t="shared" si="122"/>
        <v>0</v>
      </c>
    </row>
    <row r="71" spans="1:32" x14ac:dyDescent="0.35">
      <c r="A71" s="38" t="s">
        <v>99</v>
      </c>
      <c r="B71" s="34" t="s">
        <v>271</v>
      </c>
      <c r="C71" s="35">
        <v>1423.9456432293646</v>
      </c>
      <c r="D71" s="35">
        <v>1423.9456432293646</v>
      </c>
      <c r="E71" s="35">
        <v>1423.9456432293646</v>
      </c>
      <c r="F71" s="35">
        <v>1423.9456432293646</v>
      </c>
      <c r="G71" s="35">
        <v>1423.9456432293646</v>
      </c>
      <c r="H71" s="35">
        <v>1423.9456432293646</v>
      </c>
      <c r="I71" s="35">
        <v>1423.9456432293646</v>
      </c>
      <c r="J71" s="35">
        <v>1423.9456432293646</v>
      </c>
      <c r="K71" s="35">
        <v>1423.9456432293646</v>
      </c>
      <c r="L71" s="35">
        <v>1423.9456432293646</v>
      </c>
      <c r="M71" s="35">
        <v>1423.9456432293646</v>
      </c>
      <c r="N71" s="35">
        <v>1423.9456432293646</v>
      </c>
      <c r="O71" s="35">
        <f t="shared" si="109"/>
        <v>17087.347718752375</v>
      </c>
      <c r="P71" s="35">
        <v>12257.405666666667</v>
      </c>
      <c r="Q71" s="47">
        <f t="shared" si="0"/>
        <v>0.39404276756707701</v>
      </c>
      <c r="R71" s="36"/>
      <c r="T71" s="35">
        <f t="shared" si="110"/>
        <v>1423945.6432293647</v>
      </c>
      <c r="U71" s="35">
        <f t="shared" si="111"/>
        <v>1423945.6432293647</v>
      </c>
      <c r="V71" s="35">
        <f t="shared" si="112"/>
        <v>1423945.6432293647</v>
      </c>
      <c r="W71" s="35">
        <f t="shared" si="113"/>
        <v>1423945.6432293647</v>
      </c>
      <c r="X71" s="35">
        <f t="shared" si="114"/>
        <v>1423945.6432293647</v>
      </c>
      <c r="Y71" s="35">
        <f t="shared" si="115"/>
        <v>1423945.6432293647</v>
      </c>
      <c r="Z71" s="35">
        <f t="shared" si="116"/>
        <v>1423945.6432293647</v>
      </c>
      <c r="AA71" s="35">
        <f t="shared" si="117"/>
        <v>1423945.6432293647</v>
      </c>
      <c r="AB71" s="35">
        <f t="shared" si="118"/>
        <v>1423945.6432293647</v>
      </c>
      <c r="AC71" s="35">
        <f t="shared" si="119"/>
        <v>1423945.6432293647</v>
      </c>
      <c r="AD71" s="35">
        <f t="shared" si="120"/>
        <v>1423945.6432293647</v>
      </c>
      <c r="AE71" s="35">
        <f t="shared" si="121"/>
        <v>1423945.6432293647</v>
      </c>
      <c r="AF71" s="35">
        <f t="shared" si="122"/>
        <v>17087347.71875238</v>
      </c>
    </row>
    <row r="72" spans="1:32" x14ac:dyDescent="0.35">
      <c r="A72" s="48"/>
      <c r="B72" s="49"/>
      <c r="C72" s="42">
        <f t="shared" ref="C72" si="123">+SUM(C65:C71)</f>
        <v>21279.264711287833</v>
      </c>
      <c r="D72" s="42">
        <f t="shared" ref="D72:N72" si="124">+SUM(D65:D71)</f>
        <v>18085.710559241044</v>
      </c>
      <c r="E72" s="42">
        <f t="shared" si="124"/>
        <v>18085.710559241044</v>
      </c>
      <c r="F72" s="42">
        <f t="shared" si="124"/>
        <v>18085.710559241044</v>
      </c>
      <c r="G72" s="42">
        <f t="shared" si="124"/>
        <v>18135.172649033877</v>
      </c>
      <c r="H72" s="42">
        <f t="shared" si="124"/>
        <v>18085.710559241044</v>
      </c>
      <c r="I72" s="42">
        <f t="shared" si="124"/>
        <v>18085.710559241044</v>
      </c>
      <c r="J72" s="42">
        <f t="shared" si="124"/>
        <v>18135.172649033877</v>
      </c>
      <c r="K72" s="42">
        <f t="shared" si="124"/>
        <v>18085.710559241044</v>
      </c>
      <c r="L72" s="42">
        <f t="shared" si="124"/>
        <v>18085.710559241044</v>
      </c>
      <c r="M72" s="42">
        <f t="shared" si="124"/>
        <v>18085.710559241044</v>
      </c>
      <c r="N72" s="42">
        <f t="shared" si="124"/>
        <v>18085.710559241044</v>
      </c>
      <c r="O72" s="42">
        <f t="shared" ref="O72" si="125">+SUM(O65:O71)</f>
        <v>220321.00504252504</v>
      </c>
      <c r="P72" s="42">
        <v>319388.31917263323</v>
      </c>
      <c r="Q72" s="43">
        <f t="shared" si="0"/>
        <v>-0.31017826320868391</v>
      </c>
      <c r="R72" s="44"/>
      <c r="T72" s="42">
        <f t="shared" ref="T72" si="126">+SUM(T65:T71)</f>
        <v>21279264.71128783</v>
      </c>
      <c r="U72" s="42">
        <f t="shared" ref="U72:AE72" si="127">+SUM(U65:U71)</f>
        <v>18085710.559241045</v>
      </c>
      <c r="V72" s="42">
        <f t="shared" si="127"/>
        <v>18085710.559241045</v>
      </c>
      <c r="W72" s="42">
        <f t="shared" si="127"/>
        <v>18085710.559241045</v>
      </c>
      <c r="X72" s="42">
        <f t="shared" si="127"/>
        <v>18135172.649033874</v>
      </c>
      <c r="Y72" s="42">
        <f t="shared" si="127"/>
        <v>18085710.559241045</v>
      </c>
      <c r="Z72" s="42">
        <f t="shared" si="127"/>
        <v>18085710.559241045</v>
      </c>
      <c r="AA72" s="42">
        <f t="shared" si="127"/>
        <v>18135172.649033874</v>
      </c>
      <c r="AB72" s="42">
        <f t="shared" si="127"/>
        <v>18085710.559241045</v>
      </c>
      <c r="AC72" s="42">
        <f t="shared" si="127"/>
        <v>18085710.559241045</v>
      </c>
      <c r="AD72" s="42">
        <f t="shared" si="127"/>
        <v>18085710.559241045</v>
      </c>
      <c r="AE72" s="42">
        <f t="shared" si="127"/>
        <v>18085710.559241045</v>
      </c>
      <c r="AF72" s="42">
        <f t="shared" ref="AF72" si="128">+SUM(AF65:AF71)</f>
        <v>220321005.04252493</v>
      </c>
    </row>
    <row r="73" spans="1:32" x14ac:dyDescent="0.35">
      <c r="A73" s="62"/>
      <c r="B73" s="34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>
        <v>0</v>
      </c>
      <c r="Q73" s="36">
        <f t="shared" si="0"/>
        <v>0</v>
      </c>
      <c r="R73" s="50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</row>
    <row r="74" spans="1:32" x14ac:dyDescent="0.35">
      <c r="A74" s="49" t="s">
        <v>274</v>
      </c>
      <c r="B74" s="49"/>
      <c r="C74" s="42">
        <f t="shared" ref="C74:O74" si="129">+SUM(C41:C73)/2</f>
        <v>296297.01430691109</v>
      </c>
      <c r="D74" s="42">
        <f t="shared" si="129"/>
        <v>293103.4601548643</v>
      </c>
      <c r="E74" s="42">
        <f t="shared" si="129"/>
        <v>560334.27765486436</v>
      </c>
      <c r="F74" s="42">
        <f t="shared" si="129"/>
        <v>319323.00795011543</v>
      </c>
      <c r="G74" s="42">
        <f t="shared" si="129"/>
        <v>320450.68984151719</v>
      </c>
      <c r="H74" s="42">
        <f t="shared" si="129"/>
        <v>320401.22775172436</v>
      </c>
      <c r="I74" s="42">
        <f t="shared" si="129"/>
        <v>320401.22775172436</v>
      </c>
      <c r="J74" s="42">
        <f t="shared" si="129"/>
        <v>320450.68984151719</v>
      </c>
      <c r="K74" s="42">
        <f t="shared" si="129"/>
        <v>320401.22775172436</v>
      </c>
      <c r="L74" s="42">
        <f t="shared" si="129"/>
        <v>320401.22775172436</v>
      </c>
      <c r="M74" s="42">
        <f t="shared" si="129"/>
        <v>320401.22775172436</v>
      </c>
      <c r="N74" s="42">
        <f t="shared" si="129"/>
        <v>1143472.1456517247</v>
      </c>
      <c r="O74" s="42">
        <f t="shared" si="129"/>
        <v>4855437.4241601368</v>
      </c>
      <c r="P74" s="42">
        <v>3487890.0915849414</v>
      </c>
      <c r="Q74" s="43">
        <f t="shared" si="0"/>
        <v>0.39208441110991687</v>
      </c>
      <c r="R74" s="44"/>
      <c r="T74" s="42">
        <f t="shared" ref="T74:AF74" si="130">+SUM(T41:T73)/2</f>
        <v>296297014.30691105</v>
      </c>
      <c r="U74" s="42">
        <f t="shared" si="130"/>
        <v>293103460.15486425</v>
      </c>
      <c r="V74" s="42">
        <f t="shared" si="130"/>
        <v>560334277.65486431</v>
      </c>
      <c r="W74" s="42">
        <f t="shared" si="130"/>
        <v>319323007.95011538</v>
      </c>
      <c r="X74" s="42">
        <f t="shared" si="130"/>
        <v>320450689.84151721</v>
      </c>
      <c r="Y74" s="42">
        <f t="shared" si="130"/>
        <v>320401227.75172436</v>
      </c>
      <c r="Z74" s="42">
        <f t="shared" si="130"/>
        <v>320401227.75172436</v>
      </c>
      <c r="AA74" s="42">
        <f t="shared" si="130"/>
        <v>320450689.84151721</v>
      </c>
      <c r="AB74" s="42">
        <f t="shared" si="130"/>
        <v>320401227.75172436</v>
      </c>
      <c r="AC74" s="42">
        <f t="shared" si="130"/>
        <v>320401227.75172436</v>
      </c>
      <c r="AD74" s="42">
        <f t="shared" si="130"/>
        <v>320401227.75172436</v>
      </c>
      <c r="AE74" s="42">
        <f t="shared" si="130"/>
        <v>1143472145.6517246</v>
      </c>
      <c r="AF74" s="42">
        <f t="shared" si="130"/>
        <v>4855437424.1601362</v>
      </c>
    </row>
    <row r="75" spans="1:32" x14ac:dyDescent="0.35">
      <c r="A75" s="51"/>
      <c r="B75" s="52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>
        <v>0</v>
      </c>
      <c r="Q75" s="54">
        <f t="shared" ref="Q75:Q138" si="131">+IF(P75=0,0,O75/P75-1)</f>
        <v>0</v>
      </c>
      <c r="R75" s="55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</row>
    <row r="76" spans="1:32" x14ac:dyDescent="0.35">
      <c r="A76" s="56"/>
      <c r="B76" s="57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>
        <v>0</v>
      </c>
      <c r="Q76" s="59">
        <f t="shared" si="131"/>
        <v>0</v>
      </c>
      <c r="R76" s="60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D76" s="58"/>
      <c r="AE76" s="58"/>
      <c r="AF76" s="58"/>
    </row>
    <row r="77" spans="1:32" x14ac:dyDescent="0.35">
      <c r="A77" s="29" t="s">
        <v>275</v>
      </c>
      <c r="B77" s="34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>
        <v>0</v>
      </c>
      <c r="Q77" s="36">
        <f t="shared" si="131"/>
        <v>0</v>
      </c>
      <c r="R77" s="50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</row>
    <row r="78" spans="1:32" x14ac:dyDescent="0.35">
      <c r="A78" s="29"/>
      <c r="B78" s="34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>
        <v>0</v>
      </c>
      <c r="Q78" s="36">
        <f t="shared" si="131"/>
        <v>0</v>
      </c>
      <c r="R78" s="50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</row>
    <row r="79" spans="1:32" x14ac:dyDescent="0.35">
      <c r="A79" s="37">
        <v>72100</v>
      </c>
      <c r="B79" s="29" t="s">
        <v>249</v>
      </c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>
        <v>0</v>
      </c>
      <c r="Q79" s="36">
        <f t="shared" si="131"/>
        <v>0</v>
      </c>
      <c r="R79" s="50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</row>
    <row r="80" spans="1:32" x14ac:dyDescent="0.35">
      <c r="A80" s="38">
        <v>721111</v>
      </c>
      <c r="B80" s="34" t="s">
        <v>276</v>
      </c>
      <c r="C80" s="35">
        <f t="shared" ref="C80:N83" si="132">+C10+C45</f>
        <v>213784.65400000001</v>
      </c>
      <c r="D80" s="35">
        <f t="shared" si="132"/>
        <v>213784.65400000001</v>
      </c>
      <c r="E80" s="35">
        <f t="shared" si="132"/>
        <v>213784.65400000001</v>
      </c>
      <c r="F80" s="35">
        <f t="shared" si="132"/>
        <v>235163.11940000003</v>
      </c>
      <c r="G80" s="35">
        <f t="shared" si="132"/>
        <v>235163.11940000003</v>
      </c>
      <c r="H80" s="35">
        <f t="shared" si="132"/>
        <v>235163.11940000003</v>
      </c>
      <c r="I80" s="35">
        <f t="shared" si="132"/>
        <v>235163.11940000003</v>
      </c>
      <c r="J80" s="35">
        <f t="shared" si="132"/>
        <v>235163.11940000003</v>
      </c>
      <c r="K80" s="35">
        <f t="shared" si="132"/>
        <v>235163.11940000003</v>
      </c>
      <c r="L80" s="35">
        <f t="shared" si="132"/>
        <v>235163.11940000003</v>
      </c>
      <c r="M80" s="35">
        <f t="shared" si="132"/>
        <v>235163.11940000003</v>
      </c>
      <c r="N80" s="35">
        <f t="shared" si="132"/>
        <v>235163.11940000003</v>
      </c>
      <c r="O80" s="35">
        <f>+SUM(C80:N80)</f>
        <v>2757822.0366000002</v>
      </c>
      <c r="P80" s="35">
        <v>2599394.9327200009</v>
      </c>
      <c r="Q80" s="36">
        <f t="shared" si="131"/>
        <v>6.0947685126946594E-2</v>
      </c>
      <c r="R80" s="50"/>
      <c r="T80" s="35">
        <f t="shared" ref="T80:AE80" si="133">+T10+T45</f>
        <v>213784654</v>
      </c>
      <c r="U80" s="35">
        <f t="shared" si="133"/>
        <v>213784654</v>
      </c>
      <c r="V80" s="35">
        <f t="shared" si="133"/>
        <v>213784654</v>
      </c>
      <c r="W80" s="35">
        <f t="shared" si="133"/>
        <v>235163119.40000004</v>
      </c>
      <c r="X80" s="35">
        <f t="shared" si="133"/>
        <v>235163119.40000004</v>
      </c>
      <c r="Y80" s="35">
        <f t="shared" si="133"/>
        <v>235163119.40000004</v>
      </c>
      <c r="Z80" s="35">
        <f t="shared" si="133"/>
        <v>235163119.40000004</v>
      </c>
      <c r="AA80" s="35">
        <f t="shared" si="133"/>
        <v>235163119.40000004</v>
      </c>
      <c r="AB80" s="35">
        <f t="shared" si="133"/>
        <v>235163119.40000004</v>
      </c>
      <c r="AC80" s="35">
        <f t="shared" si="133"/>
        <v>235163119.40000004</v>
      </c>
      <c r="AD80" s="35">
        <f t="shared" si="133"/>
        <v>235163119.40000004</v>
      </c>
      <c r="AE80" s="35">
        <f t="shared" si="133"/>
        <v>235163119.40000004</v>
      </c>
      <c r="AF80" s="35">
        <f>+SUM(T80:AE80)</f>
        <v>2757822036.6000009</v>
      </c>
    </row>
    <row r="81" spans="1:32" x14ac:dyDescent="0.35">
      <c r="A81" s="38">
        <v>721121</v>
      </c>
      <c r="B81" s="34" t="s">
        <v>251</v>
      </c>
      <c r="C81" s="35">
        <f t="shared" si="132"/>
        <v>7000</v>
      </c>
      <c r="D81" s="35">
        <f t="shared" si="132"/>
        <v>7000</v>
      </c>
      <c r="E81" s="35">
        <f t="shared" si="132"/>
        <v>7000</v>
      </c>
      <c r="F81" s="35">
        <f t="shared" si="132"/>
        <v>7000</v>
      </c>
      <c r="G81" s="35">
        <f t="shared" si="132"/>
        <v>7000</v>
      </c>
      <c r="H81" s="35">
        <f t="shared" si="132"/>
        <v>7000</v>
      </c>
      <c r="I81" s="35">
        <f t="shared" si="132"/>
        <v>7000</v>
      </c>
      <c r="J81" s="35">
        <f t="shared" si="132"/>
        <v>7000</v>
      </c>
      <c r="K81" s="35">
        <f t="shared" si="132"/>
        <v>7000</v>
      </c>
      <c r="L81" s="35">
        <f t="shared" si="132"/>
        <v>7000</v>
      </c>
      <c r="M81" s="35">
        <f t="shared" si="132"/>
        <v>7000</v>
      </c>
      <c r="N81" s="35">
        <f t="shared" si="132"/>
        <v>7000</v>
      </c>
      <c r="O81" s="35">
        <f>+SUM(C81:N81)</f>
        <v>84000</v>
      </c>
      <c r="P81" s="35">
        <v>35000</v>
      </c>
      <c r="Q81" s="36">
        <f t="shared" si="131"/>
        <v>1.4</v>
      </c>
      <c r="R81" s="50"/>
      <c r="T81" s="35">
        <f t="shared" ref="T81:AE81" si="134">+T11+T46</f>
        <v>7000000</v>
      </c>
      <c r="U81" s="35">
        <f t="shared" si="134"/>
        <v>7000000</v>
      </c>
      <c r="V81" s="35">
        <f t="shared" si="134"/>
        <v>7000000</v>
      </c>
      <c r="W81" s="35">
        <f t="shared" si="134"/>
        <v>7000000</v>
      </c>
      <c r="X81" s="35">
        <f t="shared" si="134"/>
        <v>7000000</v>
      </c>
      <c r="Y81" s="35">
        <f t="shared" si="134"/>
        <v>7000000</v>
      </c>
      <c r="Z81" s="35">
        <f t="shared" si="134"/>
        <v>7000000</v>
      </c>
      <c r="AA81" s="35">
        <f t="shared" si="134"/>
        <v>7000000</v>
      </c>
      <c r="AB81" s="35">
        <f t="shared" si="134"/>
        <v>7000000</v>
      </c>
      <c r="AC81" s="35">
        <f t="shared" si="134"/>
        <v>7000000</v>
      </c>
      <c r="AD81" s="35">
        <f t="shared" si="134"/>
        <v>7000000</v>
      </c>
      <c r="AE81" s="35">
        <f t="shared" si="134"/>
        <v>7000000</v>
      </c>
      <c r="AF81" s="35">
        <f>+SUM(T81:AE81)</f>
        <v>84000000</v>
      </c>
    </row>
    <row r="82" spans="1:32" x14ac:dyDescent="0.35">
      <c r="A82" s="38">
        <v>721231</v>
      </c>
      <c r="B82" s="34" t="s">
        <v>252</v>
      </c>
      <c r="C82" s="35">
        <f t="shared" si="132"/>
        <v>0</v>
      </c>
      <c r="D82" s="35">
        <f t="shared" si="132"/>
        <v>0</v>
      </c>
      <c r="E82" s="35">
        <f t="shared" si="132"/>
        <v>0</v>
      </c>
      <c r="F82" s="35">
        <f t="shared" si="132"/>
        <v>0</v>
      </c>
      <c r="G82" s="35">
        <f t="shared" si="132"/>
        <v>0</v>
      </c>
      <c r="H82" s="35">
        <f t="shared" si="132"/>
        <v>0</v>
      </c>
      <c r="I82" s="35">
        <f t="shared" si="132"/>
        <v>0</v>
      </c>
      <c r="J82" s="35">
        <f t="shared" si="132"/>
        <v>0</v>
      </c>
      <c r="K82" s="35">
        <f t="shared" si="132"/>
        <v>0</v>
      </c>
      <c r="L82" s="35">
        <f t="shared" si="132"/>
        <v>0</v>
      </c>
      <c r="M82" s="35">
        <f t="shared" si="132"/>
        <v>0</v>
      </c>
      <c r="N82" s="35">
        <f t="shared" si="132"/>
        <v>0</v>
      </c>
      <c r="O82" s="35">
        <f>+SUM(C82:N82)</f>
        <v>0</v>
      </c>
      <c r="P82" s="35">
        <v>0</v>
      </c>
      <c r="Q82" s="36">
        <f t="shared" si="131"/>
        <v>0</v>
      </c>
      <c r="R82" s="50"/>
      <c r="T82" s="35">
        <f t="shared" ref="T82:AE82" si="135">+T12+T47</f>
        <v>0</v>
      </c>
      <c r="U82" s="35">
        <f t="shared" si="135"/>
        <v>0</v>
      </c>
      <c r="V82" s="35">
        <f t="shared" si="135"/>
        <v>0</v>
      </c>
      <c r="W82" s="35">
        <f t="shared" si="135"/>
        <v>0</v>
      </c>
      <c r="X82" s="35">
        <f t="shared" si="135"/>
        <v>0</v>
      </c>
      <c r="Y82" s="35">
        <f t="shared" si="135"/>
        <v>0</v>
      </c>
      <c r="Z82" s="35">
        <f t="shared" si="135"/>
        <v>0</v>
      </c>
      <c r="AA82" s="35">
        <f t="shared" si="135"/>
        <v>0</v>
      </c>
      <c r="AB82" s="35">
        <f t="shared" si="135"/>
        <v>0</v>
      </c>
      <c r="AC82" s="35">
        <f t="shared" si="135"/>
        <v>0</v>
      </c>
      <c r="AD82" s="35">
        <f t="shared" si="135"/>
        <v>0</v>
      </c>
      <c r="AE82" s="35">
        <f t="shared" si="135"/>
        <v>0</v>
      </c>
      <c r="AF82" s="35">
        <f>+SUM(T82:AE82)</f>
        <v>0</v>
      </c>
    </row>
    <row r="83" spans="1:32" x14ac:dyDescent="0.35">
      <c r="A83" s="38">
        <v>721232</v>
      </c>
      <c r="B83" s="34" t="s">
        <v>253</v>
      </c>
      <c r="C83" s="35">
        <f t="shared" si="132"/>
        <v>0</v>
      </c>
      <c r="D83" s="35">
        <f t="shared" si="132"/>
        <v>0</v>
      </c>
      <c r="E83" s="35">
        <f t="shared" si="132"/>
        <v>0</v>
      </c>
      <c r="F83" s="35">
        <f t="shared" si="132"/>
        <v>0</v>
      </c>
      <c r="G83" s="35">
        <f t="shared" si="132"/>
        <v>0</v>
      </c>
      <c r="H83" s="35">
        <f t="shared" si="132"/>
        <v>0</v>
      </c>
      <c r="I83" s="35">
        <f t="shared" si="132"/>
        <v>0</v>
      </c>
      <c r="J83" s="35">
        <f t="shared" si="132"/>
        <v>0</v>
      </c>
      <c r="K83" s="35">
        <f t="shared" si="132"/>
        <v>0</v>
      </c>
      <c r="L83" s="35">
        <f t="shared" si="132"/>
        <v>0</v>
      </c>
      <c r="M83" s="35">
        <f t="shared" si="132"/>
        <v>0</v>
      </c>
      <c r="N83" s="35">
        <f t="shared" si="132"/>
        <v>0</v>
      </c>
      <c r="O83" s="35">
        <f>+SUM(C83:N83)</f>
        <v>0</v>
      </c>
      <c r="P83" s="35">
        <v>0</v>
      </c>
      <c r="Q83" s="36">
        <f t="shared" si="131"/>
        <v>0</v>
      </c>
      <c r="R83" s="50"/>
      <c r="T83" s="35">
        <f t="shared" ref="T83:AE83" si="136">+T13+T48</f>
        <v>0</v>
      </c>
      <c r="U83" s="35">
        <f t="shared" si="136"/>
        <v>0</v>
      </c>
      <c r="V83" s="35">
        <f t="shared" si="136"/>
        <v>0</v>
      </c>
      <c r="W83" s="35">
        <f t="shared" si="136"/>
        <v>0</v>
      </c>
      <c r="X83" s="35">
        <f t="shared" si="136"/>
        <v>0</v>
      </c>
      <c r="Y83" s="35">
        <f t="shared" si="136"/>
        <v>0</v>
      </c>
      <c r="Z83" s="35">
        <f t="shared" si="136"/>
        <v>0</v>
      </c>
      <c r="AA83" s="35">
        <f t="shared" si="136"/>
        <v>0</v>
      </c>
      <c r="AB83" s="35">
        <f t="shared" si="136"/>
        <v>0</v>
      </c>
      <c r="AC83" s="35">
        <f t="shared" si="136"/>
        <v>0</v>
      </c>
      <c r="AD83" s="35">
        <f t="shared" si="136"/>
        <v>0</v>
      </c>
      <c r="AE83" s="35">
        <f t="shared" si="136"/>
        <v>0</v>
      </c>
      <c r="AF83" s="35">
        <f>+SUM(T83:AE83)</f>
        <v>0</v>
      </c>
    </row>
    <row r="84" spans="1:32" x14ac:dyDescent="0.35">
      <c r="A84" s="48"/>
      <c r="B84" s="49"/>
      <c r="C84" s="42">
        <f t="shared" ref="C84:O84" si="137">+SUM(C76:C83)</f>
        <v>220784.65400000001</v>
      </c>
      <c r="D84" s="42">
        <f t="shared" si="137"/>
        <v>220784.65400000001</v>
      </c>
      <c r="E84" s="42">
        <f t="shared" si="137"/>
        <v>220784.65400000001</v>
      </c>
      <c r="F84" s="42">
        <f t="shared" si="137"/>
        <v>242163.11940000003</v>
      </c>
      <c r="G84" s="42">
        <f t="shared" si="137"/>
        <v>242163.11940000003</v>
      </c>
      <c r="H84" s="42">
        <f t="shared" si="137"/>
        <v>242163.11940000003</v>
      </c>
      <c r="I84" s="42">
        <f t="shared" si="137"/>
        <v>242163.11940000003</v>
      </c>
      <c r="J84" s="42">
        <f t="shared" si="137"/>
        <v>242163.11940000003</v>
      </c>
      <c r="K84" s="42">
        <f t="shared" si="137"/>
        <v>242163.11940000003</v>
      </c>
      <c r="L84" s="42">
        <f t="shared" si="137"/>
        <v>242163.11940000003</v>
      </c>
      <c r="M84" s="42">
        <f t="shared" si="137"/>
        <v>242163.11940000003</v>
      </c>
      <c r="N84" s="42">
        <f t="shared" si="137"/>
        <v>242163.11940000003</v>
      </c>
      <c r="O84" s="42">
        <f t="shared" si="137"/>
        <v>2841822.0366000002</v>
      </c>
      <c r="P84" s="42">
        <v>2634394.9327200009</v>
      </c>
      <c r="Q84" s="43">
        <f t="shared" si="131"/>
        <v>7.8738043906663613E-2</v>
      </c>
      <c r="R84" s="44"/>
      <c r="T84" s="42">
        <f t="shared" ref="T84:AF84" si="138">+SUM(T76:T83)</f>
        <v>220784654</v>
      </c>
      <c r="U84" s="42">
        <f t="shared" si="138"/>
        <v>220784654</v>
      </c>
      <c r="V84" s="42">
        <f t="shared" si="138"/>
        <v>220784654</v>
      </c>
      <c r="W84" s="42">
        <f t="shared" si="138"/>
        <v>242163119.40000004</v>
      </c>
      <c r="X84" s="42">
        <f t="shared" si="138"/>
        <v>242163119.40000004</v>
      </c>
      <c r="Y84" s="42">
        <f t="shared" si="138"/>
        <v>242163119.40000004</v>
      </c>
      <c r="Z84" s="42">
        <f t="shared" si="138"/>
        <v>242163119.40000004</v>
      </c>
      <c r="AA84" s="42">
        <f t="shared" si="138"/>
        <v>242163119.40000004</v>
      </c>
      <c r="AB84" s="42">
        <f t="shared" si="138"/>
        <v>242163119.40000004</v>
      </c>
      <c r="AC84" s="42">
        <f t="shared" si="138"/>
        <v>242163119.40000004</v>
      </c>
      <c r="AD84" s="42">
        <f t="shared" si="138"/>
        <v>242163119.40000004</v>
      </c>
      <c r="AE84" s="42">
        <f t="shared" si="138"/>
        <v>242163119.40000004</v>
      </c>
      <c r="AF84" s="42">
        <f t="shared" si="138"/>
        <v>2841822036.6000009</v>
      </c>
    </row>
    <row r="85" spans="1:32" x14ac:dyDescent="0.35">
      <c r="A85" s="45">
        <v>72200</v>
      </c>
      <c r="B85" s="29" t="s">
        <v>254</v>
      </c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>
        <v>0</v>
      </c>
      <c r="Q85" s="36">
        <f t="shared" si="131"/>
        <v>0</v>
      </c>
      <c r="R85" s="50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</row>
    <row r="86" spans="1:32" x14ac:dyDescent="0.35">
      <c r="A86" s="38">
        <v>722111</v>
      </c>
      <c r="B86" s="34" t="s">
        <v>254</v>
      </c>
      <c r="C86" s="35">
        <f t="shared" ref="C86:N86" si="139">+C16+C51</f>
        <v>0</v>
      </c>
      <c r="D86" s="35">
        <f t="shared" si="139"/>
        <v>0</v>
      </c>
      <c r="E86" s="35">
        <f t="shared" si="139"/>
        <v>0</v>
      </c>
      <c r="F86" s="35">
        <f t="shared" si="139"/>
        <v>0</v>
      </c>
      <c r="G86" s="35">
        <f t="shared" si="139"/>
        <v>0</v>
      </c>
      <c r="H86" s="35">
        <f t="shared" si="139"/>
        <v>0</v>
      </c>
      <c r="I86" s="35">
        <f t="shared" si="139"/>
        <v>0</v>
      </c>
      <c r="J86" s="35">
        <f t="shared" si="139"/>
        <v>0</v>
      </c>
      <c r="K86" s="35">
        <f t="shared" si="139"/>
        <v>0</v>
      </c>
      <c r="L86" s="35">
        <f t="shared" si="139"/>
        <v>0</v>
      </c>
      <c r="M86" s="35">
        <f t="shared" si="139"/>
        <v>0</v>
      </c>
      <c r="N86" s="35">
        <f t="shared" si="139"/>
        <v>0</v>
      </c>
      <c r="O86" s="35">
        <f>+SUM(C86:N86)</f>
        <v>0</v>
      </c>
      <c r="P86" s="35">
        <v>0</v>
      </c>
      <c r="Q86" s="36">
        <f t="shared" si="131"/>
        <v>0</v>
      </c>
      <c r="R86" s="50"/>
      <c r="T86" s="35">
        <f t="shared" ref="T86:AE86" si="140">+T16+T51</f>
        <v>0</v>
      </c>
      <c r="U86" s="35">
        <f t="shared" si="140"/>
        <v>0</v>
      </c>
      <c r="V86" s="35">
        <f t="shared" si="140"/>
        <v>0</v>
      </c>
      <c r="W86" s="35">
        <f t="shared" si="140"/>
        <v>0</v>
      </c>
      <c r="X86" s="35">
        <f t="shared" si="140"/>
        <v>0</v>
      </c>
      <c r="Y86" s="35">
        <f t="shared" si="140"/>
        <v>0</v>
      </c>
      <c r="Z86" s="35">
        <f t="shared" si="140"/>
        <v>0</v>
      </c>
      <c r="AA86" s="35">
        <f t="shared" si="140"/>
        <v>0</v>
      </c>
      <c r="AB86" s="35">
        <f t="shared" si="140"/>
        <v>0</v>
      </c>
      <c r="AC86" s="35">
        <f t="shared" si="140"/>
        <v>0</v>
      </c>
      <c r="AD86" s="35">
        <f t="shared" si="140"/>
        <v>0</v>
      </c>
      <c r="AE86" s="35">
        <f t="shared" si="140"/>
        <v>0</v>
      </c>
      <c r="AF86" s="35">
        <f>+SUM(T86:AE86)</f>
        <v>0</v>
      </c>
    </row>
    <row r="87" spans="1:32" x14ac:dyDescent="0.35">
      <c r="A87" s="48"/>
      <c r="B87" s="49"/>
      <c r="C87" s="42">
        <f t="shared" ref="C87:O87" si="141">+SUM(C85:C86)</f>
        <v>0</v>
      </c>
      <c r="D87" s="42">
        <f t="shared" si="141"/>
        <v>0</v>
      </c>
      <c r="E87" s="42">
        <f t="shared" si="141"/>
        <v>0</v>
      </c>
      <c r="F87" s="42">
        <f t="shared" si="141"/>
        <v>0</v>
      </c>
      <c r="G87" s="42">
        <f t="shared" si="141"/>
        <v>0</v>
      </c>
      <c r="H87" s="42">
        <f t="shared" si="141"/>
        <v>0</v>
      </c>
      <c r="I87" s="42">
        <f t="shared" si="141"/>
        <v>0</v>
      </c>
      <c r="J87" s="42">
        <f t="shared" si="141"/>
        <v>0</v>
      </c>
      <c r="K87" s="42">
        <f t="shared" si="141"/>
        <v>0</v>
      </c>
      <c r="L87" s="42">
        <f t="shared" si="141"/>
        <v>0</v>
      </c>
      <c r="M87" s="42">
        <f t="shared" si="141"/>
        <v>0</v>
      </c>
      <c r="N87" s="42">
        <f t="shared" si="141"/>
        <v>0</v>
      </c>
      <c r="O87" s="42">
        <f t="shared" si="141"/>
        <v>0</v>
      </c>
      <c r="P87" s="42">
        <v>0</v>
      </c>
      <c r="Q87" s="43">
        <f t="shared" si="131"/>
        <v>0</v>
      </c>
      <c r="R87" s="44"/>
      <c r="T87" s="42">
        <f t="shared" ref="T87:AF87" si="142">+SUM(T85:T86)</f>
        <v>0</v>
      </c>
      <c r="U87" s="42">
        <f t="shared" si="142"/>
        <v>0</v>
      </c>
      <c r="V87" s="42">
        <f t="shared" si="142"/>
        <v>0</v>
      </c>
      <c r="W87" s="42">
        <f t="shared" si="142"/>
        <v>0</v>
      </c>
      <c r="X87" s="42">
        <f t="shared" si="142"/>
        <v>0</v>
      </c>
      <c r="Y87" s="42">
        <f t="shared" si="142"/>
        <v>0</v>
      </c>
      <c r="Z87" s="42">
        <f t="shared" si="142"/>
        <v>0</v>
      </c>
      <c r="AA87" s="42">
        <f t="shared" si="142"/>
        <v>0</v>
      </c>
      <c r="AB87" s="42">
        <f t="shared" si="142"/>
        <v>0</v>
      </c>
      <c r="AC87" s="42">
        <f t="shared" si="142"/>
        <v>0</v>
      </c>
      <c r="AD87" s="42">
        <f t="shared" si="142"/>
        <v>0</v>
      </c>
      <c r="AE87" s="42">
        <f t="shared" si="142"/>
        <v>0</v>
      </c>
      <c r="AF87" s="42">
        <f t="shared" si="142"/>
        <v>0</v>
      </c>
    </row>
    <row r="88" spans="1:32" x14ac:dyDescent="0.35">
      <c r="A88" s="45">
        <v>72300</v>
      </c>
      <c r="B88" s="29" t="s">
        <v>255</v>
      </c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>
        <v>0</v>
      </c>
      <c r="Q88" s="36">
        <f t="shared" si="131"/>
        <v>0</v>
      </c>
      <c r="R88" s="50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</row>
    <row r="89" spans="1:32" x14ac:dyDescent="0.35">
      <c r="A89" s="38">
        <v>723111</v>
      </c>
      <c r="B89" s="34" t="s">
        <v>255</v>
      </c>
      <c r="C89" s="35">
        <f t="shared" ref="C89:N89" si="143">+C19+C54</f>
        <v>0</v>
      </c>
      <c r="D89" s="35">
        <f t="shared" si="143"/>
        <v>0</v>
      </c>
      <c r="E89" s="35">
        <f t="shared" si="143"/>
        <v>267230.8175</v>
      </c>
      <c r="F89" s="35">
        <f t="shared" si="143"/>
        <v>0</v>
      </c>
      <c r="G89" s="35">
        <f t="shared" si="143"/>
        <v>0</v>
      </c>
      <c r="H89" s="35">
        <f t="shared" si="143"/>
        <v>0</v>
      </c>
      <c r="I89" s="35">
        <f t="shared" si="143"/>
        <v>0</v>
      </c>
      <c r="J89" s="35">
        <f t="shared" si="143"/>
        <v>0</v>
      </c>
      <c r="K89" s="35">
        <f t="shared" si="143"/>
        <v>0</v>
      </c>
      <c r="L89" s="35">
        <f t="shared" si="143"/>
        <v>0</v>
      </c>
      <c r="M89" s="35">
        <f t="shared" si="143"/>
        <v>0</v>
      </c>
      <c r="N89" s="35">
        <f t="shared" si="143"/>
        <v>823070.91790000012</v>
      </c>
      <c r="O89" s="35">
        <f>+SUM(C89:N89)</f>
        <v>1090301.7354000001</v>
      </c>
      <c r="P89" s="35">
        <v>45533.403110555555</v>
      </c>
      <c r="Q89" s="36">
        <f t="shared" si="131"/>
        <v>22.945096586625354</v>
      </c>
      <c r="R89" s="50"/>
      <c r="T89" s="35">
        <f t="shared" ref="T89:AE89" si="144">+T19+T54</f>
        <v>0</v>
      </c>
      <c r="U89" s="35">
        <f t="shared" si="144"/>
        <v>0</v>
      </c>
      <c r="V89" s="35">
        <f t="shared" si="144"/>
        <v>267230817.5</v>
      </c>
      <c r="W89" s="35">
        <f t="shared" si="144"/>
        <v>0</v>
      </c>
      <c r="X89" s="35">
        <f t="shared" si="144"/>
        <v>0</v>
      </c>
      <c r="Y89" s="35">
        <f t="shared" si="144"/>
        <v>0</v>
      </c>
      <c r="Z89" s="35">
        <f t="shared" si="144"/>
        <v>0</v>
      </c>
      <c r="AA89" s="35">
        <f t="shared" si="144"/>
        <v>0</v>
      </c>
      <c r="AB89" s="35">
        <f t="shared" si="144"/>
        <v>0</v>
      </c>
      <c r="AC89" s="35">
        <f t="shared" si="144"/>
        <v>0</v>
      </c>
      <c r="AD89" s="35">
        <f t="shared" si="144"/>
        <v>0</v>
      </c>
      <c r="AE89" s="35">
        <f t="shared" si="144"/>
        <v>823070917.9000001</v>
      </c>
      <c r="AF89" s="35">
        <f>+SUM(T89:AE89)</f>
        <v>1090301735.4000001</v>
      </c>
    </row>
    <row r="90" spans="1:32" x14ac:dyDescent="0.35">
      <c r="A90" s="48"/>
      <c r="B90" s="49"/>
      <c r="C90" s="42">
        <f t="shared" ref="C90:O90" si="145">+SUM(C88:C89)</f>
        <v>0</v>
      </c>
      <c r="D90" s="42">
        <f t="shared" si="145"/>
        <v>0</v>
      </c>
      <c r="E90" s="42">
        <f t="shared" si="145"/>
        <v>267230.8175</v>
      </c>
      <c r="F90" s="42">
        <f t="shared" si="145"/>
        <v>0</v>
      </c>
      <c r="G90" s="42">
        <f t="shared" si="145"/>
        <v>0</v>
      </c>
      <c r="H90" s="42">
        <f t="shared" si="145"/>
        <v>0</v>
      </c>
      <c r="I90" s="42">
        <f t="shared" si="145"/>
        <v>0</v>
      </c>
      <c r="J90" s="42">
        <f t="shared" si="145"/>
        <v>0</v>
      </c>
      <c r="K90" s="42">
        <f t="shared" si="145"/>
        <v>0</v>
      </c>
      <c r="L90" s="42">
        <f t="shared" si="145"/>
        <v>0</v>
      </c>
      <c r="M90" s="42">
        <f t="shared" si="145"/>
        <v>0</v>
      </c>
      <c r="N90" s="42">
        <f t="shared" si="145"/>
        <v>823070.91790000012</v>
      </c>
      <c r="O90" s="42">
        <f t="shared" si="145"/>
        <v>1090301.7354000001</v>
      </c>
      <c r="P90" s="42">
        <v>45533.403110555555</v>
      </c>
      <c r="Q90" s="43">
        <f t="shared" si="131"/>
        <v>22.945096586625354</v>
      </c>
      <c r="R90" s="44"/>
      <c r="T90" s="42">
        <f t="shared" ref="T90:AF90" si="146">+SUM(T88:T89)</f>
        <v>0</v>
      </c>
      <c r="U90" s="42">
        <f t="shared" si="146"/>
        <v>0</v>
      </c>
      <c r="V90" s="42">
        <f t="shared" si="146"/>
        <v>267230817.5</v>
      </c>
      <c r="W90" s="42">
        <f t="shared" si="146"/>
        <v>0</v>
      </c>
      <c r="X90" s="42">
        <f t="shared" si="146"/>
        <v>0</v>
      </c>
      <c r="Y90" s="42">
        <f t="shared" si="146"/>
        <v>0</v>
      </c>
      <c r="Z90" s="42">
        <f t="shared" si="146"/>
        <v>0</v>
      </c>
      <c r="AA90" s="42">
        <f t="shared" si="146"/>
        <v>0</v>
      </c>
      <c r="AB90" s="42">
        <f t="shared" si="146"/>
        <v>0</v>
      </c>
      <c r="AC90" s="42">
        <f t="shared" si="146"/>
        <v>0</v>
      </c>
      <c r="AD90" s="42">
        <f t="shared" si="146"/>
        <v>0</v>
      </c>
      <c r="AE90" s="42">
        <f t="shared" si="146"/>
        <v>823070917.9000001</v>
      </c>
      <c r="AF90" s="42">
        <f t="shared" si="146"/>
        <v>1090301735.4000001</v>
      </c>
    </row>
    <row r="91" spans="1:32" x14ac:dyDescent="0.35">
      <c r="A91" s="45">
        <v>72400</v>
      </c>
      <c r="B91" s="29" t="s">
        <v>256</v>
      </c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>
        <v>0</v>
      </c>
      <c r="Q91" s="36">
        <f t="shared" si="131"/>
        <v>0</v>
      </c>
      <c r="R91" s="50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</row>
    <row r="92" spans="1:32" x14ac:dyDescent="0.35">
      <c r="A92" s="38">
        <v>724111</v>
      </c>
      <c r="B92" s="34" t="s">
        <v>257</v>
      </c>
      <c r="C92" s="35">
        <f t="shared" ref="C92:N92" si="147">+C22+C57</f>
        <v>0</v>
      </c>
      <c r="D92" s="35">
        <f t="shared" si="147"/>
        <v>0</v>
      </c>
      <c r="E92" s="35">
        <f t="shared" si="147"/>
        <v>0</v>
      </c>
      <c r="F92" s="35">
        <f t="shared" si="147"/>
        <v>0</v>
      </c>
      <c r="G92" s="35">
        <f t="shared" si="147"/>
        <v>0</v>
      </c>
      <c r="H92" s="35">
        <f t="shared" si="147"/>
        <v>0</v>
      </c>
      <c r="I92" s="35">
        <f t="shared" si="147"/>
        <v>0</v>
      </c>
      <c r="J92" s="35">
        <f t="shared" si="147"/>
        <v>0</v>
      </c>
      <c r="K92" s="35">
        <f t="shared" si="147"/>
        <v>0</v>
      </c>
      <c r="L92" s="35">
        <f t="shared" si="147"/>
        <v>0</v>
      </c>
      <c r="M92" s="35">
        <f t="shared" si="147"/>
        <v>0</v>
      </c>
      <c r="N92" s="35">
        <f t="shared" si="147"/>
        <v>0</v>
      </c>
      <c r="O92" s="35">
        <f>+SUM(C92:N92)</f>
        <v>0</v>
      </c>
      <c r="P92" s="35">
        <v>0</v>
      </c>
      <c r="Q92" s="36">
        <f t="shared" si="131"/>
        <v>0</v>
      </c>
      <c r="R92" s="50"/>
      <c r="T92" s="35">
        <f t="shared" ref="T92:AE92" si="148">+T22+T57</f>
        <v>0</v>
      </c>
      <c r="U92" s="35">
        <f t="shared" si="148"/>
        <v>0</v>
      </c>
      <c r="V92" s="35">
        <f t="shared" si="148"/>
        <v>0</v>
      </c>
      <c r="W92" s="35">
        <f t="shared" si="148"/>
        <v>0</v>
      </c>
      <c r="X92" s="35">
        <f t="shared" si="148"/>
        <v>0</v>
      </c>
      <c r="Y92" s="35">
        <f t="shared" si="148"/>
        <v>0</v>
      </c>
      <c r="Z92" s="35">
        <f t="shared" si="148"/>
        <v>0</v>
      </c>
      <c r="AA92" s="35">
        <f t="shared" si="148"/>
        <v>0</v>
      </c>
      <c r="AB92" s="35">
        <f t="shared" si="148"/>
        <v>0</v>
      </c>
      <c r="AC92" s="35">
        <f t="shared" si="148"/>
        <v>0</v>
      </c>
      <c r="AD92" s="35">
        <f t="shared" si="148"/>
        <v>0</v>
      </c>
      <c r="AE92" s="35">
        <f t="shared" si="148"/>
        <v>0</v>
      </c>
      <c r="AF92" s="35">
        <f>+SUM(T92:AE92)</f>
        <v>0</v>
      </c>
    </row>
    <row r="93" spans="1:32" x14ac:dyDescent="0.35">
      <c r="A93" s="48"/>
      <c r="B93" s="49"/>
      <c r="C93" s="42">
        <f t="shared" ref="C93:O93" si="149">+SUM(C91:C92)</f>
        <v>0</v>
      </c>
      <c r="D93" s="42">
        <f t="shared" si="149"/>
        <v>0</v>
      </c>
      <c r="E93" s="42">
        <f t="shared" si="149"/>
        <v>0</v>
      </c>
      <c r="F93" s="42">
        <f t="shared" si="149"/>
        <v>0</v>
      </c>
      <c r="G93" s="42">
        <f t="shared" si="149"/>
        <v>0</v>
      </c>
      <c r="H93" s="42">
        <f t="shared" si="149"/>
        <v>0</v>
      </c>
      <c r="I93" s="42">
        <f t="shared" si="149"/>
        <v>0</v>
      </c>
      <c r="J93" s="42">
        <f t="shared" si="149"/>
        <v>0</v>
      </c>
      <c r="K93" s="42">
        <f t="shared" si="149"/>
        <v>0</v>
      </c>
      <c r="L93" s="42">
        <f t="shared" si="149"/>
        <v>0</v>
      </c>
      <c r="M93" s="42">
        <f t="shared" si="149"/>
        <v>0</v>
      </c>
      <c r="N93" s="42">
        <f t="shared" si="149"/>
        <v>0</v>
      </c>
      <c r="O93" s="42">
        <f t="shared" si="149"/>
        <v>0</v>
      </c>
      <c r="P93" s="42">
        <v>0</v>
      </c>
      <c r="Q93" s="43">
        <f t="shared" si="131"/>
        <v>0</v>
      </c>
      <c r="R93" s="44"/>
      <c r="T93" s="42">
        <f t="shared" ref="T93:AF93" si="150">+SUM(T91:T92)</f>
        <v>0</v>
      </c>
      <c r="U93" s="42">
        <f t="shared" si="150"/>
        <v>0</v>
      </c>
      <c r="V93" s="42">
        <f t="shared" si="150"/>
        <v>0</v>
      </c>
      <c r="W93" s="42">
        <f t="shared" si="150"/>
        <v>0</v>
      </c>
      <c r="X93" s="42">
        <f t="shared" si="150"/>
        <v>0</v>
      </c>
      <c r="Y93" s="42">
        <f t="shared" si="150"/>
        <v>0</v>
      </c>
      <c r="Z93" s="42">
        <f t="shared" si="150"/>
        <v>0</v>
      </c>
      <c r="AA93" s="42">
        <f t="shared" si="150"/>
        <v>0</v>
      </c>
      <c r="AB93" s="42">
        <f t="shared" si="150"/>
        <v>0</v>
      </c>
      <c r="AC93" s="42">
        <f t="shared" si="150"/>
        <v>0</v>
      </c>
      <c r="AD93" s="42">
        <f t="shared" si="150"/>
        <v>0</v>
      </c>
      <c r="AE93" s="42">
        <f t="shared" si="150"/>
        <v>0</v>
      </c>
      <c r="AF93" s="42">
        <f t="shared" si="150"/>
        <v>0</v>
      </c>
    </row>
    <row r="94" spans="1:32" x14ac:dyDescent="0.35">
      <c r="A94" s="45">
        <v>72500</v>
      </c>
      <c r="B94" s="29" t="s">
        <v>258</v>
      </c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>
        <v>0</v>
      </c>
      <c r="Q94" s="36">
        <f t="shared" si="131"/>
        <v>0</v>
      </c>
      <c r="R94" s="50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</row>
    <row r="95" spans="1:32" x14ac:dyDescent="0.35">
      <c r="A95" s="38">
        <v>725111</v>
      </c>
      <c r="B95" s="34" t="s">
        <v>259</v>
      </c>
      <c r="C95" s="35">
        <f t="shared" ref="C95:N98" si="151">+C25+C60</f>
        <v>755.74900000000002</v>
      </c>
      <c r="D95" s="35">
        <f t="shared" si="151"/>
        <v>755.74900000000002</v>
      </c>
      <c r="E95" s="35">
        <f t="shared" si="151"/>
        <v>755.74900000000002</v>
      </c>
      <c r="F95" s="35">
        <f t="shared" si="151"/>
        <v>831.32390000000009</v>
      </c>
      <c r="G95" s="35">
        <f t="shared" si="151"/>
        <v>831.32390000000009</v>
      </c>
      <c r="H95" s="35">
        <f t="shared" si="151"/>
        <v>831.32390000000009</v>
      </c>
      <c r="I95" s="35">
        <f t="shared" si="151"/>
        <v>831.32390000000009</v>
      </c>
      <c r="J95" s="35">
        <f t="shared" si="151"/>
        <v>831.32390000000009</v>
      </c>
      <c r="K95" s="35">
        <f t="shared" si="151"/>
        <v>831.32390000000009</v>
      </c>
      <c r="L95" s="35">
        <f t="shared" si="151"/>
        <v>831.32390000000009</v>
      </c>
      <c r="M95" s="35">
        <f t="shared" si="151"/>
        <v>831.32390000000009</v>
      </c>
      <c r="N95" s="35">
        <f t="shared" si="151"/>
        <v>831.32390000000009</v>
      </c>
      <c r="O95" s="35">
        <f>+SUM(C95:N95)</f>
        <v>9749.1621000000014</v>
      </c>
      <c r="P95" s="35">
        <v>8006.1444612388796</v>
      </c>
      <c r="Q95" s="36">
        <f t="shared" si="131"/>
        <v>0.21770999101999777</v>
      </c>
      <c r="R95" s="50"/>
      <c r="T95" s="35">
        <f t="shared" ref="T95:AE95" si="152">+T25+T60</f>
        <v>755749</v>
      </c>
      <c r="U95" s="35">
        <f t="shared" si="152"/>
        <v>755749</v>
      </c>
      <c r="V95" s="35">
        <f t="shared" si="152"/>
        <v>755749</v>
      </c>
      <c r="W95" s="35">
        <f t="shared" si="152"/>
        <v>831323.90000000014</v>
      </c>
      <c r="X95" s="35">
        <f t="shared" si="152"/>
        <v>831323.90000000014</v>
      </c>
      <c r="Y95" s="35">
        <f t="shared" si="152"/>
        <v>831323.90000000014</v>
      </c>
      <c r="Z95" s="35">
        <f t="shared" si="152"/>
        <v>831323.90000000014</v>
      </c>
      <c r="AA95" s="35">
        <f t="shared" si="152"/>
        <v>831323.90000000014</v>
      </c>
      <c r="AB95" s="35">
        <f t="shared" si="152"/>
        <v>831323.90000000014</v>
      </c>
      <c r="AC95" s="35">
        <f t="shared" si="152"/>
        <v>831323.90000000014</v>
      </c>
      <c r="AD95" s="35">
        <f t="shared" si="152"/>
        <v>831323.90000000014</v>
      </c>
      <c r="AE95" s="35">
        <f t="shared" si="152"/>
        <v>831323.90000000014</v>
      </c>
      <c r="AF95" s="35">
        <f>+SUM(T95:AE95)</f>
        <v>9749162.1000000034</v>
      </c>
    </row>
    <row r="96" spans="1:32" x14ac:dyDescent="0.35">
      <c r="A96" s="38">
        <v>725131</v>
      </c>
      <c r="B96" s="34" t="s">
        <v>260</v>
      </c>
      <c r="C96" s="35">
        <f t="shared" si="151"/>
        <v>12667.323968602614</v>
      </c>
      <c r="D96" s="35">
        <f t="shared" si="151"/>
        <v>12667.323968602614</v>
      </c>
      <c r="E96" s="35">
        <f t="shared" si="151"/>
        <v>12667.323968602614</v>
      </c>
      <c r="F96" s="35">
        <f t="shared" si="151"/>
        <v>13757.467303497711</v>
      </c>
      <c r="G96" s="35">
        <f t="shared" si="151"/>
        <v>14084.490560105196</v>
      </c>
      <c r="H96" s="35">
        <f t="shared" si="151"/>
        <v>14084.490560105196</v>
      </c>
      <c r="I96" s="35">
        <f t="shared" si="151"/>
        <v>14084.490560105196</v>
      </c>
      <c r="J96" s="35">
        <f t="shared" si="151"/>
        <v>14084.490560105196</v>
      </c>
      <c r="K96" s="35">
        <f t="shared" si="151"/>
        <v>14084.490560105196</v>
      </c>
      <c r="L96" s="35">
        <f t="shared" si="151"/>
        <v>14084.490560105196</v>
      </c>
      <c r="M96" s="35">
        <f t="shared" si="151"/>
        <v>14084.490560105196</v>
      </c>
      <c r="N96" s="35">
        <f t="shared" si="151"/>
        <v>14084.490560105196</v>
      </c>
      <c r="O96" s="35">
        <f>+SUM(C96:N96)</f>
        <v>164435.36369014712</v>
      </c>
      <c r="P96" s="35">
        <v>167591.92792937506</v>
      </c>
      <c r="Q96" s="36">
        <f t="shared" si="131"/>
        <v>-1.8834822644669069E-2</v>
      </c>
      <c r="R96" s="50"/>
      <c r="T96" s="35">
        <f t="shared" ref="T96:AE96" si="153">+T26+T61</f>
        <v>12667323.968602614</v>
      </c>
      <c r="U96" s="35">
        <f t="shared" si="153"/>
        <v>12667323.968602614</v>
      </c>
      <c r="V96" s="35">
        <f t="shared" si="153"/>
        <v>12667323.968602614</v>
      </c>
      <c r="W96" s="35">
        <f t="shared" si="153"/>
        <v>13757467.303497711</v>
      </c>
      <c r="X96" s="35">
        <f t="shared" si="153"/>
        <v>14084490.560105195</v>
      </c>
      <c r="Y96" s="35">
        <f t="shared" si="153"/>
        <v>14084490.560105195</v>
      </c>
      <c r="Z96" s="35">
        <f t="shared" si="153"/>
        <v>14084490.560105195</v>
      </c>
      <c r="AA96" s="35">
        <f t="shared" si="153"/>
        <v>14084490.560105195</v>
      </c>
      <c r="AB96" s="35">
        <f t="shared" si="153"/>
        <v>14084490.560105195</v>
      </c>
      <c r="AC96" s="35">
        <f t="shared" si="153"/>
        <v>14084490.560105195</v>
      </c>
      <c r="AD96" s="35">
        <f t="shared" si="153"/>
        <v>14084490.560105195</v>
      </c>
      <c r="AE96" s="35">
        <f t="shared" si="153"/>
        <v>14084490.560105195</v>
      </c>
      <c r="AF96" s="35">
        <f>+SUM(T96:AE96)</f>
        <v>164435363.69014713</v>
      </c>
    </row>
    <row r="97" spans="1:32" x14ac:dyDescent="0.35">
      <c r="A97" s="38">
        <v>725141</v>
      </c>
      <c r="B97" s="34" t="s">
        <v>261</v>
      </c>
      <c r="C97" s="35">
        <f t="shared" si="151"/>
        <v>11712.245000000001</v>
      </c>
      <c r="D97" s="35">
        <f t="shared" si="151"/>
        <v>11712.245000000001</v>
      </c>
      <c r="E97" s="35">
        <f t="shared" si="151"/>
        <v>11712.245000000001</v>
      </c>
      <c r="F97" s="35">
        <f t="shared" si="151"/>
        <v>12883.469500000001</v>
      </c>
      <c r="G97" s="35">
        <f t="shared" si="151"/>
        <v>12883.469500000001</v>
      </c>
      <c r="H97" s="35">
        <f t="shared" si="151"/>
        <v>12883.469500000001</v>
      </c>
      <c r="I97" s="35">
        <f t="shared" si="151"/>
        <v>12883.469500000001</v>
      </c>
      <c r="J97" s="35">
        <f t="shared" si="151"/>
        <v>12883.469500000001</v>
      </c>
      <c r="K97" s="35">
        <f t="shared" si="151"/>
        <v>12883.469500000001</v>
      </c>
      <c r="L97" s="35">
        <f t="shared" si="151"/>
        <v>12883.469500000001</v>
      </c>
      <c r="M97" s="35">
        <f t="shared" si="151"/>
        <v>12883.469500000001</v>
      </c>
      <c r="N97" s="35">
        <f t="shared" si="151"/>
        <v>12883.469500000001</v>
      </c>
      <c r="O97" s="35">
        <f>+SUM(C97:N97)</f>
        <v>151087.96050000004</v>
      </c>
      <c r="P97" s="35">
        <v>129058.17744652802</v>
      </c>
      <c r="Q97" s="36">
        <f t="shared" si="131"/>
        <v>0.17069652996300455</v>
      </c>
      <c r="R97" s="50"/>
      <c r="T97" s="35">
        <f t="shared" ref="T97:AE97" si="154">+T27+T62</f>
        <v>11712245</v>
      </c>
      <c r="U97" s="35">
        <f t="shared" si="154"/>
        <v>11712245</v>
      </c>
      <c r="V97" s="35">
        <f t="shared" si="154"/>
        <v>11712245</v>
      </c>
      <c r="W97" s="35">
        <f t="shared" si="154"/>
        <v>12883469.500000002</v>
      </c>
      <c r="X97" s="35">
        <f t="shared" si="154"/>
        <v>12883469.500000002</v>
      </c>
      <c r="Y97" s="35">
        <f t="shared" si="154"/>
        <v>12883469.500000002</v>
      </c>
      <c r="Z97" s="35">
        <f t="shared" si="154"/>
        <v>12883469.500000002</v>
      </c>
      <c r="AA97" s="35">
        <f t="shared" si="154"/>
        <v>12883469.500000002</v>
      </c>
      <c r="AB97" s="35">
        <f t="shared" si="154"/>
        <v>12883469.500000002</v>
      </c>
      <c r="AC97" s="35">
        <f t="shared" si="154"/>
        <v>12883469.500000002</v>
      </c>
      <c r="AD97" s="35">
        <f t="shared" si="154"/>
        <v>12883469.500000002</v>
      </c>
      <c r="AE97" s="35">
        <f t="shared" si="154"/>
        <v>12883469.500000002</v>
      </c>
      <c r="AF97" s="35">
        <f>+SUM(T97:AE97)</f>
        <v>151087960.5</v>
      </c>
    </row>
    <row r="98" spans="1:32" x14ac:dyDescent="0.35">
      <c r="A98" s="38">
        <v>725151</v>
      </c>
      <c r="B98" s="34" t="s">
        <v>263</v>
      </c>
      <c r="C98" s="35">
        <f t="shared" si="151"/>
        <v>29097.777627020583</v>
      </c>
      <c r="D98" s="35">
        <f t="shared" si="151"/>
        <v>29097.777627020583</v>
      </c>
      <c r="E98" s="35">
        <f t="shared" si="151"/>
        <v>29097.777627020583</v>
      </c>
      <c r="F98" s="35">
        <f t="shared" si="151"/>
        <v>31601.917287376604</v>
      </c>
      <c r="G98" s="35">
        <f t="shared" si="151"/>
        <v>32353.113832378076</v>
      </c>
      <c r="H98" s="35">
        <f t="shared" si="151"/>
        <v>32353.113832378076</v>
      </c>
      <c r="I98" s="35">
        <f t="shared" si="151"/>
        <v>32353.113832378076</v>
      </c>
      <c r="J98" s="35">
        <f t="shared" si="151"/>
        <v>32353.113832378076</v>
      </c>
      <c r="K98" s="35">
        <f t="shared" si="151"/>
        <v>32353.113832378076</v>
      </c>
      <c r="L98" s="35">
        <f t="shared" si="151"/>
        <v>32353.113832378076</v>
      </c>
      <c r="M98" s="35">
        <f t="shared" si="151"/>
        <v>32353.113832378076</v>
      </c>
      <c r="N98" s="35">
        <f t="shared" si="151"/>
        <v>32353.113832378076</v>
      </c>
      <c r="O98" s="35">
        <f>+SUM(C98:N98)</f>
        <v>377720.16082746285</v>
      </c>
      <c r="P98" s="35">
        <v>183917.18674460973</v>
      </c>
      <c r="Q98" s="36">
        <f t="shared" si="131"/>
        <v>1.0537512970550758</v>
      </c>
      <c r="R98" s="50"/>
      <c r="T98" s="35">
        <f t="shared" ref="T98:AE98" si="155">+T28+T63</f>
        <v>29097777.627020583</v>
      </c>
      <c r="U98" s="35">
        <f t="shared" si="155"/>
        <v>29097777.627020583</v>
      </c>
      <c r="V98" s="35">
        <f t="shared" si="155"/>
        <v>29097777.627020583</v>
      </c>
      <c r="W98" s="35">
        <f t="shared" si="155"/>
        <v>31601917.287376605</v>
      </c>
      <c r="X98" s="35">
        <f t="shared" si="155"/>
        <v>32353113.832378075</v>
      </c>
      <c r="Y98" s="35">
        <f t="shared" si="155"/>
        <v>32353113.832378075</v>
      </c>
      <c r="Z98" s="35">
        <f t="shared" si="155"/>
        <v>32353113.832378075</v>
      </c>
      <c r="AA98" s="35">
        <f t="shared" si="155"/>
        <v>32353113.832378075</v>
      </c>
      <c r="AB98" s="35">
        <f t="shared" si="155"/>
        <v>32353113.832378075</v>
      </c>
      <c r="AC98" s="35">
        <f t="shared" si="155"/>
        <v>32353113.832378075</v>
      </c>
      <c r="AD98" s="35">
        <f t="shared" si="155"/>
        <v>32353113.832378075</v>
      </c>
      <c r="AE98" s="35">
        <f t="shared" si="155"/>
        <v>32353113.832378075</v>
      </c>
      <c r="AF98" s="35">
        <f>+SUM(T98:AE98)</f>
        <v>377720160.82746303</v>
      </c>
    </row>
    <row r="99" spans="1:32" x14ac:dyDescent="0.35">
      <c r="A99" s="48"/>
      <c r="B99" s="49"/>
      <c r="C99" s="42">
        <f t="shared" ref="C99:O99" si="156">+SUM(C94:C98)</f>
        <v>54233.095595623192</v>
      </c>
      <c r="D99" s="42">
        <f t="shared" si="156"/>
        <v>54233.095595623192</v>
      </c>
      <c r="E99" s="42">
        <f t="shared" si="156"/>
        <v>54233.095595623192</v>
      </c>
      <c r="F99" s="42">
        <f t="shared" si="156"/>
        <v>59074.177990874319</v>
      </c>
      <c r="G99" s="42">
        <f t="shared" si="156"/>
        <v>60152.397792483272</v>
      </c>
      <c r="H99" s="42">
        <f t="shared" si="156"/>
        <v>60152.397792483272</v>
      </c>
      <c r="I99" s="42">
        <f t="shared" si="156"/>
        <v>60152.397792483272</v>
      </c>
      <c r="J99" s="42">
        <f t="shared" si="156"/>
        <v>60152.397792483272</v>
      </c>
      <c r="K99" s="42">
        <f t="shared" si="156"/>
        <v>60152.397792483272</v>
      </c>
      <c r="L99" s="42">
        <f t="shared" si="156"/>
        <v>60152.397792483272</v>
      </c>
      <c r="M99" s="42">
        <f t="shared" si="156"/>
        <v>60152.397792483272</v>
      </c>
      <c r="N99" s="42">
        <f t="shared" si="156"/>
        <v>60152.397792483272</v>
      </c>
      <c r="O99" s="42">
        <f t="shared" si="156"/>
        <v>702992.64711761009</v>
      </c>
      <c r="P99" s="42">
        <v>488573.43658175168</v>
      </c>
      <c r="Q99" s="43">
        <f t="shared" si="131"/>
        <v>0.43886792543618003</v>
      </c>
      <c r="R99" s="44"/>
      <c r="T99" s="42">
        <f t="shared" ref="T99:AF99" si="157">+SUM(T94:T98)</f>
        <v>54233095.595623195</v>
      </c>
      <c r="U99" s="42">
        <f t="shared" si="157"/>
        <v>54233095.595623195</v>
      </c>
      <c r="V99" s="42">
        <f t="shared" si="157"/>
        <v>54233095.595623195</v>
      </c>
      <c r="W99" s="42">
        <f t="shared" si="157"/>
        <v>59074177.99087432</v>
      </c>
      <c r="X99" s="42">
        <f t="shared" si="157"/>
        <v>60152397.79248327</v>
      </c>
      <c r="Y99" s="42">
        <f t="shared" si="157"/>
        <v>60152397.79248327</v>
      </c>
      <c r="Z99" s="42">
        <f t="shared" si="157"/>
        <v>60152397.79248327</v>
      </c>
      <c r="AA99" s="42">
        <f t="shared" si="157"/>
        <v>60152397.79248327</v>
      </c>
      <c r="AB99" s="42">
        <f t="shared" si="157"/>
        <v>60152397.79248327</v>
      </c>
      <c r="AC99" s="42">
        <f t="shared" si="157"/>
        <v>60152397.79248327</v>
      </c>
      <c r="AD99" s="42">
        <f t="shared" si="157"/>
        <v>60152397.79248327</v>
      </c>
      <c r="AE99" s="42">
        <f t="shared" si="157"/>
        <v>60152397.79248327</v>
      </c>
      <c r="AF99" s="42">
        <f t="shared" si="157"/>
        <v>702992647.11761022</v>
      </c>
    </row>
    <row r="100" spans="1:32" x14ac:dyDescent="0.35">
      <c r="A100" s="45">
        <v>72600</v>
      </c>
      <c r="B100" s="29" t="s">
        <v>264</v>
      </c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>
        <v>0</v>
      </c>
      <c r="Q100" s="36">
        <f t="shared" si="131"/>
        <v>0</v>
      </c>
      <c r="R100" s="50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</row>
    <row r="101" spans="1:32" x14ac:dyDescent="0.35">
      <c r="A101" s="38">
        <v>726111</v>
      </c>
      <c r="B101" s="34" t="s">
        <v>266</v>
      </c>
      <c r="C101" s="35">
        <f t="shared" ref="C101:N106" si="158">+C31+C66</f>
        <v>15554.340879329153</v>
      </c>
      <c r="D101" s="35">
        <f t="shared" si="158"/>
        <v>15554.340879329153</v>
      </c>
      <c r="E101" s="35">
        <f t="shared" si="158"/>
        <v>15554.340879329153</v>
      </c>
      <c r="F101" s="35">
        <f t="shared" si="158"/>
        <v>15554.340879329153</v>
      </c>
      <c r="G101" s="35">
        <f t="shared" si="158"/>
        <v>15554.340879329153</v>
      </c>
      <c r="H101" s="35">
        <f t="shared" si="158"/>
        <v>15554.340879329153</v>
      </c>
      <c r="I101" s="35">
        <f t="shared" si="158"/>
        <v>15554.340879329153</v>
      </c>
      <c r="J101" s="35">
        <f t="shared" si="158"/>
        <v>15554.340879329153</v>
      </c>
      <c r="K101" s="35">
        <f t="shared" si="158"/>
        <v>15554.340879329153</v>
      </c>
      <c r="L101" s="35">
        <f t="shared" si="158"/>
        <v>15554.340879329153</v>
      </c>
      <c r="M101" s="35">
        <f t="shared" si="158"/>
        <v>15554.340879329153</v>
      </c>
      <c r="N101" s="35">
        <f t="shared" si="158"/>
        <v>15554.340879329153</v>
      </c>
      <c r="O101" s="35">
        <f t="shared" ref="O101:O106" si="159">+SUM(C101:N101)</f>
        <v>186652.09055194989</v>
      </c>
      <c r="P101" s="35">
        <v>168074.35022166668</v>
      </c>
      <c r="Q101" s="36">
        <f t="shared" si="131"/>
        <v>0.11053287016003188</v>
      </c>
      <c r="R101" s="50"/>
      <c r="T101" s="35">
        <f t="shared" ref="T101:AE101" si="160">+T31+T66</f>
        <v>15554340.879329152</v>
      </c>
      <c r="U101" s="35">
        <f t="shared" si="160"/>
        <v>15554340.879329152</v>
      </c>
      <c r="V101" s="35">
        <f t="shared" si="160"/>
        <v>15554340.879329152</v>
      </c>
      <c r="W101" s="35">
        <f t="shared" si="160"/>
        <v>15554340.879329152</v>
      </c>
      <c r="X101" s="35">
        <f t="shared" si="160"/>
        <v>15554340.879329152</v>
      </c>
      <c r="Y101" s="35">
        <f t="shared" si="160"/>
        <v>15554340.879329152</v>
      </c>
      <c r="Z101" s="35">
        <f t="shared" si="160"/>
        <v>15554340.879329152</v>
      </c>
      <c r="AA101" s="35">
        <f t="shared" si="160"/>
        <v>15554340.879329152</v>
      </c>
      <c r="AB101" s="35">
        <f t="shared" si="160"/>
        <v>15554340.879329152</v>
      </c>
      <c r="AC101" s="35">
        <f t="shared" si="160"/>
        <v>15554340.879329152</v>
      </c>
      <c r="AD101" s="35">
        <f t="shared" si="160"/>
        <v>15554340.879329152</v>
      </c>
      <c r="AE101" s="35">
        <f t="shared" si="160"/>
        <v>15554340.879329152</v>
      </c>
      <c r="AF101" s="35">
        <f t="shared" ref="AF101:AF106" si="161">+SUM(T101:AE101)</f>
        <v>186652090.55194977</v>
      </c>
    </row>
    <row r="102" spans="1:32" x14ac:dyDescent="0.35">
      <c r="A102" s="38">
        <v>726121</v>
      </c>
      <c r="B102" s="34" t="s">
        <v>267</v>
      </c>
      <c r="C102" s="35">
        <f t="shared" si="158"/>
        <v>0</v>
      </c>
      <c r="D102" s="35">
        <f t="shared" si="158"/>
        <v>0</v>
      </c>
      <c r="E102" s="35">
        <f t="shared" si="158"/>
        <v>0</v>
      </c>
      <c r="F102" s="35">
        <f t="shared" si="158"/>
        <v>0</v>
      </c>
      <c r="G102" s="35">
        <f t="shared" si="158"/>
        <v>0</v>
      </c>
      <c r="H102" s="35">
        <f t="shared" si="158"/>
        <v>0</v>
      </c>
      <c r="I102" s="35">
        <f t="shared" si="158"/>
        <v>0</v>
      </c>
      <c r="J102" s="35">
        <f t="shared" si="158"/>
        <v>0</v>
      </c>
      <c r="K102" s="35">
        <f t="shared" si="158"/>
        <v>0</v>
      </c>
      <c r="L102" s="35">
        <f t="shared" si="158"/>
        <v>0</v>
      </c>
      <c r="M102" s="35">
        <f t="shared" si="158"/>
        <v>0</v>
      </c>
      <c r="N102" s="35">
        <f t="shared" si="158"/>
        <v>0</v>
      </c>
      <c r="O102" s="35">
        <f t="shared" si="159"/>
        <v>0</v>
      </c>
      <c r="P102" s="35">
        <v>0</v>
      </c>
      <c r="Q102" s="36">
        <f t="shared" si="131"/>
        <v>0</v>
      </c>
      <c r="R102" s="50"/>
      <c r="T102" s="35">
        <f t="shared" ref="T102:AE102" si="162">+T32+T67</f>
        <v>0</v>
      </c>
      <c r="U102" s="35">
        <f t="shared" si="162"/>
        <v>0</v>
      </c>
      <c r="V102" s="35">
        <f t="shared" si="162"/>
        <v>0</v>
      </c>
      <c r="W102" s="35">
        <f t="shared" si="162"/>
        <v>0</v>
      </c>
      <c r="X102" s="35">
        <f t="shared" si="162"/>
        <v>0</v>
      </c>
      <c r="Y102" s="35">
        <f t="shared" si="162"/>
        <v>0</v>
      </c>
      <c r="Z102" s="35">
        <f t="shared" si="162"/>
        <v>0</v>
      </c>
      <c r="AA102" s="35">
        <f t="shared" si="162"/>
        <v>0</v>
      </c>
      <c r="AB102" s="35">
        <f t="shared" si="162"/>
        <v>0</v>
      </c>
      <c r="AC102" s="35">
        <f t="shared" si="162"/>
        <v>0</v>
      </c>
      <c r="AD102" s="35">
        <f t="shared" si="162"/>
        <v>0</v>
      </c>
      <c r="AE102" s="35">
        <f t="shared" si="162"/>
        <v>0</v>
      </c>
      <c r="AF102" s="35">
        <f t="shared" si="161"/>
        <v>0</v>
      </c>
    </row>
    <row r="103" spans="1:32" x14ac:dyDescent="0.35">
      <c r="A103" s="38">
        <v>726131</v>
      </c>
      <c r="B103" s="34" t="s">
        <v>268</v>
      </c>
      <c r="C103" s="35">
        <f t="shared" si="158"/>
        <v>3193.5541520467855</v>
      </c>
      <c r="D103" s="35">
        <f t="shared" si="158"/>
        <v>0</v>
      </c>
      <c r="E103" s="35">
        <f t="shared" si="158"/>
        <v>0</v>
      </c>
      <c r="F103" s="35">
        <f t="shared" si="158"/>
        <v>0</v>
      </c>
      <c r="G103" s="35">
        <f t="shared" si="158"/>
        <v>0</v>
      </c>
      <c r="H103" s="35">
        <f t="shared" si="158"/>
        <v>0</v>
      </c>
      <c r="I103" s="35">
        <f t="shared" si="158"/>
        <v>0</v>
      </c>
      <c r="J103" s="35">
        <f t="shared" si="158"/>
        <v>0</v>
      </c>
      <c r="K103" s="35">
        <f t="shared" si="158"/>
        <v>0</v>
      </c>
      <c r="L103" s="35">
        <f t="shared" si="158"/>
        <v>0</v>
      </c>
      <c r="M103" s="35">
        <f t="shared" si="158"/>
        <v>0</v>
      </c>
      <c r="N103" s="35">
        <f t="shared" si="158"/>
        <v>0</v>
      </c>
      <c r="O103" s="35">
        <f t="shared" si="159"/>
        <v>3193.5541520467855</v>
      </c>
      <c r="P103" s="35">
        <v>3322.7080000000005</v>
      </c>
      <c r="Q103" s="36">
        <f t="shared" si="131"/>
        <v>-3.887005657831355E-2</v>
      </c>
      <c r="R103" s="50"/>
      <c r="T103" s="35">
        <f t="shared" ref="T103:AE103" si="163">+T33+T68</f>
        <v>3193554.1520467857</v>
      </c>
      <c r="U103" s="35">
        <f t="shared" si="163"/>
        <v>0</v>
      </c>
      <c r="V103" s="35">
        <f t="shared" si="163"/>
        <v>0</v>
      </c>
      <c r="W103" s="35">
        <f t="shared" si="163"/>
        <v>0</v>
      </c>
      <c r="X103" s="35">
        <f t="shared" si="163"/>
        <v>0</v>
      </c>
      <c r="Y103" s="35">
        <f t="shared" si="163"/>
        <v>0</v>
      </c>
      <c r="Z103" s="35">
        <f t="shared" si="163"/>
        <v>0</v>
      </c>
      <c r="AA103" s="35">
        <f t="shared" si="163"/>
        <v>0</v>
      </c>
      <c r="AB103" s="35">
        <f t="shared" si="163"/>
        <v>0</v>
      </c>
      <c r="AC103" s="35">
        <f t="shared" si="163"/>
        <v>0</v>
      </c>
      <c r="AD103" s="35">
        <f t="shared" si="163"/>
        <v>0</v>
      </c>
      <c r="AE103" s="35">
        <f t="shared" si="163"/>
        <v>0</v>
      </c>
      <c r="AF103" s="35">
        <f t="shared" si="161"/>
        <v>3193554.1520467857</v>
      </c>
    </row>
    <row r="104" spans="1:32" x14ac:dyDescent="0.35">
      <c r="A104" s="38">
        <v>726141</v>
      </c>
      <c r="B104" s="34" t="s">
        <v>269</v>
      </c>
      <c r="C104" s="35">
        <f t="shared" si="158"/>
        <v>1107.424036682527</v>
      </c>
      <c r="D104" s="35">
        <f t="shared" si="158"/>
        <v>1107.424036682527</v>
      </c>
      <c r="E104" s="35">
        <f t="shared" si="158"/>
        <v>1107.424036682527</v>
      </c>
      <c r="F104" s="35">
        <f t="shared" si="158"/>
        <v>1107.424036682527</v>
      </c>
      <c r="G104" s="35">
        <f t="shared" si="158"/>
        <v>1156.8861264753589</v>
      </c>
      <c r="H104" s="35">
        <f t="shared" si="158"/>
        <v>1107.424036682527</v>
      </c>
      <c r="I104" s="35">
        <f t="shared" si="158"/>
        <v>1107.424036682527</v>
      </c>
      <c r="J104" s="35">
        <f t="shared" si="158"/>
        <v>1156.8861264753589</v>
      </c>
      <c r="K104" s="35">
        <f t="shared" si="158"/>
        <v>1107.424036682527</v>
      </c>
      <c r="L104" s="35">
        <f t="shared" si="158"/>
        <v>1107.424036682527</v>
      </c>
      <c r="M104" s="35">
        <f t="shared" si="158"/>
        <v>1107.424036682527</v>
      </c>
      <c r="N104" s="35">
        <f t="shared" si="158"/>
        <v>1107.424036682527</v>
      </c>
      <c r="O104" s="35">
        <f t="shared" si="159"/>
        <v>13388.012619775987</v>
      </c>
      <c r="P104" s="35">
        <v>13011.45528429986</v>
      </c>
      <c r="Q104" s="36">
        <f t="shared" si="131"/>
        <v>2.8940447263458458E-2</v>
      </c>
      <c r="R104" s="50"/>
      <c r="T104" s="35">
        <f t="shared" ref="T104:AE104" si="164">+T34+T69</f>
        <v>1107424.036682527</v>
      </c>
      <c r="U104" s="35">
        <f t="shared" si="164"/>
        <v>1107424.036682527</v>
      </c>
      <c r="V104" s="35">
        <f t="shared" si="164"/>
        <v>1107424.036682527</v>
      </c>
      <c r="W104" s="35">
        <f t="shared" si="164"/>
        <v>1107424.036682527</v>
      </c>
      <c r="X104" s="35">
        <f t="shared" si="164"/>
        <v>1156886.1264753588</v>
      </c>
      <c r="Y104" s="35">
        <f t="shared" si="164"/>
        <v>1107424.036682527</v>
      </c>
      <c r="Z104" s="35">
        <f t="shared" si="164"/>
        <v>1107424.036682527</v>
      </c>
      <c r="AA104" s="35">
        <f t="shared" si="164"/>
        <v>1156886.1264753588</v>
      </c>
      <c r="AB104" s="35">
        <f t="shared" si="164"/>
        <v>1107424.036682527</v>
      </c>
      <c r="AC104" s="35">
        <f t="shared" si="164"/>
        <v>1107424.036682527</v>
      </c>
      <c r="AD104" s="35">
        <f t="shared" si="164"/>
        <v>1107424.036682527</v>
      </c>
      <c r="AE104" s="35">
        <f t="shared" si="164"/>
        <v>1107424.036682527</v>
      </c>
      <c r="AF104" s="35">
        <f t="shared" si="161"/>
        <v>13388012.61977599</v>
      </c>
    </row>
    <row r="105" spans="1:32" x14ac:dyDescent="0.35">
      <c r="A105" s="38">
        <v>726151</v>
      </c>
      <c r="B105" s="34" t="s">
        <v>270</v>
      </c>
      <c r="C105" s="35">
        <f t="shared" si="158"/>
        <v>0</v>
      </c>
      <c r="D105" s="35">
        <f t="shared" si="158"/>
        <v>0</v>
      </c>
      <c r="E105" s="35">
        <f t="shared" si="158"/>
        <v>0</v>
      </c>
      <c r="F105" s="35">
        <f t="shared" si="158"/>
        <v>0</v>
      </c>
      <c r="G105" s="35">
        <f t="shared" si="158"/>
        <v>0</v>
      </c>
      <c r="H105" s="35">
        <f t="shared" si="158"/>
        <v>0</v>
      </c>
      <c r="I105" s="35">
        <f t="shared" si="158"/>
        <v>0</v>
      </c>
      <c r="J105" s="35">
        <f t="shared" si="158"/>
        <v>0</v>
      </c>
      <c r="K105" s="35">
        <f t="shared" si="158"/>
        <v>0</v>
      </c>
      <c r="L105" s="35">
        <f t="shared" si="158"/>
        <v>0</v>
      </c>
      <c r="M105" s="35">
        <f t="shared" si="158"/>
        <v>0</v>
      </c>
      <c r="N105" s="35">
        <f t="shared" si="158"/>
        <v>0</v>
      </c>
      <c r="O105" s="35">
        <f t="shared" si="159"/>
        <v>0</v>
      </c>
      <c r="P105" s="35">
        <v>122722.4</v>
      </c>
      <c r="Q105" s="36">
        <f t="shared" si="131"/>
        <v>-1</v>
      </c>
      <c r="R105" s="50"/>
      <c r="T105" s="35">
        <f t="shared" ref="T105:AE105" si="165">+T35+T70</f>
        <v>0</v>
      </c>
      <c r="U105" s="35">
        <f t="shared" si="165"/>
        <v>0</v>
      </c>
      <c r="V105" s="35">
        <f t="shared" si="165"/>
        <v>0</v>
      </c>
      <c r="W105" s="35">
        <f t="shared" si="165"/>
        <v>0</v>
      </c>
      <c r="X105" s="35">
        <f t="shared" si="165"/>
        <v>0</v>
      </c>
      <c r="Y105" s="35">
        <f t="shared" si="165"/>
        <v>0</v>
      </c>
      <c r="Z105" s="35">
        <f t="shared" si="165"/>
        <v>0</v>
      </c>
      <c r="AA105" s="35">
        <f t="shared" si="165"/>
        <v>0</v>
      </c>
      <c r="AB105" s="35">
        <f t="shared" si="165"/>
        <v>0</v>
      </c>
      <c r="AC105" s="35">
        <f t="shared" si="165"/>
        <v>0</v>
      </c>
      <c r="AD105" s="35">
        <f t="shared" si="165"/>
        <v>0</v>
      </c>
      <c r="AE105" s="35">
        <f t="shared" si="165"/>
        <v>0</v>
      </c>
      <c r="AF105" s="35">
        <f t="shared" si="161"/>
        <v>0</v>
      </c>
    </row>
    <row r="106" spans="1:32" x14ac:dyDescent="0.35">
      <c r="A106" s="38">
        <v>726999</v>
      </c>
      <c r="B106" s="34" t="s">
        <v>271</v>
      </c>
      <c r="C106" s="35">
        <f t="shared" si="158"/>
        <v>1423.9456432293646</v>
      </c>
      <c r="D106" s="35">
        <f t="shared" si="158"/>
        <v>1423.9456432293646</v>
      </c>
      <c r="E106" s="35">
        <f t="shared" si="158"/>
        <v>1423.9456432293646</v>
      </c>
      <c r="F106" s="35">
        <f t="shared" si="158"/>
        <v>1423.9456432293646</v>
      </c>
      <c r="G106" s="35">
        <f t="shared" si="158"/>
        <v>1423.9456432293646</v>
      </c>
      <c r="H106" s="35">
        <f t="shared" si="158"/>
        <v>1423.9456432293646</v>
      </c>
      <c r="I106" s="35">
        <f t="shared" si="158"/>
        <v>1423.9456432293646</v>
      </c>
      <c r="J106" s="35">
        <f t="shared" si="158"/>
        <v>1423.9456432293646</v>
      </c>
      <c r="K106" s="35">
        <f t="shared" si="158"/>
        <v>1423.9456432293646</v>
      </c>
      <c r="L106" s="35">
        <f t="shared" si="158"/>
        <v>1423.9456432293646</v>
      </c>
      <c r="M106" s="35">
        <f t="shared" si="158"/>
        <v>1423.9456432293646</v>
      </c>
      <c r="N106" s="35">
        <f t="shared" si="158"/>
        <v>1423.9456432293646</v>
      </c>
      <c r="O106" s="35">
        <f t="shared" si="159"/>
        <v>17087.347718752375</v>
      </c>
      <c r="P106" s="35">
        <v>12257.405666666667</v>
      </c>
      <c r="Q106" s="36">
        <f t="shared" si="131"/>
        <v>0.39404276756707701</v>
      </c>
      <c r="R106" s="50"/>
      <c r="T106" s="35">
        <f t="shared" ref="T106:AE106" si="166">+T36+T71</f>
        <v>1423945.6432293647</v>
      </c>
      <c r="U106" s="35">
        <f t="shared" si="166"/>
        <v>1423945.6432293647</v>
      </c>
      <c r="V106" s="35">
        <f t="shared" si="166"/>
        <v>1423945.6432293647</v>
      </c>
      <c r="W106" s="35">
        <f t="shared" si="166"/>
        <v>1423945.6432293647</v>
      </c>
      <c r="X106" s="35">
        <f t="shared" si="166"/>
        <v>1423945.6432293647</v>
      </c>
      <c r="Y106" s="35">
        <f t="shared" si="166"/>
        <v>1423945.6432293647</v>
      </c>
      <c r="Z106" s="35">
        <f t="shared" si="166"/>
        <v>1423945.6432293647</v>
      </c>
      <c r="AA106" s="35">
        <f t="shared" si="166"/>
        <v>1423945.6432293647</v>
      </c>
      <c r="AB106" s="35">
        <f t="shared" si="166"/>
        <v>1423945.6432293647</v>
      </c>
      <c r="AC106" s="35">
        <f t="shared" si="166"/>
        <v>1423945.6432293647</v>
      </c>
      <c r="AD106" s="35">
        <f t="shared" si="166"/>
        <v>1423945.6432293647</v>
      </c>
      <c r="AE106" s="35">
        <f t="shared" si="166"/>
        <v>1423945.6432293647</v>
      </c>
      <c r="AF106" s="35">
        <f t="shared" si="161"/>
        <v>17087347.71875238</v>
      </c>
    </row>
    <row r="107" spans="1:32" x14ac:dyDescent="0.35">
      <c r="A107" s="63"/>
      <c r="B107" s="49"/>
      <c r="C107" s="42">
        <f t="shared" ref="C107:O107" si="167">+SUM(C100:C106)</f>
        <v>21279.264711287833</v>
      </c>
      <c r="D107" s="42">
        <f t="shared" si="167"/>
        <v>18085.710559241044</v>
      </c>
      <c r="E107" s="42">
        <f t="shared" si="167"/>
        <v>18085.710559241044</v>
      </c>
      <c r="F107" s="42">
        <f t="shared" si="167"/>
        <v>18085.710559241044</v>
      </c>
      <c r="G107" s="42">
        <f t="shared" si="167"/>
        <v>18135.172649033877</v>
      </c>
      <c r="H107" s="42">
        <f t="shared" si="167"/>
        <v>18085.710559241044</v>
      </c>
      <c r="I107" s="42">
        <f t="shared" si="167"/>
        <v>18085.710559241044</v>
      </c>
      <c r="J107" s="42">
        <f t="shared" si="167"/>
        <v>18135.172649033877</v>
      </c>
      <c r="K107" s="42">
        <f t="shared" si="167"/>
        <v>18085.710559241044</v>
      </c>
      <c r="L107" s="42">
        <f t="shared" si="167"/>
        <v>18085.710559241044</v>
      </c>
      <c r="M107" s="42">
        <f t="shared" si="167"/>
        <v>18085.710559241044</v>
      </c>
      <c r="N107" s="42">
        <f t="shared" si="167"/>
        <v>18085.710559241044</v>
      </c>
      <c r="O107" s="42">
        <f t="shared" si="167"/>
        <v>220321.00504252504</v>
      </c>
      <c r="P107" s="42">
        <v>319388.31917263323</v>
      </c>
      <c r="Q107" s="43">
        <f t="shared" si="131"/>
        <v>-0.31017826320868391</v>
      </c>
      <c r="R107" s="44"/>
      <c r="T107" s="42">
        <f t="shared" ref="T107:AF107" si="168">+SUM(T100:T106)</f>
        <v>21279264.71128783</v>
      </c>
      <c r="U107" s="42">
        <f t="shared" si="168"/>
        <v>18085710.559241045</v>
      </c>
      <c r="V107" s="42">
        <f t="shared" si="168"/>
        <v>18085710.559241045</v>
      </c>
      <c r="W107" s="42">
        <f t="shared" si="168"/>
        <v>18085710.559241045</v>
      </c>
      <c r="X107" s="42">
        <f t="shared" si="168"/>
        <v>18135172.649033874</v>
      </c>
      <c r="Y107" s="42">
        <f t="shared" si="168"/>
        <v>18085710.559241045</v>
      </c>
      <c r="Z107" s="42">
        <f t="shared" si="168"/>
        <v>18085710.559241045</v>
      </c>
      <c r="AA107" s="42">
        <f t="shared" si="168"/>
        <v>18135172.649033874</v>
      </c>
      <c r="AB107" s="42">
        <f t="shared" si="168"/>
        <v>18085710.559241045</v>
      </c>
      <c r="AC107" s="42">
        <f t="shared" si="168"/>
        <v>18085710.559241045</v>
      </c>
      <c r="AD107" s="42">
        <f t="shared" si="168"/>
        <v>18085710.559241045</v>
      </c>
      <c r="AE107" s="42">
        <f t="shared" si="168"/>
        <v>18085710.559241045</v>
      </c>
      <c r="AF107" s="42">
        <f t="shared" si="168"/>
        <v>220321005.04252493</v>
      </c>
    </row>
    <row r="108" spans="1:32" x14ac:dyDescent="0.35">
      <c r="A108" s="37"/>
      <c r="B108" s="29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>
        <v>0</v>
      </c>
      <c r="Q108" s="31">
        <f t="shared" si="131"/>
        <v>0</v>
      </c>
      <c r="R108" s="46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</row>
    <row r="109" spans="1:32" x14ac:dyDescent="0.35">
      <c r="A109" s="49" t="s">
        <v>277</v>
      </c>
      <c r="B109" s="49"/>
      <c r="C109" s="42">
        <f t="shared" ref="C109:O109" si="169">+SUM(C76:C108)/2</f>
        <v>296297.01430691109</v>
      </c>
      <c r="D109" s="42">
        <f t="shared" si="169"/>
        <v>293103.4601548643</v>
      </c>
      <c r="E109" s="42">
        <f t="shared" si="169"/>
        <v>560334.27765486436</v>
      </c>
      <c r="F109" s="42">
        <f t="shared" si="169"/>
        <v>319323.00795011543</v>
      </c>
      <c r="G109" s="42">
        <f t="shared" si="169"/>
        <v>320450.68984151719</v>
      </c>
      <c r="H109" s="42">
        <f t="shared" si="169"/>
        <v>320401.22775172436</v>
      </c>
      <c r="I109" s="42">
        <f t="shared" si="169"/>
        <v>320401.22775172436</v>
      </c>
      <c r="J109" s="42">
        <f t="shared" si="169"/>
        <v>320450.68984151719</v>
      </c>
      <c r="K109" s="42">
        <f t="shared" si="169"/>
        <v>320401.22775172436</v>
      </c>
      <c r="L109" s="42">
        <f t="shared" si="169"/>
        <v>320401.22775172436</v>
      </c>
      <c r="M109" s="42">
        <f t="shared" si="169"/>
        <v>320401.22775172436</v>
      </c>
      <c r="N109" s="42">
        <f t="shared" si="169"/>
        <v>1143472.1456517247</v>
      </c>
      <c r="O109" s="42">
        <f t="shared" si="169"/>
        <v>4855437.4241601368</v>
      </c>
      <c r="P109" s="42">
        <v>3487890.0915849414</v>
      </c>
      <c r="Q109" s="43">
        <f t="shared" si="131"/>
        <v>0.39208441110991687</v>
      </c>
      <c r="R109" s="44"/>
      <c r="T109" s="42">
        <f t="shared" ref="T109:AF109" si="170">+SUM(T76:T108)/2</f>
        <v>296297014.30691105</v>
      </c>
      <c r="U109" s="42">
        <f t="shared" si="170"/>
        <v>293103460.15486425</v>
      </c>
      <c r="V109" s="42">
        <f t="shared" si="170"/>
        <v>560334277.65486431</v>
      </c>
      <c r="W109" s="42">
        <f t="shared" si="170"/>
        <v>319323007.95011538</v>
      </c>
      <c r="X109" s="42">
        <f t="shared" si="170"/>
        <v>320450689.84151721</v>
      </c>
      <c r="Y109" s="42">
        <f t="shared" si="170"/>
        <v>320401227.75172436</v>
      </c>
      <c r="Z109" s="42">
        <f t="shared" si="170"/>
        <v>320401227.75172436</v>
      </c>
      <c r="AA109" s="42">
        <f t="shared" si="170"/>
        <v>320450689.84151721</v>
      </c>
      <c r="AB109" s="42">
        <f t="shared" si="170"/>
        <v>320401227.75172436</v>
      </c>
      <c r="AC109" s="42">
        <f t="shared" si="170"/>
        <v>320401227.75172436</v>
      </c>
      <c r="AD109" s="42">
        <f t="shared" si="170"/>
        <v>320401227.75172436</v>
      </c>
      <c r="AE109" s="42">
        <f t="shared" si="170"/>
        <v>1143472145.6517246</v>
      </c>
      <c r="AF109" s="42">
        <f t="shared" si="170"/>
        <v>4855437424.1601362</v>
      </c>
    </row>
    <row r="110" spans="1:32" x14ac:dyDescent="0.35">
      <c r="A110" s="51"/>
      <c r="B110" s="52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>
        <v>0</v>
      </c>
      <c r="Q110" s="54">
        <f t="shared" si="131"/>
        <v>0</v>
      </c>
      <c r="R110" s="55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  <c r="AD110" s="53"/>
      <c r="AE110" s="53"/>
      <c r="AF110" s="53"/>
    </row>
    <row r="111" spans="1:32" x14ac:dyDescent="0.35">
      <c r="A111" s="56"/>
      <c r="B111" s="57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>
        <v>0</v>
      </c>
      <c r="Q111" s="59">
        <f t="shared" si="131"/>
        <v>0</v>
      </c>
      <c r="R111" s="60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D111" s="58"/>
      <c r="AE111" s="58"/>
      <c r="AF111" s="58"/>
    </row>
    <row r="112" spans="1:32" x14ac:dyDescent="0.35">
      <c r="A112" s="37">
        <v>73100</v>
      </c>
      <c r="B112" s="29" t="s">
        <v>278</v>
      </c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>
        <v>0</v>
      </c>
      <c r="Q112" s="36">
        <f t="shared" si="131"/>
        <v>0</v>
      </c>
      <c r="R112" s="50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</row>
    <row r="113" spans="1:39" x14ac:dyDescent="0.35">
      <c r="A113" s="38">
        <v>731111</v>
      </c>
      <c r="B113" s="34" t="s">
        <v>279</v>
      </c>
      <c r="C113" s="35">
        <v>0</v>
      </c>
      <c r="D113" s="35">
        <v>0</v>
      </c>
      <c r="E113" s="35">
        <v>0</v>
      </c>
      <c r="F113" s="35">
        <v>0</v>
      </c>
      <c r="G113" s="35">
        <v>0</v>
      </c>
      <c r="H113" s="35">
        <v>0</v>
      </c>
      <c r="I113" s="35">
        <v>0</v>
      </c>
      <c r="J113" s="35">
        <v>0</v>
      </c>
      <c r="K113" s="35">
        <v>0</v>
      </c>
      <c r="L113" s="35">
        <v>0</v>
      </c>
      <c r="M113" s="35">
        <v>0</v>
      </c>
      <c r="N113" s="35">
        <v>0</v>
      </c>
      <c r="O113" s="35">
        <f>+SUM(C113:N113)</f>
        <v>0</v>
      </c>
      <c r="P113" s="35">
        <v>0</v>
      </c>
      <c r="Q113" s="47">
        <f t="shared" si="131"/>
        <v>0</v>
      </c>
      <c r="R113" s="36"/>
      <c r="T113" s="35">
        <f t="shared" ref="T113:T115" si="171">C113*1000</f>
        <v>0</v>
      </c>
      <c r="U113" s="35">
        <f t="shared" ref="U113:U115" si="172">D113*1000</f>
        <v>0</v>
      </c>
      <c r="V113" s="35">
        <f t="shared" ref="V113:V115" si="173">E113*1000</f>
        <v>0</v>
      </c>
      <c r="W113" s="35">
        <f t="shared" ref="W113:W115" si="174">F113*1000</f>
        <v>0</v>
      </c>
      <c r="X113" s="35">
        <f t="shared" ref="X113:X115" si="175">G113*1000</f>
        <v>0</v>
      </c>
      <c r="Y113" s="35">
        <f t="shared" ref="Y113:Y115" si="176">H113*1000</f>
        <v>0</v>
      </c>
      <c r="Z113" s="35">
        <f t="shared" ref="Z113:Z115" si="177">I113*1000</f>
        <v>0</v>
      </c>
      <c r="AA113" s="35">
        <f t="shared" ref="AA113:AA115" si="178">J113*1000</f>
        <v>0</v>
      </c>
      <c r="AB113" s="35">
        <f t="shared" ref="AB113:AB115" si="179">K113*1000</f>
        <v>0</v>
      </c>
      <c r="AC113" s="35">
        <f t="shared" ref="AC113:AC115" si="180">L113*1000</f>
        <v>0</v>
      </c>
      <c r="AD113" s="35">
        <f t="shared" ref="AD113:AD115" si="181">M113*1000</f>
        <v>0</v>
      </c>
      <c r="AE113" s="35">
        <f t="shared" ref="AE113:AE115" si="182">N113*1000</f>
        <v>0</v>
      </c>
      <c r="AF113" s="35">
        <f>+SUM(T113:AE113)</f>
        <v>0</v>
      </c>
    </row>
    <row r="114" spans="1:39" x14ac:dyDescent="0.35">
      <c r="A114" s="38">
        <v>731121</v>
      </c>
      <c r="B114" s="34" t="s">
        <v>280</v>
      </c>
      <c r="C114" s="35">
        <v>0</v>
      </c>
      <c r="D114" s="35">
        <v>0</v>
      </c>
      <c r="E114" s="35">
        <v>0</v>
      </c>
      <c r="F114" s="35">
        <v>0</v>
      </c>
      <c r="G114" s="35">
        <v>0</v>
      </c>
      <c r="H114" s="35">
        <v>0</v>
      </c>
      <c r="I114" s="35">
        <v>0</v>
      </c>
      <c r="J114" s="35">
        <v>0</v>
      </c>
      <c r="K114" s="35">
        <v>0</v>
      </c>
      <c r="L114" s="35">
        <v>0</v>
      </c>
      <c r="M114" s="35">
        <v>0</v>
      </c>
      <c r="N114" s="35">
        <v>0</v>
      </c>
      <c r="O114" s="35">
        <f>+SUM(C114:N114)</f>
        <v>0</v>
      </c>
      <c r="P114" s="35">
        <v>0</v>
      </c>
      <c r="Q114" s="47">
        <f t="shared" si="131"/>
        <v>0</v>
      </c>
      <c r="R114" s="36"/>
      <c r="T114" s="35">
        <f t="shared" si="171"/>
        <v>0</v>
      </c>
      <c r="U114" s="35">
        <f t="shared" si="172"/>
        <v>0</v>
      </c>
      <c r="V114" s="35">
        <f t="shared" si="173"/>
        <v>0</v>
      </c>
      <c r="W114" s="35">
        <f t="shared" si="174"/>
        <v>0</v>
      </c>
      <c r="X114" s="35">
        <f t="shared" si="175"/>
        <v>0</v>
      </c>
      <c r="Y114" s="35">
        <f t="shared" si="176"/>
        <v>0</v>
      </c>
      <c r="Z114" s="35">
        <f t="shared" si="177"/>
        <v>0</v>
      </c>
      <c r="AA114" s="35">
        <f t="shared" si="178"/>
        <v>0</v>
      </c>
      <c r="AB114" s="35">
        <f t="shared" si="179"/>
        <v>0</v>
      </c>
      <c r="AC114" s="35">
        <f t="shared" si="180"/>
        <v>0</v>
      </c>
      <c r="AD114" s="35">
        <f t="shared" si="181"/>
        <v>0</v>
      </c>
      <c r="AE114" s="35">
        <f t="shared" si="182"/>
        <v>0</v>
      </c>
      <c r="AF114" s="35">
        <f>+SUM(T114:AE114)</f>
        <v>0</v>
      </c>
    </row>
    <row r="115" spans="1:39" x14ac:dyDescent="0.35">
      <c r="A115" s="38">
        <v>731122</v>
      </c>
      <c r="B115" s="34" t="s">
        <v>281</v>
      </c>
      <c r="C115" s="35">
        <v>0</v>
      </c>
      <c r="D115" s="35">
        <v>0</v>
      </c>
      <c r="E115" s="35">
        <v>0</v>
      </c>
      <c r="F115" s="35">
        <v>0</v>
      </c>
      <c r="G115" s="35">
        <v>0</v>
      </c>
      <c r="H115" s="35">
        <v>0</v>
      </c>
      <c r="I115" s="35">
        <v>0</v>
      </c>
      <c r="J115" s="35">
        <v>0</v>
      </c>
      <c r="K115" s="35">
        <v>0</v>
      </c>
      <c r="L115" s="35">
        <v>0</v>
      </c>
      <c r="M115" s="35">
        <v>0</v>
      </c>
      <c r="N115" s="35">
        <v>0</v>
      </c>
      <c r="O115" s="35">
        <f>+SUM(C115:N115)</f>
        <v>0</v>
      </c>
      <c r="P115" s="35">
        <v>0</v>
      </c>
      <c r="Q115" s="47">
        <f t="shared" si="131"/>
        <v>0</v>
      </c>
      <c r="R115" s="36"/>
      <c r="T115" s="35">
        <f t="shared" si="171"/>
        <v>0</v>
      </c>
      <c r="U115" s="35">
        <f t="shared" si="172"/>
        <v>0</v>
      </c>
      <c r="V115" s="35">
        <f t="shared" si="173"/>
        <v>0</v>
      </c>
      <c r="W115" s="35">
        <f t="shared" si="174"/>
        <v>0</v>
      </c>
      <c r="X115" s="35">
        <f t="shared" si="175"/>
        <v>0</v>
      </c>
      <c r="Y115" s="35">
        <f t="shared" si="176"/>
        <v>0</v>
      </c>
      <c r="Z115" s="35">
        <f t="shared" si="177"/>
        <v>0</v>
      </c>
      <c r="AA115" s="35">
        <f t="shared" si="178"/>
        <v>0</v>
      </c>
      <c r="AB115" s="35">
        <f t="shared" si="179"/>
        <v>0</v>
      </c>
      <c r="AC115" s="35">
        <f t="shared" si="180"/>
        <v>0</v>
      </c>
      <c r="AD115" s="35">
        <f t="shared" si="181"/>
        <v>0</v>
      </c>
      <c r="AE115" s="35">
        <f t="shared" si="182"/>
        <v>0</v>
      </c>
      <c r="AF115" s="35">
        <f>+SUM(T115:AE115)</f>
        <v>0</v>
      </c>
    </row>
    <row r="116" spans="1:39" x14ac:dyDescent="0.35">
      <c r="A116" s="40"/>
      <c r="B116" s="41"/>
      <c r="C116" s="42">
        <f t="shared" ref="C116" si="183">+SUM(C111:C115)</f>
        <v>0</v>
      </c>
      <c r="D116" s="42">
        <f t="shared" ref="D116:O116" si="184">+SUM(D111:D115)</f>
        <v>0</v>
      </c>
      <c r="E116" s="42">
        <f t="shared" si="184"/>
        <v>0</v>
      </c>
      <c r="F116" s="42">
        <f t="shared" si="184"/>
        <v>0</v>
      </c>
      <c r="G116" s="42">
        <f t="shared" si="184"/>
        <v>0</v>
      </c>
      <c r="H116" s="42">
        <f t="shared" si="184"/>
        <v>0</v>
      </c>
      <c r="I116" s="42">
        <f t="shared" si="184"/>
        <v>0</v>
      </c>
      <c r="J116" s="42">
        <f t="shared" si="184"/>
        <v>0</v>
      </c>
      <c r="K116" s="42">
        <f t="shared" si="184"/>
        <v>0</v>
      </c>
      <c r="L116" s="42">
        <f t="shared" si="184"/>
        <v>0</v>
      </c>
      <c r="M116" s="42">
        <f t="shared" si="184"/>
        <v>0</v>
      </c>
      <c r="N116" s="42">
        <f t="shared" si="184"/>
        <v>0</v>
      </c>
      <c r="O116" s="42">
        <f t="shared" si="184"/>
        <v>0</v>
      </c>
      <c r="P116" s="42">
        <v>0</v>
      </c>
      <c r="Q116" s="43">
        <f t="shared" si="131"/>
        <v>0</v>
      </c>
      <c r="R116" s="44"/>
      <c r="T116" s="42">
        <f t="shared" ref="T116" si="185">+SUM(T111:T115)</f>
        <v>0</v>
      </c>
      <c r="U116" s="42">
        <f t="shared" ref="U116:AF116" si="186">+SUM(U111:U115)</f>
        <v>0</v>
      </c>
      <c r="V116" s="42">
        <f t="shared" si="186"/>
        <v>0</v>
      </c>
      <c r="W116" s="42">
        <f t="shared" si="186"/>
        <v>0</v>
      </c>
      <c r="X116" s="42">
        <f t="shared" si="186"/>
        <v>0</v>
      </c>
      <c r="Y116" s="42">
        <f t="shared" si="186"/>
        <v>0</v>
      </c>
      <c r="Z116" s="42">
        <f t="shared" si="186"/>
        <v>0</v>
      </c>
      <c r="AA116" s="42">
        <f t="shared" si="186"/>
        <v>0</v>
      </c>
      <c r="AB116" s="42">
        <f t="shared" si="186"/>
        <v>0</v>
      </c>
      <c r="AC116" s="42">
        <f t="shared" si="186"/>
        <v>0</v>
      </c>
      <c r="AD116" s="42">
        <f t="shared" si="186"/>
        <v>0</v>
      </c>
      <c r="AE116" s="42">
        <f t="shared" si="186"/>
        <v>0</v>
      </c>
      <c r="AF116" s="42">
        <f t="shared" si="186"/>
        <v>0</v>
      </c>
    </row>
    <row r="117" spans="1:39" x14ac:dyDescent="0.35">
      <c r="A117" s="45">
        <v>73110</v>
      </c>
      <c r="B117" s="29" t="s">
        <v>282</v>
      </c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0"/>
      <c r="P117" s="35">
        <v>0</v>
      </c>
      <c r="Q117" s="36">
        <f t="shared" si="131"/>
        <v>0</v>
      </c>
      <c r="R117" s="50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0"/>
    </row>
    <row r="118" spans="1:39" x14ac:dyDescent="0.35">
      <c r="A118" s="38">
        <v>731131</v>
      </c>
      <c r="B118" s="34" t="s">
        <v>283</v>
      </c>
      <c r="C118" s="35">
        <v>0</v>
      </c>
      <c r="D118" s="35">
        <v>0</v>
      </c>
      <c r="E118" s="35">
        <v>0</v>
      </c>
      <c r="F118" s="35">
        <v>0</v>
      </c>
      <c r="G118" s="35">
        <v>0</v>
      </c>
      <c r="H118" s="35">
        <v>0</v>
      </c>
      <c r="I118" s="35">
        <v>0</v>
      </c>
      <c r="J118" s="35">
        <v>0</v>
      </c>
      <c r="K118" s="35">
        <v>0</v>
      </c>
      <c r="L118" s="35">
        <v>0</v>
      </c>
      <c r="M118" s="35">
        <v>0</v>
      </c>
      <c r="N118" s="35">
        <v>0</v>
      </c>
      <c r="O118" s="35">
        <f>+SUM(C118:N118)</f>
        <v>0</v>
      </c>
      <c r="P118" s="35">
        <v>0</v>
      </c>
      <c r="Q118" s="47">
        <f t="shared" si="131"/>
        <v>0</v>
      </c>
      <c r="R118" s="36"/>
      <c r="T118" s="35">
        <f t="shared" ref="T118:T119" si="187">C118*1000</f>
        <v>0</v>
      </c>
      <c r="U118" s="35">
        <f t="shared" ref="U118:U119" si="188">D118*1000</f>
        <v>0</v>
      </c>
      <c r="V118" s="35">
        <f t="shared" ref="V118:V119" si="189">E118*1000</f>
        <v>0</v>
      </c>
      <c r="W118" s="35">
        <f t="shared" ref="W118:W119" si="190">F118*1000</f>
        <v>0</v>
      </c>
      <c r="X118" s="35">
        <f t="shared" ref="X118:X119" si="191">G118*1000</f>
        <v>0</v>
      </c>
      <c r="Y118" s="35">
        <f t="shared" ref="Y118:Y119" si="192">H118*1000</f>
        <v>0</v>
      </c>
      <c r="Z118" s="35">
        <f t="shared" ref="Z118:Z119" si="193">I118*1000</f>
        <v>0</v>
      </c>
      <c r="AA118" s="35">
        <f t="shared" ref="AA118:AA119" si="194">J118*1000</f>
        <v>0</v>
      </c>
      <c r="AB118" s="35">
        <f t="shared" ref="AB118:AB119" si="195">K118*1000</f>
        <v>0</v>
      </c>
      <c r="AC118" s="35">
        <f t="shared" ref="AC118:AC119" si="196">L118*1000</f>
        <v>0</v>
      </c>
      <c r="AD118" s="35">
        <f t="shared" ref="AD118:AD119" si="197">M118*1000</f>
        <v>0</v>
      </c>
      <c r="AE118" s="35">
        <f t="shared" ref="AE118:AE119" si="198">N118*1000</f>
        <v>0</v>
      </c>
      <c r="AF118" s="35">
        <f t="shared" ref="AF118:AF119" si="199">+SUM(T118:AE118)</f>
        <v>0</v>
      </c>
    </row>
    <row r="119" spans="1:39" x14ac:dyDescent="0.35">
      <c r="A119" s="38">
        <v>731132</v>
      </c>
      <c r="B119" s="34" t="s">
        <v>284</v>
      </c>
      <c r="C119" s="35">
        <v>0</v>
      </c>
      <c r="D119" s="35">
        <v>0</v>
      </c>
      <c r="E119" s="35">
        <v>0</v>
      </c>
      <c r="F119" s="35">
        <v>0</v>
      </c>
      <c r="G119" s="35">
        <v>0</v>
      </c>
      <c r="H119" s="35">
        <v>0</v>
      </c>
      <c r="I119" s="35">
        <v>0</v>
      </c>
      <c r="J119" s="35">
        <v>0</v>
      </c>
      <c r="K119" s="35">
        <v>0</v>
      </c>
      <c r="L119" s="35">
        <v>0</v>
      </c>
      <c r="M119" s="35">
        <v>0</v>
      </c>
      <c r="N119" s="35">
        <v>0</v>
      </c>
      <c r="O119" s="35">
        <f>+SUM(C119:N119)</f>
        <v>0</v>
      </c>
      <c r="P119" s="35">
        <v>0</v>
      </c>
      <c r="Q119" s="47">
        <f t="shared" si="131"/>
        <v>0</v>
      </c>
      <c r="R119" s="36"/>
      <c r="T119" s="35">
        <f t="shared" si="187"/>
        <v>0</v>
      </c>
      <c r="U119" s="35">
        <f t="shared" si="188"/>
        <v>0</v>
      </c>
      <c r="V119" s="35">
        <f t="shared" si="189"/>
        <v>0</v>
      </c>
      <c r="W119" s="35">
        <f t="shared" si="190"/>
        <v>0</v>
      </c>
      <c r="X119" s="35">
        <f t="shared" si="191"/>
        <v>0</v>
      </c>
      <c r="Y119" s="35">
        <f t="shared" si="192"/>
        <v>0</v>
      </c>
      <c r="Z119" s="35">
        <f t="shared" si="193"/>
        <v>0</v>
      </c>
      <c r="AA119" s="35">
        <f t="shared" si="194"/>
        <v>0</v>
      </c>
      <c r="AB119" s="35">
        <f t="shared" si="195"/>
        <v>0</v>
      </c>
      <c r="AC119" s="35">
        <f t="shared" si="196"/>
        <v>0</v>
      </c>
      <c r="AD119" s="35">
        <f t="shared" si="197"/>
        <v>0</v>
      </c>
      <c r="AE119" s="35">
        <f t="shared" si="198"/>
        <v>0</v>
      </c>
      <c r="AF119" s="35">
        <f t="shared" si="199"/>
        <v>0</v>
      </c>
    </row>
    <row r="120" spans="1:39" s="32" customFormat="1" x14ac:dyDescent="0.35">
      <c r="A120" s="48"/>
      <c r="B120" s="49"/>
      <c r="C120" s="42">
        <f t="shared" ref="C120" si="200">+SUM(C117:C119)</f>
        <v>0</v>
      </c>
      <c r="D120" s="42">
        <f t="shared" ref="D120:O120" si="201">+SUM(D117:D119)</f>
        <v>0</v>
      </c>
      <c r="E120" s="42">
        <f t="shared" si="201"/>
        <v>0</v>
      </c>
      <c r="F120" s="42">
        <f t="shared" si="201"/>
        <v>0</v>
      </c>
      <c r="G120" s="42">
        <f t="shared" si="201"/>
        <v>0</v>
      </c>
      <c r="H120" s="42">
        <f t="shared" si="201"/>
        <v>0</v>
      </c>
      <c r="I120" s="42">
        <f t="shared" si="201"/>
        <v>0</v>
      </c>
      <c r="J120" s="42">
        <f t="shared" si="201"/>
        <v>0</v>
      </c>
      <c r="K120" s="42">
        <f t="shared" si="201"/>
        <v>0</v>
      </c>
      <c r="L120" s="42">
        <f t="shared" si="201"/>
        <v>0</v>
      </c>
      <c r="M120" s="42">
        <f t="shared" si="201"/>
        <v>0</v>
      </c>
      <c r="N120" s="42">
        <f t="shared" si="201"/>
        <v>0</v>
      </c>
      <c r="O120" s="42">
        <f t="shared" si="201"/>
        <v>0</v>
      </c>
      <c r="P120" s="42">
        <v>0</v>
      </c>
      <c r="Q120" s="43">
        <f t="shared" si="131"/>
        <v>0</v>
      </c>
      <c r="R120" s="44"/>
      <c r="S120" s="10"/>
      <c r="T120" s="42">
        <f t="shared" ref="T120" si="202">+SUM(T117:T119)</f>
        <v>0</v>
      </c>
      <c r="U120" s="42">
        <f t="shared" ref="U120:AF120" si="203">+SUM(U117:U119)</f>
        <v>0</v>
      </c>
      <c r="V120" s="42">
        <f t="shared" si="203"/>
        <v>0</v>
      </c>
      <c r="W120" s="42">
        <f t="shared" si="203"/>
        <v>0</v>
      </c>
      <c r="X120" s="42">
        <f t="shared" si="203"/>
        <v>0</v>
      </c>
      <c r="Y120" s="42">
        <f t="shared" si="203"/>
        <v>0</v>
      </c>
      <c r="Z120" s="42">
        <f t="shared" si="203"/>
        <v>0</v>
      </c>
      <c r="AA120" s="42">
        <f t="shared" si="203"/>
        <v>0</v>
      </c>
      <c r="AB120" s="42">
        <f t="shared" si="203"/>
        <v>0</v>
      </c>
      <c r="AC120" s="42">
        <f t="shared" si="203"/>
        <v>0</v>
      </c>
      <c r="AD120" s="42">
        <f t="shared" si="203"/>
        <v>0</v>
      </c>
      <c r="AE120" s="42">
        <f t="shared" si="203"/>
        <v>0</v>
      </c>
      <c r="AF120" s="42">
        <f t="shared" si="203"/>
        <v>0</v>
      </c>
      <c r="AG120" s="10"/>
      <c r="AH120" s="10"/>
      <c r="AI120" s="10"/>
      <c r="AJ120" s="10"/>
      <c r="AK120" s="10"/>
      <c r="AL120" s="10"/>
      <c r="AM120" s="10"/>
    </row>
    <row r="121" spans="1:39" x14ac:dyDescent="0.3">
      <c r="A121" s="64">
        <v>73300</v>
      </c>
      <c r="B121" s="65" t="s">
        <v>285</v>
      </c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0"/>
      <c r="P121" s="35">
        <v>0</v>
      </c>
      <c r="Q121" s="36">
        <f t="shared" si="131"/>
        <v>0</v>
      </c>
      <c r="R121" s="50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0"/>
    </row>
    <row r="122" spans="1:39" x14ac:dyDescent="0.35">
      <c r="A122" s="38">
        <v>733111</v>
      </c>
      <c r="B122" s="34" t="s">
        <v>285</v>
      </c>
      <c r="C122" s="35">
        <v>0</v>
      </c>
      <c r="D122" s="35">
        <v>0</v>
      </c>
      <c r="E122" s="35">
        <v>0</v>
      </c>
      <c r="F122" s="35">
        <v>0</v>
      </c>
      <c r="G122" s="35">
        <v>0</v>
      </c>
      <c r="H122" s="35">
        <v>0</v>
      </c>
      <c r="I122" s="35">
        <v>0</v>
      </c>
      <c r="J122" s="35">
        <v>0</v>
      </c>
      <c r="K122" s="35">
        <v>0</v>
      </c>
      <c r="L122" s="35">
        <v>0</v>
      </c>
      <c r="M122" s="35">
        <v>0</v>
      </c>
      <c r="N122" s="35">
        <v>0</v>
      </c>
      <c r="O122" s="35">
        <f>+SUM(C122:N122)</f>
        <v>0</v>
      </c>
      <c r="P122" s="35">
        <v>0</v>
      </c>
      <c r="Q122" s="47">
        <f t="shared" si="131"/>
        <v>0</v>
      </c>
      <c r="R122" s="36"/>
      <c r="T122" s="35">
        <f t="shared" ref="T122" si="204">C122*1000</f>
        <v>0</v>
      </c>
      <c r="U122" s="35">
        <f t="shared" ref="U122" si="205">D122*1000</f>
        <v>0</v>
      </c>
      <c r="V122" s="35">
        <f t="shared" ref="V122" si="206">E122*1000</f>
        <v>0</v>
      </c>
      <c r="W122" s="35">
        <f t="shared" ref="W122" si="207">F122*1000</f>
        <v>0</v>
      </c>
      <c r="X122" s="35">
        <f t="shared" ref="X122" si="208">G122*1000</f>
        <v>0</v>
      </c>
      <c r="Y122" s="35">
        <f t="shared" ref="Y122" si="209">H122*1000</f>
        <v>0</v>
      </c>
      <c r="Z122" s="35">
        <f t="shared" ref="Z122" si="210">I122*1000</f>
        <v>0</v>
      </c>
      <c r="AA122" s="35">
        <f t="shared" ref="AA122" si="211">J122*1000</f>
        <v>0</v>
      </c>
      <c r="AB122" s="35">
        <f t="shared" ref="AB122" si="212">K122*1000</f>
        <v>0</v>
      </c>
      <c r="AC122" s="35">
        <f t="shared" ref="AC122" si="213">L122*1000</f>
        <v>0</v>
      </c>
      <c r="AD122" s="35">
        <f t="shared" ref="AD122" si="214">M122*1000</f>
        <v>0</v>
      </c>
      <c r="AE122" s="35">
        <f t="shared" ref="AE122" si="215">N122*1000</f>
        <v>0</v>
      </c>
      <c r="AF122" s="35">
        <f>+SUM(T122:AE122)</f>
        <v>0</v>
      </c>
    </row>
    <row r="123" spans="1:39" x14ac:dyDescent="0.35">
      <c r="A123" s="48"/>
      <c r="B123" s="49"/>
      <c r="C123" s="42">
        <f t="shared" ref="C123" si="216">+SUM(C121:C122)</f>
        <v>0</v>
      </c>
      <c r="D123" s="42">
        <f t="shared" ref="D123:O123" si="217">+SUM(D121:D122)</f>
        <v>0</v>
      </c>
      <c r="E123" s="42">
        <f t="shared" si="217"/>
        <v>0</v>
      </c>
      <c r="F123" s="42">
        <f t="shared" si="217"/>
        <v>0</v>
      </c>
      <c r="G123" s="42">
        <f t="shared" si="217"/>
        <v>0</v>
      </c>
      <c r="H123" s="42">
        <f t="shared" si="217"/>
        <v>0</v>
      </c>
      <c r="I123" s="42">
        <f t="shared" si="217"/>
        <v>0</v>
      </c>
      <c r="J123" s="42">
        <f t="shared" si="217"/>
        <v>0</v>
      </c>
      <c r="K123" s="42">
        <f t="shared" si="217"/>
        <v>0</v>
      </c>
      <c r="L123" s="42">
        <f t="shared" si="217"/>
        <v>0</v>
      </c>
      <c r="M123" s="42">
        <f t="shared" si="217"/>
        <v>0</v>
      </c>
      <c r="N123" s="42">
        <f t="shared" si="217"/>
        <v>0</v>
      </c>
      <c r="O123" s="42">
        <f t="shared" si="217"/>
        <v>0</v>
      </c>
      <c r="P123" s="42">
        <v>0</v>
      </c>
      <c r="Q123" s="43">
        <f t="shared" si="131"/>
        <v>0</v>
      </c>
      <c r="R123" s="44"/>
      <c r="T123" s="42">
        <f t="shared" ref="T123" si="218">+SUM(T121:T122)</f>
        <v>0</v>
      </c>
      <c r="U123" s="42">
        <f t="shared" ref="U123:AF123" si="219">+SUM(U121:U122)</f>
        <v>0</v>
      </c>
      <c r="V123" s="42">
        <f t="shared" si="219"/>
        <v>0</v>
      </c>
      <c r="W123" s="42">
        <f t="shared" si="219"/>
        <v>0</v>
      </c>
      <c r="X123" s="42">
        <f t="shared" si="219"/>
        <v>0</v>
      </c>
      <c r="Y123" s="42">
        <f t="shared" si="219"/>
        <v>0</v>
      </c>
      <c r="Z123" s="42">
        <f t="shared" si="219"/>
        <v>0</v>
      </c>
      <c r="AA123" s="42">
        <f t="shared" si="219"/>
        <v>0</v>
      </c>
      <c r="AB123" s="42">
        <f t="shared" si="219"/>
        <v>0</v>
      </c>
      <c r="AC123" s="42">
        <f t="shared" si="219"/>
        <v>0</v>
      </c>
      <c r="AD123" s="42">
        <f t="shared" si="219"/>
        <v>0</v>
      </c>
      <c r="AE123" s="42">
        <f t="shared" si="219"/>
        <v>0</v>
      </c>
      <c r="AF123" s="42">
        <f t="shared" si="219"/>
        <v>0</v>
      </c>
    </row>
    <row r="124" spans="1:39" x14ac:dyDescent="0.3">
      <c r="A124" s="64">
        <v>73310</v>
      </c>
      <c r="B124" s="65" t="s">
        <v>286</v>
      </c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0"/>
      <c r="P124" s="35">
        <v>0</v>
      </c>
      <c r="Q124" s="36">
        <f t="shared" si="131"/>
        <v>0</v>
      </c>
      <c r="R124" s="50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0"/>
    </row>
    <row r="125" spans="1:39" x14ac:dyDescent="0.35">
      <c r="A125" s="38">
        <v>733211</v>
      </c>
      <c r="B125" s="34" t="s">
        <v>287</v>
      </c>
      <c r="C125" s="35">
        <v>0</v>
      </c>
      <c r="D125" s="35">
        <v>0</v>
      </c>
      <c r="E125" s="35">
        <v>0</v>
      </c>
      <c r="F125" s="35">
        <v>0</v>
      </c>
      <c r="G125" s="35">
        <v>0</v>
      </c>
      <c r="H125" s="35">
        <v>0</v>
      </c>
      <c r="I125" s="35">
        <v>0</v>
      </c>
      <c r="J125" s="35">
        <v>0</v>
      </c>
      <c r="K125" s="35">
        <v>0</v>
      </c>
      <c r="L125" s="35">
        <v>0</v>
      </c>
      <c r="M125" s="35">
        <v>0</v>
      </c>
      <c r="N125" s="35">
        <v>0</v>
      </c>
      <c r="O125" s="35">
        <f t="shared" ref="O125:O130" si="220">+SUM(C125:N125)</f>
        <v>0</v>
      </c>
      <c r="P125" s="35">
        <v>0</v>
      </c>
      <c r="Q125" s="47">
        <f t="shared" si="131"/>
        <v>0</v>
      </c>
      <c r="R125" s="36"/>
      <c r="T125" s="35">
        <f t="shared" ref="T125:T130" si="221">C125*1000</f>
        <v>0</v>
      </c>
      <c r="U125" s="35">
        <f t="shared" ref="U125:U130" si="222">D125*1000</f>
        <v>0</v>
      </c>
      <c r="V125" s="35">
        <f t="shared" ref="V125:V130" si="223">E125*1000</f>
        <v>0</v>
      </c>
      <c r="W125" s="35">
        <f t="shared" ref="W125:W130" si="224">F125*1000</f>
        <v>0</v>
      </c>
      <c r="X125" s="35">
        <f t="shared" ref="X125:X130" si="225">G125*1000</f>
        <v>0</v>
      </c>
      <c r="Y125" s="35">
        <f t="shared" ref="Y125:Y130" si="226">H125*1000</f>
        <v>0</v>
      </c>
      <c r="Z125" s="35">
        <f t="shared" ref="Z125:Z130" si="227">I125*1000</f>
        <v>0</v>
      </c>
      <c r="AA125" s="35">
        <f t="shared" ref="AA125:AA130" si="228">J125*1000</f>
        <v>0</v>
      </c>
      <c r="AB125" s="35">
        <f t="shared" ref="AB125:AB130" si="229">K125*1000</f>
        <v>0</v>
      </c>
      <c r="AC125" s="35">
        <f t="shared" ref="AC125:AC130" si="230">L125*1000</f>
        <v>0</v>
      </c>
      <c r="AD125" s="35">
        <f t="shared" ref="AD125:AD130" si="231">M125*1000</f>
        <v>0</v>
      </c>
      <c r="AE125" s="35">
        <f t="shared" ref="AE125:AE130" si="232">N125*1000</f>
        <v>0</v>
      </c>
      <c r="AF125" s="35">
        <f t="shared" ref="AF125:AF130" si="233">+SUM(T125:AE125)</f>
        <v>0</v>
      </c>
    </row>
    <row r="126" spans="1:39" x14ac:dyDescent="0.35">
      <c r="A126" s="38">
        <v>733212</v>
      </c>
      <c r="B126" s="34" t="s">
        <v>288</v>
      </c>
      <c r="C126" s="35">
        <v>0</v>
      </c>
      <c r="D126" s="35">
        <v>0</v>
      </c>
      <c r="E126" s="35">
        <v>0</v>
      </c>
      <c r="F126" s="35">
        <v>0</v>
      </c>
      <c r="G126" s="35">
        <v>0</v>
      </c>
      <c r="H126" s="35">
        <v>0</v>
      </c>
      <c r="I126" s="35">
        <v>0</v>
      </c>
      <c r="J126" s="35">
        <v>0</v>
      </c>
      <c r="K126" s="35">
        <v>0</v>
      </c>
      <c r="L126" s="35">
        <v>0</v>
      </c>
      <c r="M126" s="35">
        <v>0</v>
      </c>
      <c r="N126" s="35">
        <v>0</v>
      </c>
      <c r="O126" s="35">
        <f t="shared" si="220"/>
        <v>0</v>
      </c>
      <c r="P126" s="35">
        <v>0</v>
      </c>
      <c r="Q126" s="47">
        <f t="shared" si="131"/>
        <v>0</v>
      </c>
      <c r="R126" s="36"/>
      <c r="T126" s="35">
        <f t="shared" si="221"/>
        <v>0</v>
      </c>
      <c r="U126" s="35">
        <f t="shared" si="222"/>
        <v>0</v>
      </c>
      <c r="V126" s="35">
        <f t="shared" si="223"/>
        <v>0</v>
      </c>
      <c r="W126" s="35">
        <f t="shared" si="224"/>
        <v>0</v>
      </c>
      <c r="X126" s="35">
        <f t="shared" si="225"/>
        <v>0</v>
      </c>
      <c r="Y126" s="35">
        <f t="shared" si="226"/>
        <v>0</v>
      </c>
      <c r="Z126" s="35">
        <f t="shared" si="227"/>
        <v>0</v>
      </c>
      <c r="AA126" s="35">
        <f t="shared" si="228"/>
        <v>0</v>
      </c>
      <c r="AB126" s="35">
        <f t="shared" si="229"/>
        <v>0</v>
      </c>
      <c r="AC126" s="35">
        <f t="shared" si="230"/>
        <v>0</v>
      </c>
      <c r="AD126" s="35">
        <f t="shared" si="231"/>
        <v>0</v>
      </c>
      <c r="AE126" s="35">
        <f t="shared" si="232"/>
        <v>0</v>
      </c>
      <c r="AF126" s="35">
        <f t="shared" si="233"/>
        <v>0</v>
      </c>
    </row>
    <row r="127" spans="1:39" x14ac:dyDescent="0.35">
      <c r="A127" s="38">
        <v>733213</v>
      </c>
      <c r="B127" s="34" t="s">
        <v>289</v>
      </c>
      <c r="C127" s="35">
        <v>0</v>
      </c>
      <c r="D127" s="35">
        <v>0</v>
      </c>
      <c r="E127" s="35">
        <v>0</v>
      </c>
      <c r="F127" s="35">
        <v>0</v>
      </c>
      <c r="G127" s="35">
        <v>0</v>
      </c>
      <c r="H127" s="35">
        <v>0</v>
      </c>
      <c r="I127" s="35">
        <v>0</v>
      </c>
      <c r="J127" s="35">
        <v>0</v>
      </c>
      <c r="K127" s="35">
        <v>0</v>
      </c>
      <c r="L127" s="35">
        <v>0</v>
      </c>
      <c r="M127" s="35">
        <v>0</v>
      </c>
      <c r="N127" s="35">
        <v>0</v>
      </c>
      <c r="O127" s="35">
        <f t="shared" si="220"/>
        <v>0</v>
      </c>
      <c r="P127" s="35">
        <v>0</v>
      </c>
      <c r="Q127" s="47">
        <f t="shared" si="131"/>
        <v>0</v>
      </c>
      <c r="R127" s="36"/>
      <c r="T127" s="35">
        <f t="shared" si="221"/>
        <v>0</v>
      </c>
      <c r="U127" s="35">
        <f t="shared" si="222"/>
        <v>0</v>
      </c>
      <c r="V127" s="35">
        <f t="shared" si="223"/>
        <v>0</v>
      </c>
      <c r="W127" s="35">
        <f t="shared" si="224"/>
        <v>0</v>
      </c>
      <c r="X127" s="35">
        <f t="shared" si="225"/>
        <v>0</v>
      </c>
      <c r="Y127" s="35">
        <f t="shared" si="226"/>
        <v>0</v>
      </c>
      <c r="Z127" s="35">
        <f t="shared" si="227"/>
        <v>0</v>
      </c>
      <c r="AA127" s="35">
        <f t="shared" si="228"/>
        <v>0</v>
      </c>
      <c r="AB127" s="35">
        <f t="shared" si="229"/>
        <v>0</v>
      </c>
      <c r="AC127" s="35">
        <f t="shared" si="230"/>
        <v>0</v>
      </c>
      <c r="AD127" s="35">
        <f t="shared" si="231"/>
        <v>0</v>
      </c>
      <c r="AE127" s="35">
        <f t="shared" si="232"/>
        <v>0</v>
      </c>
      <c r="AF127" s="35">
        <f t="shared" si="233"/>
        <v>0</v>
      </c>
    </row>
    <row r="128" spans="1:39" x14ac:dyDescent="0.35">
      <c r="A128" s="38">
        <v>733214</v>
      </c>
      <c r="B128" s="34" t="s">
        <v>290</v>
      </c>
      <c r="C128" s="35">
        <v>0</v>
      </c>
      <c r="D128" s="35">
        <v>0</v>
      </c>
      <c r="E128" s="35">
        <v>0</v>
      </c>
      <c r="F128" s="35">
        <v>0</v>
      </c>
      <c r="G128" s="35">
        <v>0</v>
      </c>
      <c r="H128" s="35">
        <v>0</v>
      </c>
      <c r="I128" s="35">
        <v>0</v>
      </c>
      <c r="J128" s="35">
        <v>0</v>
      </c>
      <c r="K128" s="35">
        <v>0</v>
      </c>
      <c r="L128" s="35">
        <v>0</v>
      </c>
      <c r="M128" s="35">
        <v>0</v>
      </c>
      <c r="N128" s="35">
        <v>0</v>
      </c>
      <c r="O128" s="35">
        <f t="shared" si="220"/>
        <v>0</v>
      </c>
      <c r="P128" s="35">
        <v>0</v>
      </c>
      <c r="Q128" s="47">
        <f t="shared" si="131"/>
        <v>0</v>
      </c>
      <c r="R128" s="36"/>
      <c r="T128" s="35">
        <f t="shared" si="221"/>
        <v>0</v>
      </c>
      <c r="U128" s="35">
        <f t="shared" si="222"/>
        <v>0</v>
      </c>
      <c r="V128" s="35">
        <f t="shared" si="223"/>
        <v>0</v>
      </c>
      <c r="W128" s="35">
        <f t="shared" si="224"/>
        <v>0</v>
      </c>
      <c r="X128" s="35">
        <f t="shared" si="225"/>
        <v>0</v>
      </c>
      <c r="Y128" s="35">
        <f t="shared" si="226"/>
        <v>0</v>
      </c>
      <c r="Z128" s="35">
        <f t="shared" si="227"/>
        <v>0</v>
      </c>
      <c r="AA128" s="35">
        <f t="shared" si="228"/>
        <v>0</v>
      </c>
      <c r="AB128" s="35">
        <f t="shared" si="229"/>
        <v>0</v>
      </c>
      <c r="AC128" s="35">
        <f t="shared" si="230"/>
        <v>0</v>
      </c>
      <c r="AD128" s="35">
        <f t="shared" si="231"/>
        <v>0</v>
      </c>
      <c r="AE128" s="35">
        <f t="shared" si="232"/>
        <v>0</v>
      </c>
      <c r="AF128" s="35">
        <f t="shared" si="233"/>
        <v>0</v>
      </c>
    </row>
    <row r="129" spans="1:32" x14ac:dyDescent="0.35">
      <c r="A129" s="38">
        <v>733215</v>
      </c>
      <c r="B129" s="34" t="s">
        <v>291</v>
      </c>
      <c r="C129" s="35">
        <v>0</v>
      </c>
      <c r="D129" s="35">
        <v>0</v>
      </c>
      <c r="E129" s="35">
        <v>0</v>
      </c>
      <c r="F129" s="35">
        <v>0</v>
      </c>
      <c r="G129" s="35">
        <v>0</v>
      </c>
      <c r="H129" s="35">
        <v>0</v>
      </c>
      <c r="I129" s="35">
        <v>0</v>
      </c>
      <c r="J129" s="35">
        <v>0</v>
      </c>
      <c r="K129" s="35">
        <v>0</v>
      </c>
      <c r="L129" s="35">
        <v>0</v>
      </c>
      <c r="M129" s="35">
        <v>0</v>
      </c>
      <c r="N129" s="35">
        <v>0</v>
      </c>
      <c r="O129" s="35">
        <f t="shared" si="220"/>
        <v>0</v>
      </c>
      <c r="P129" s="35">
        <v>0</v>
      </c>
      <c r="Q129" s="47">
        <f t="shared" si="131"/>
        <v>0</v>
      </c>
      <c r="R129" s="36"/>
      <c r="T129" s="35">
        <f t="shared" si="221"/>
        <v>0</v>
      </c>
      <c r="U129" s="35">
        <f t="shared" si="222"/>
        <v>0</v>
      </c>
      <c r="V129" s="35">
        <f t="shared" si="223"/>
        <v>0</v>
      </c>
      <c r="W129" s="35">
        <f t="shared" si="224"/>
        <v>0</v>
      </c>
      <c r="X129" s="35">
        <f t="shared" si="225"/>
        <v>0</v>
      </c>
      <c r="Y129" s="35">
        <f t="shared" si="226"/>
        <v>0</v>
      </c>
      <c r="Z129" s="35">
        <f t="shared" si="227"/>
        <v>0</v>
      </c>
      <c r="AA129" s="35">
        <f t="shared" si="228"/>
        <v>0</v>
      </c>
      <c r="AB129" s="35">
        <f t="shared" si="229"/>
        <v>0</v>
      </c>
      <c r="AC129" s="35">
        <f t="shared" si="230"/>
        <v>0</v>
      </c>
      <c r="AD129" s="35">
        <f t="shared" si="231"/>
        <v>0</v>
      </c>
      <c r="AE129" s="35">
        <f t="shared" si="232"/>
        <v>0</v>
      </c>
      <c r="AF129" s="35">
        <f t="shared" si="233"/>
        <v>0</v>
      </c>
    </row>
    <row r="130" spans="1:32" x14ac:dyDescent="0.35">
      <c r="A130" s="38">
        <v>733299</v>
      </c>
      <c r="B130" s="34" t="s">
        <v>292</v>
      </c>
      <c r="C130" s="35">
        <v>0</v>
      </c>
      <c r="D130" s="35">
        <v>0</v>
      </c>
      <c r="E130" s="35">
        <v>0</v>
      </c>
      <c r="F130" s="35">
        <v>0</v>
      </c>
      <c r="G130" s="35">
        <v>0</v>
      </c>
      <c r="H130" s="35">
        <v>0</v>
      </c>
      <c r="I130" s="35">
        <v>0</v>
      </c>
      <c r="J130" s="35">
        <v>0</v>
      </c>
      <c r="K130" s="35">
        <v>0</v>
      </c>
      <c r="L130" s="35">
        <v>0</v>
      </c>
      <c r="M130" s="35">
        <v>0</v>
      </c>
      <c r="N130" s="35">
        <v>0</v>
      </c>
      <c r="O130" s="35">
        <f t="shared" si="220"/>
        <v>0</v>
      </c>
      <c r="P130" s="35">
        <v>0</v>
      </c>
      <c r="Q130" s="47">
        <f t="shared" si="131"/>
        <v>0</v>
      </c>
      <c r="R130" s="36"/>
      <c r="T130" s="35">
        <f t="shared" si="221"/>
        <v>0</v>
      </c>
      <c r="U130" s="35">
        <f t="shared" si="222"/>
        <v>0</v>
      </c>
      <c r="V130" s="35">
        <f t="shared" si="223"/>
        <v>0</v>
      </c>
      <c r="W130" s="35">
        <f t="shared" si="224"/>
        <v>0</v>
      </c>
      <c r="X130" s="35">
        <f t="shared" si="225"/>
        <v>0</v>
      </c>
      <c r="Y130" s="35">
        <f t="shared" si="226"/>
        <v>0</v>
      </c>
      <c r="Z130" s="35">
        <f t="shared" si="227"/>
        <v>0</v>
      </c>
      <c r="AA130" s="35">
        <f t="shared" si="228"/>
        <v>0</v>
      </c>
      <c r="AB130" s="35">
        <f t="shared" si="229"/>
        <v>0</v>
      </c>
      <c r="AC130" s="35">
        <f t="shared" si="230"/>
        <v>0</v>
      </c>
      <c r="AD130" s="35">
        <f t="shared" si="231"/>
        <v>0</v>
      </c>
      <c r="AE130" s="35">
        <f t="shared" si="232"/>
        <v>0</v>
      </c>
      <c r="AF130" s="35">
        <f t="shared" si="233"/>
        <v>0</v>
      </c>
    </row>
    <row r="131" spans="1:32" x14ac:dyDescent="0.35">
      <c r="A131" s="48"/>
      <c r="B131" s="49"/>
      <c r="C131" s="42">
        <f t="shared" ref="C131" si="234">+SUM(C124:C130)</f>
        <v>0</v>
      </c>
      <c r="D131" s="42">
        <f t="shared" ref="D131:N131" si="235">+SUM(D124:D130)</f>
        <v>0</v>
      </c>
      <c r="E131" s="42">
        <f t="shared" si="235"/>
        <v>0</v>
      </c>
      <c r="F131" s="42">
        <f t="shared" si="235"/>
        <v>0</v>
      </c>
      <c r="G131" s="42">
        <f t="shared" si="235"/>
        <v>0</v>
      </c>
      <c r="H131" s="42">
        <f t="shared" si="235"/>
        <v>0</v>
      </c>
      <c r="I131" s="42">
        <f t="shared" si="235"/>
        <v>0</v>
      </c>
      <c r="J131" s="42">
        <f t="shared" si="235"/>
        <v>0</v>
      </c>
      <c r="K131" s="42">
        <f t="shared" si="235"/>
        <v>0</v>
      </c>
      <c r="L131" s="42">
        <f t="shared" si="235"/>
        <v>0</v>
      </c>
      <c r="M131" s="42">
        <f t="shared" si="235"/>
        <v>0</v>
      </c>
      <c r="N131" s="42">
        <f t="shared" si="235"/>
        <v>0</v>
      </c>
      <c r="O131" s="42">
        <f t="shared" ref="O131" si="236">+SUM(O124:O130)</f>
        <v>0</v>
      </c>
      <c r="P131" s="42">
        <v>0</v>
      </c>
      <c r="Q131" s="43">
        <f t="shared" si="131"/>
        <v>0</v>
      </c>
      <c r="R131" s="44"/>
      <c r="T131" s="42">
        <f t="shared" ref="T131" si="237">+SUM(T124:T130)</f>
        <v>0</v>
      </c>
      <c r="U131" s="42">
        <f t="shared" ref="U131:AE131" si="238">+SUM(U124:U130)</f>
        <v>0</v>
      </c>
      <c r="V131" s="42">
        <f t="shared" si="238"/>
        <v>0</v>
      </c>
      <c r="W131" s="42">
        <f t="shared" si="238"/>
        <v>0</v>
      </c>
      <c r="X131" s="42">
        <f t="shared" si="238"/>
        <v>0</v>
      </c>
      <c r="Y131" s="42">
        <f t="shared" si="238"/>
        <v>0</v>
      </c>
      <c r="Z131" s="42">
        <f t="shared" si="238"/>
        <v>0</v>
      </c>
      <c r="AA131" s="42">
        <f t="shared" si="238"/>
        <v>0</v>
      </c>
      <c r="AB131" s="42">
        <f t="shared" si="238"/>
        <v>0</v>
      </c>
      <c r="AC131" s="42">
        <f t="shared" si="238"/>
        <v>0</v>
      </c>
      <c r="AD131" s="42">
        <f t="shared" si="238"/>
        <v>0</v>
      </c>
      <c r="AE131" s="42">
        <f t="shared" si="238"/>
        <v>0</v>
      </c>
      <c r="AF131" s="42">
        <f t="shared" ref="AF131" si="239">+SUM(AF124:AF130)</f>
        <v>0</v>
      </c>
    </row>
    <row r="132" spans="1:32" x14ac:dyDescent="0.3">
      <c r="A132" s="64">
        <v>73320</v>
      </c>
      <c r="B132" s="65" t="s">
        <v>293</v>
      </c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0"/>
      <c r="P132" s="35">
        <v>0</v>
      </c>
      <c r="Q132" s="36">
        <f t="shared" si="131"/>
        <v>0</v>
      </c>
      <c r="R132" s="50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0"/>
    </row>
    <row r="133" spans="1:32" x14ac:dyDescent="0.35">
      <c r="A133" s="38">
        <v>733311</v>
      </c>
      <c r="B133" s="34" t="s">
        <v>294</v>
      </c>
      <c r="C133" s="35">
        <v>0</v>
      </c>
      <c r="D133" s="35">
        <v>0</v>
      </c>
      <c r="E133" s="35">
        <v>0</v>
      </c>
      <c r="F133" s="35">
        <v>0</v>
      </c>
      <c r="G133" s="35">
        <v>0</v>
      </c>
      <c r="H133" s="35">
        <v>0</v>
      </c>
      <c r="I133" s="35">
        <v>0</v>
      </c>
      <c r="J133" s="35">
        <v>0</v>
      </c>
      <c r="K133" s="35">
        <v>0</v>
      </c>
      <c r="L133" s="35">
        <v>0</v>
      </c>
      <c r="M133" s="35">
        <v>0</v>
      </c>
      <c r="N133" s="35">
        <v>0</v>
      </c>
      <c r="O133" s="35">
        <f>+SUM(C133:N133)</f>
        <v>0</v>
      </c>
      <c r="P133" s="35">
        <v>0</v>
      </c>
      <c r="Q133" s="47">
        <f t="shared" si="131"/>
        <v>0</v>
      </c>
      <c r="R133" s="36"/>
      <c r="T133" s="35">
        <f t="shared" ref="T133:T134" si="240">C133*1000</f>
        <v>0</v>
      </c>
      <c r="U133" s="35">
        <f t="shared" ref="U133:U134" si="241">D133*1000</f>
        <v>0</v>
      </c>
      <c r="V133" s="35">
        <f t="shared" ref="V133:V134" si="242">E133*1000</f>
        <v>0</v>
      </c>
      <c r="W133" s="35">
        <f t="shared" ref="W133:W134" si="243">F133*1000</f>
        <v>0</v>
      </c>
      <c r="X133" s="35">
        <f t="shared" ref="X133:X134" si="244">G133*1000</f>
        <v>0</v>
      </c>
      <c r="Y133" s="35">
        <f t="shared" ref="Y133:Y134" si="245">H133*1000</f>
        <v>0</v>
      </c>
      <c r="Z133" s="35">
        <f t="shared" ref="Z133:Z134" si="246">I133*1000</f>
        <v>0</v>
      </c>
      <c r="AA133" s="35">
        <f t="shared" ref="AA133:AA134" si="247">J133*1000</f>
        <v>0</v>
      </c>
      <c r="AB133" s="35">
        <f t="shared" ref="AB133:AB134" si="248">K133*1000</f>
        <v>0</v>
      </c>
      <c r="AC133" s="35">
        <f t="shared" ref="AC133:AC134" si="249">L133*1000</f>
        <v>0</v>
      </c>
      <c r="AD133" s="35">
        <f t="shared" ref="AD133:AD134" si="250">M133*1000</f>
        <v>0</v>
      </c>
      <c r="AE133" s="35">
        <f t="shared" ref="AE133:AE134" si="251">N133*1000</f>
        <v>0</v>
      </c>
      <c r="AF133" s="35">
        <f t="shared" ref="AF133:AF134" si="252">+SUM(T133:AE133)</f>
        <v>0</v>
      </c>
    </row>
    <row r="134" spans="1:32" x14ac:dyDescent="0.35">
      <c r="A134" s="38">
        <v>733312</v>
      </c>
      <c r="B134" s="34" t="s">
        <v>295</v>
      </c>
      <c r="C134" s="35">
        <v>0</v>
      </c>
      <c r="D134" s="35">
        <v>0</v>
      </c>
      <c r="E134" s="35">
        <v>0</v>
      </c>
      <c r="F134" s="35">
        <v>0</v>
      </c>
      <c r="G134" s="35">
        <v>0</v>
      </c>
      <c r="H134" s="35">
        <v>0</v>
      </c>
      <c r="I134" s="35">
        <v>0</v>
      </c>
      <c r="J134" s="35">
        <v>0</v>
      </c>
      <c r="K134" s="35">
        <v>0</v>
      </c>
      <c r="L134" s="35">
        <v>0</v>
      </c>
      <c r="M134" s="35">
        <v>0</v>
      </c>
      <c r="N134" s="35">
        <v>0</v>
      </c>
      <c r="O134" s="35">
        <f>+SUM(C134:N134)</f>
        <v>0</v>
      </c>
      <c r="P134" s="35">
        <v>0</v>
      </c>
      <c r="Q134" s="47">
        <f t="shared" si="131"/>
        <v>0</v>
      </c>
      <c r="R134" s="36"/>
      <c r="T134" s="35">
        <f t="shared" si="240"/>
        <v>0</v>
      </c>
      <c r="U134" s="35">
        <f t="shared" si="241"/>
        <v>0</v>
      </c>
      <c r="V134" s="35">
        <f t="shared" si="242"/>
        <v>0</v>
      </c>
      <c r="W134" s="35">
        <f t="shared" si="243"/>
        <v>0</v>
      </c>
      <c r="X134" s="35">
        <f t="shared" si="244"/>
        <v>0</v>
      </c>
      <c r="Y134" s="35">
        <f t="shared" si="245"/>
        <v>0</v>
      </c>
      <c r="Z134" s="35">
        <f t="shared" si="246"/>
        <v>0</v>
      </c>
      <c r="AA134" s="35">
        <f t="shared" si="247"/>
        <v>0</v>
      </c>
      <c r="AB134" s="35">
        <f t="shared" si="248"/>
        <v>0</v>
      </c>
      <c r="AC134" s="35">
        <f t="shared" si="249"/>
        <v>0</v>
      </c>
      <c r="AD134" s="35">
        <f t="shared" si="250"/>
        <v>0</v>
      </c>
      <c r="AE134" s="35">
        <f t="shared" si="251"/>
        <v>0</v>
      </c>
      <c r="AF134" s="35">
        <f t="shared" si="252"/>
        <v>0</v>
      </c>
    </row>
    <row r="135" spans="1:32" x14ac:dyDescent="0.35">
      <c r="A135" s="48"/>
      <c r="B135" s="49"/>
      <c r="C135" s="42">
        <f t="shared" ref="C135" si="253">+SUM(C132:C134)</f>
        <v>0</v>
      </c>
      <c r="D135" s="42">
        <f t="shared" ref="D135:O135" si="254">+SUM(D132:D134)</f>
        <v>0</v>
      </c>
      <c r="E135" s="42">
        <f t="shared" si="254"/>
        <v>0</v>
      </c>
      <c r="F135" s="42">
        <f t="shared" si="254"/>
        <v>0</v>
      </c>
      <c r="G135" s="42">
        <f t="shared" si="254"/>
        <v>0</v>
      </c>
      <c r="H135" s="42">
        <f t="shared" si="254"/>
        <v>0</v>
      </c>
      <c r="I135" s="42">
        <f t="shared" si="254"/>
        <v>0</v>
      </c>
      <c r="J135" s="42">
        <f t="shared" si="254"/>
        <v>0</v>
      </c>
      <c r="K135" s="42">
        <f t="shared" si="254"/>
        <v>0</v>
      </c>
      <c r="L135" s="42">
        <f t="shared" si="254"/>
        <v>0</v>
      </c>
      <c r="M135" s="42">
        <f t="shared" si="254"/>
        <v>0</v>
      </c>
      <c r="N135" s="42">
        <f t="shared" si="254"/>
        <v>0</v>
      </c>
      <c r="O135" s="42">
        <f t="shared" si="254"/>
        <v>0</v>
      </c>
      <c r="P135" s="42">
        <v>0</v>
      </c>
      <c r="Q135" s="43">
        <f t="shared" si="131"/>
        <v>0</v>
      </c>
      <c r="R135" s="44"/>
      <c r="T135" s="42">
        <f t="shared" ref="T135" si="255">+SUM(T132:T134)</f>
        <v>0</v>
      </c>
      <c r="U135" s="42">
        <f t="shared" ref="U135:AF135" si="256">+SUM(U132:U134)</f>
        <v>0</v>
      </c>
      <c r="V135" s="42">
        <f t="shared" si="256"/>
        <v>0</v>
      </c>
      <c r="W135" s="42">
        <f t="shared" si="256"/>
        <v>0</v>
      </c>
      <c r="X135" s="42">
        <f t="shared" si="256"/>
        <v>0</v>
      </c>
      <c r="Y135" s="42">
        <f t="shared" si="256"/>
        <v>0</v>
      </c>
      <c r="Z135" s="42">
        <f t="shared" si="256"/>
        <v>0</v>
      </c>
      <c r="AA135" s="42">
        <f t="shared" si="256"/>
        <v>0</v>
      </c>
      <c r="AB135" s="42">
        <f t="shared" si="256"/>
        <v>0</v>
      </c>
      <c r="AC135" s="42">
        <f t="shared" si="256"/>
        <v>0</v>
      </c>
      <c r="AD135" s="42">
        <f t="shared" si="256"/>
        <v>0</v>
      </c>
      <c r="AE135" s="42">
        <f t="shared" si="256"/>
        <v>0</v>
      </c>
      <c r="AF135" s="42">
        <f t="shared" si="256"/>
        <v>0</v>
      </c>
    </row>
    <row r="136" spans="1:32" x14ac:dyDescent="0.3">
      <c r="A136" s="64">
        <v>73500</v>
      </c>
      <c r="B136" s="65" t="s">
        <v>296</v>
      </c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0"/>
      <c r="P136" s="35">
        <v>0</v>
      </c>
      <c r="Q136" s="36">
        <f t="shared" si="131"/>
        <v>0</v>
      </c>
      <c r="R136" s="50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0"/>
    </row>
    <row r="137" spans="1:32" x14ac:dyDescent="0.35">
      <c r="A137" s="38">
        <v>735121</v>
      </c>
      <c r="B137" s="34" t="s">
        <v>297</v>
      </c>
      <c r="C137" s="35">
        <v>0</v>
      </c>
      <c r="D137" s="35">
        <v>0</v>
      </c>
      <c r="E137" s="35">
        <v>0</v>
      </c>
      <c r="F137" s="35">
        <v>0</v>
      </c>
      <c r="G137" s="35">
        <v>0</v>
      </c>
      <c r="H137" s="35">
        <v>0</v>
      </c>
      <c r="I137" s="35">
        <v>0</v>
      </c>
      <c r="J137" s="35">
        <v>0</v>
      </c>
      <c r="K137" s="35">
        <v>0</v>
      </c>
      <c r="L137" s="35">
        <v>0</v>
      </c>
      <c r="M137" s="35">
        <v>0</v>
      </c>
      <c r="N137" s="35">
        <v>0</v>
      </c>
      <c r="O137" s="35">
        <f t="shared" ref="O137:O145" si="257">+SUM(C137:N137)</f>
        <v>0</v>
      </c>
      <c r="P137" s="35">
        <v>0</v>
      </c>
      <c r="Q137" s="47">
        <f t="shared" si="131"/>
        <v>0</v>
      </c>
      <c r="R137" s="35"/>
      <c r="T137" s="35">
        <f t="shared" ref="T137:T145" si="258">C137*1000</f>
        <v>0</v>
      </c>
      <c r="U137" s="35">
        <f t="shared" ref="U137:U145" si="259">D137*1000</f>
        <v>0</v>
      </c>
      <c r="V137" s="35">
        <f t="shared" ref="V137:V145" si="260">E137*1000</f>
        <v>0</v>
      </c>
      <c r="W137" s="35">
        <f t="shared" ref="W137:W145" si="261">F137*1000</f>
        <v>0</v>
      </c>
      <c r="X137" s="35">
        <f t="shared" ref="X137:X145" si="262">G137*1000</f>
        <v>0</v>
      </c>
      <c r="Y137" s="35">
        <f t="shared" ref="Y137:Y145" si="263">H137*1000</f>
        <v>0</v>
      </c>
      <c r="Z137" s="35">
        <f t="shared" ref="Z137:Z145" si="264">I137*1000</f>
        <v>0</v>
      </c>
      <c r="AA137" s="35">
        <f t="shared" ref="AA137:AA145" si="265">J137*1000</f>
        <v>0</v>
      </c>
      <c r="AB137" s="35">
        <f t="shared" ref="AB137:AB145" si="266">K137*1000</f>
        <v>0</v>
      </c>
      <c r="AC137" s="35">
        <f t="shared" ref="AC137:AC145" si="267">L137*1000</f>
        <v>0</v>
      </c>
      <c r="AD137" s="35">
        <f t="shared" ref="AD137:AD145" si="268">M137*1000</f>
        <v>0</v>
      </c>
      <c r="AE137" s="35">
        <f t="shared" ref="AE137:AE145" si="269">N137*1000</f>
        <v>0</v>
      </c>
      <c r="AF137" s="35">
        <f t="shared" ref="AF137:AF145" si="270">+SUM(T137:AE137)</f>
        <v>0</v>
      </c>
    </row>
    <row r="138" spans="1:32" x14ac:dyDescent="0.35">
      <c r="A138" s="38">
        <v>735111</v>
      </c>
      <c r="B138" s="34" t="s">
        <v>298</v>
      </c>
      <c r="C138" s="35">
        <v>0</v>
      </c>
      <c r="D138" s="35">
        <v>0</v>
      </c>
      <c r="E138" s="35">
        <v>0</v>
      </c>
      <c r="F138" s="35">
        <v>0</v>
      </c>
      <c r="G138" s="35">
        <v>0</v>
      </c>
      <c r="H138" s="35">
        <v>0</v>
      </c>
      <c r="I138" s="35">
        <v>0</v>
      </c>
      <c r="J138" s="35">
        <v>0</v>
      </c>
      <c r="K138" s="35">
        <v>0</v>
      </c>
      <c r="L138" s="35">
        <v>0</v>
      </c>
      <c r="M138" s="35">
        <v>0</v>
      </c>
      <c r="N138" s="35">
        <v>0</v>
      </c>
      <c r="O138" s="35">
        <f t="shared" si="257"/>
        <v>0</v>
      </c>
      <c r="P138" s="35">
        <v>0</v>
      </c>
      <c r="Q138" s="47">
        <f t="shared" si="131"/>
        <v>0</v>
      </c>
      <c r="R138" s="35"/>
      <c r="T138" s="35">
        <f t="shared" si="258"/>
        <v>0</v>
      </c>
      <c r="U138" s="35">
        <f t="shared" si="259"/>
        <v>0</v>
      </c>
      <c r="V138" s="35">
        <f t="shared" si="260"/>
        <v>0</v>
      </c>
      <c r="W138" s="35">
        <f t="shared" si="261"/>
        <v>0</v>
      </c>
      <c r="X138" s="35">
        <f t="shared" si="262"/>
        <v>0</v>
      </c>
      <c r="Y138" s="35">
        <f t="shared" si="263"/>
        <v>0</v>
      </c>
      <c r="Z138" s="35">
        <f t="shared" si="264"/>
        <v>0</v>
      </c>
      <c r="AA138" s="35">
        <f t="shared" si="265"/>
        <v>0</v>
      </c>
      <c r="AB138" s="35">
        <f t="shared" si="266"/>
        <v>0</v>
      </c>
      <c r="AC138" s="35">
        <f t="shared" si="267"/>
        <v>0</v>
      </c>
      <c r="AD138" s="35">
        <f t="shared" si="268"/>
        <v>0</v>
      </c>
      <c r="AE138" s="35">
        <f t="shared" si="269"/>
        <v>0</v>
      </c>
      <c r="AF138" s="35">
        <f t="shared" si="270"/>
        <v>0</v>
      </c>
    </row>
    <row r="139" spans="1:32" x14ac:dyDescent="0.35">
      <c r="A139" s="38">
        <v>735141</v>
      </c>
      <c r="B139" s="34" t="s">
        <v>299</v>
      </c>
      <c r="C139" s="35">
        <v>0</v>
      </c>
      <c r="D139" s="35">
        <v>0</v>
      </c>
      <c r="E139" s="35">
        <v>0</v>
      </c>
      <c r="F139" s="35">
        <v>0</v>
      </c>
      <c r="G139" s="35">
        <v>0</v>
      </c>
      <c r="H139" s="35">
        <v>0</v>
      </c>
      <c r="I139" s="35">
        <v>0</v>
      </c>
      <c r="J139" s="35">
        <v>0</v>
      </c>
      <c r="K139" s="35">
        <v>0</v>
      </c>
      <c r="L139" s="35">
        <v>0</v>
      </c>
      <c r="M139" s="35">
        <v>0</v>
      </c>
      <c r="N139" s="35">
        <v>0</v>
      </c>
      <c r="O139" s="35">
        <f t="shared" si="257"/>
        <v>0</v>
      </c>
      <c r="P139" s="35">
        <v>0</v>
      </c>
      <c r="Q139" s="47">
        <f t="shared" ref="Q139:Q202" si="271">+IF(P139=0,0,O139/P139-1)</f>
        <v>0</v>
      </c>
      <c r="R139" s="35"/>
      <c r="T139" s="35">
        <f t="shared" si="258"/>
        <v>0</v>
      </c>
      <c r="U139" s="35">
        <f t="shared" si="259"/>
        <v>0</v>
      </c>
      <c r="V139" s="35">
        <f t="shared" si="260"/>
        <v>0</v>
      </c>
      <c r="W139" s="35">
        <f t="shared" si="261"/>
        <v>0</v>
      </c>
      <c r="X139" s="35">
        <f t="shared" si="262"/>
        <v>0</v>
      </c>
      <c r="Y139" s="35">
        <f t="shared" si="263"/>
        <v>0</v>
      </c>
      <c r="Z139" s="35">
        <f t="shared" si="264"/>
        <v>0</v>
      </c>
      <c r="AA139" s="35">
        <f t="shared" si="265"/>
        <v>0</v>
      </c>
      <c r="AB139" s="35">
        <f t="shared" si="266"/>
        <v>0</v>
      </c>
      <c r="AC139" s="35">
        <f t="shared" si="267"/>
        <v>0</v>
      </c>
      <c r="AD139" s="35">
        <f t="shared" si="268"/>
        <v>0</v>
      </c>
      <c r="AE139" s="35">
        <f t="shared" si="269"/>
        <v>0</v>
      </c>
      <c r="AF139" s="35">
        <f t="shared" si="270"/>
        <v>0</v>
      </c>
    </row>
    <row r="140" spans="1:32" x14ac:dyDescent="0.35">
      <c r="A140" s="38">
        <v>735151</v>
      </c>
      <c r="B140" s="34" t="s">
        <v>300</v>
      </c>
      <c r="C140" s="35">
        <v>0</v>
      </c>
      <c r="D140" s="35">
        <v>0</v>
      </c>
      <c r="E140" s="35">
        <v>0</v>
      </c>
      <c r="F140" s="35">
        <v>0</v>
      </c>
      <c r="G140" s="35">
        <v>0</v>
      </c>
      <c r="H140" s="35">
        <v>0</v>
      </c>
      <c r="I140" s="35">
        <v>0</v>
      </c>
      <c r="J140" s="35">
        <v>0</v>
      </c>
      <c r="K140" s="35">
        <v>0</v>
      </c>
      <c r="L140" s="35">
        <v>0</v>
      </c>
      <c r="M140" s="35">
        <v>0</v>
      </c>
      <c r="N140" s="35">
        <v>0</v>
      </c>
      <c r="O140" s="35">
        <f t="shared" si="257"/>
        <v>0</v>
      </c>
      <c r="P140" s="35">
        <v>0</v>
      </c>
      <c r="Q140" s="47">
        <f t="shared" si="271"/>
        <v>0</v>
      </c>
      <c r="R140" s="35"/>
      <c r="T140" s="35">
        <f t="shared" si="258"/>
        <v>0</v>
      </c>
      <c r="U140" s="35">
        <f t="shared" si="259"/>
        <v>0</v>
      </c>
      <c r="V140" s="35">
        <f t="shared" si="260"/>
        <v>0</v>
      </c>
      <c r="W140" s="35">
        <f t="shared" si="261"/>
        <v>0</v>
      </c>
      <c r="X140" s="35">
        <f t="shared" si="262"/>
        <v>0</v>
      </c>
      <c r="Y140" s="35">
        <f t="shared" si="263"/>
        <v>0</v>
      </c>
      <c r="Z140" s="35">
        <f t="shared" si="264"/>
        <v>0</v>
      </c>
      <c r="AA140" s="35">
        <f t="shared" si="265"/>
        <v>0</v>
      </c>
      <c r="AB140" s="35">
        <f t="shared" si="266"/>
        <v>0</v>
      </c>
      <c r="AC140" s="35">
        <f t="shared" si="267"/>
        <v>0</v>
      </c>
      <c r="AD140" s="35">
        <f t="shared" si="268"/>
        <v>0</v>
      </c>
      <c r="AE140" s="35">
        <f t="shared" si="269"/>
        <v>0</v>
      </c>
      <c r="AF140" s="35">
        <f t="shared" si="270"/>
        <v>0</v>
      </c>
    </row>
    <row r="141" spans="1:32" x14ac:dyDescent="0.35">
      <c r="A141" s="38">
        <v>735131</v>
      </c>
      <c r="B141" s="34" t="s">
        <v>301</v>
      </c>
      <c r="C141" s="35">
        <v>3443.9765576335067</v>
      </c>
      <c r="D141" s="35">
        <v>3443.9765576335067</v>
      </c>
      <c r="E141" s="35">
        <v>3443.9765576335067</v>
      </c>
      <c r="F141" s="35">
        <v>3443.9765576335067</v>
      </c>
      <c r="G141" s="35">
        <v>3443.9765576335067</v>
      </c>
      <c r="H141" s="35">
        <v>3443.9765576335067</v>
      </c>
      <c r="I141" s="35">
        <v>3443.9765576335067</v>
      </c>
      <c r="J141" s="35">
        <v>3443.9765576335067</v>
      </c>
      <c r="K141" s="35">
        <v>3443.9765576335067</v>
      </c>
      <c r="L141" s="35">
        <v>3443.9765576335067</v>
      </c>
      <c r="M141" s="35">
        <v>3443.9765576335067</v>
      </c>
      <c r="N141" s="35">
        <v>3443.9765576335067</v>
      </c>
      <c r="O141" s="35">
        <f t="shared" si="257"/>
        <v>41327.718691602066</v>
      </c>
      <c r="P141" s="35">
        <v>16132.635695746692</v>
      </c>
      <c r="Q141" s="47">
        <f t="shared" si="271"/>
        <v>1.5617462311194421</v>
      </c>
      <c r="R141" s="35"/>
      <c r="T141" s="35">
        <f t="shared" si="258"/>
        <v>3443976.5576335066</v>
      </c>
      <c r="U141" s="35">
        <f t="shared" si="259"/>
        <v>3443976.5576335066</v>
      </c>
      <c r="V141" s="35">
        <f t="shared" si="260"/>
        <v>3443976.5576335066</v>
      </c>
      <c r="W141" s="35">
        <f t="shared" si="261"/>
        <v>3443976.5576335066</v>
      </c>
      <c r="X141" s="35">
        <f t="shared" si="262"/>
        <v>3443976.5576335066</v>
      </c>
      <c r="Y141" s="35">
        <f t="shared" si="263"/>
        <v>3443976.5576335066</v>
      </c>
      <c r="Z141" s="35">
        <f t="shared" si="264"/>
        <v>3443976.5576335066</v>
      </c>
      <c r="AA141" s="35">
        <f t="shared" si="265"/>
        <v>3443976.5576335066</v>
      </c>
      <c r="AB141" s="35">
        <f t="shared" si="266"/>
        <v>3443976.5576335066</v>
      </c>
      <c r="AC141" s="35">
        <f t="shared" si="267"/>
        <v>3443976.5576335066</v>
      </c>
      <c r="AD141" s="35">
        <f t="shared" si="268"/>
        <v>3443976.5576335066</v>
      </c>
      <c r="AE141" s="35">
        <f t="shared" si="269"/>
        <v>3443976.5576335066</v>
      </c>
      <c r="AF141" s="35">
        <f t="shared" si="270"/>
        <v>41327718.691602081</v>
      </c>
    </row>
    <row r="142" spans="1:32" x14ac:dyDescent="0.35">
      <c r="A142" s="38">
        <v>735181</v>
      </c>
      <c r="B142" s="34" t="s">
        <v>302</v>
      </c>
      <c r="C142" s="35">
        <v>0</v>
      </c>
      <c r="D142" s="35">
        <v>0</v>
      </c>
      <c r="E142" s="35">
        <v>0</v>
      </c>
      <c r="F142" s="35">
        <v>0</v>
      </c>
      <c r="G142" s="35">
        <v>0</v>
      </c>
      <c r="H142" s="35">
        <v>0</v>
      </c>
      <c r="I142" s="35">
        <v>0</v>
      </c>
      <c r="J142" s="35">
        <v>0</v>
      </c>
      <c r="K142" s="35">
        <v>0</v>
      </c>
      <c r="L142" s="35">
        <v>0</v>
      </c>
      <c r="M142" s="35">
        <v>0</v>
      </c>
      <c r="N142" s="35">
        <v>0</v>
      </c>
      <c r="O142" s="35">
        <f t="shared" si="257"/>
        <v>0</v>
      </c>
      <c r="P142" s="35">
        <v>0</v>
      </c>
      <c r="Q142" s="47">
        <f t="shared" si="271"/>
        <v>0</v>
      </c>
      <c r="R142" s="35"/>
      <c r="T142" s="35">
        <f t="shared" si="258"/>
        <v>0</v>
      </c>
      <c r="U142" s="35">
        <f t="shared" si="259"/>
        <v>0</v>
      </c>
      <c r="V142" s="35">
        <f t="shared" si="260"/>
        <v>0</v>
      </c>
      <c r="W142" s="35">
        <f t="shared" si="261"/>
        <v>0</v>
      </c>
      <c r="X142" s="35">
        <f t="shared" si="262"/>
        <v>0</v>
      </c>
      <c r="Y142" s="35">
        <f t="shared" si="263"/>
        <v>0</v>
      </c>
      <c r="Z142" s="35">
        <f t="shared" si="264"/>
        <v>0</v>
      </c>
      <c r="AA142" s="35">
        <f t="shared" si="265"/>
        <v>0</v>
      </c>
      <c r="AB142" s="35">
        <f t="shared" si="266"/>
        <v>0</v>
      </c>
      <c r="AC142" s="35">
        <f t="shared" si="267"/>
        <v>0</v>
      </c>
      <c r="AD142" s="35">
        <f t="shared" si="268"/>
        <v>0</v>
      </c>
      <c r="AE142" s="35">
        <f t="shared" si="269"/>
        <v>0</v>
      </c>
      <c r="AF142" s="35">
        <f t="shared" si="270"/>
        <v>0</v>
      </c>
    </row>
    <row r="143" spans="1:32" x14ac:dyDescent="0.35">
      <c r="A143" s="38">
        <v>735182</v>
      </c>
      <c r="B143" s="34" t="s">
        <v>303</v>
      </c>
      <c r="C143" s="35">
        <v>0</v>
      </c>
      <c r="D143" s="35">
        <v>0</v>
      </c>
      <c r="E143" s="35">
        <v>0</v>
      </c>
      <c r="F143" s="35">
        <v>0</v>
      </c>
      <c r="G143" s="35">
        <v>0</v>
      </c>
      <c r="H143" s="35">
        <v>0</v>
      </c>
      <c r="I143" s="35">
        <v>0</v>
      </c>
      <c r="J143" s="35">
        <v>0</v>
      </c>
      <c r="K143" s="35">
        <v>0</v>
      </c>
      <c r="L143" s="35">
        <v>0</v>
      </c>
      <c r="M143" s="35">
        <v>0</v>
      </c>
      <c r="N143" s="35">
        <v>0</v>
      </c>
      <c r="O143" s="35">
        <f>+SUM(C143:N143)</f>
        <v>0</v>
      </c>
      <c r="P143" s="35">
        <v>0</v>
      </c>
      <c r="Q143" s="47">
        <f t="shared" si="271"/>
        <v>0</v>
      </c>
      <c r="R143" s="35"/>
      <c r="T143" s="35">
        <f t="shared" si="258"/>
        <v>0</v>
      </c>
      <c r="U143" s="35">
        <f t="shared" si="259"/>
        <v>0</v>
      </c>
      <c r="V143" s="35">
        <f t="shared" si="260"/>
        <v>0</v>
      </c>
      <c r="W143" s="35">
        <f t="shared" si="261"/>
        <v>0</v>
      </c>
      <c r="X143" s="35">
        <f t="shared" si="262"/>
        <v>0</v>
      </c>
      <c r="Y143" s="35">
        <f t="shared" si="263"/>
        <v>0</v>
      </c>
      <c r="Z143" s="35">
        <f t="shared" si="264"/>
        <v>0</v>
      </c>
      <c r="AA143" s="35">
        <f t="shared" si="265"/>
        <v>0</v>
      </c>
      <c r="AB143" s="35">
        <f t="shared" si="266"/>
        <v>0</v>
      </c>
      <c r="AC143" s="35">
        <f t="shared" si="267"/>
        <v>0</v>
      </c>
      <c r="AD143" s="35">
        <f t="shared" si="268"/>
        <v>0</v>
      </c>
      <c r="AE143" s="35">
        <f t="shared" si="269"/>
        <v>0</v>
      </c>
      <c r="AF143" s="35">
        <f t="shared" si="270"/>
        <v>0</v>
      </c>
    </row>
    <row r="144" spans="1:32" x14ac:dyDescent="0.35">
      <c r="A144" s="38">
        <v>735171</v>
      </c>
      <c r="B144" s="34" t="s">
        <v>304</v>
      </c>
      <c r="C144" s="35">
        <v>0</v>
      </c>
      <c r="D144" s="35">
        <v>0</v>
      </c>
      <c r="E144" s="35">
        <v>0</v>
      </c>
      <c r="F144" s="35">
        <v>0</v>
      </c>
      <c r="G144" s="35">
        <v>0</v>
      </c>
      <c r="H144" s="35">
        <v>0</v>
      </c>
      <c r="I144" s="35">
        <v>0</v>
      </c>
      <c r="J144" s="35">
        <v>0</v>
      </c>
      <c r="K144" s="35">
        <v>0</v>
      </c>
      <c r="L144" s="35">
        <v>0</v>
      </c>
      <c r="M144" s="35">
        <v>0</v>
      </c>
      <c r="N144" s="35">
        <v>0</v>
      </c>
      <c r="O144" s="35">
        <f t="shared" si="257"/>
        <v>0</v>
      </c>
      <c r="P144" s="35">
        <v>0</v>
      </c>
      <c r="Q144" s="47">
        <f t="shared" si="271"/>
        <v>0</v>
      </c>
      <c r="R144" s="35"/>
      <c r="T144" s="35">
        <f t="shared" si="258"/>
        <v>0</v>
      </c>
      <c r="U144" s="35">
        <f t="shared" si="259"/>
        <v>0</v>
      </c>
      <c r="V144" s="35">
        <f t="shared" si="260"/>
        <v>0</v>
      </c>
      <c r="W144" s="35">
        <f t="shared" si="261"/>
        <v>0</v>
      </c>
      <c r="X144" s="35">
        <f t="shared" si="262"/>
        <v>0</v>
      </c>
      <c r="Y144" s="35">
        <f t="shared" si="263"/>
        <v>0</v>
      </c>
      <c r="Z144" s="35">
        <f t="shared" si="264"/>
        <v>0</v>
      </c>
      <c r="AA144" s="35">
        <f t="shared" si="265"/>
        <v>0</v>
      </c>
      <c r="AB144" s="35">
        <f t="shared" si="266"/>
        <v>0</v>
      </c>
      <c r="AC144" s="35">
        <f t="shared" si="267"/>
        <v>0</v>
      </c>
      <c r="AD144" s="35">
        <f t="shared" si="268"/>
        <v>0</v>
      </c>
      <c r="AE144" s="35">
        <f t="shared" si="269"/>
        <v>0</v>
      </c>
      <c r="AF144" s="35">
        <f t="shared" si="270"/>
        <v>0</v>
      </c>
    </row>
    <row r="145" spans="1:32" x14ac:dyDescent="0.35">
      <c r="A145" s="38">
        <v>735161</v>
      </c>
      <c r="B145" s="34" t="s">
        <v>293</v>
      </c>
      <c r="C145" s="35">
        <v>0</v>
      </c>
      <c r="D145" s="35">
        <v>0</v>
      </c>
      <c r="E145" s="35">
        <v>0</v>
      </c>
      <c r="F145" s="35">
        <v>0</v>
      </c>
      <c r="G145" s="35">
        <v>0</v>
      </c>
      <c r="H145" s="35">
        <v>0</v>
      </c>
      <c r="I145" s="35">
        <v>0</v>
      </c>
      <c r="J145" s="35">
        <v>0</v>
      </c>
      <c r="K145" s="35">
        <v>0</v>
      </c>
      <c r="L145" s="35">
        <v>0</v>
      </c>
      <c r="M145" s="35">
        <v>0</v>
      </c>
      <c r="N145" s="35">
        <v>0</v>
      </c>
      <c r="O145" s="35">
        <f t="shared" si="257"/>
        <v>0</v>
      </c>
      <c r="P145" s="35">
        <v>0</v>
      </c>
      <c r="Q145" s="47">
        <f t="shared" si="271"/>
        <v>0</v>
      </c>
      <c r="R145" s="35"/>
      <c r="T145" s="35">
        <f t="shared" si="258"/>
        <v>0</v>
      </c>
      <c r="U145" s="35">
        <f t="shared" si="259"/>
        <v>0</v>
      </c>
      <c r="V145" s="35">
        <f t="shared" si="260"/>
        <v>0</v>
      </c>
      <c r="W145" s="35">
        <f t="shared" si="261"/>
        <v>0</v>
      </c>
      <c r="X145" s="35">
        <f t="shared" si="262"/>
        <v>0</v>
      </c>
      <c r="Y145" s="35">
        <f t="shared" si="263"/>
        <v>0</v>
      </c>
      <c r="Z145" s="35">
        <f t="shared" si="264"/>
        <v>0</v>
      </c>
      <c r="AA145" s="35">
        <f t="shared" si="265"/>
        <v>0</v>
      </c>
      <c r="AB145" s="35">
        <f t="shared" si="266"/>
        <v>0</v>
      </c>
      <c r="AC145" s="35">
        <f t="shared" si="267"/>
        <v>0</v>
      </c>
      <c r="AD145" s="35">
        <f t="shared" si="268"/>
        <v>0</v>
      </c>
      <c r="AE145" s="35">
        <f t="shared" si="269"/>
        <v>0</v>
      </c>
      <c r="AF145" s="35">
        <f t="shared" si="270"/>
        <v>0</v>
      </c>
    </row>
    <row r="146" spans="1:32" x14ac:dyDescent="0.35">
      <c r="A146" s="48"/>
      <c r="B146" s="49"/>
      <c r="C146" s="42">
        <f t="shared" ref="C146" si="272">+SUM(C136:C145)</f>
        <v>3443.9765576335067</v>
      </c>
      <c r="D146" s="42">
        <f t="shared" ref="D146:N146" si="273">+SUM(D136:D145)</f>
        <v>3443.9765576335067</v>
      </c>
      <c r="E146" s="42">
        <f t="shared" si="273"/>
        <v>3443.9765576335067</v>
      </c>
      <c r="F146" s="42">
        <f t="shared" si="273"/>
        <v>3443.9765576335067</v>
      </c>
      <c r="G146" s="42">
        <f t="shared" si="273"/>
        <v>3443.9765576335067</v>
      </c>
      <c r="H146" s="42">
        <f t="shared" si="273"/>
        <v>3443.9765576335067</v>
      </c>
      <c r="I146" s="42">
        <f t="shared" si="273"/>
        <v>3443.9765576335067</v>
      </c>
      <c r="J146" s="42">
        <f t="shared" si="273"/>
        <v>3443.9765576335067</v>
      </c>
      <c r="K146" s="42">
        <f t="shared" si="273"/>
        <v>3443.9765576335067</v>
      </c>
      <c r="L146" s="42">
        <f t="shared" si="273"/>
        <v>3443.9765576335067</v>
      </c>
      <c r="M146" s="42">
        <f t="shared" si="273"/>
        <v>3443.9765576335067</v>
      </c>
      <c r="N146" s="42">
        <f t="shared" si="273"/>
        <v>3443.9765576335067</v>
      </c>
      <c r="O146" s="42">
        <f t="shared" ref="O146" si="274">+SUM(O136:O145)</f>
        <v>41327.718691602066</v>
      </c>
      <c r="P146" s="42">
        <v>16132.635695746692</v>
      </c>
      <c r="Q146" s="43">
        <f t="shared" si="271"/>
        <v>1.5617462311194421</v>
      </c>
      <c r="R146" s="42"/>
      <c r="T146" s="42">
        <f t="shared" ref="T146" si="275">+SUM(T136:T145)</f>
        <v>3443976.5576335066</v>
      </c>
      <c r="U146" s="42">
        <f t="shared" ref="U146:AE146" si="276">+SUM(U136:U145)</f>
        <v>3443976.5576335066</v>
      </c>
      <c r="V146" s="42">
        <f t="shared" si="276"/>
        <v>3443976.5576335066</v>
      </c>
      <c r="W146" s="42">
        <f t="shared" si="276"/>
        <v>3443976.5576335066</v>
      </c>
      <c r="X146" s="42">
        <f t="shared" si="276"/>
        <v>3443976.5576335066</v>
      </c>
      <c r="Y146" s="42">
        <f t="shared" si="276"/>
        <v>3443976.5576335066</v>
      </c>
      <c r="Z146" s="42">
        <f t="shared" si="276"/>
        <v>3443976.5576335066</v>
      </c>
      <c r="AA146" s="42">
        <f t="shared" si="276"/>
        <v>3443976.5576335066</v>
      </c>
      <c r="AB146" s="42">
        <f t="shared" si="276"/>
        <v>3443976.5576335066</v>
      </c>
      <c r="AC146" s="42">
        <f t="shared" si="276"/>
        <v>3443976.5576335066</v>
      </c>
      <c r="AD146" s="42">
        <f t="shared" si="276"/>
        <v>3443976.5576335066</v>
      </c>
      <c r="AE146" s="42">
        <f t="shared" si="276"/>
        <v>3443976.5576335066</v>
      </c>
      <c r="AF146" s="42">
        <f t="shared" ref="AF146" si="277">+SUM(AF136:AF145)</f>
        <v>41327718.691602081</v>
      </c>
    </row>
    <row r="147" spans="1:32" x14ac:dyDescent="0.3">
      <c r="A147" s="64">
        <v>73510</v>
      </c>
      <c r="B147" s="65" t="s">
        <v>305</v>
      </c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0"/>
      <c r="P147" s="35">
        <v>0</v>
      </c>
      <c r="Q147" s="36">
        <f t="shared" si="271"/>
        <v>0</v>
      </c>
      <c r="R147" s="50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0"/>
    </row>
    <row r="148" spans="1:32" x14ac:dyDescent="0.35">
      <c r="A148" s="38">
        <v>735311</v>
      </c>
      <c r="B148" s="34" t="s">
        <v>306</v>
      </c>
      <c r="C148" s="35">
        <v>0</v>
      </c>
      <c r="D148" s="35">
        <v>0</v>
      </c>
      <c r="E148" s="35">
        <v>0</v>
      </c>
      <c r="F148" s="35">
        <v>0</v>
      </c>
      <c r="G148" s="35">
        <v>0</v>
      </c>
      <c r="H148" s="35">
        <v>0</v>
      </c>
      <c r="I148" s="35">
        <v>0</v>
      </c>
      <c r="J148" s="35">
        <v>0</v>
      </c>
      <c r="K148" s="35">
        <v>0</v>
      </c>
      <c r="L148" s="35">
        <v>0</v>
      </c>
      <c r="M148" s="35">
        <v>0</v>
      </c>
      <c r="N148" s="35">
        <v>0</v>
      </c>
      <c r="O148" s="35">
        <f>+SUM(C148:N148)</f>
        <v>0</v>
      </c>
      <c r="P148" s="35">
        <v>0</v>
      </c>
      <c r="Q148" s="47">
        <f t="shared" si="271"/>
        <v>0</v>
      </c>
      <c r="R148" s="36"/>
      <c r="T148" s="35">
        <f t="shared" ref="T148:T149" si="278">C148*1000</f>
        <v>0</v>
      </c>
      <c r="U148" s="35">
        <f t="shared" ref="U148:U149" si="279">D148*1000</f>
        <v>0</v>
      </c>
      <c r="V148" s="35">
        <f t="shared" ref="V148:V149" si="280">E148*1000</f>
        <v>0</v>
      </c>
      <c r="W148" s="35">
        <f t="shared" ref="W148:W149" si="281">F148*1000</f>
        <v>0</v>
      </c>
      <c r="X148" s="35">
        <f t="shared" ref="X148:X149" si="282">G148*1000</f>
        <v>0</v>
      </c>
      <c r="Y148" s="35">
        <f t="shared" ref="Y148:Y149" si="283">H148*1000</f>
        <v>0</v>
      </c>
      <c r="Z148" s="35">
        <f t="shared" ref="Z148:Z149" si="284">I148*1000</f>
        <v>0</v>
      </c>
      <c r="AA148" s="35">
        <f t="shared" ref="AA148:AA149" si="285">J148*1000</f>
        <v>0</v>
      </c>
      <c r="AB148" s="35">
        <f t="shared" ref="AB148:AB149" si="286">K148*1000</f>
        <v>0</v>
      </c>
      <c r="AC148" s="35">
        <f t="shared" ref="AC148:AC149" si="287">L148*1000</f>
        <v>0</v>
      </c>
      <c r="AD148" s="35">
        <f t="shared" ref="AD148:AD149" si="288">M148*1000</f>
        <v>0</v>
      </c>
      <c r="AE148" s="35">
        <f t="shared" ref="AE148:AE149" si="289">N148*1000</f>
        <v>0</v>
      </c>
      <c r="AF148" s="35">
        <f t="shared" ref="AF148:AF149" si="290">+SUM(T148:AE148)</f>
        <v>0</v>
      </c>
    </row>
    <row r="149" spans="1:32" x14ac:dyDescent="0.35">
      <c r="A149" s="38">
        <v>735312</v>
      </c>
      <c r="B149" s="34" t="s">
        <v>307</v>
      </c>
      <c r="C149" s="35">
        <v>0</v>
      </c>
      <c r="D149" s="35">
        <v>0</v>
      </c>
      <c r="E149" s="35">
        <v>0</v>
      </c>
      <c r="F149" s="35">
        <v>0</v>
      </c>
      <c r="G149" s="35">
        <v>0</v>
      </c>
      <c r="H149" s="35">
        <v>0</v>
      </c>
      <c r="I149" s="35">
        <v>0</v>
      </c>
      <c r="J149" s="35">
        <v>0</v>
      </c>
      <c r="K149" s="35">
        <v>0</v>
      </c>
      <c r="L149" s="35">
        <v>0</v>
      </c>
      <c r="M149" s="35">
        <v>0</v>
      </c>
      <c r="N149" s="35">
        <v>0</v>
      </c>
      <c r="O149" s="35">
        <f>+SUM(C149:N149)</f>
        <v>0</v>
      </c>
      <c r="P149" s="35">
        <v>0</v>
      </c>
      <c r="Q149" s="47">
        <f t="shared" si="271"/>
        <v>0</v>
      </c>
      <c r="R149" s="36"/>
      <c r="T149" s="35">
        <f t="shared" si="278"/>
        <v>0</v>
      </c>
      <c r="U149" s="35">
        <f t="shared" si="279"/>
        <v>0</v>
      </c>
      <c r="V149" s="35">
        <f t="shared" si="280"/>
        <v>0</v>
      </c>
      <c r="W149" s="35">
        <f t="shared" si="281"/>
        <v>0</v>
      </c>
      <c r="X149" s="35">
        <f t="shared" si="282"/>
        <v>0</v>
      </c>
      <c r="Y149" s="35">
        <f t="shared" si="283"/>
        <v>0</v>
      </c>
      <c r="Z149" s="35">
        <f t="shared" si="284"/>
        <v>0</v>
      </c>
      <c r="AA149" s="35">
        <f t="shared" si="285"/>
        <v>0</v>
      </c>
      <c r="AB149" s="35">
        <f t="shared" si="286"/>
        <v>0</v>
      </c>
      <c r="AC149" s="35">
        <f t="shared" si="287"/>
        <v>0</v>
      </c>
      <c r="AD149" s="35">
        <f t="shared" si="288"/>
        <v>0</v>
      </c>
      <c r="AE149" s="35">
        <f t="shared" si="289"/>
        <v>0</v>
      </c>
      <c r="AF149" s="35">
        <f t="shared" si="290"/>
        <v>0</v>
      </c>
    </row>
    <row r="150" spans="1:32" x14ac:dyDescent="0.35">
      <c r="A150" s="48"/>
      <c r="B150" s="49"/>
      <c r="C150" s="42">
        <f t="shared" ref="C150" si="291">+SUM(C147:C149)</f>
        <v>0</v>
      </c>
      <c r="D150" s="42">
        <f t="shared" ref="D150:O150" si="292">+SUM(D147:D149)</f>
        <v>0</v>
      </c>
      <c r="E150" s="42">
        <f t="shared" si="292"/>
        <v>0</v>
      </c>
      <c r="F150" s="42">
        <f t="shared" si="292"/>
        <v>0</v>
      </c>
      <c r="G150" s="42">
        <f t="shared" si="292"/>
        <v>0</v>
      </c>
      <c r="H150" s="42">
        <f t="shared" si="292"/>
        <v>0</v>
      </c>
      <c r="I150" s="42">
        <f t="shared" si="292"/>
        <v>0</v>
      </c>
      <c r="J150" s="42">
        <f t="shared" si="292"/>
        <v>0</v>
      </c>
      <c r="K150" s="42">
        <f t="shared" si="292"/>
        <v>0</v>
      </c>
      <c r="L150" s="42">
        <f t="shared" si="292"/>
        <v>0</v>
      </c>
      <c r="M150" s="42">
        <f t="shared" si="292"/>
        <v>0</v>
      </c>
      <c r="N150" s="42">
        <f t="shared" si="292"/>
        <v>0</v>
      </c>
      <c r="O150" s="42">
        <f t="shared" si="292"/>
        <v>0</v>
      </c>
      <c r="P150" s="42">
        <v>0</v>
      </c>
      <c r="Q150" s="43">
        <f t="shared" si="271"/>
        <v>0</v>
      </c>
      <c r="R150" s="44"/>
      <c r="T150" s="42">
        <f t="shared" ref="T150" si="293">+SUM(T147:T149)</f>
        <v>0</v>
      </c>
      <c r="U150" s="42">
        <f t="shared" ref="U150:AF150" si="294">+SUM(U147:U149)</f>
        <v>0</v>
      </c>
      <c r="V150" s="42">
        <f t="shared" si="294"/>
        <v>0</v>
      </c>
      <c r="W150" s="42">
        <f t="shared" si="294"/>
        <v>0</v>
      </c>
      <c r="X150" s="42">
        <f t="shared" si="294"/>
        <v>0</v>
      </c>
      <c r="Y150" s="42">
        <f t="shared" si="294"/>
        <v>0</v>
      </c>
      <c r="Z150" s="42">
        <f t="shared" si="294"/>
        <v>0</v>
      </c>
      <c r="AA150" s="42">
        <f t="shared" si="294"/>
        <v>0</v>
      </c>
      <c r="AB150" s="42">
        <f t="shared" si="294"/>
        <v>0</v>
      </c>
      <c r="AC150" s="42">
        <f t="shared" si="294"/>
        <v>0</v>
      </c>
      <c r="AD150" s="42">
        <f t="shared" si="294"/>
        <v>0</v>
      </c>
      <c r="AE150" s="42">
        <f t="shared" si="294"/>
        <v>0</v>
      </c>
      <c r="AF150" s="42">
        <f t="shared" si="294"/>
        <v>0</v>
      </c>
    </row>
    <row r="151" spans="1:32" x14ac:dyDescent="0.35">
      <c r="A151" s="45">
        <v>73600</v>
      </c>
      <c r="B151" s="66" t="s">
        <v>308</v>
      </c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0"/>
      <c r="P151" s="35">
        <v>0</v>
      </c>
      <c r="Q151" s="36">
        <f t="shared" si="271"/>
        <v>0</v>
      </c>
      <c r="R151" s="50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0"/>
    </row>
    <row r="152" spans="1:32" x14ac:dyDescent="0.35">
      <c r="A152" s="38">
        <v>736121</v>
      </c>
      <c r="B152" s="34" t="s">
        <v>297</v>
      </c>
      <c r="C152" s="35">
        <v>0</v>
      </c>
      <c r="D152" s="35">
        <v>0</v>
      </c>
      <c r="E152" s="35">
        <v>0</v>
      </c>
      <c r="F152" s="35">
        <v>0</v>
      </c>
      <c r="G152" s="35">
        <v>0</v>
      </c>
      <c r="H152" s="35">
        <v>0</v>
      </c>
      <c r="I152" s="35">
        <v>0</v>
      </c>
      <c r="J152" s="35">
        <v>0</v>
      </c>
      <c r="K152" s="35">
        <v>0</v>
      </c>
      <c r="L152" s="35">
        <v>0</v>
      </c>
      <c r="M152" s="35">
        <v>0</v>
      </c>
      <c r="N152" s="35">
        <v>0</v>
      </c>
      <c r="O152" s="35">
        <f t="shared" ref="O152:O161" si="295">+SUM(C152:N152)</f>
        <v>0</v>
      </c>
      <c r="P152" s="35">
        <v>0</v>
      </c>
      <c r="Q152" s="47">
        <f t="shared" si="271"/>
        <v>0</v>
      </c>
      <c r="R152" s="36"/>
      <c r="T152" s="35">
        <f t="shared" ref="T152:T161" si="296">C152*1000</f>
        <v>0</v>
      </c>
      <c r="U152" s="35">
        <f t="shared" ref="U152:U161" si="297">D152*1000</f>
        <v>0</v>
      </c>
      <c r="V152" s="35">
        <f t="shared" ref="V152:V161" si="298">E152*1000</f>
        <v>0</v>
      </c>
      <c r="W152" s="35">
        <f t="shared" ref="W152:W161" si="299">F152*1000</f>
        <v>0</v>
      </c>
      <c r="X152" s="35">
        <f t="shared" ref="X152:X161" si="300">G152*1000</f>
        <v>0</v>
      </c>
      <c r="Y152" s="35">
        <f t="shared" ref="Y152:Y161" si="301">H152*1000</f>
        <v>0</v>
      </c>
      <c r="Z152" s="35">
        <f t="shared" ref="Z152:Z161" si="302">I152*1000</f>
        <v>0</v>
      </c>
      <c r="AA152" s="35">
        <f t="shared" ref="AA152:AA161" si="303">J152*1000</f>
        <v>0</v>
      </c>
      <c r="AB152" s="35">
        <f t="shared" ref="AB152:AB161" si="304">K152*1000</f>
        <v>0</v>
      </c>
      <c r="AC152" s="35">
        <f t="shared" ref="AC152:AC161" si="305">L152*1000</f>
        <v>0</v>
      </c>
      <c r="AD152" s="35">
        <f t="shared" ref="AD152:AD161" si="306">M152*1000</f>
        <v>0</v>
      </c>
      <c r="AE152" s="35">
        <f t="shared" ref="AE152:AE161" si="307">N152*1000</f>
        <v>0</v>
      </c>
      <c r="AF152" s="35">
        <f t="shared" ref="AF152:AF161" si="308">+SUM(T152:AE152)</f>
        <v>0</v>
      </c>
    </row>
    <row r="153" spans="1:32" x14ac:dyDescent="0.35">
      <c r="A153" s="38">
        <v>736112</v>
      </c>
      <c r="B153" s="34" t="s">
        <v>298</v>
      </c>
      <c r="C153" s="35">
        <v>0</v>
      </c>
      <c r="D153" s="35">
        <v>0</v>
      </c>
      <c r="E153" s="35">
        <v>0</v>
      </c>
      <c r="F153" s="35">
        <v>0</v>
      </c>
      <c r="G153" s="35">
        <v>0</v>
      </c>
      <c r="H153" s="35">
        <v>0</v>
      </c>
      <c r="I153" s="35">
        <v>0</v>
      </c>
      <c r="J153" s="35">
        <v>0</v>
      </c>
      <c r="K153" s="35">
        <v>0</v>
      </c>
      <c r="L153" s="35">
        <v>0</v>
      </c>
      <c r="M153" s="35">
        <v>0</v>
      </c>
      <c r="N153" s="35">
        <v>0</v>
      </c>
      <c r="O153" s="35">
        <f t="shared" si="295"/>
        <v>0</v>
      </c>
      <c r="P153" s="35">
        <v>0</v>
      </c>
      <c r="Q153" s="47">
        <f t="shared" si="271"/>
        <v>0</v>
      </c>
      <c r="R153" s="36"/>
      <c r="T153" s="35">
        <f t="shared" si="296"/>
        <v>0</v>
      </c>
      <c r="U153" s="35">
        <f t="shared" si="297"/>
        <v>0</v>
      </c>
      <c r="V153" s="35">
        <f t="shared" si="298"/>
        <v>0</v>
      </c>
      <c r="W153" s="35">
        <f t="shared" si="299"/>
        <v>0</v>
      </c>
      <c r="X153" s="35">
        <f t="shared" si="300"/>
        <v>0</v>
      </c>
      <c r="Y153" s="35">
        <f t="shared" si="301"/>
        <v>0</v>
      </c>
      <c r="Z153" s="35">
        <f t="shared" si="302"/>
        <v>0</v>
      </c>
      <c r="AA153" s="35">
        <f t="shared" si="303"/>
        <v>0</v>
      </c>
      <c r="AB153" s="35">
        <f t="shared" si="304"/>
        <v>0</v>
      </c>
      <c r="AC153" s="35">
        <f t="shared" si="305"/>
        <v>0</v>
      </c>
      <c r="AD153" s="35">
        <f t="shared" si="306"/>
        <v>0</v>
      </c>
      <c r="AE153" s="35">
        <f t="shared" si="307"/>
        <v>0</v>
      </c>
      <c r="AF153" s="35">
        <f t="shared" si="308"/>
        <v>0</v>
      </c>
    </row>
    <row r="154" spans="1:32" x14ac:dyDescent="0.35">
      <c r="A154" s="38">
        <v>736141</v>
      </c>
      <c r="B154" s="34" t="s">
        <v>299</v>
      </c>
      <c r="C154" s="35">
        <v>0</v>
      </c>
      <c r="D154" s="35">
        <v>0</v>
      </c>
      <c r="E154" s="35">
        <v>0</v>
      </c>
      <c r="F154" s="35">
        <v>0</v>
      </c>
      <c r="G154" s="35">
        <v>0</v>
      </c>
      <c r="H154" s="35">
        <v>0</v>
      </c>
      <c r="I154" s="35">
        <v>0</v>
      </c>
      <c r="J154" s="35">
        <v>0</v>
      </c>
      <c r="K154" s="35">
        <v>0</v>
      </c>
      <c r="L154" s="35">
        <v>0</v>
      </c>
      <c r="M154" s="35">
        <v>0</v>
      </c>
      <c r="N154" s="35">
        <v>0</v>
      </c>
      <c r="O154" s="35">
        <f t="shared" si="295"/>
        <v>0</v>
      </c>
      <c r="P154" s="35">
        <v>0</v>
      </c>
      <c r="Q154" s="47">
        <f t="shared" si="271"/>
        <v>0</v>
      </c>
      <c r="R154" s="36"/>
      <c r="T154" s="35">
        <f t="shared" si="296"/>
        <v>0</v>
      </c>
      <c r="U154" s="35">
        <f t="shared" si="297"/>
        <v>0</v>
      </c>
      <c r="V154" s="35">
        <f t="shared" si="298"/>
        <v>0</v>
      </c>
      <c r="W154" s="35">
        <f t="shared" si="299"/>
        <v>0</v>
      </c>
      <c r="X154" s="35">
        <f t="shared" si="300"/>
        <v>0</v>
      </c>
      <c r="Y154" s="35">
        <f t="shared" si="301"/>
        <v>0</v>
      </c>
      <c r="Z154" s="35">
        <f t="shared" si="302"/>
        <v>0</v>
      </c>
      <c r="AA154" s="35">
        <f t="shared" si="303"/>
        <v>0</v>
      </c>
      <c r="AB154" s="35">
        <f t="shared" si="304"/>
        <v>0</v>
      </c>
      <c r="AC154" s="35">
        <f t="shared" si="305"/>
        <v>0</v>
      </c>
      <c r="AD154" s="35">
        <f t="shared" si="306"/>
        <v>0</v>
      </c>
      <c r="AE154" s="35">
        <f t="shared" si="307"/>
        <v>0</v>
      </c>
      <c r="AF154" s="35">
        <f t="shared" si="308"/>
        <v>0</v>
      </c>
    </row>
    <row r="155" spans="1:32" x14ac:dyDescent="0.35">
      <c r="A155" s="38">
        <v>736151</v>
      </c>
      <c r="B155" s="34" t="s">
        <v>300</v>
      </c>
      <c r="C155" s="35">
        <v>0</v>
      </c>
      <c r="D155" s="35">
        <v>0</v>
      </c>
      <c r="E155" s="35">
        <v>0</v>
      </c>
      <c r="F155" s="35">
        <v>0</v>
      </c>
      <c r="G155" s="35">
        <v>0</v>
      </c>
      <c r="H155" s="35">
        <v>0</v>
      </c>
      <c r="I155" s="35">
        <v>0</v>
      </c>
      <c r="J155" s="35">
        <v>0</v>
      </c>
      <c r="K155" s="35">
        <v>0</v>
      </c>
      <c r="L155" s="35">
        <v>0</v>
      </c>
      <c r="M155" s="35">
        <v>0</v>
      </c>
      <c r="N155" s="35">
        <v>0</v>
      </c>
      <c r="O155" s="35">
        <f t="shared" si="295"/>
        <v>0</v>
      </c>
      <c r="P155" s="35">
        <v>0</v>
      </c>
      <c r="Q155" s="47">
        <f t="shared" si="271"/>
        <v>0</v>
      </c>
      <c r="R155" s="36"/>
      <c r="T155" s="35">
        <f t="shared" si="296"/>
        <v>0</v>
      </c>
      <c r="U155" s="35">
        <f t="shared" si="297"/>
        <v>0</v>
      </c>
      <c r="V155" s="35">
        <f t="shared" si="298"/>
        <v>0</v>
      </c>
      <c r="W155" s="35">
        <f t="shared" si="299"/>
        <v>0</v>
      </c>
      <c r="X155" s="35">
        <f t="shared" si="300"/>
        <v>0</v>
      </c>
      <c r="Y155" s="35">
        <f t="shared" si="301"/>
        <v>0</v>
      </c>
      <c r="Z155" s="35">
        <f t="shared" si="302"/>
        <v>0</v>
      </c>
      <c r="AA155" s="35">
        <f t="shared" si="303"/>
        <v>0</v>
      </c>
      <c r="AB155" s="35">
        <f t="shared" si="304"/>
        <v>0</v>
      </c>
      <c r="AC155" s="35">
        <f t="shared" si="305"/>
        <v>0</v>
      </c>
      <c r="AD155" s="35">
        <f t="shared" si="306"/>
        <v>0</v>
      </c>
      <c r="AE155" s="35">
        <f t="shared" si="307"/>
        <v>0</v>
      </c>
      <c r="AF155" s="35">
        <f t="shared" si="308"/>
        <v>0</v>
      </c>
    </row>
    <row r="156" spans="1:32" x14ac:dyDescent="0.35">
      <c r="A156" s="38">
        <v>736131</v>
      </c>
      <c r="B156" s="34" t="s">
        <v>301</v>
      </c>
      <c r="C156" s="35">
        <v>0</v>
      </c>
      <c r="D156" s="35">
        <v>0</v>
      </c>
      <c r="E156" s="35">
        <v>0</v>
      </c>
      <c r="F156" s="35">
        <v>0</v>
      </c>
      <c r="G156" s="35">
        <v>0</v>
      </c>
      <c r="H156" s="35">
        <v>0</v>
      </c>
      <c r="I156" s="35">
        <v>0</v>
      </c>
      <c r="J156" s="35">
        <v>0</v>
      </c>
      <c r="K156" s="35">
        <v>0</v>
      </c>
      <c r="L156" s="35">
        <v>0</v>
      </c>
      <c r="M156" s="35">
        <v>0</v>
      </c>
      <c r="N156" s="35">
        <v>0</v>
      </c>
      <c r="O156" s="35">
        <f t="shared" si="295"/>
        <v>0</v>
      </c>
      <c r="P156" s="35">
        <v>0</v>
      </c>
      <c r="Q156" s="47">
        <f t="shared" si="271"/>
        <v>0</v>
      </c>
      <c r="R156" s="36"/>
      <c r="T156" s="35">
        <f t="shared" si="296"/>
        <v>0</v>
      </c>
      <c r="U156" s="35">
        <f t="shared" si="297"/>
        <v>0</v>
      </c>
      <c r="V156" s="35">
        <f t="shared" si="298"/>
        <v>0</v>
      </c>
      <c r="W156" s="35">
        <f t="shared" si="299"/>
        <v>0</v>
      </c>
      <c r="X156" s="35">
        <f t="shared" si="300"/>
        <v>0</v>
      </c>
      <c r="Y156" s="35">
        <f t="shared" si="301"/>
        <v>0</v>
      </c>
      <c r="Z156" s="35">
        <f t="shared" si="302"/>
        <v>0</v>
      </c>
      <c r="AA156" s="35">
        <f t="shared" si="303"/>
        <v>0</v>
      </c>
      <c r="AB156" s="35">
        <f t="shared" si="304"/>
        <v>0</v>
      </c>
      <c r="AC156" s="35">
        <f t="shared" si="305"/>
        <v>0</v>
      </c>
      <c r="AD156" s="35">
        <f t="shared" si="306"/>
        <v>0</v>
      </c>
      <c r="AE156" s="35">
        <f t="shared" si="307"/>
        <v>0</v>
      </c>
      <c r="AF156" s="35">
        <f t="shared" si="308"/>
        <v>0</v>
      </c>
    </row>
    <row r="157" spans="1:32" x14ac:dyDescent="0.35">
      <c r="A157" s="38">
        <v>736162</v>
      </c>
      <c r="B157" s="34" t="s">
        <v>302</v>
      </c>
      <c r="C157" s="35">
        <v>848.33299999999986</v>
      </c>
      <c r="D157" s="35">
        <v>848.33299999999986</v>
      </c>
      <c r="E157" s="35">
        <v>848.33299999999986</v>
      </c>
      <c r="F157" s="35">
        <v>848.33299999999986</v>
      </c>
      <c r="G157" s="35">
        <v>848.33299999999986</v>
      </c>
      <c r="H157" s="35">
        <v>848.33299999999986</v>
      </c>
      <c r="I157" s="35">
        <v>848.33299999999986</v>
      </c>
      <c r="J157" s="35">
        <v>848.33299999999986</v>
      </c>
      <c r="K157" s="35">
        <v>848.33299999999986</v>
      </c>
      <c r="L157" s="35">
        <v>848.33299999999986</v>
      </c>
      <c r="M157" s="35">
        <v>848.33299999999986</v>
      </c>
      <c r="N157" s="35">
        <v>848.33299999999986</v>
      </c>
      <c r="O157" s="35">
        <f t="shared" si="295"/>
        <v>10179.995999999999</v>
      </c>
      <c r="P157" s="35">
        <v>12852.288999999999</v>
      </c>
      <c r="Q157" s="47">
        <f t="shared" si="271"/>
        <v>-0.20792350685547145</v>
      </c>
      <c r="R157" s="36"/>
      <c r="T157" s="35">
        <f t="shared" si="296"/>
        <v>848332.99999999988</v>
      </c>
      <c r="U157" s="35">
        <f t="shared" si="297"/>
        <v>848332.99999999988</v>
      </c>
      <c r="V157" s="35">
        <f t="shared" si="298"/>
        <v>848332.99999999988</v>
      </c>
      <c r="W157" s="35">
        <f t="shared" si="299"/>
        <v>848332.99999999988</v>
      </c>
      <c r="X157" s="35">
        <f t="shared" si="300"/>
        <v>848332.99999999988</v>
      </c>
      <c r="Y157" s="35">
        <f t="shared" si="301"/>
        <v>848332.99999999988</v>
      </c>
      <c r="Z157" s="35">
        <f t="shared" si="302"/>
        <v>848332.99999999988</v>
      </c>
      <c r="AA157" s="35">
        <f t="shared" si="303"/>
        <v>848332.99999999988</v>
      </c>
      <c r="AB157" s="35">
        <f t="shared" si="304"/>
        <v>848332.99999999988</v>
      </c>
      <c r="AC157" s="35">
        <f t="shared" si="305"/>
        <v>848332.99999999988</v>
      </c>
      <c r="AD157" s="35">
        <f t="shared" si="306"/>
        <v>848332.99999999988</v>
      </c>
      <c r="AE157" s="35">
        <f t="shared" si="307"/>
        <v>848332.99999999988</v>
      </c>
      <c r="AF157" s="35">
        <f t="shared" si="308"/>
        <v>10179995.999999998</v>
      </c>
    </row>
    <row r="158" spans="1:32" x14ac:dyDescent="0.35">
      <c r="A158" s="38">
        <v>736161</v>
      </c>
      <c r="B158" s="34" t="s">
        <v>309</v>
      </c>
      <c r="C158" s="35">
        <v>272.07299999999998</v>
      </c>
      <c r="D158" s="35">
        <v>272.07299999999998</v>
      </c>
      <c r="E158" s="35">
        <v>272.07299999999998</v>
      </c>
      <c r="F158" s="35">
        <v>272.07299999999998</v>
      </c>
      <c r="G158" s="35">
        <v>272.07299999999998</v>
      </c>
      <c r="H158" s="35">
        <v>272.07299999999998</v>
      </c>
      <c r="I158" s="35">
        <v>272.07299999999998</v>
      </c>
      <c r="J158" s="35">
        <v>272.07299999999998</v>
      </c>
      <c r="K158" s="35">
        <v>272.07299999999998</v>
      </c>
      <c r="L158" s="35">
        <v>272.07299999999998</v>
      </c>
      <c r="M158" s="35">
        <v>272.07299999999998</v>
      </c>
      <c r="N158" s="35">
        <v>272.07299999999998</v>
      </c>
      <c r="O158" s="35">
        <f t="shared" si="295"/>
        <v>3264.8759999999988</v>
      </c>
      <c r="P158" s="35">
        <v>2176.5839999999994</v>
      </c>
      <c r="Q158" s="47">
        <f t="shared" si="271"/>
        <v>0.5</v>
      </c>
      <c r="R158" s="36"/>
      <c r="T158" s="35">
        <f t="shared" si="296"/>
        <v>272073</v>
      </c>
      <c r="U158" s="35">
        <f t="shared" si="297"/>
        <v>272073</v>
      </c>
      <c r="V158" s="35">
        <f t="shared" si="298"/>
        <v>272073</v>
      </c>
      <c r="W158" s="35">
        <f t="shared" si="299"/>
        <v>272073</v>
      </c>
      <c r="X158" s="35">
        <f t="shared" si="300"/>
        <v>272073</v>
      </c>
      <c r="Y158" s="35">
        <f t="shared" si="301"/>
        <v>272073</v>
      </c>
      <c r="Z158" s="35">
        <f t="shared" si="302"/>
        <v>272073</v>
      </c>
      <c r="AA158" s="35">
        <f t="shared" si="303"/>
        <v>272073</v>
      </c>
      <c r="AB158" s="35">
        <f t="shared" si="304"/>
        <v>272073</v>
      </c>
      <c r="AC158" s="35">
        <f t="shared" si="305"/>
        <v>272073</v>
      </c>
      <c r="AD158" s="35">
        <f t="shared" si="306"/>
        <v>272073</v>
      </c>
      <c r="AE158" s="35">
        <f t="shared" si="307"/>
        <v>272073</v>
      </c>
      <c r="AF158" s="35">
        <f t="shared" si="308"/>
        <v>3264876</v>
      </c>
    </row>
    <row r="159" spans="1:32" x14ac:dyDescent="0.35">
      <c r="A159" s="38">
        <v>736152</v>
      </c>
      <c r="B159" s="34" t="s">
        <v>293</v>
      </c>
      <c r="C159" s="35">
        <v>0</v>
      </c>
      <c r="D159" s="35">
        <v>0</v>
      </c>
      <c r="E159" s="35">
        <v>0</v>
      </c>
      <c r="F159" s="35">
        <v>0</v>
      </c>
      <c r="G159" s="35">
        <v>0</v>
      </c>
      <c r="H159" s="35">
        <v>0</v>
      </c>
      <c r="I159" s="35">
        <v>0</v>
      </c>
      <c r="J159" s="35">
        <v>0</v>
      </c>
      <c r="K159" s="35">
        <v>0</v>
      </c>
      <c r="L159" s="35">
        <v>0</v>
      </c>
      <c r="M159" s="35">
        <v>0</v>
      </c>
      <c r="N159" s="35">
        <v>0</v>
      </c>
      <c r="O159" s="35">
        <f t="shared" si="295"/>
        <v>0</v>
      </c>
      <c r="P159" s="35">
        <v>0</v>
      </c>
      <c r="Q159" s="47">
        <f t="shared" si="271"/>
        <v>0</v>
      </c>
      <c r="R159" s="36"/>
      <c r="T159" s="35">
        <f t="shared" si="296"/>
        <v>0</v>
      </c>
      <c r="U159" s="35">
        <f t="shared" si="297"/>
        <v>0</v>
      </c>
      <c r="V159" s="35">
        <f t="shared" si="298"/>
        <v>0</v>
      </c>
      <c r="W159" s="35">
        <f t="shared" si="299"/>
        <v>0</v>
      </c>
      <c r="X159" s="35">
        <f t="shared" si="300"/>
        <v>0</v>
      </c>
      <c r="Y159" s="35">
        <f t="shared" si="301"/>
        <v>0</v>
      </c>
      <c r="Z159" s="35">
        <f t="shared" si="302"/>
        <v>0</v>
      </c>
      <c r="AA159" s="35">
        <f t="shared" si="303"/>
        <v>0</v>
      </c>
      <c r="AB159" s="35">
        <f t="shared" si="304"/>
        <v>0</v>
      </c>
      <c r="AC159" s="35">
        <f t="shared" si="305"/>
        <v>0</v>
      </c>
      <c r="AD159" s="35">
        <f t="shared" si="306"/>
        <v>0</v>
      </c>
      <c r="AE159" s="35">
        <f t="shared" si="307"/>
        <v>0</v>
      </c>
      <c r="AF159" s="35">
        <f t="shared" si="308"/>
        <v>0</v>
      </c>
    </row>
    <row r="160" spans="1:32" x14ac:dyDescent="0.35">
      <c r="A160" s="38">
        <v>736411</v>
      </c>
      <c r="B160" s="67" t="s">
        <v>310</v>
      </c>
      <c r="C160" s="35">
        <v>0</v>
      </c>
      <c r="D160" s="35">
        <v>0</v>
      </c>
      <c r="E160" s="35">
        <v>0</v>
      </c>
      <c r="F160" s="35">
        <v>0</v>
      </c>
      <c r="G160" s="35">
        <v>0</v>
      </c>
      <c r="H160" s="35">
        <v>0</v>
      </c>
      <c r="I160" s="35">
        <v>0</v>
      </c>
      <c r="J160" s="35">
        <v>0</v>
      </c>
      <c r="K160" s="35">
        <v>0</v>
      </c>
      <c r="L160" s="35">
        <v>0</v>
      </c>
      <c r="M160" s="35">
        <v>0</v>
      </c>
      <c r="N160" s="35">
        <v>0</v>
      </c>
      <c r="O160" s="35">
        <f>+SUM(C160:N160)</f>
        <v>0</v>
      </c>
      <c r="P160" s="35">
        <v>0</v>
      </c>
      <c r="Q160" s="47">
        <f t="shared" si="271"/>
        <v>0</v>
      </c>
      <c r="R160" s="36"/>
      <c r="T160" s="35">
        <f t="shared" si="296"/>
        <v>0</v>
      </c>
      <c r="U160" s="35">
        <f t="shared" si="297"/>
        <v>0</v>
      </c>
      <c r="V160" s="35">
        <f t="shared" si="298"/>
        <v>0</v>
      </c>
      <c r="W160" s="35">
        <f t="shared" si="299"/>
        <v>0</v>
      </c>
      <c r="X160" s="35">
        <f t="shared" si="300"/>
        <v>0</v>
      </c>
      <c r="Y160" s="35">
        <f t="shared" si="301"/>
        <v>0</v>
      </c>
      <c r="Z160" s="35">
        <f t="shared" si="302"/>
        <v>0</v>
      </c>
      <c r="AA160" s="35">
        <f t="shared" si="303"/>
        <v>0</v>
      </c>
      <c r="AB160" s="35">
        <f t="shared" si="304"/>
        <v>0</v>
      </c>
      <c r="AC160" s="35">
        <f t="shared" si="305"/>
        <v>0</v>
      </c>
      <c r="AD160" s="35">
        <f t="shared" si="306"/>
        <v>0</v>
      </c>
      <c r="AE160" s="35">
        <f t="shared" si="307"/>
        <v>0</v>
      </c>
      <c r="AF160" s="35">
        <f t="shared" si="308"/>
        <v>0</v>
      </c>
    </row>
    <row r="161" spans="1:32" x14ac:dyDescent="0.35">
      <c r="A161" s="38">
        <v>736511</v>
      </c>
      <c r="B161" s="34" t="s">
        <v>311</v>
      </c>
      <c r="C161" s="35">
        <v>0</v>
      </c>
      <c r="D161" s="35">
        <v>0</v>
      </c>
      <c r="E161" s="35">
        <v>0</v>
      </c>
      <c r="F161" s="35">
        <v>0</v>
      </c>
      <c r="G161" s="35">
        <v>0</v>
      </c>
      <c r="H161" s="35">
        <v>0</v>
      </c>
      <c r="I161" s="35">
        <v>0</v>
      </c>
      <c r="J161" s="35">
        <v>0</v>
      </c>
      <c r="K161" s="35">
        <v>0</v>
      </c>
      <c r="L161" s="35">
        <v>0</v>
      </c>
      <c r="M161" s="35">
        <v>0</v>
      </c>
      <c r="N161" s="35">
        <v>0</v>
      </c>
      <c r="O161" s="35">
        <f t="shared" si="295"/>
        <v>0</v>
      </c>
      <c r="P161" s="35">
        <v>0</v>
      </c>
      <c r="Q161" s="47">
        <f t="shared" si="271"/>
        <v>0</v>
      </c>
      <c r="R161" s="36"/>
      <c r="T161" s="35">
        <f t="shared" si="296"/>
        <v>0</v>
      </c>
      <c r="U161" s="35">
        <f t="shared" si="297"/>
        <v>0</v>
      </c>
      <c r="V161" s="35">
        <f t="shared" si="298"/>
        <v>0</v>
      </c>
      <c r="W161" s="35">
        <f t="shared" si="299"/>
        <v>0</v>
      </c>
      <c r="X161" s="35">
        <f t="shared" si="300"/>
        <v>0</v>
      </c>
      <c r="Y161" s="35">
        <f t="shared" si="301"/>
        <v>0</v>
      </c>
      <c r="Z161" s="35">
        <f t="shared" si="302"/>
        <v>0</v>
      </c>
      <c r="AA161" s="35">
        <f t="shared" si="303"/>
        <v>0</v>
      </c>
      <c r="AB161" s="35">
        <f t="shared" si="304"/>
        <v>0</v>
      </c>
      <c r="AC161" s="35">
        <f t="shared" si="305"/>
        <v>0</v>
      </c>
      <c r="AD161" s="35">
        <f t="shared" si="306"/>
        <v>0</v>
      </c>
      <c r="AE161" s="35">
        <f t="shared" si="307"/>
        <v>0</v>
      </c>
      <c r="AF161" s="35">
        <f t="shared" si="308"/>
        <v>0</v>
      </c>
    </row>
    <row r="162" spans="1:32" x14ac:dyDescent="0.35">
      <c r="A162" s="48"/>
      <c r="B162" s="49"/>
      <c r="C162" s="42">
        <f t="shared" ref="C162" si="309">+SUM(C151:C161)</f>
        <v>1120.4059999999999</v>
      </c>
      <c r="D162" s="42">
        <f t="shared" ref="D162:N162" si="310">+SUM(D151:D161)</f>
        <v>1120.4059999999999</v>
      </c>
      <c r="E162" s="42">
        <f t="shared" si="310"/>
        <v>1120.4059999999999</v>
      </c>
      <c r="F162" s="42">
        <f t="shared" si="310"/>
        <v>1120.4059999999999</v>
      </c>
      <c r="G162" s="42">
        <f t="shared" si="310"/>
        <v>1120.4059999999999</v>
      </c>
      <c r="H162" s="42">
        <f t="shared" si="310"/>
        <v>1120.4059999999999</v>
      </c>
      <c r="I162" s="42">
        <f t="shared" si="310"/>
        <v>1120.4059999999999</v>
      </c>
      <c r="J162" s="42">
        <f t="shared" si="310"/>
        <v>1120.4059999999999</v>
      </c>
      <c r="K162" s="42">
        <f t="shared" si="310"/>
        <v>1120.4059999999999</v>
      </c>
      <c r="L162" s="42">
        <f t="shared" si="310"/>
        <v>1120.4059999999999</v>
      </c>
      <c r="M162" s="42">
        <f t="shared" si="310"/>
        <v>1120.4059999999999</v>
      </c>
      <c r="N162" s="42">
        <f t="shared" si="310"/>
        <v>1120.4059999999999</v>
      </c>
      <c r="O162" s="42">
        <f t="shared" ref="O162" si="311">+SUM(O151:O161)</f>
        <v>13444.871999999998</v>
      </c>
      <c r="P162" s="42">
        <v>15028.872999999998</v>
      </c>
      <c r="Q162" s="43">
        <f t="shared" si="271"/>
        <v>-0.10539719112670665</v>
      </c>
      <c r="R162" s="44"/>
      <c r="T162" s="42">
        <f t="shared" ref="T162" si="312">+SUM(T151:T161)</f>
        <v>1120406</v>
      </c>
      <c r="U162" s="42">
        <f t="shared" ref="U162:AE162" si="313">+SUM(U151:U161)</f>
        <v>1120406</v>
      </c>
      <c r="V162" s="42">
        <f t="shared" si="313"/>
        <v>1120406</v>
      </c>
      <c r="W162" s="42">
        <f t="shared" si="313"/>
        <v>1120406</v>
      </c>
      <c r="X162" s="42">
        <f t="shared" si="313"/>
        <v>1120406</v>
      </c>
      <c r="Y162" s="42">
        <f t="shared" si="313"/>
        <v>1120406</v>
      </c>
      <c r="Z162" s="42">
        <f t="shared" si="313"/>
        <v>1120406</v>
      </c>
      <c r="AA162" s="42">
        <f t="shared" si="313"/>
        <v>1120406</v>
      </c>
      <c r="AB162" s="42">
        <f t="shared" si="313"/>
        <v>1120406</v>
      </c>
      <c r="AC162" s="42">
        <f t="shared" si="313"/>
        <v>1120406</v>
      </c>
      <c r="AD162" s="42">
        <f t="shared" si="313"/>
        <v>1120406</v>
      </c>
      <c r="AE162" s="42">
        <f t="shared" si="313"/>
        <v>1120406</v>
      </c>
      <c r="AF162" s="42">
        <f t="shared" ref="AF162" si="314">+SUM(AF151:AF161)</f>
        <v>13444871.999999998</v>
      </c>
    </row>
    <row r="163" spans="1:32" x14ac:dyDescent="0.35">
      <c r="A163" s="45">
        <v>73800</v>
      </c>
      <c r="B163" s="29" t="s">
        <v>312</v>
      </c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0"/>
      <c r="P163" s="35">
        <v>0</v>
      </c>
      <c r="Q163" s="36">
        <f t="shared" si="271"/>
        <v>0</v>
      </c>
      <c r="R163" s="50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0"/>
    </row>
    <row r="164" spans="1:32" x14ac:dyDescent="0.35">
      <c r="A164" s="38">
        <v>738111</v>
      </c>
      <c r="B164" s="34" t="s">
        <v>313</v>
      </c>
      <c r="C164" s="35">
        <v>0</v>
      </c>
      <c r="D164" s="35">
        <v>0</v>
      </c>
      <c r="E164" s="35">
        <v>0</v>
      </c>
      <c r="F164" s="35">
        <v>0</v>
      </c>
      <c r="G164" s="35">
        <v>0</v>
      </c>
      <c r="H164" s="35">
        <v>0</v>
      </c>
      <c r="I164" s="35">
        <v>0</v>
      </c>
      <c r="J164" s="35">
        <v>0</v>
      </c>
      <c r="K164" s="35">
        <v>0</v>
      </c>
      <c r="L164" s="35">
        <v>0</v>
      </c>
      <c r="M164" s="35">
        <v>0</v>
      </c>
      <c r="N164" s="35">
        <v>0</v>
      </c>
      <c r="O164" s="35">
        <f>+SUM(C164:N164)</f>
        <v>0</v>
      </c>
      <c r="P164" s="35">
        <v>0</v>
      </c>
      <c r="Q164" s="47">
        <f t="shared" si="271"/>
        <v>0</v>
      </c>
      <c r="R164" s="36"/>
      <c r="T164" s="35">
        <f t="shared" ref="T164:T168" si="315">C164*1000</f>
        <v>0</v>
      </c>
      <c r="U164" s="35">
        <f t="shared" ref="U164:U168" si="316">D164*1000</f>
        <v>0</v>
      </c>
      <c r="V164" s="35">
        <f t="shared" ref="V164:V168" si="317">E164*1000</f>
        <v>0</v>
      </c>
      <c r="W164" s="35">
        <f t="shared" ref="W164:W168" si="318">F164*1000</f>
        <v>0</v>
      </c>
      <c r="X164" s="35">
        <f t="shared" ref="X164:X168" si="319">G164*1000</f>
        <v>0</v>
      </c>
      <c r="Y164" s="35">
        <f t="shared" ref="Y164:Y168" si="320">H164*1000</f>
        <v>0</v>
      </c>
      <c r="Z164" s="35">
        <f t="shared" ref="Z164:Z168" si="321">I164*1000</f>
        <v>0</v>
      </c>
      <c r="AA164" s="35">
        <f t="shared" ref="AA164:AA168" si="322">J164*1000</f>
        <v>0</v>
      </c>
      <c r="AB164" s="35">
        <f t="shared" ref="AB164:AB168" si="323">K164*1000</f>
        <v>0</v>
      </c>
      <c r="AC164" s="35">
        <f t="shared" ref="AC164:AC168" si="324">L164*1000</f>
        <v>0</v>
      </c>
      <c r="AD164" s="35">
        <f t="shared" ref="AD164:AD168" si="325">M164*1000</f>
        <v>0</v>
      </c>
      <c r="AE164" s="35">
        <f t="shared" ref="AE164:AE168" si="326">N164*1000</f>
        <v>0</v>
      </c>
      <c r="AF164" s="35">
        <f t="shared" ref="AF164:AF168" si="327">+SUM(T164:AE164)</f>
        <v>0</v>
      </c>
    </row>
    <row r="165" spans="1:32" x14ac:dyDescent="0.35">
      <c r="A165" s="38">
        <v>738121</v>
      </c>
      <c r="B165" s="34" t="s">
        <v>314</v>
      </c>
      <c r="C165" s="35">
        <v>0</v>
      </c>
      <c r="D165" s="35">
        <v>0</v>
      </c>
      <c r="E165" s="35">
        <v>0</v>
      </c>
      <c r="F165" s="35">
        <v>0</v>
      </c>
      <c r="G165" s="35">
        <v>0</v>
      </c>
      <c r="H165" s="35">
        <v>0</v>
      </c>
      <c r="I165" s="35">
        <v>0</v>
      </c>
      <c r="J165" s="35">
        <v>0</v>
      </c>
      <c r="K165" s="35">
        <v>0</v>
      </c>
      <c r="L165" s="35">
        <v>0</v>
      </c>
      <c r="M165" s="35">
        <v>0</v>
      </c>
      <c r="N165" s="35">
        <v>0</v>
      </c>
      <c r="O165" s="35">
        <f>+SUM(C165:N165)</f>
        <v>0</v>
      </c>
      <c r="P165" s="35">
        <v>0</v>
      </c>
      <c r="Q165" s="47">
        <f t="shared" si="271"/>
        <v>0</v>
      </c>
      <c r="R165" s="36"/>
      <c r="T165" s="35">
        <f t="shared" si="315"/>
        <v>0</v>
      </c>
      <c r="U165" s="35">
        <f t="shared" si="316"/>
        <v>0</v>
      </c>
      <c r="V165" s="35">
        <f t="shared" si="317"/>
        <v>0</v>
      </c>
      <c r="W165" s="35">
        <f t="shared" si="318"/>
        <v>0</v>
      </c>
      <c r="X165" s="35">
        <f t="shared" si="319"/>
        <v>0</v>
      </c>
      <c r="Y165" s="35">
        <f t="shared" si="320"/>
        <v>0</v>
      </c>
      <c r="Z165" s="35">
        <f t="shared" si="321"/>
        <v>0</v>
      </c>
      <c r="AA165" s="35">
        <f t="shared" si="322"/>
        <v>0</v>
      </c>
      <c r="AB165" s="35">
        <f t="shared" si="323"/>
        <v>0</v>
      </c>
      <c r="AC165" s="35">
        <f t="shared" si="324"/>
        <v>0</v>
      </c>
      <c r="AD165" s="35">
        <f t="shared" si="325"/>
        <v>0</v>
      </c>
      <c r="AE165" s="35">
        <f t="shared" si="326"/>
        <v>0</v>
      </c>
      <c r="AF165" s="35">
        <f t="shared" si="327"/>
        <v>0</v>
      </c>
    </row>
    <row r="166" spans="1:32" x14ac:dyDescent="0.35">
      <c r="A166" s="38">
        <v>738131</v>
      </c>
      <c r="B166" s="34" t="s">
        <v>315</v>
      </c>
      <c r="C166" s="35">
        <v>0</v>
      </c>
      <c r="D166" s="35">
        <v>0</v>
      </c>
      <c r="E166" s="35">
        <v>0</v>
      </c>
      <c r="F166" s="35">
        <v>0</v>
      </c>
      <c r="G166" s="35">
        <v>0</v>
      </c>
      <c r="H166" s="35">
        <v>0</v>
      </c>
      <c r="I166" s="35">
        <v>0</v>
      </c>
      <c r="J166" s="35">
        <v>0</v>
      </c>
      <c r="K166" s="35">
        <v>0</v>
      </c>
      <c r="L166" s="35">
        <v>0</v>
      </c>
      <c r="M166" s="35">
        <v>0</v>
      </c>
      <c r="N166" s="35">
        <v>0</v>
      </c>
      <c r="O166" s="35">
        <f>+SUM(C166:N166)</f>
        <v>0</v>
      </c>
      <c r="P166" s="35">
        <v>0</v>
      </c>
      <c r="Q166" s="47">
        <f t="shared" si="271"/>
        <v>0</v>
      </c>
      <c r="R166" s="36"/>
      <c r="T166" s="35">
        <f t="shared" si="315"/>
        <v>0</v>
      </c>
      <c r="U166" s="35">
        <f t="shared" si="316"/>
        <v>0</v>
      </c>
      <c r="V166" s="35">
        <f t="shared" si="317"/>
        <v>0</v>
      </c>
      <c r="W166" s="35">
        <f t="shared" si="318"/>
        <v>0</v>
      </c>
      <c r="X166" s="35">
        <f t="shared" si="319"/>
        <v>0</v>
      </c>
      <c r="Y166" s="35">
        <f t="shared" si="320"/>
        <v>0</v>
      </c>
      <c r="Z166" s="35">
        <f t="shared" si="321"/>
        <v>0</v>
      </c>
      <c r="AA166" s="35">
        <f t="shared" si="322"/>
        <v>0</v>
      </c>
      <c r="AB166" s="35">
        <f t="shared" si="323"/>
        <v>0</v>
      </c>
      <c r="AC166" s="35">
        <f t="shared" si="324"/>
        <v>0</v>
      </c>
      <c r="AD166" s="35">
        <f t="shared" si="325"/>
        <v>0</v>
      </c>
      <c r="AE166" s="35">
        <f t="shared" si="326"/>
        <v>0</v>
      </c>
      <c r="AF166" s="35">
        <f t="shared" si="327"/>
        <v>0</v>
      </c>
    </row>
    <row r="167" spans="1:32" x14ac:dyDescent="0.35">
      <c r="A167" s="38">
        <v>738141</v>
      </c>
      <c r="B167" s="68" t="s">
        <v>316</v>
      </c>
      <c r="C167" s="35">
        <v>0</v>
      </c>
      <c r="D167" s="35">
        <v>0</v>
      </c>
      <c r="E167" s="35">
        <v>0</v>
      </c>
      <c r="F167" s="35">
        <v>0</v>
      </c>
      <c r="G167" s="35">
        <v>0</v>
      </c>
      <c r="H167" s="35">
        <v>0</v>
      </c>
      <c r="I167" s="35">
        <v>0</v>
      </c>
      <c r="J167" s="35">
        <v>0</v>
      </c>
      <c r="K167" s="35">
        <v>0</v>
      </c>
      <c r="L167" s="35">
        <v>0</v>
      </c>
      <c r="M167" s="35">
        <v>0</v>
      </c>
      <c r="N167" s="35">
        <v>0</v>
      </c>
      <c r="O167" s="35">
        <f>+SUM(C167:N167)</f>
        <v>0</v>
      </c>
      <c r="P167" s="35">
        <v>0</v>
      </c>
      <c r="Q167" s="47">
        <f t="shared" si="271"/>
        <v>0</v>
      </c>
      <c r="R167" s="36"/>
      <c r="T167" s="35">
        <f t="shared" si="315"/>
        <v>0</v>
      </c>
      <c r="U167" s="35">
        <f t="shared" si="316"/>
        <v>0</v>
      </c>
      <c r="V167" s="35">
        <f t="shared" si="317"/>
        <v>0</v>
      </c>
      <c r="W167" s="35">
        <f t="shared" si="318"/>
        <v>0</v>
      </c>
      <c r="X167" s="35">
        <f t="shared" si="319"/>
        <v>0</v>
      </c>
      <c r="Y167" s="35">
        <f t="shared" si="320"/>
        <v>0</v>
      </c>
      <c r="Z167" s="35">
        <f t="shared" si="321"/>
        <v>0</v>
      </c>
      <c r="AA167" s="35">
        <f t="shared" si="322"/>
        <v>0</v>
      </c>
      <c r="AB167" s="35">
        <f t="shared" si="323"/>
        <v>0</v>
      </c>
      <c r="AC167" s="35">
        <f t="shared" si="324"/>
        <v>0</v>
      </c>
      <c r="AD167" s="35">
        <f t="shared" si="325"/>
        <v>0</v>
      </c>
      <c r="AE167" s="35">
        <f t="shared" si="326"/>
        <v>0</v>
      </c>
      <c r="AF167" s="35">
        <f t="shared" si="327"/>
        <v>0</v>
      </c>
    </row>
    <row r="168" spans="1:32" x14ac:dyDescent="0.35">
      <c r="A168" s="38">
        <v>738151</v>
      </c>
      <c r="B168" s="68" t="s">
        <v>317</v>
      </c>
      <c r="C168" s="35">
        <v>0</v>
      </c>
      <c r="D168" s="35">
        <v>0</v>
      </c>
      <c r="E168" s="35">
        <v>0</v>
      </c>
      <c r="F168" s="35">
        <v>0</v>
      </c>
      <c r="G168" s="35">
        <v>0</v>
      </c>
      <c r="H168" s="35">
        <v>0</v>
      </c>
      <c r="I168" s="35">
        <v>0</v>
      </c>
      <c r="J168" s="35">
        <v>0</v>
      </c>
      <c r="K168" s="35">
        <v>0</v>
      </c>
      <c r="L168" s="35">
        <v>0</v>
      </c>
      <c r="M168" s="35">
        <v>0</v>
      </c>
      <c r="N168" s="35">
        <v>0</v>
      </c>
      <c r="O168" s="35">
        <f>+SUM(C168:N168)</f>
        <v>0</v>
      </c>
      <c r="P168" s="35">
        <v>0</v>
      </c>
      <c r="Q168" s="47">
        <f t="shared" si="271"/>
        <v>0</v>
      </c>
      <c r="R168" s="36"/>
      <c r="T168" s="35">
        <f t="shared" si="315"/>
        <v>0</v>
      </c>
      <c r="U168" s="35">
        <f t="shared" si="316"/>
        <v>0</v>
      </c>
      <c r="V168" s="35">
        <f t="shared" si="317"/>
        <v>0</v>
      </c>
      <c r="W168" s="35">
        <f t="shared" si="318"/>
        <v>0</v>
      </c>
      <c r="X168" s="35">
        <f t="shared" si="319"/>
        <v>0</v>
      </c>
      <c r="Y168" s="35">
        <f t="shared" si="320"/>
        <v>0</v>
      </c>
      <c r="Z168" s="35">
        <f t="shared" si="321"/>
        <v>0</v>
      </c>
      <c r="AA168" s="35">
        <f t="shared" si="322"/>
        <v>0</v>
      </c>
      <c r="AB168" s="35">
        <f t="shared" si="323"/>
        <v>0</v>
      </c>
      <c r="AC168" s="35">
        <f t="shared" si="324"/>
        <v>0</v>
      </c>
      <c r="AD168" s="35">
        <f t="shared" si="325"/>
        <v>0</v>
      </c>
      <c r="AE168" s="35">
        <f t="shared" si="326"/>
        <v>0</v>
      </c>
      <c r="AF168" s="35">
        <f t="shared" si="327"/>
        <v>0</v>
      </c>
    </row>
    <row r="169" spans="1:32" x14ac:dyDescent="0.35">
      <c r="A169" s="48"/>
      <c r="B169" s="49"/>
      <c r="C169" s="42">
        <f t="shared" ref="C169" si="328">SUM(C164:C168)</f>
        <v>0</v>
      </c>
      <c r="D169" s="42">
        <f t="shared" ref="D169:O169" si="329">SUM(D164:D168)</f>
        <v>0</v>
      </c>
      <c r="E169" s="42">
        <f t="shared" si="329"/>
        <v>0</v>
      </c>
      <c r="F169" s="42">
        <f t="shared" si="329"/>
        <v>0</v>
      </c>
      <c r="G169" s="42">
        <f t="shared" si="329"/>
        <v>0</v>
      </c>
      <c r="H169" s="42">
        <f t="shared" si="329"/>
        <v>0</v>
      </c>
      <c r="I169" s="42">
        <f t="shared" si="329"/>
        <v>0</v>
      </c>
      <c r="J169" s="42">
        <f t="shared" si="329"/>
        <v>0</v>
      </c>
      <c r="K169" s="42">
        <f t="shared" si="329"/>
        <v>0</v>
      </c>
      <c r="L169" s="42">
        <f t="shared" si="329"/>
        <v>0</v>
      </c>
      <c r="M169" s="42">
        <f t="shared" si="329"/>
        <v>0</v>
      </c>
      <c r="N169" s="42">
        <f t="shared" si="329"/>
        <v>0</v>
      </c>
      <c r="O169" s="42">
        <f t="shared" si="329"/>
        <v>0</v>
      </c>
      <c r="P169" s="42">
        <v>0</v>
      </c>
      <c r="Q169" s="43">
        <f t="shared" si="271"/>
        <v>0</v>
      </c>
      <c r="R169" s="44"/>
      <c r="T169" s="42">
        <f t="shared" ref="T169" si="330">SUM(T164:T168)</f>
        <v>0</v>
      </c>
      <c r="U169" s="42">
        <f t="shared" ref="U169:AF169" si="331">SUM(U164:U168)</f>
        <v>0</v>
      </c>
      <c r="V169" s="42">
        <f t="shared" si="331"/>
        <v>0</v>
      </c>
      <c r="W169" s="42">
        <f t="shared" si="331"/>
        <v>0</v>
      </c>
      <c r="X169" s="42">
        <f t="shared" si="331"/>
        <v>0</v>
      </c>
      <c r="Y169" s="42">
        <f t="shared" si="331"/>
        <v>0</v>
      </c>
      <c r="Z169" s="42">
        <f t="shared" si="331"/>
        <v>0</v>
      </c>
      <c r="AA169" s="42">
        <f t="shared" si="331"/>
        <v>0</v>
      </c>
      <c r="AB169" s="42">
        <f t="shared" si="331"/>
        <v>0</v>
      </c>
      <c r="AC169" s="42">
        <f t="shared" si="331"/>
        <v>0</v>
      </c>
      <c r="AD169" s="42">
        <f t="shared" si="331"/>
        <v>0</v>
      </c>
      <c r="AE169" s="42">
        <f t="shared" si="331"/>
        <v>0</v>
      </c>
      <c r="AF169" s="42">
        <f t="shared" si="331"/>
        <v>0</v>
      </c>
    </row>
    <row r="170" spans="1:32" x14ac:dyDescent="0.35">
      <c r="A170" s="45">
        <v>73900</v>
      </c>
      <c r="B170" s="29" t="s">
        <v>318</v>
      </c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0"/>
      <c r="P170" s="35">
        <v>0</v>
      </c>
      <c r="Q170" s="36">
        <f t="shared" si="271"/>
        <v>0</v>
      </c>
      <c r="R170" s="50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0"/>
    </row>
    <row r="171" spans="1:32" x14ac:dyDescent="0.35">
      <c r="A171" s="38">
        <v>739111</v>
      </c>
      <c r="B171" s="34" t="s">
        <v>318</v>
      </c>
      <c r="C171" s="35">
        <v>0</v>
      </c>
      <c r="D171" s="35">
        <v>0</v>
      </c>
      <c r="E171" s="35">
        <v>0</v>
      </c>
      <c r="F171" s="35">
        <v>0</v>
      </c>
      <c r="G171" s="35">
        <v>0</v>
      </c>
      <c r="H171" s="35">
        <v>0</v>
      </c>
      <c r="I171" s="35">
        <v>0</v>
      </c>
      <c r="J171" s="35">
        <v>0</v>
      </c>
      <c r="K171" s="35">
        <v>0</v>
      </c>
      <c r="L171" s="35">
        <v>0</v>
      </c>
      <c r="M171" s="35">
        <v>0</v>
      </c>
      <c r="N171" s="35">
        <v>0</v>
      </c>
      <c r="O171" s="35">
        <f>+SUM(C171:N171)</f>
        <v>0</v>
      </c>
      <c r="P171" s="35">
        <v>0</v>
      </c>
      <c r="Q171" s="47">
        <f t="shared" si="271"/>
        <v>0</v>
      </c>
      <c r="R171" s="36"/>
      <c r="T171" s="35">
        <f t="shared" ref="T171" si="332">C171*1000</f>
        <v>0</v>
      </c>
      <c r="U171" s="35">
        <f t="shared" ref="U171" si="333">D171*1000</f>
        <v>0</v>
      </c>
      <c r="V171" s="35">
        <f t="shared" ref="V171" si="334">E171*1000</f>
        <v>0</v>
      </c>
      <c r="W171" s="35">
        <f t="shared" ref="W171" si="335">F171*1000</f>
        <v>0</v>
      </c>
      <c r="X171" s="35">
        <f t="shared" ref="X171" si="336">G171*1000</f>
        <v>0</v>
      </c>
      <c r="Y171" s="35">
        <f t="shared" ref="Y171" si="337">H171*1000</f>
        <v>0</v>
      </c>
      <c r="Z171" s="35">
        <f t="shared" ref="Z171" si="338">I171*1000</f>
        <v>0</v>
      </c>
      <c r="AA171" s="35">
        <f t="shared" ref="AA171" si="339">J171*1000</f>
        <v>0</v>
      </c>
      <c r="AB171" s="35">
        <f t="shared" ref="AB171" si="340">K171*1000</f>
        <v>0</v>
      </c>
      <c r="AC171" s="35">
        <f t="shared" ref="AC171" si="341">L171*1000</f>
        <v>0</v>
      </c>
      <c r="AD171" s="35">
        <f t="shared" ref="AD171" si="342">M171*1000</f>
        <v>0</v>
      </c>
      <c r="AE171" s="35">
        <f t="shared" ref="AE171" si="343">N171*1000</f>
        <v>0</v>
      </c>
      <c r="AF171" s="35">
        <f>+SUM(T171:AE171)</f>
        <v>0</v>
      </c>
    </row>
    <row r="172" spans="1:32" x14ac:dyDescent="0.35">
      <c r="A172" s="48"/>
      <c r="B172" s="49"/>
      <c r="C172" s="42">
        <f t="shared" ref="C172" si="344">+SUM(C170:C171)</f>
        <v>0</v>
      </c>
      <c r="D172" s="42">
        <f t="shared" ref="D172:O172" si="345">+SUM(D170:D171)</f>
        <v>0</v>
      </c>
      <c r="E172" s="42">
        <f t="shared" si="345"/>
        <v>0</v>
      </c>
      <c r="F172" s="42">
        <f t="shared" si="345"/>
        <v>0</v>
      </c>
      <c r="G172" s="42">
        <f t="shared" si="345"/>
        <v>0</v>
      </c>
      <c r="H172" s="42">
        <f t="shared" si="345"/>
        <v>0</v>
      </c>
      <c r="I172" s="42">
        <f t="shared" si="345"/>
        <v>0</v>
      </c>
      <c r="J172" s="42">
        <f t="shared" si="345"/>
        <v>0</v>
      </c>
      <c r="K172" s="42">
        <f t="shared" si="345"/>
        <v>0</v>
      </c>
      <c r="L172" s="42">
        <f t="shared" si="345"/>
        <v>0</v>
      </c>
      <c r="M172" s="42">
        <f t="shared" si="345"/>
        <v>0</v>
      </c>
      <c r="N172" s="42">
        <f t="shared" si="345"/>
        <v>0</v>
      </c>
      <c r="O172" s="42">
        <f t="shared" si="345"/>
        <v>0</v>
      </c>
      <c r="P172" s="42">
        <v>0</v>
      </c>
      <c r="Q172" s="43">
        <f t="shared" si="271"/>
        <v>0</v>
      </c>
      <c r="R172" s="44"/>
      <c r="T172" s="42">
        <f t="shared" ref="T172" si="346">+SUM(T170:T171)</f>
        <v>0</v>
      </c>
      <c r="U172" s="42">
        <f t="shared" ref="U172:AF172" si="347">+SUM(U170:U171)</f>
        <v>0</v>
      </c>
      <c r="V172" s="42">
        <f t="shared" si="347"/>
        <v>0</v>
      </c>
      <c r="W172" s="42">
        <f t="shared" si="347"/>
        <v>0</v>
      </c>
      <c r="X172" s="42">
        <f t="shared" si="347"/>
        <v>0</v>
      </c>
      <c r="Y172" s="42">
        <f t="shared" si="347"/>
        <v>0</v>
      </c>
      <c r="Z172" s="42">
        <f t="shared" si="347"/>
        <v>0</v>
      </c>
      <c r="AA172" s="42">
        <f t="shared" si="347"/>
        <v>0</v>
      </c>
      <c r="AB172" s="42">
        <f t="shared" si="347"/>
        <v>0</v>
      </c>
      <c r="AC172" s="42">
        <f t="shared" si="347"/>
        <v>0</v>
      </c>
      <c r="AD172" s="42">
        <f t="shared" si="347"/>
        <v>0</v>
      </c>
      <c r="AE172" s="42">
        <f t="shared" si="347"/>
        <v>0</v>
      </c>
      <c r="AF172" s="42">
        <f t="shared" si="347"/>
        <v>0</v>
      </c>
    </row>
    <row r="173" spans="1:32" x14ac:dyDescent="0.35">
      <c r="A173" s="45">
        <v>73910</v>
      </c>
      <c r="B173" s="66" t="s">
        <v>319</v>
      </c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0"/>
      <c r="P173" s="35">
        <v>0</v>
      </c>
      <c r="Q173" s="36">
        <f t="shared" si="271"/>
        <v>0</v>
      </c>
      <c r="R173" s="50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0"/>
    </row>
    <row r="174" spans="1:32" x14ac:dyDescent="0.35">
      <c r="A174" s="38">
        <v>739121</v>
      </c>
      <c r="B174" s="34" t="s">
        <v>320</v>
      </c>
      <c r="C174" s="35">
        <v>14228.314133</v>
      </c>
      <c r="D174" s="35">
        <v>6511.7165190000005</v>
      </c>
      <c r="E174" s="35">
        <v>0</v>
      </c>
      <c r="F174" s="35">
        <v>0</v>
      </c>
      <c r="G174" s="35">
        <v>0</v>
      </c>
      <c r="H174" s="35">
        <v>0</v>
      </c>
      <c r="I174" s="35">
        <v>0</v>
      </c>
      <c r="J174" s="35">
        <v>0</v>
      </c>
      <c r="K174" s="35">
        <v>0</v>
      </c>
      <c r="L174" s="35">
        <v>0</v>
      </c>
      <c r="M174" s="35">
        <v>0</v>
      </c>
      <c r="N174" s="35">
        <v>0</v>
      </c>
      <c r="O174" s="35">
        <f>+SUM(C174:N174)</f>
        <v>20740.030652000001</v>
      </c>
      <c r="P174" s="35">
        <v>1750</v>
      </c>
      <c r="Q174" s="47">
        <f t="shared" si="271"/>
        <v>10.851446086857143</v>
      </c>
      <c r="R174" s="36"/>
      <c r="T174" s="35">
        <f t="shared" ref="T174" si="348">C174*1000</f>
        <v>14228314.132999999</v>
      </c>
      <c r="U174" s="35">
        <f t="shared" ref="U174" si="349">D174*1000</f>
        <v>6511716.5190000003</v>
      </c>
      <c r="V174" s="35">
        <f t="shared" ref="V174" si="350">E174*1000</f>
        <v>0</v>
      </c>
      <c r="W174" s="35">
        <f t="shared" ref="W174" si="351">F174*1000</f>
        <v>0</v>
      </c>
      <c r="X174" s="35">
        <f t="shared" ref="X174" si="352">G174*1000</f>
        <v>0</v>
      </c>
      <c r="Y174" s="35">
        <f t="shared" ref="Y174" si="353">H174*1000</f>
        <v>0</v>
      </c>
      <c r="Z174" s="35">
        <f t="shared" ref="Z174" si="354">I174*1000</f>
        <v>0</v>
      </c>
      <c r="AA174" s="35">
        <f t="shared" ref="AA174" si="355">J174*1000</f>
        <v>0</v>
      </c>
      <c r="AB174" s="35">
        <f t="shared" ref="AB174" si="356">K174*1000</f>
        <v>0</v>
      </c>
      <c r="AC174" s="35">
        <f t="shared" ref="AC174" si="357">L174*1000</f>
        <v>0</v>
      </c>
      <c r="AD174" s="35">
        <f t="shared" ref="AD174" si="358">M174*1000</f>
        <v>0</v>
      </c>
      <c r="AE174" s="35">
        <f t="shared" ref="AE174" si="359">N174*1000</f>
        <v>0</v>
      </c>
      <c r="AF174" s="35">
        <f>+SUM(T174:AE174)</f>
        <v>20740030.651999999</v>
      </c>
    </row>
    <row r="175" spans="1:32" x14ac:dyDescent="0.35">
      <c r="A175" s="48"/>
      <c r="B175" s="49"/>
      <c r="C175" s="42">
        <f t="shared" ref="C175" si="360">+SUM(C173:C174)</f>
        <v>14228.314133</v>
      </c>
      <c r="D175" s="42">
        <f t="shared" ref="D175:O175" si="361">+SUM(D173:D174)</f>
        <v>6511.7165190000005</v>
      </c>
      <c r="E175" s="42">
        <f t="shared" si="361"/>
        <v>0</v>
      </c>
      <c r="F175" s="42">
        <f t="shared" si="361"/>
        <v>0</v>
      </c>
      <c r="G175" s="42">
        <f t="shared" si="361"/>
        <v>0</v>
      </c>
      <c r="H175" s="42">
        <f t="shared" si="361"/>
        <v>0</v>
      </c>
      <c r="I175" s="42">
        <f t="shared" si="361"/>
        <v>0</v>
      </c>
      <c r="J175" s="42">
        <f t="shared" si="361"/>
        <v>0</v>
      </c>
      <c r="K175" s="42">
        <f t="shared" si="361"/>
        <v>0</v>
      </c>
      <c r="L175" s="42">
        <f t="shared" si="361"/>
        <v>0</v>
      </c>
      <c r="M175" s="42">
        <f t="shared" si="361"/>
        <v>0</v>
      </c>
      <c r="N175" s="42">
        <f t="shared" si="361"/>
        <v>0</v>
      </c>
      <c r="O175" s="42">
        <f t="shared" si="361"/>
        <v>20740.030652000001</v>
      </c>
      <c r="P175" s="42">
        <v>1750</v>
      </c>
      <c r="Q175" s="43">
        <f t="shared" si="271"/>
        <v>10.851446086857143</v>
      </c>
      <c r="R175" s="44"/>
      <c r="T175" s="42">
        <f t="shared" ref="T175" si="362">+SUM(T173:T174)</f>
        <v>14228314.132999999</v>
      </c>
      <c r="U175" s="42">
        <f t="shared" ref="U175:AF175" si="363">+SUM(U173:U174)</f>
        <v>6511716.5190000003</v>
      </c>
      <c r="V175" s="42">
        <f t="shared" si="363"/>
        <v>0</v>
      </c>
      <c r="W175" s="42">
        <f t="shared" si="363"/>
        <v>0</v>
      </c>
      <c r="X175" s="42">
        <f t="shared" si="363"/>
        <v>0</v>
      </c>
      <c r="Y175" s="42">
        <f t="shared" si="363"/>
        <v>0</v>
      </c>
      <c r="Z175" s="42">
        <f t="shared" si="363"/>
        <v>0</v>
      </c>
      <c r="AA175" s="42">
        <f t="shared" si="363"/>
        <v>0</v>
      </c>
      <c r="AB175" s="42">
        <f t="shared" si="363"/>
        <v>0</v>
      </c>
      <c r="AC175" s="42">
        <f t="shared" si="363"/>
        <v>0</v>
      </c>
      <c r="AD175" s="42">
        <f t="shared" si="363"/>
        <v>0</v>
      </c>
      <c r="AE175" s="42">
        <f t="shared" si="363"/>
        <v>0</v>
      </c>
      <c r="AF175" s="42">
        <f t="shared" si="363"/>
        <v>20740030.651999999</v>
      </c>
    </row>
    <row r="176" spans="1:32" x14ac:dyDescent="0.35">
      <c r="A176" s="45">
        <v>74000</v>
      </c>
      <c r="B176" s="29" t="s">
        <v>259</v>
      </c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0"/>
      <c r="P176" s="35">
        <v>0</v>
      </c>
      <c r="Q176" s="36">
        <f t="shared" si="271"/>
        <v>0</v>
      </c>
      <c r="R176" s="50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0"/>
    </row>
    <row r="177" spans="1:32" x14ac:dyDescent="0.35">
      <c r="A177" s="38">
        <v>740111</v>
      </c>
      <c r="B177" s="34" t="s">
        <v>321</v>
      </c>
      <c r="C177" s="35">
        <v>0</v>
      </c>
      <c r="D177" s="35">
        <v>0</v>
      </c>
      <c r="E177" s="35">
        <v>0</v>
      </c>
      <c r="F177" s="35">
        <v>0</v>
      </c>
      <c r="G177" s="35">
        <v>0</v>
      </c>
      <c r="H177" s="35">
        <v>0</v>
      </c>
      <c r="I177" s="35">
        <v>0</v>
      </c>
      <c r="J177" s="35">
        <v>0</v>
      </c>
      <c r="K177" s="35">
        <v>0</v>
      </c>
      <c r="L177" s="35">
        <v>0</v>
      </c>
      <c r="M177" s="35">
        <v>0</v>
      </c>
      <c r="N177" s="35">
        <v>0</v>
      </c>
      <c r="O177" s="35">
        <f>+SUM(C177:N177)</f>
        <v>0</v>
      </c>
      <c r="P177" s="35">
        <v>0</v>
      </c>
      <c r="Q177" s="47">
        <f t="shared" si="271"/>
        <v>0</v>
      </c>
      <c r="R177" s="36"/>
      <c r="T177" s="35">
        <f t="shared" ref="T177:T179" si="364">C177*1000</f>
        <v>0</v>
      </c>
      <c r="U177" s="35">
        <f t="shared" ref="U177:U179" si="365">D177*1000</f>
        <v>0</v>
      </c>
      <c r="V177" s="35">
        <f t="shared" ref="V177:V179" si="366">E177*1000</f>
        <v>0</v>
      </c>
      <c r="W177" s="35">
        <f t="shared" ref="W177:W179" si="367">F177*1000</f>
        <v>0</v>
      </c>
      <c r="X177" s="35">
        <f t="shared" ref="X177:X179" si="368">G177*1000</f>
        <v>0</v>
      </c>
      <c r="Y177" s="35">
        <f t="shared" ref="Y177:Y179" si="369">H177*1000</f>
        <v>0</v>
      </c>
      <c r="Z177" s="35">
        <f t="shared" ref="Z177:Z179" si="370">I177*1000</f>
        <v>0</v>
      </c>
      <c r="AA177" s="35">
        <f t="shared" ref="AA177:AA179" si="371">J177*1000</f>
        <v>0</v>
      </c>
      <c r="AB177" s="35">
        <f t="shared" ref="AB177:AB179" si="372">K177*1000</f>
        <v>0</v>
      </c>
      <c r="AC177" s="35">
        <f t="shared" ref="AC177:AC179" si="373">L177*1000</f>
        <v>0</v>
      </c>
      <c r="AD177" s="35">
        <f t="shared" ref="AD177:AD179" si="374">M177*1000</f>
        <v>0</v>
      </c>
      <c r="AE177" s="35">
        <f t="shared" ref="AE177:AE179" si="375">N177*1000</f>
        <v>0</v>
      </c>
      <c r="AF177" s="35">
        <f t="shared" ref="AF177:AF179" si="376">+SUM(T177:AE177)</f>
        <v>0</v>
      </c>
    </row>
    <row r="178" spans="1:32" x14ac:dyDescent="0.35">
      <c r="A178" s="38">
        <v>740121</v>
      </c>
      <c r="B178" s="34" t="s">
        <v>322</v>
      </c>
      <c r="C178" s="35">
        <v>0</v>
      </c>
      <c r="D178" s="35">
        <v>0</v>
      </c>
      <c r="E178" s="35">
        <v>0</v>
      </c>
      <c r="F178" s="35">
        <v>0</v>
      </c>
      <c r="G178" s="35">
        <v>0</v>
      </c>
      <c r="H178" s="35">
        <v>0</v>
      </c>
      <c r="I178" s="35">
        <v>0</v>
      </c>
      <c r="J178" s="35">
        <v>0</v>
      </c>
      <c r="K178" s="35">
        <v>0</v>
      </c>
      <c r="L178" s="35">
        <v>0</v>
      </c>
      <c r="M178" s="35">
        <v>0</v>
      </c>
      <c r="N178" s="35">
        <v>0</v>
      </c>
      <c r="O178" s="35">
        <f>+SUM(C178:N178)</f>
        <v>0</v>
      </c>
      <c r="P178" s="35">
        <v>0</v>
      </c>
      <c r="Q178" s="47">
        <f t="shared" si="271"/>
        <v>0</v>
      </c>
      <c r="R178" s="36"/>
      <c r="T178" s="35">
        <f t="shared" si="364"/>
        <v>0</v>
      </c>
      <c r="U178" s="35">
        <f t="shared" si="365"/>
        <v>0</v>
      </c>
      <c r="V178" s="35">
        <f t="shared" si="366"/>
        <v>0</v>
      </c>
      <c r="W178" s="35">
        <f t="shared" si="367"/>
        <v>0</v>
      </c>
      <c r="X178" s="35">
        <f t="shared" si="368"/>
        <v>0</v>
      </c>
      <c r="Y178" s="35">
        <f t="shared" si="369"/>
        <v>0</v>
      </c>
      <c r="Z178" s="35">
        <f t="shared" si="370"/>
        <v>0</v>
      </c>
      <c r="AA178" s="35">
        <f t="shared" si="371"/>
        <v>0</v>
      </c>
      <c r="AB178" s="35">
        <f t="shared" si="372"/>
        <v>0</v>
      </c>
      <c r="AC178" s="35">
        <f t="shared" si="373"/>
        <v>0</v>
      </c>
      <c r="AD178" s="35">
        <f t="shared" si="374"/>
        <v>0</v>
      </c>
      <c r="AE178" s="35">
        <f t="shared" si="375"/>
        <v>0</v>
      </c>
      <c r="AF178" s="35">
        <f t="shared" si="376"/>
        <v>0</v>
      </c>
    </row>
    <row r="179" spans="1:32" x14ac:dyDescent="0.35">
      <c r="A179" s="38">
        <v>740999</v>
      </c>
      <c r="B179" s="34" t="s">
        <v>323</v>
      </c>
      <c r="C179" s="35">
        <v>0</v>
      </c>
      <c r="D179" s="35">
        <v>0</v>
      </c>
      <c r="E179" s="35">
        <v>0</v>
      </c>
      <c r="F179" s="35">
        <v>0</v>
      </c>
      <c r="G179" s="35">
        <v>0</v>
      </c>
      <c r="H179" s="35">
        <v>0</v>
      </c>
      <c r="I179" s="35">
        <v>0</v>
      </c>
      <c r="J179" s="35">
        <v>0</v>
      </c>
      <c r="K179" s="35">
        <v>0</v>
      </c>
      <c r="L179" s="35">
        <v>0</v>
      </c>
      <c r="M179" s="35">
        <v>0</v>
      </c>
      <c r="N179" s="35">
        <v>0</v>
      </c>
      <c r="O179" s="35">
        <f>+SUM(C179:N179)</f>
        <v>0</v>
      </c>
      <c r="P179" s="35">
        <v>0</v>
      </c>
      <c r="Q179" s="47">
        <f t="shared" si="271"/>
        <v>0</v>
      </c>
      <c r="R179" s="36"/>
      <c r="T179" s="35">
        <f t="shared" si="364"/>
        <v>0</v>
      </c>
      <c r="U179" s="35">
        <f t="shared" si="365"/>
        <v>0</v>
      </c>
      <c r="V179" s="35">
        <f t="shared" si="366"/>
        <v>0</v>
      </c>
      <c r="W179" s="35">
        <f t="shared" si="367"/>
        <v>0</v>
      </c>
      <c r="X179" s="35">
        <f t="shared" si="368"/>
        <v>0</v>
      </c>
      <c r="Y179" s="35">
        <f t="shared" si="369"/>
        <v>0</v>
      </c>
      <c r="Z179" s="35">
        <f t="shared" si="370"/>
        <v>0</v>
      </c>
      <c r="AA179" s="35">
        <f t="shared" si="371"/>
        <v>0</v>
      </c>
      <c r="AB179" s="35">
        <f t="shared" si="372"/>
        <v>0</v>
      </c>
      <c r="AC179" s="35">
        <f t="shared" si="373"/>
        <v>0</v>
      </c>
      <c r="AD179" s="35">
        <f t="shared" si="374"/>
        <v>0</v>
      </c>
      <c r="AE179" s="35">
        <f t="shared" si="375"/>
        <v>0</v>
      </c>
      <c r="AF179" s="35">
        <f t="shared" si="376"/>
        <v>0</v>
      </c>
    </row>
    <row r="180" spans="1:32" x14ac:dyDescent="0.35">
      <c r="A180" s="48"/>
      <c r="B180" s="49"/>
      <c r="C180" s="42">
        <f t="shared" ref="C180" si="377">+SUM(C176:C179)</f>
        <v>0</v>
      </c>
      <c r="D180" s="42">
        <f t="shared" ref="D180:O180" si="378">+SUM(D176:D179)</f>
        <v>0</v>
      </c>
      <c r="E180" s="42">
        <f t="shared" si="378"/>
        <v>0</v>
      </c>
      <c r="F180" s="42">
        <f t="shared" si="378"/>
        <v>0</v>
      </c>
      <c r="G180" s="42">
        <f t="shared" si="378"/>
        <v>0</v>
      </c>
      <c r="H180" s="42">
        <f t="shared" si="378"/>
        <v>0</v>
      </c>
      <c r="I180" s="42">
        <f t="shared" si="378"/>
        <v>0</v>
      </c>
      <c r="J180" s="42">
        <f t="shared" si="378"/>
        <v>0</v>
      </c>
      <c r="K180" s="42">
        <f t="shared" si="378"/>
        <v>0</v>
      </c>
      <c r="L180" s="42">
        <f t="shared" si="378"/>
        <v>0</v>
      </c>
      <c r="M180" s="42">
        <f t="shared" si="378"/>
        <v>0</v>
      </c>
      <c r="N180" s="42">
        <f t="shared" si="378"/>
        <v>0</v>
      </c>
      <c r="O180" s="42">
        <f t="shared" si="378"/>
        <v>0</v>
      </c>
      <c r="P180" s="42">
        <v>0</v>
      </c>
      <c r="Q180" s="43">
        <f t="shared" si="271"/>
        <v>0</v>
      </c>
      <c r="R180" s="44"/>
      <c r="T180" s="42">
        <f t="shared" ref="T180" si="379">+SUM(T176:T179)</f>
        <v>0</v>
      </c>
      <c r="U180" s="42">
        <f t="shared" ref="U180:AF180" si="380">+SUM(U176:U179)</f>
        <v>0</v>
      </c>
      <c r="V180" s="42">
        <f t="shared" si="380"/>
        <v>0</v>
      </c>
      <c r="W180" s="42">
        <f t="shared" si="380"/>
        <v>0</v>
      </c>
      <c r="X180" s="42">
        <f t="shared" si="380"/>
        <v>0</v>
      </c>
      <c r="Y180" s="42">
        <f t="shared" si="380"/>
        <v>0</v>
      </c>
      <c r="Z180" s="42">
        <f t="shared" si="380"/>
        <v>0</v>
      </c>
      <c r="AA180" s="42">
        <f t="shared" si="380"/>
        <v>0</v>
      </c>
      <c r="AB180" s="42">
        <f t="shared" si="380"/>
        <v>0</v>
      </c>
      <c r="AC180" s="42">
        <f t="shared" si="380"/>
        <v>0</v>
      </c>
      <c r="AD180" s="42">
        <f t="shared" si="380"/>
        <v>0</v>
      </c>
      <c r="AE180" s="42">
        <f t="shared" si="380"/>
        <v>0</v>
      </c>
      <c r="AF180" s="42">
        <f t="shared" si="380"/>
        <v>0</v>
      </c>
    </row>
    <row r="181" spans="1:32" x14ac:dyDescent="0.35">
      <c r="A181" s="45">
        <v>74100</v>
      </c>
      <c r="B181" s="66" t="s">
        <v>324</v>
      </c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0"/>
      <c r="P181" s="35">
        <v>0</v>
      </c>
      <c r="Q181" s="36">
        <f t="shared" si="271"/>
        <v>0</v>
      </c>
      <c r="R181" s="50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0"/>
    </row>
    <row r="182" spans="1:32" x14ac:dyDescent="0.35">
      <c r="A182" s="38">
        <v>741111</v>
      </c>
      <c r="B182" s="34" t="s">
        <v>325</v>
      </c>
      <c r="C182" s="35">
        <v>0</v>
      </c>
      <c r="D182" s="35">
        <v>0</v>
      </c>
      <c r="E182" s="35">
        <v>0</v>
      </c>
      <c r="F182" s="35">
        <v>0</v>
      </c>
      <c r="G182" s="35">
        <v>0</v>
      </c>
      <c r="H182" s="35">
        <v>0</v>
      </c>
      <c r="I182" s="35">
        <v>0</v>
      </c>
      <c r="J182" s="35">
        <v>0</v>
      </c>
      <c r="K182" s="35">
        <v>0</v>
      </c>
      <c r="L182" s="35">
        <v>0</v>
      </c>
      <c r="M182" s="35">
        <v>0</v>
      </c>
      <c r="N182" s="35">
        <v>0</v>
      </c>
      <c r="O182" s="35">
        <f>+SUM(C182:N182)</f>
        <v>0</v>
      </c>
      <c r="P182" s="35">
        <v>0</v>
      </c>
      <c r="Q182" s="47">
        <f t="shared" si="271"/>
        <v>0</v>
      </c>
      <c r="R182" s="36"/>
      <c r="T182" s="35">
        <f t="shared" ref="T182:T183" si="381">C182*1000</f>
        <v>0</v>
      </c>
      <c r="U182" s="35">
        <f t="shared" ref="U182:U183" si="382">D182*1000</f>
        <v>0</v>
      </c>
      <c r="V182" s="35">
        <f t="shared" ref="V182:V183" si="383">E182*1000</f>
        <v>0</v>
      </c>
      <c r="W182" s="35">
        <f t="shared" ref="W182:W183" si="384">F182*1000</f>
        <v>0</v>
      </c>
      <c r="X182" s="35">
        <f t="shared" ref="X182:X183" si="385">G182*1000</f>
        <v>0</v>
      </c>
      <c r="Y182" s="35">
        <f t="shared" ref="Y182:Y183" si="386">H182*1000</f>
        <v>0</v>
      </c>
      <c r="Z182" s="35">
        <f t="shared" ref="Z182:Z183" si="387">I182*1000</f>
        <v>0</v>
      </c>
      <c r="AA182" s="35">
        <f t="shared" ref="AA182:AA183" si="388">J182*1000</f>
        <v>0</v>
      </c>
      <c r="AB182" s="35">
        <f t="shared" ref="AB182:AB183" si="389">K182*1000</f>
        <v>0</v>
      </c>
      <c r="AC182" s="35">
        <f t="shared" ref="AC182:AC183" si="390">L182*1000</f>
        <v>0</v>
      </c>
      <c r="AD182" s="35">
        <f t="shared" ref="AD182:AD183" si="391">M182*1000</f>
        <v>0</v>
      </c>
      <c r="AE182" s="35">
        <f t="shared" ref="AE182:AE183" si="392">N182*1000</f>
        <v>0</v>
      </c>
      <c r="AF182" s="35">
        <f t="shared" ref="AF182:AF183" si="393">+SUM(T182:AE182)</f>
        <v>0</v>
      </c>
    </row>
    <row r="183" spans="1:32" x14ac:dyDescent="0.35">
      <c r="A183" s="38">
        <v>741121</v>
      </c>
      <c r="B183" s="34" t="s">
        <v>326</v>
      </c>
      <c r="C183" s="35">
        <v>0</v>
      </c>
      <c r="D183" s="35">
        <v>0</v>
      </c>
      <c r="E183" s="35">
        <v>0</v>
      </c>
      <c r="F183" s="35">
        <v>0</v>
      </c>
      <c r="G183" s="35">
        <v>0</v>
      </c>
      <c r="H183" s="35">
        <v>0</v>
      </c>
      <c r="I183" s="35">
        <v>0</v>
      </c>
      <c r="J183" s="35">
        <v>0</v>
      </c>
      <c r="K183" s="35">
        <v>0</v>
      </c>
      <c r="L183" s="35">
        <v>0</v>
      </c>
      <c r="M183" s="35">
        <v>0</v>
      </c>
      <c r="N183" s="35">
        <v>0</v>
      </c>
      <c r="O183" s="35">
        <f>+SUM(C183:N183)</f>
        <v>0</v>
      </c>
      <c r="P183" s="35">
        <v>0</v>
      </c>
      <c r="Q183" s="47">
        <f t="shared" si="271"/>
        <v>0</v>
      </c>
      <c r="R183" s="36"/>
      <c r="T183" s="35">
        <f t="shared" si="381"/>
        <v>0</v>
      </c>
      <c r="U183" s="35">
        <f t="shared" si="382"/>
        <v>0</v>
      </c>
      <c r="V183" s="35">
        <f t="shared" si="383"/>
        <v>0</v>
      </c>
      <c r="W183" s="35">
        <f t="shared" si="384"/>
        <v>0</v>
      </c>
      <c r="X183" s="35">
        <f t="shared" si="385"/>
        <v>0</v>
      </c>
      <c r="Y183" s="35">
        <f t="shared" si="386"/>
        <v>0</v>
      </c>
      <c r="Z183" s="35">
        <f t="shared" si="387"/>
        <v>0</v>
      </c>
      <c r="AA183" s="35">
        <f t="shared" si="388"/>
        <v>0</v>
      </c>
      <c r="AB183" s="35">
        <f t="shared" si="389"/>
        <v>0</v>
      </c>
      <c r="AC183" s="35">
        <f t="shared" si="390"/>
        <v>0</v>
      </c>
      <c r="AD183" s="35">
        <f t="shared" si="391"/>
        <v>0</v>
      </c>
      <c r="AE183" s="35">
        <f t="shared" si="392"/>
        <v>0</v>
      </c>
      <c r="AF183" s="35">
        <f t="shared" si="393"/>
        <v>0</v>
      </c>
    </row>
    <row r="184" spans="1:32" x14ac:dyDescent="0.35">
      <c r="A184" s="48"/>
      <c r="B184" s="49"/>
      <c r="C184" s="42">
        <f t="shared" ref="C184" si="394">+SUM(C181:C183)</f>
        <v>0</v>
      </c>
      <c r="D184" s="42">
        <f t="shared" ref="D184:O184" si="395">+SUM(D181:D183)</f>
        <v>0</v>
      </c>
      <c r="E184" s="42">
        <f t="shared" si="395"/>
        <v>0</v>
      </c>
      <c r="F184" s="42">
        <f t="shared" si="395"/>
        <v>0</v>
      </c>
      <c r="G184" s="42">
        <f t="shared" si="395"/>
        <v>0</v>
      </c>
      <c r="H184" s="42">
        <f t="shared" si="395"/>
        <v>0</v>
      </c>
      <c r="I184" s="42">
        <f t="shared" si="395"/>
        <v>0</v>
      </c>
      <c r="J184" s="42">
        <f t="shared" si="395"/>
        <v>0</v>
      </c>
      <c r="K184" s="42">
        <f t="shared" si="395"/>
        <v>0</v>
      </c>
      <c r="L184" s="42">
        <f t="shared" si="395"/>
        <v>0</v>
      </c>
      <c r="M184" s="42">
        <f t="shared" si="395"/>
        <v>0</v>
      </c>
      <c r="N184" s="42">
        <f t="shared" si="395"/>
        <v>0</v>
      </c>
      <c r="O184" s="42">
        <f t="shared" si="395"/>
        <v>0</v>
      </c>
      <c r="P184" s="42">
        <v>0</v>
      </c>
      <c r="Q184" s="43">
        <f t="shared" si="271"/>
        <v>0</v>
      </c>
      <c r="R184" s="44"/>
      <c r="T184" s="42">
        <f t="shared" ref="T184" si="396">+SUM(T181:T183)</f>
        <v>0</v>
      </c>
      <c r="U184" s="42">
        <f t="shared" ref="U184:AF184" si="397">+SUM(U181:U183)</f>
        <v>0</v>
      </c>
      <c r="V184" s="42">
        <f t="shared" si="397"/>
        <v>0</v>
      </c>
      <c r="W184" s="42">
        <f t="shared" si="397"/>
        <v>0</v>
      </c>
      <c r="X184" s="42">
        <f t="shared" si="397"/>
        <v>0</v>
      </c>
      <c r="Y184" s="42">
        <f t="shared" si="397"/>
        <v>0</v>
      </c>
      <c r="Z184" s="42">
        <f t="shared" si="397"/>
        <v>0</v>
      </c>
      <c r="AA184" s="42">
        <f t="shared" si="397"/>
        <v>0</v>
      </c>
      <c r="AB184" s="42">
        <f t="shared" si="397"/>
        <v>0</v>
      </c>
      <c r="AC184" s="42">
        <f t="shared" si="397"/>
        <v>0</v>
      </c>
      <c r="AD184" s="42">
        <f t="shared" si="397"/>
        <v>0</v>
      </c>
      <c r="AE184" s="42">
        <f t="shared" si="397"/>
        <v>0</v>
      </c>
      <c r="AF184" s="42">
        <f t="shared" si="397"/>
        <v>0</v>
      </c>
    </row>
    <row r="185" spans="1:32" x14ac:dyDescent="0.35">
      <c r="A185" s="45">
        <v>74110</v>
      </c>
      <c r="B185" s="66" t="s">
        <v>327</v>
      </c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0"/>
      <c r="P185" s="35">
        <v>0</v>
      </c>
      <c r="Q185" s="36">
        <f t="shared" si="271"/>
        <v>0</v>
      </c>
      <c r="R185" s="50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0"/>
    </row>
    <row r="186" spans="1:32" x14ac:dyDescent="0.35">
      <c r="A186" s="38">
        <v>741131</v>
      </c>
      <c r="B186" s="34" t="s">
        <v>328</v>
      </c>
      <c r="C186" s="35">
        <v>0</v>
      </c>
      <c r="D186" s="35">
        <v>0</v>
      </c>
      <c r="E186" s="35">
        <v>0</v>
      </c>
      <c r="F186" s="35">
        <v>0</v>
      </c>
      <c r="G186" s="35">
        <v>0</v>
      </c>
      <c r="H186" s="35">
        <v>300</v>
      </c>
      <c r="I186" s="35">
        <v>0</v>
      </c>
      <c r="J186" s="35">
        <v>0</v>
      </c>
      <c r="K186" s="35">
        <v>0</v>
      </c>
      <c r="L186" s="35">
        <v>0</v>
      </c>
      <c r="M186" s="35">
        <v>0</v>
      </c>
      <c r="N186" s="35">
        <v>0</v>
      </c>
      <c r="O186" s="35">
        <f>+SUM(C186:N186)</f>
        <v>300</v>
      </c>
      <c r="P186" s="35">
        <v>250</v>
      </c>
      <c r="Q186" s="47">
        <f t="shared" si="271"/>
        <v>0.19999999999999996</v>
      </c>
      <c r="R186" s="36"/>
      <c r="T186" s="35">
        <f t="shared" ref="T186" si="398">C186*1000</f>
        <v>0</v>
      </c>
      <c r="U186" s="35">
        <f t="shared" ref="U186" si="399">D186*1000</f>
        <v>0</v>
      </c>
      <c r="V186" s="35">
        <f t="shared" ref="V186" si="400">E186*1000</f>
        <v>0</v>
      </c>
      <c r="W186" s="35">
        <f t="shared" ref="W186" si="401">F186*1000</f>
        <v>0</v>
      </c>
      <c r="X186" s="35">
        <f t="shared" ref="X186" si="402">G186*1000</f>
        <v>0</v>
      </c>
      <c r="Y186" s="35">
        <f t="shared" ref="Y186" si="403">H186*1000</f>
        <v>300000</v>
      </c>
      <c r="Z186" s="35">
        <f t="shared" ref="Z186" si="404">I186*1000</f>
        <v>0</v>
      </c>
      <c r="AA186" s="35">
        <f t="shared" ref="AA186" si="405">J186*1000</f>
        <v>0</v>
      </c>
      <c r="AB186" s="35">
        <f t="shared" ref="AB186" si="406">K186*1000</f>
        <v>0</v>
      </c>
      <c r="AC186" s="35">
        <f t="shared" ref="AC186" si="407">L186*1000</f>
        <v>0</v>
      </c>
      <c r="AD186" s="35">
        <f t="shared" ref="AD186" si="408">M186*1000</f>
        <v>0</v>
      </c>
      <c r="AE186" s="35">
        <f t="shared" ref="AE186" si="409">N186*1000</f>
        <v>0</v>
      </c>
      <c r="AF186" s="35">
        <f>+SUM(T186:AE186)</f>
        <v>300000</v>
      </c>
    </row>
    <row r="187" spans="1:32" x14ac:dyDescent="0.35">
      <c r="A187" s="48"/>
      <c r="B187" s="49"/>
      <c r="C187" s="42">
        <f t="shared" ref="C187" si="410">+SUM(C185:C186)</f>
        <v>0</v>
      </c>
      <c r="D187" s="42">
        <f t="shared" ref="D187:O187" si="411">+SUM(D185:D186)</f>
        <v>0</v>
      </c>
      <c r="E187" s="42">
        <f t="shared" si="411"/>
        <v>0</v>
      </c>
      <c r="F187" s="42">
        <f t="shared" si="411"/>
        <v>0</v>
      </c>
      <c r="G187" s="42">
        <f t="shared" si="411"/>
        <v>0</v>
      </c>
      <c r="H187" s="42">
        <f t="shared" si="411"/>
        <v>300</v>
      </c>
      <c r="I187" s="42">
        <f t="shared" si="411"/>
        <v>0</v>
      </c>
      <c r="J187" s="42">
        <f t="shared" si="411"/>
        <v>0</v>
      </c>
      <c r="K187" s="42">
        <f t="shared" si="411"/>
        <v>0</v>
      </c>
      <c r="L187" s="42">
        <f t="shared" si="411"/>
        <v>0</v>
      </c>
      <c r="M187" s="42">
        <f t="shared" si="411"/>
        <v>0</v>
      </c>
      <c r="N187" s="42">
        <f t="shared" si="411"/>
        <v>0</v>
      </c>
      <c r="O187" s="42">
        <f t="shared" si="411"/>
        <v>300</v>
      </c>
      <c r="P187" s="42">
        <v>250</v>
      </c>
      <c r="Q187" s="43">
        <f t="shared" si="271"/>
        <v>0.19999999999999996</v>
      </c>
      <c r="R187" s="44"/>
      <c r="T187" s="42">
        <f t="shared" ref="T187" si="412">+SUM(T185:T186)</f>
        <v>0</v>
      </c>
      <c r="U187" s="42">
        <f t="shared" ref="U187:AF187" si="413">+SUM(U185:U186)</f>
        <v>0</v>
      </c>
      <c r="V187" s="42">
        <f t="shared" si="413"/>
        <v>0</v>
      </c>
      <c r="W187" s="42">
        <f t="shared" si="413"/>
        <v>0</v>
      </c>
      <c r="X187" s="42">
        <f t="shared" si="413"/>
        <v>0</v>
      </c>
      <c r="Y187" s="42">
        <f t="shared" si="413"/>
        <v>300000</v>
      </c>
      <c r="Z187" s="42">
        <f t="shared" si="413"/>
        <v>0</v>
      </c>
      <c r="AA187" s="42">
        <f t="shared" si="413"/>
        <v>0</v>
      </c>
      <c r="AB187" s="42">
        <f t="shared" si="413"/>
        <v>0</v>
      </c>
      <c r="AC187" s="42">
        <f t="shared" si="413"/>
        <v>0</v>
      </c>
      <c r="AD187" s="42">
        <f t="shared" si="413"/>
        <v>0</v>
      </c>
      <c r="AE187" s="42">
        <f t="shared" si="413"/>
        <v>0</v>
      </c>
      <c r="AF187" s="42">
        <f t="shared" si="413"/>
        <v>300000</v>
      </c>
    </row>
    <row r="188" spans="1:32" x14ac:dyDescent="0.35">
      <c r="A188" s="45">
        <v>74200</v>
      </c>
      <c r="B188" s="66" t="s">
        <v>329</v>
      </c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0"/>
      <c r="P188" s="35">
        <v>0</v>
      </c>
      <c r="Q188" s="36">
        <f t="shared" si="271"/>
        <v>0</v>
      </c>
      <c r="R188" s="50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0"/>
    </row>
    <row r="189" spans="1:32" x14ac:dyDescent="0.35">
      <c r="A189" s="38">
        <v>742111</v>
      </c>
      <c r="B189" s="34" t="s">
        <v>330</v>
      </c>
      <c r="C189" s="35">
        <v>0</v>
      </c>
      <c r="D189" s="35">
        <v>0</v>
      </c>
      <c r="E189" s="35">
        <v>0</v>
      </c>
      <c r="F189" s="35">
        <v>0</v>
      </c>
      <c r="G189" s="35">
        <v>0</v>
      </c>
      <c r="H189" s="35">
        <v>0</v>
      </c>
      <c r="I189" s="35">
        <v>0</v>
      </c>
      <c r="J189" s="35">
        <v>0</v>
      </c>
      <c r="K189" s="35">
        <v>0</v>
      </c>
      <c r="L189" s="35">
        <v>0</v>
      </c>
      <c r="M189" s="35">
        <v>0</v>
      </c>
      <c r="N189" s="35">
        <v>0</v>
      </c>
      <c r="O189" s="35">
        <f>+SUM(C189:N189)</f>
        <v>0</v>
      </c>
      <c r="P189" s="35">
        <v>0</v>
      </c>
      <c r="Q189" s="47">
        <f t="shared" si="271"/>
        <v>0</v>
      </c>
      <c r="R189" s="36"/>
      <c r="T189" s="35">
        <f t="shared" ref="T189:T192" si="414">C189*1000</f>
        <v>0</v>
      </c>
      <c r="U189" s="35">
        <f t="shared" ref="U189:U192" si="415">D189*1000</f>
        <v>0</v>
      </c>
      <c r="V189" s="35">
        <f t="shared" ref="V189:V192" si="416">E189*1000</f>
        <v>0</v>
      </c>
      <c r="W189" s="35">
        <f t="shared" ref="W189:W192" si="417">F189*1000</f>
        <v>0</v>
      </c>
      <c r="X189" s="35">
        <f t="shared" ref="X189:X192" si="418">G189*1000</f>
        <v>0</v>
      </c>
      <c r="Y189" s="35">
        <f t="shared" ref="Y189:Y192" si="419">H189*1000</f>
        <v>0</v>
      </c>
      <c r="Z189" s="35">
        <f t="shared" ref="Z189:Z192" si="420">I189*1000</f>
        <v>0</v>
      </c>
      <c r="AA189" s="35">
        <f t="shared" ref="AA189:AA192" si="421">J189*1000</f>
        <v>0</v>
      </c>
      <c r="AB189" s="35">
        <f t="shared" ref="AB189:AB192" si="422">K189*1000</f>
        <v>0</v>
      </c>
      <c r="AC189" s="35">
        <f t="shared" ref="AC189:AC192" si="423">L189*1000</f>
        <v>0</v>
      </c>
      <c r="AD189" s="35">
        <f t="shared" ref="AD189:AD192" si="424">M189*1000</f>
        <v>0</v>
      </c>
      <c r="AE189" s="35">
        <f t="shared" ref="AE189:AE192" si="425">N189*1000</f>
        <v>0</v>
      </c>
      <c r="AF189" s="35">
        <f t="shared" ref="AF189:AF192" si="426">+SUM(T189:AE189)</f>
        <v>0</v>
      </c>
    </row>
    <row r="190" spans="1:32" x14ac:dyDescent="0.35">
      <c r="A190" s="38">
        <v>742121</v>
      </c>
      <c r="B190" s="34" t="s">
        <v>331</v>
      </c>
      <c r="C190" s="35">
        <v>0</v>
      </c>
      <c r="D190" s="35">
        <v>0</v>
      </c>
      <c r="E190" s="35">
        <v>0</v>
      </c>
      <c r="F190" s="35">
        <v>0</v>
      </c>
      <c r="G190" s="35">
        <v>0</v>
      </c>
      <c r="H190" s="35">
        <v>0</v>
      </c>
      <c r="I190" s="35">
        <v>0</v>
      </c>
      <c r="J190" s="35">
        <v>0</v>
      </c>
      <c r="K190" s="35">
        <v>0</v>
      </c>
      <c r="L190" s="35">
        <v>0</v>
      </c>
      <c r="M190" s="35">
        <v>0</v>
      </c>
      <c r="N190" s="35">
        <v>0</v>
      </c>
      <c r="O190" s="35">
        <f>+SUM(C190:N190)</f>
        <v>0</v>
      </c>
      <c r="P190" s="35">
        <v>0</v>
      </c>
      <c r="Q190" s="47">
        <f t="shared" si="271"/>
        <v>0</v>
      </c>
      <c r="R190" s="36"/>
      <c r="T190" s="35">
        <f t="shared" si="414"/>
        <v>0</v>
      </c>
      <c r="U190" s="35">
        <f t="shared" si="415"/>
        <v>0</v>
      </c>
      <c r="V190" s="35">
        <f t="shared" si="416"/>
        <v>0</v>
      </c>
      <c r="W190" s="35">
        <f t="shared" si="417"/>
        <v>0</v>
      </c>
      <c r="X190" s="35">
        <f t="shared" si="418"/>
        <v>0</v>
      </c>
      <c r="Y190" s="35">
        <f t="shared" si="419"/>
        <v>0</v>
      </c>
      <c r="Z190" s="35">
        <f t="shared" si="420"/>
        <v>0</v>
      </c>
      <c r="AA190" s="35">
        <f t="shared" si="421"/>
        <v>0</v>
      </c>
      <c r="AB190" s="35">
        <f t="shared" si="422"/>
        <v>0</v>
      </c>
      <c r="AC190" s="35">
        <f t="shared" si="423"/>
        <v>0</v>
      </c>
      <c r="AD190" s="35">
        <f t="shared" si="424"/>
        <v>0</v>
      </c>
      <c r="AE190" s="35">
        <f t="shared" si="425"/>
        <v>0</v>
      </c>
      <c r="AF190" s="35">
        <f t="shared" si="426"/>
        <v>0</v>
      </c>
    </row>
    <row r="191" spans="1:32" x14ac:dyDescent="0.35">
      <c r="A191" s="38">
        <v>742131</v>
      </c>
      <c r="B191" s="34" t="s">
        <v>332</v>
      </c>
      <c r="C191" s="35">
        <v>0</v>
      </c>
      <c r="D191" s="35">
        <v>0</v>
      </c>
      <c r="E191" s="35">
        <v>0</v>
      </c>
      <c r="F191" s="35">
        <v>0</v>
      </c>
      <c r="G191" s="35">
        <v>0</v>
      </c>
      <c r="H191" s="35">
        <v>0</v>
      </c>
      <c r="I191" s="35">
        <v>0</v>
      </c>
      <c r="J191" s="35">
        <v>0</v>
      </c>
      <c r="K191" s="35">
        <v>0</v>
      </c>
      <c r="L191" s="35">
        <v>0</v>
      </c>
      <c r="M191" s="35">
        <v>0</v>
      </c>
      <c r="N191" s="35">
        <v>0</v>
      </c>
      <c r="O191" s="35">
        <f>+SUM(C191:N191)</f>
        <v>0</v>
      </c>
      <c r="P191" s="35">
        <v>0</v>
      </c>
      <c r="Q191" s="47">
        <f t="shared" si="271"/>
        <v>0</v>
      </c>
      <c r="R191" s="36"/>
      <c r="T191" s="35">
        <f t="shared" si="414"/>
        <v>0</v>
      </c>
      <c r="U191" s="35">
        <f t="shared" si="415"/>
        <v>0</v>
      </c>
      <c r="V191" s="35">
        <f t="shared" si="416"/>
        <v>0</v>
      </c>
      <c r="W191" s="35">
        <f t="shared" si="417"/>
        <v>0</v>
      </c>
      <c r="X191" s="35">
        <f t="shared" si="418"/>
        <v>0</v>
      </c>
      <c r="Y191" s="35">
        <f t="shared" si="419"/>
        <v>0</v>
      </c>
      <c r="Z191" s="35">
        <f t="shared" si="420"/>
        <v>0</v>
      </c>
      <c r="AA191" s="35">
        <f t="shared" si="421"/>
        <v>0</v>
      </c>
      <c r="AB191" s="35">
        <f t="shared" si="422"/>
        <v>0</v>
      </c>
      <c r="AC191" s="35">
        <f t="shared" si="423"/>
        <v>0</v>
      </c>
      <c r="AD191" s="35">
        <f t="shared" si="424"/>
        <v>0</v>
      </c>
      <c r="AE191" s="35">
        <f t="shared" si="425"/>
        <v>0</v>
      </c>
      <c r="AF191" s="35">
        <f t="shared" si="426"/>
        <v>0</v>
      </c>
    </row>
    <row r="192" spans="1:32" x14ac:dyDescent="0.35">
      <c r="A192" s="38">
        <v>742999</v>
      </c>
      <c r="B192" s="34" t="s">
        <v>333</v>
      </c>
      <c r="C192" s="35">
        <v>0</v>
      </c>
      <c r="D192" s="35">
        <v>0</v>
      </c>
      <c r="E192" s="35">
        <v>0</v>
      </c>
      <c r="F192" s="35">
        <v>0</v>
      </c>
      <c r="G192" s="35">
        <v>0</v>
      </c>
      <c r="H192" s="35">
        <v>0</v>
      </c>
      <c r="I192" s="35">
        <v>0</v>
      </c>
      <c r="J192" s="35">
        <v>0</v>
      </c>
      <c r="K192" s="35">
        <v>0</v>
      </c>
      <c r="L192" s="35">
        <v>0</v>
      </c>
      <c r="M192" s="35">
        <v>0</v>
      </c>
      <c r="N192" s="35">
        <v>0</v>
      </c>
      <c r="O192" s="35">
        <f>+SUM(C192:N192)</f>
        <v>0</v>
      </c>
      <c r="P192" s="35">
        <v>0</v>
      </c>
      <c r="Q192" s="47">
        <f t="shared" si="271"/>
        <v>0</v>
      </c>
      <c r="R192" s="36"/>
      <c r="T192" s="35">
        <f t="shared" si="414"/>
        <v>0</v>
      </c>
      <c r="U192" s="35">
        <f t="shared" si="415"/>
        <v>0</v>
      </c>
      <c r="V192" s="35">
        <f t="shared" si="416"/>
        <v>0</v>
      </c>
      <c r="W192" s="35">
        <f t="shared" si="417"/>
        <v>0</v>
      </c>
      <c r="X192" s="35">
        <f t="shared" si="418"/>
        <v>0</v>
      </c>
      <c r="Y192" s="35">
        <f t="shared" si="419"/>
        <v>0</v>
      </c>
      <c r="Z192" s="35">
        <f t="shared" si="420"/>
        <v>0</v>
      </c>
      <c r="AA192" s="35">
        <f t="shared" si="421"/>
        <v>0</v>
      </c>
      <c r="AB192" s="35">
        <f t="shared" si="422"/>
        <v>0</v>
      </c>
      <c r="AC192" s="35">
        <f t="shared" si="423"/>
        <v>0</v>
      </c>
      <c r="AD192" s="35">
        <f t="shared" si="424"/>
        <v>0</v>
      </c>
      <c r="AE192" s="35">
        <f t="shared" si="425"/>
        <v>0</v>
      </c>
      <c r="AF192" s="35">
        <f t="shared" si="426"/>
        <v>0</v>
      </c>
    </row>
    <row r="193" spans="1:32" x14ac:dyDescent="0.35">
      <c r="A193" s="48"/>
      <c r="B193" s="49"/>
      <c r="C193" s="42">
        <f t="shared" ref="C193" si="427">+SUM(C188:C192)</f>
        <v>0</v>
      </c>
      <c r="D193" s="42">
        <f t="shared" ref="D193:O193" si="428">+SUM(D188:D192)</f>
        <v>0</v>
      </c>
      <c r="E193" s="42">
        <f t="shared" si="428"/>
        <v>0</v>
      </c>
      <c r="F193" s="42">
        <f t="shared" si="428"/>
        <v>0</v>
      </c>
      <c r="G193" s="42">
        <f t="shared" si="428"/>
        <v>0</v>
      </c>
      <c r="H193" s="42">
        <f t="shared" si="428"/>
        <v>0</v>
      </c>
      <c r="I193" s="42">
        <f t="shared" si="428"/>
        <v>0</v>
      </c>
      <c r="J193" s="42">
        <f t="shared" si="428"/>
        <v>0</v>
      </c>
      <c r="K193" s="42">
        <f t="shared" si="428"/>
        <v>0</v>
      </c>
      <c r="L193" s="42">
        <f t="shared" si="428"/>
        <v>0</v>
      </c>
      <c r="M193" s="42">
        <f t="shared" si="428"/>
        <v>0</v>
      </c>
      <c r="N193" s="42">
        <f t="shared" si="428"/>
        <v>0</v>
      </c>
      <c r="O193" s="42">
        <f t="shared" si="428"/>
        <v>0</v>
      </c>
      <c r="P193" s="42">
        <v>0</v>
      </c>
      <c r="Q193" s="43">
        <f t="shared" si="271"/>
        <v>0</v>
      </c>
      <c r="R193" s="44"/>
      <c r="T193" s="42">
        <f t="shared" ref="T193" si="429">+SUM(T188:T192)</f>
        <v>0</v>
      </c>
      <c r="U193" s="42">
        <f t="shared" ref="U193:AF193" si="430">+SUM(U188:U192)</f>
        <v>0</v>
      </c>
      <c r="V193" s="42">
        <f t="shared" si="430"/>
        <v>0</v>
      </c>
      <c r="W193" s="42">
        <f t="shared" si="430"/>
        <v>0</v>
      </c>
      <c r="X193" s="42">
        <f t="shared" si="430"/>
        <v>0</v>
      </c>
      <c r="Y193" s="42">
        <f t="shared" si="430"/>
        <v>0</v>
      </c>
      <c r="Z193" s="42">
        <f t="shared" si="430"/>
        <v>0</v>
      </c>
      <c r="AA193" s="42">
        <f t="shared" si="430"/>
        <v>0</v>
      </c>
      <c r="AB193" s="42">
        <f t="shared" si="430"/>
        <v>0</v>
      </c>
      <c r="AC193" s="42">
        <f t="shared" si="430"/>
        <v>0</v>
      </c>
      <c r="AD193" s="42">
        <f t="shared" si="430"/>
        <v>0</v>
      </c>
      <c r="AE193" s="42">
        <f t="shared" si="430"/>
        <v>0</v>
      </c>
      <c r="AF193" s="42">
        <f t="shared" si="430"/>
        <v>0</v>
      </c>
    </row>
    <row r="194" spans="1:32" x14ac:dyDescent="0.35">
      <c r="A194" s="45">
        <v>74500</v>
      </c>
      <c r="B194" s="29" t="s">
        <v>334</v>
      </c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0"/>
      <c r="P194" s="35">
        <v>0</v>
      </c>
      <c r="Q194" s="36">
        <f t="shared" si="271"/>
        <v>0</v>
      </c>
      <c r="R194" s="50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0"/>
    </row>
    <row r="195" spans="1:32" x14ac:dyDescent="0.35">
      <c r="A195" s="38">
        <v>745111</v>
      </c>
      <c r="B195" s="34" t="s">
        <v>334</v>
      </c>
      <c r="C195" s="35">
        <v>5000</v>
      </c>
      <c r="D195" s="35">
        <v>5000</v>
      </c>
      <c r="E195" s="35">
        <v>5000</v>
      </c>
      <c r="F195" s="35">
        <v>5000</v>
      </c>
      <c r="G195" s="35">
        <v>5000</v>
      </c>
      <c r="H195" s="35">
        <v>5000</v>
      </c>
      <c r="I195" s="35">
        <v>5000</v>
      </c>
      <c r="J195" s="35">
        <v>5000</v>
      </c>
      <c r="K195" s="35">
        <v>5000</v>
      </c>
      <c r="L195" s="35">
        <v>5000</v>
      </c>
      <c r="M195" s="35">
        <v>5000</v>
      </c>
      <c r="N195" s="35">
        <v>5000</v>
      </c>
      <c r="O195" s="35">
        <f>+SUM(C195:N195)</f>
        <v>60000</v>
      </c>
      <c r="P195" s="35">
        <v>71334.062000000005</v>
      </c>
      <c r="Q195" s="47">
        <f t="shared" si="271"/>
        <v>-0.15888709660190115</v>
      </c>
      <c r="R195" s="36"/>
      <c r="T195" s="35">
        <f t="shared" ref="T195" si="431">C195*1000</f>
        <v>5000000</v>
      </c>
      <c r="U195" s="35">
        <f t="shared" ref="U195" si="432">D195*1000</f>
        <v>5000000</v>
      </c>
      <c r="V195" s="35">
        <f t="shared" ref="V195" si="433">E195*1000</f>
        <v>5000000</v>
      </c>
      <c r="W195" s="35">
        <f t="shared" ref="W195" si="434">F195*1000</f>
        <v>5000000</v>
      </c>
      <c r="X195" s="35">
        <f t="shared" ref="X195" si="435">G195*1000</f>
        <v>5000000</v>
      </c>
      <c r="Y195" s="35">
        <f t="shared" ref="Y195" si="436">H195*1000</f>
        <v>5000000</v>
      </c>
      <c r="Z195" s="35">
        <f t="shared" ref="Z195" si="437">I195*1000</f>
        <v>5000000</v>
      </c>
      <c r="AA195" s="35">
        <f t="shared" ref="AA195" si="438">J195*1000</f>
        <v>5000000</v>
      </c>
      <c r="AB195" s="35">
        <f t="shared" ref="AB195" si="439">K195*1000</f>
        <v>5000000</v>
      </c>
      <c r="AC195" s="35">
        <f t="shared" ref="AC195" si="440">L195*1000</f>
        <v>5000000</v>
      </c>
      <c r="AD195" s="35">
        <f t="shared" ref="AD195" si="441">M195*1000</f>
        <v>5000000</v>
      </c>
      <c r="AE195" s="35">
        <f t="shared" ref="AE195" si="442">N195*1000</f>
        <v>5000000</v>
      </c>
      <c r="AF195" s="35">
        <f>+SUM(T195:AE195)</f>
        <v>60000000</v>
      </c>
    </row>
    <row r="196" spans="1:32" x14ac:dyDescent="0.35">
      <c r="A196" s="48"/>
      <c r="B196" s="49"/>
      <c r="C196" s="42">
        <f t="shared" ref="C196" si="443">+SUM(C194:C195)</f>
        <v>5000</v>
      </c>
      <c r="D196" s="42">
        <f t="shared" ref="D196:O196" si="444">+SUM(D194:D195)</f>
        <v>5000</v>
      </c>
      <c r="E196" s="42">
        <f t="shared" si="444"/>
        <v>5000</v>
      </c>
      <c r="F196" s="42">
        <f t="shared" si="444"/>
        <v>5000</v>
      </c>
      <c r="G196" s="42">
        <f t="shared" si="444"/>
        <v>5000</v>
      </c>
      <c r="H196" s="42">
        <f t="shared" si="444"/>
        <v>5000</v>
      </c>
      <c r="I196" s="42">
        <f t="shared" si="444"/>
        <v>5000</v>
      </c>
      <c r="J196" s="42">
        <f t="shared" si="444"/>
        <v>5000</v>
      </c>
      <c r="K196" s="42">
        <f t="shared" si="444"/>
        <v>5000</v>
      </c>
      <c r="L196" s="42">
        <f t="shared" si="444"/>
        <v>5000</v>
      </c>
      <c r="M196" s="42">
        <f t="shared" si="444"/>
        <v>5000</v>
      </c>
      <c r="N196" s="42">
        <f t="shared" si="444"/>
        <v>5000</v>
      </c>
      <c r="O196" s="42">
        <f t="shared" si="444"/>
        <v>60000</v>
      </c>
      <c r="P196" s="42">
        <v>71334.062000000005</v>
      </c>
      <c r="Q196" s="43">
        <f t="shared" si="271"/>
        <v>-0.15888709660190115</v>
      </c>
      <c r="R196" s="44"/>
      <c r="T196" s="42">
        <f t="shared" ref="T196" si="445">+SUM(T194:T195)</f>
        <v>5000000</v>
      </c>
      <c r="U196" s="42">
        <f t="shared" ref="U196:AF196" si="446">+SUM(U194:U195)</f>
        <v>5000000</v>
      </c>
      <c r="V196" s="42">
        <f t="shared" si="446"/>
        <v>5000000</v>
      </c>
      <c r="W196" s="42">
        <f t="shared" si="446"/>
        <v>5000000</v>
      </c>
      <c r="X196" s="42">
        <f t="shared" si="446"/>
        <v>5000000</v>
      </c>
      <c r="Y196" s="42">
        <f t="shared" si="446"/>
        <v>5000000</v>
      </c>
      <c r="Z196" s="42">
        <f t="shared" si="446"/>
        <v>5000000</v>
      </c>
      <c r="AA196" s="42">
        <f t="shared" si="446"/>
        <v>5000000</v>
      </c>
      <c r="AB196" s="42">
        <f t="shared" si="446"/>
        <v>5000000</v>
      </c>
      <c r="AC196" s="42">
        <f t="shared" si="446"/>
        <v>5000000</v>
      </c>
      <c r="AD196" s="42">
        <f t="shared" si="446"/>
        <v>5000000</v>
      </c>
      <c r="AE196" s="42">
        <f t="shared" si="446"/>
        <v>5000000</v>
      </c>
      <c r="AF196" s="42">
        <f t="shared" si="446"/>
        <v>60000000</v>
      </c>
    </row>
    <row r="197" spans="1:32" x14ac:dyDescent="0.35">
      <c r="A197" s="45">
        <v>74600</v>
      </c>
      <c r="B197" s="66" t="s">
        <v>335</v>
      </c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0"/>
      <c r="P197" s="35">
        <v>0</v>
      </c>
      <c r="Q197" s="36">
        <f t="shared" si="271"/>
        <v>0</v>
      </c>
      <c r="R197" s="50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F197" s="30"/>
    </row>
    <row r="198" spans="1:32" x14ac:dyDescent="0.35">
      <c r="A198" s="38">
        <v>746111</v>
      </c>
      <c r="B198" s="34" t="s">
        <v>336</v>
      </c>
      <c r="C198" s="35">
        <v>8000</v>
      </c>
      <c r="D198" s="35">
        <v>8000</v>
      </c>
      <c r="E198" s="35">
        <v>8000</v>
      </c>
      <c r="F198" s="35">
        <v>8000</v>
      </c>
      <c r="G198" s="35">
        <v>8000</v>
      </c>
      <c r="H198" s="35">
        <v>8000</v>
      </c>
      <c r="I198" s="35">
        <v>8000</v>
      </c>
      <c r="J198" s="35">
        <v>8000</v>
      </c>
      <c r="K198" s="35">
        <v>8000</v>
      </c>
      <c r="L198" s="35">
        <v>8000</v>
      </c>
      <c r="M198" s="35">
        <v>8000</v>
      </c>
      <c r="N198" s="35">
        <v>8000</v>
      </c>
      <c r="O198" s="35">
        <f>+SUM(C198:N198)</f>
        <v>96000</v>
      </c>
      <c r="P198" s="35">
        <v>116853.30499999999</v>
      </c>
      <c r="Q198" s="47">
        <f t="shared" si="271"/>
        <v>-0.17845712622334464</v>
      </c>
      <c r="R198" s="36"/>
      <c r="T198" s="35">
        <f t="shared" ref="T198:T199" si="447">C198*1000</f>
        <v>8000000</v>
      </c>
      <c r="U198" s="35">
        <f t="shared" ref="U198:U199" si="448">D198*1000</f>
        <v>8000000</v>
      </c>
      <c r="V198" s="35">
        <f t="shared" ref="V198:V199" si="449">E198*1000</f>
        <v>8000000</v>
      </c>
      <c r="W198" s="35">
        <f t="shared" ref="W198:W199" si="450">F198*1000</f>
        <v>8000000</v>
      </c>
      <c r="X198" s="35">
        <f t="shared" ref="X198:X199" si="451">G198*1000</f>
        <v>8000000</v>
      </c>
      <c r="Y198" s="35">
        <f t="shared" ref="Y198:Y199" si="452">H198*1000</f>
        <v>8000000</v>
      </c>
      <c r="Z198" s="35">
        <f t="shared" ref="Z198:Z199" si="453">I198*1000</f>
        <v>8000000</v>
      </c>
      <c r="AA198" s="35">
        <f t="shared" ref="AA198:AA199" si="454">J198*1000</f>
        <v>8000000</v>
      </c>
      <c r="AB198" s="35">
        <f t="shared" ref="AB198:AB199" si="455">K198*1000</f>
        <v>8000000</v>
      </c>
      <c r="AC198" s="35">
        <f t="shared" ref="AC198:AC199" si="456">L198*1000</f>
        <v>8000000</v>
      </c>
      <c r="AD198" s="35">
        <f t="shared" ref="AD198:AD199" si="457">M198*1000</f>
        <v>8000000</v>
      </c>
      <c r="AE198" s="35">
        <f t="shared" ref="AE198:AE199" si="458">N198*1000</f>
        <v>8000000</v>
      </c>
      <c r="AF198" s="35">
        <f t="shared" ref="AF198:AF199" si="459">+SUM(T198:AE198)</f>
        <v>96000000</v>
      </c>
    </row>
    <row r="199" spans="1:32" x14ac:dyDescent="0.35">
      <c r="A199" s="38">
        <v>746121</v>
      </c>
      <c r="B199" s="34" t="s">
        <v>337</v>
      </c>
      <c r="C199" s="35">
        <v>9000</v>
      </c>
      <c r="D199" s="35">
        <v>9000</v>
      </c>
      <c r="E199" s="35">
        <v>9000</v>
      </c>
      <c r="F199" s="35">
        <v>9000</v>
      </c>
      <c r="G199" s="35">
        <v>9000</v>
      </c>
      <c r="H199" s="35">
        <v>9000</v>
      </c>
      <c r="I199" s="35">
        <v>9000</v>
      </c>
      <c r="J199" s="35">
        <v>9000</v>
      </c>
      <c r="K199" s="35">
        <v>9000</v>
      </c>
      <c r="L199" s="35">
        <v>9000</v>
      </c>
      <c r="M199" s="35">
        <v>9000</v>
      </c>
      <c r="N199" s="35">
        <v>9000</v>
      </c>
      <c r="O199" s="35">
        <f>+SUM(C199:N199)</f>
        <v>108000</v>
      </c>
      <c r="P199" s="35">
        <v>148158.49100000001</v>
      </c>
      <c r="Q199" s="47">
        <f t="shared" si="271"/>
        <v>-0.27105089103533053</v>
      </c>
      <c r="R199" s="36"/>
      <c r="T199" s="35">
        <f t="shared" si="447"/>
        <v>9000000</v>
      </c>
      <c r="U199" s="35">
        <f t="shared" si="448"/>
        <v>9000000</v>
      </c>
      <c r="V199" s="35">
        <f t="shared" si="449"/>
        <v>9000000</v>
      </c>
      <c r="W199" s="35">
        <f t="shared" si="450"/>
        <v>9000000</v>
      </c>
      <c r="X199" s="35">
        <f t="shared" si="451"/>
        <v>9000000</v>
      </c>
      <c r="Y199" s="35">
        <f t="shared" si="452"/>
        <v>9000000</v>
      </c>
      <c r="Z199" s="35">
        <f t="shared" si="453"/>
        <v>9000000</v>
      </c>
      <c r="AA199" s="35">
        <f t="shared" si="454"/>
        <v>9000000</v>
      </c>
      <c r="AB199" s="35">
        <f t="shared" si="455"/>
        <v>9000000</v>
      </c>
      <c r="AC199" s="35">
        <f t="shared" si="456"/>
        <v>9000000</v>
      </c>
      <c r="AD199" s="35">
        <f t="shared" si="457"/>
        <v>9000000</v>
      </c>
      <c r="AE199" s="35">
        <f t="shared" si="458"/>
        <v>9000000</v>
      </c>
      <c r="AF199" s="35">
        <f t="shared" si="459"/>
        <v>108000000</v>
      </c>
    </row>
    <row r="200" spans="1:32" x14ac:dyDescent="0.35">
      <c r="A200" s="48"/>
      <c r="B200" s="49"/>
      <c r="C200" s="42">
        <f t="shared" ref="C200" si="460">+SUM(C197:C199)</f>
        <v>17000</v>
      </c>
      <c r="D200" s="42">
        <f t="shared" ref="D200:O200" si="461">+SUM(D197:D199)</f>
        <v>17000</v>
      </c>
      <c r="E200" s="42">
        <f t="shared" si="461"/>
        <v>17000</v>
      </c>
      <c r="F200" s="42">
        <f t="shared" si="461"/>
        <v>17000</v>
      </c>
      <c r="G200" s="42">
        <f t="shared" si="461"/>
        <v>17000</v>
      </c>
      <c r="H200" s="42">
        <f t="shared" si="461"/>
        <v>17000</v>
      </c>
      <c r="I200" s="42">
        <f t="shared" si="461"/>
        <v>17000</v>
      </c>
      <c r="J200" s="42">
        <f t="shared" si="461"/>
        <v>17000</v>
      </c>
      <c r="K200" s="42">
        <f t="shared" si="461"/>
        <v>17000</v>
      </c>
      <c r="L200" s="42">
        <f t="shared" si="461"/>
        <v>17000</v>
      </c>
      <c r="M200" s="42">
        <f t="shared" si="461"/>
        <v>17000</v>
      </c>
      <c r="N200" s="42">
        <f t="shared" si="461"/>
        <v>17000</v>
      </c>
      <c r="O200" s="42">
        <f t="shared" si="461"/>
        <v>204000</v>
      </c>
      <c r="P200" s="42">
        <v>265011.79599999997</v>
      </c>
      <c r="Q200" s="43">
        <f t="shared" si="271"/>
        <v>-0.23022294449111991</v>
      </c>
      <c r="R200" s="44"/>
      <c r="T200" s="42">
        <f t="shared" ref="T200" si="462">+SUM(T197:T199)</f>
        <v>17000000</v>
      </c>
      <c r="U200" s="42">
        <f t="shared" ref="U200:AF200" si="463">+SUM(U197:U199)</f>
        <v>17000000</v>
      </c>
      <c r="V200" s="42">
        <f t="shared" si="463"/>
        <v>17000000</v>
      </c>
      <c r="W200" s="42">
        <f t="shared" si="463"/>
        <v>17000000</v>
      </c>
      <c r="X200" s="42">
        <f t="shared" si="463"/>
        <v>17000000</v>
      </c>
      <c r="Y200" s="42">
        <f t="shared" si="463"/>
        <v>17000000</v>
      </c>
      <c r="Z200" s="42">
        <f t="shared" si="463"/>
        <v>17000000</v>
      </c>
      <c r="AA200" s="42">
        <f t="shared" si="463"/>
        <v>17000000</v>
      </c>
      <c r="AB200" s="42">
        <f t="shared" si="463"/>
        <v>17000000</v>
      </c>
      <c r="AC200" s="42">
        <f t="shared" si="463"/>
        <v>17000000</v>
      </c>
      <c r="AD200" s="42">
        <f t="shared" si="463"/>
        <v>17000000</v>
      </c>
      <c r="AE200" s="42">
        <f t="shared" si="463"/>
        <v>17000000</v>
      </c>
      <c r="AF200" s="42">
        <f t="shared" si="463"/>
        <v>204000000</v>
      </c>
    </row>
    <row r="201" spans="1:32" x14ac:dyDescent="0.35">
      <c r="A201" s="45">
        <v>74610</v>
      </c>
      <c r="B201" s="66" t="s">
        <v>338</v>
      </c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0"/>
      <c r="P201" s="35">
        <v>0</v>
      </c>
      <c r="Q201" s="36">
        <f t="shared" si="271"/>
        <v>0</v>
      </c>
      <c r="R201" s="50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0"/>
    </row>
    <row r="202" spans="1:32" x14ac:dyDescent="0.35">
      <c r="A202" s="38">
        <v>746211</v>
      </c>
      <c r="B202" s="34" t="s">
        <v>339</v>
      </c>
      <c r="C202" s="35">
        <v>8000</v>
      </c>
      <c r="D202" s="35">
        <v>8000</v>
      </c>
      <c r="E202" s="35">
        <v>8000</v>
      </c>
      <c r="F202" s="35">
        <v>8000</v>
      </c>
      <c r="G202" s="35">
        <v>8000</v>
      </c>
      <c r="H202" s="35">
        <v>8000</v>
      </c>
      <c r="I202" s="35">
        <v>8000</v>
      </c>
      <c r="J202" s="35">
        <v>8000</v>
      </c>
      <c r="K202" s="35">
        <v>8000</v>
      </c>
      <c r="L202" s="35">
        <v>8000</v>
      </c>
      <c r="M202" s="35">
        <v>8000</v>
      </c>
      <c r="N202" s="35">
        <v>8000</v>
      </c>
      <c r="O202" s="35">
        <f>+SUM(C202:N202)</f>
        <v>96000</v>
      </c>
      <c r="P202" s="35">
        <v>83453.290000000008</v>
      </c>
      <c r="Q202" s="47">
        <f t="shared" si="271"/>
        <v>0.150344102671087</v>
      </c>
      <c r="R202" s="36"/>
      <c r="T202" s="35">
        <f t="shared" ref="T202:T205" si="464">C202*1000</f>
        <v>8000000</v>
      </c>
      <c r="U202" s="35">
        <f t="shared" ref="U202:U205" si="465">D202*1000</f>
        <v>8000000</v>
      </c>
      <c r="V202" s="35">
        <f t="shared" ref="V202:V205" si="466">E202*1000</f>
        <v>8000000</v>
      </c>
      <c r="W202" s="35">
        <f t="shared" ref="W202:W205" si="467">F202*1000</f>
        <v>8000000</v>
      </c>
      <c r="X202" s="35">
        <f t="shared" ref="X202:X205" si="468">G202*1000</f>
        <v>8000000</v>
      </c>
      <c r="Y202" s="35">
        <f t="shared" ref="Y202:Y205" si="469">H202*1000</f>
        <v>8000000</v>
      </c>
      <c r="Z202" s="35">
        <f t="shared" ref="Z202:Z205" si="470">I202*1000</f>
        <v>8000000</v>
      </c>
      <c r="AA202" s="35">
        <f t="shared" ref="AA202:AA205" si="471">J202*1000</f>
        <v>8000000</v>
      </c>
      <c r="AB202" s="35">
        <f t="shared" ref="AB202:AB205" si="472">K202*1000</f>
        <v>8000000</v>
      </c>
      <c r="AC202" s="35">
        <f t="shared" ref="AC202:AC205" si="473">L202*1000</f>
        <v>8000000</v>
      </c>
      <c r="AD202" s="35">
        <f t="shared" ref="AD202:AD205" si="474">M202*1000</f>
        <v>8000000</v>
      </c>
      <c r="AE202" s="35">
        <f t="shared" ref="AE202:AE205" si="475">N202*1000</f>
        <v>8000000</v>
      </c>
      <c r="AF202" s="35">
        <f t="shared" ref="AF202:AF205" si="476">+SUM(T202:AE202)</f>
        <v>96000000</v>
      </c>
    </row>
    <row r="203" spans="1:32" x14ac:dyDescent="0.35">
      <c r="A203" s="38">
        <v>746212</v>
      </c>
      <c r="B203" s="34" t="s">
        <v>340</v>
      </c>
      <c r="C203" s="35">
        <v>4000</v>
      </c>
      <c r="D203" s="35">
        <v>4000</v>
      </c>
      <c r="E203" s="35">
        <v>4000</v>
      </c>
      <c r="F203" s="35">
        <v>4000</v>
      </c>
      <c r="G203" s="35">
        <v>4000</v>
      </c>
      <c r="H203" s="35">
        <v>4000</v>
      </c>
      <c r="I203" s="35">
        <v>4000</v>
      </c>
      <c r="J203" s="35">
        <v>4000</v>
      </c>
      <c r="K203" s="35">
        <v>4000</v>
      </c>
      <c r="L203" s="35">
        <v>4000</v>
      </c>
      <c r="M203" s="35">
        <v>4000</v>
      </c>
      <c r="N203" s="35">
        <v>4000</v>
      </c>
      <c r="O203" s="35">
        <f>+SUM(C203:N203)</f>
        <v>48000</v>
      </c>
      <c r="P203" s="35">
        <v>48386.392</v>
      </c>
      <c r="Q203" s="47">
        <f t="shared" ref="Q203:Q266" si="477">+IF(P203=0,0,O203/P203-1)</f>
        <v>-7.9855509788785417E-3</v>
      </c>
      <c r="R203" s="36"/>
      <c r="T203" s="35">
        <f t="shared" si="464"/>
        <v>4000000</v>
      </c>
      <c r="U203" s="35">
        <f t="shared" si="465"/>
        <v>4000000</v>
      </c>
      <c r="V203" s="35">
        <f t="shared" si="466"/>
        <v>4000000</v>
      </c>
      <c r="W203" s="35">
        <f t="shared" si="467"/>
        <v>4000000</v>
      </c>
      <c r="X203" s="35">
        <f t="shared" si="468"/>
        <v>4000000</v>
      </c>
      <c r="Y203" s="35">
        <f t="shared" si="469"/>
        <v>4000000</v>
      </c>
      <c r="Z203" s="35">
        <f t="shared" si="470"/>
        <v>4000000</v>
      </c>
      <c r="AA203" s="35">
        <f t="shared" si="471"/>
        <v>4000000</v>
      </c>
      <c r="AB203" s="35">
        <f t="shared" si="472"/>
        <v>4000000</v>
      </c>
      <c r="AC203" s="35">
        <f t="shared" si="473"/>
        <v>4000000</v>
      </c>
      <c r="AD203" s="35">
        <f t="shared" si="474"/>
        <v>4000000</v>
      </c>
      <c r="AE203" s="35">
        <f t="shared" si="475"/>
        <v>4000000</v>
      </c>
      <c r="AF203" s="35">
        <f t="shared" si="476"/>
        <v>48000000</v>
      </c>
    </row>
    <row r="204" spans="1:32" x14ac:dyDescent="0.35">
      <c r="A204" s="38">
        <v>746213</v>
      </c>
      <c r="B204" s="34" t="s">
        <v>341</v>
      </c>
      <c r="C204" s="35">
        <v>2500</v>
      </c>
      <c r="D204" s="35">
        <v>2500</v>
      </c>
      <c r="E204" s="35">
        <v>2500</v>
      </c>
      <c r="F204" s="35">
        <v>2500</v>
      </c>
      <c r="G204" s="35">
        <v>2500</v>
      </c>
      <c r="H204" s="35">
        <v>2500</v>
      </c>
      <c r="I204" s="35">
        <v>2500</v>
      </c>
      <c r="J204" s="35">
        <v>2500</v>
      </c>
      <c r="K204" s="35">
        <v>2500</v>
      </c>
      <c r="L204" s="35">
        <v>2500</v>
      </c>
      <c r="M204" s="35">
        <v>2500</v>
      </c>
      <c r="N204" s="35">
        <v>2500</v>
      </c>
      <c r="O204" s="35">
        <f>+SUM(C204:N204)</f>
        <v>30000</v>
      </c>
      <c r="P204" s="35">
        <v>33664.5</v>
      </c>
      <c r="Q204" s="47">
        <f t="shared" si="477"/>
        <v>-0.10885354007931203</v>
      </c>
      <c r="R204" s="36"/>
      <c r="T204" s="35">
        <f t="shared" si="464"/>
        <v>2500000</v>
      </c>
      <c r="U204" s="35">
        <f t="shared" si="465"/>
        <v>2500000</v>
      </c>
      <c r="V204" s="35">
        <f t="shared" si="466"/>
        <v>2500000</v>
      </c>
      <c r="W204" s="35">
        <f t="shared" si="467"/>
        <v>2500000</v>
      </c>
      <c r="X204" s="35">
        <f t="shared" si="468"/>
        <v>2500000</v>
      </c>
      <c r="Y204" s="35">
        <f t="shared" si="469"/>
        <v>2500000</v>
      </c>
      <c r="Z204" s="35">
        <f t="shared" si="470"/>
        <v>2500000</v>
      </c>
      <c r="AA204" s="35">
        <f t="shared" si="471"/>
        <v>2500000</v>
      </c>
      <c r="AB204" s="35">
        <f t="shared" si="472"/>
        <v>2500000</v>
      </c>
      <c r="AC204" s="35">
        <f t="shared" si="473"/>
        <v>2500000</v>
      </c>
      <c r="AD204" s="35">
        <f t="shared" si="474"/>
        <v>2500000</v>
      </c>
      <c r="AE204" s="35">
        <f t="shared" si="475"/>
        <v>2500000</v>
      </c>
      <c r="AF204" s="35">
        <f t="shared" si="476"/>
        <v>30000000</v>
      </c>
    </row>
    <row r="205" spans="1:32" x14ac:dyDescent="0.35">
      <c r="A205" s="38">
        <v>746299</v>
      </c>
      <c r="B205" s="34" t="s">
        <v>342</v>
      </c>
      <c r="C205" s="35">
        <v>0</v>
      </c>
      <c r="D205" s="35">
        <v>0</v>
      </c>
      <c r="E205" s="35">
        <v>0</v>
      </c>
      <c r="F205" s="35">
        <v>0</v>
      </c>
      <c r="G205" s="35">
        <v>0</v>
      </c>
      <c r="H205" s="35">
        <v>0</v>
      </c>
      <c r="I205" s="35">
        <v>0</v>
      </c>
      <c r="J205" s="35">
        <v>0</v>
      </c>
      <c r="K205" s="35">
        <v>0</v>
      </c>
      <c r="L205" s="35">
        <v>0</v>
      </c>
      <c r="M205" s="35">
        <v>0</v>
      </c>
      <c r="N205" s="35">
        <v>0</v>
      </c>
      <c r="O205" s="35">
        <f>+SUM(C205:N205)</f>
        <v>0</v>
      </c>
      <c r="P205" s="35">
        <v>0</v>
      </c>
      <c r="Q205" s="47">
        <f t="shared" si="477"/>
        <v>0</v>
      </c>
      <c r="R205" s="36"/>
      <c r="T205" s="35">
        <f t="shared" si="464"/>
        <v>0</v>
      </c>
      <c r="U205" s="35">
        <f t="shared" si="465"/>
        <v>0</v>
      </c>
      <c r="V205" s="35">
        <f t="shared" si="466"/>
        <v>0</v>
      </c>
      <c r="W205" s="35">
        <f t="shared" si="467"/>
        <v>0</v>
      </c>
      <c r="X205" s="35">
        <f t="shared" si="468"/>
        <v>0</v>
      </c>
      <c r="Y205" s="35">
        <f t="shared" si="469"/>
        <v>0</v>
      </c>
      <c r="Z205" s="35">
        <f t="shared" si="470"/>
        <v>0</v>
      </c>
      <c r="AA205" s="35">
        <f t="shared" si="471"/>
        <v>0</v>
      </c>
      <c r="AB205" s="35">
        <f t="shared" si="472"/>
        <v>0</v>
      </c>
      <c r="AC205" s="35">
        <f t="shared" si="473"/>
        <v>0</v>
      </c>
      <c r="AD205" s="35">
        <f t="shared" si="474"/>
        <v>0</v>
      </c>
      <c r="AE205" s="35">
        <f t="shared" si="475"/>
        <v>0</v>
      </c>
      <c r="AF205" s="35">
        <f t="shared" si="476"/>
        <v>0</v>
      </c>
    </row>
    <row r="206" spans="1:32" x14ac:dyDescent="0.35">
      <c r="A206" s="48"/>
      <c r="B206" s="49"/>
      <c r="C206" s="42">
        <f t="shared" ref="C206" si="478">SUM(C202:C205)</f>
        <v>14500</v>
      </c>
      <c r="D206" s="42">
        <f t="shared" ref="D206:O206" si="479">SUM(D202:D205)</f>
        <v>14500</v>
      </c>
      <c r="E206" s="42">
        <f t="shared" si="479"/>
        <v>14500</v>
      </c>
      <c r="F206" s="42">
        <f t="shared" si="479"/>
        <v>14500</v>
      </c>
      <c r="G206" s="42">
        <f t="shared" si="479"/>
        <v>14500</v>
      </c>
      <c r="H206" s="42">
        <f t="shared" si="479"/>
        <v>14500</v>
      </c>
      <c r="I206" s="42">
        <f t="shared" si="479"/>
        <v>14500</v>
      </c>
      <c r="J206" s="42">
        <f t="shared" si="479"/>
        <v>14500</v>
      </c>
      <c r="K206" s="42">
        <f t="shared" si="479"/>
        <v>14500</v>
      </c>
      <c r="L206" s="42">
        <f t="shared" si="479"/>
        <v>14500</v>
      </c>
      <c r="M206" s="42">
        <f t="shared" si="479"/>
        <v>14500</v>
      </c>
      <c r="N206" s="42">
        <f t="shared" si="479"/>
        <v>14500</v>
      </c>
      <c r="O206" s="42">
        <f t="shared" si="479"/>
        <v>174000</v>
      </c>
      <c r="P206" s="42">
        <v>165504.182</v>
      </c>
      <c r="Q206" s="43">
        <f t="shared" si="477"/>
        <v>5.1332950607858363E-2</v>
      </c>
      <c r="R206" s="44"/>
      <c r="T206" s="42">
        <f t="shared" ref="T206" si="480">SUM(T202:T205)</f>
        <v>14500000</v>
      </c>
      <c r="U206" s="42">
        <f t="shared" ref="U206:AF206" si="481">SUM(U202:U205)</f>
        <v>14500000</v>
      </c>
      <c r="V206" s="42">
        <f t="shared" si="481"/>
        <v>14500000</v>
      </c>
      <c r="W206" s="42">
        <f t="shared" si="481"/>
        <v>14500000</v>
      </c>
      <c r="X206" s="42">
        <f t="shared" si="481"/>
        <v>14500000</v>
      </c>
      <c r="Y206" s="42">
        <f t="shared" si="481"/>
        <v>14500000</v>
      </c>
      <c r="Z206" s="42">
        <f t="shared" si="481"/>
        <v>14500000</v>
      </c>
      <c r="AA206" s="42">
        <f t="shared" si="481"/>
        <v>14500000</v>
      </c>
      <c r="AB206" s="42">
        <f t="shared" si="481"/>
        <v>14500000</v>
      </c>
      <c r="AC206" s="42">
        <f t="shared" si="481"/>
        <v>14500000</v>
      </c>
      <c r="AD206" s="42">
        <f t="shared" si="481"/>
        <v>14500000</v>
      </c>
      <c r="AE206" s="42">
        <f t="shared" si="481"/>
        <v>14500000</v>
      </c>
      <c r="AF206" s="42">
        <f t="shared" si="481"/>
        <v>174000000</v>
      </c>
    </row>
    <row r="207" spans="1:32" x14ac:dyDescent="0.35">
      <c r="A207" s="45">
        <v>74700</v>
      </c>
      <c r="B207" s="66" t="s">
        <v>343</v>
      </c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0"/>
      <c r="P207" s="35">
        <v>0</v>
      </c>
      <c r="Q207" s="36">
        <f t="shared" si="477"/>
        <v>0</v>
      </c>
      <c r="R207" s="50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0"/>
    </row>
    <row r="208" spans="1:32" x14ac:dyDescent="0.35">
      <c r="A208" s="38">
        <v>747111</v>
      </c>
      <c r="B208" s="34" t="s">
        <v>344</v>
      </c>
      <c r="C208" s="35">
        <v>117.50904446084017</v>
      </c>
      <c r="D208" s="35">
        <v>117.50904446084017</v>
      </c>
      <c r="E208" s="35">
        <v>117.50904446084017</v>
      </c>
      <c r="F208" s="35">
        <v>117.50904446084017</v>
      </c>
      <c r="G208" s="35">
        <v>117.50904446084017</v>
      </c>
      <c r="H208" s="35">
        <v>117.50904446084017</v>
      </c>
      <c r="I208" s="35">
        <v>117.50904446084017</v>
      </c>
      <c r="J208" s="35">
        <v>117.50904446084017</v>
      </c>
      <c r="K208" s="35">
        <v>117.50904446084017</v>
      </c>
      <c r="L208" s="35">
        <v>117.50904446084017</v>
      </c>
      <c r="M208" s="35">
        <v>117.50904446084017</v>
      </c>
      <c r="N208" s="35">
        <v>117.50904446084017</v>
      </c>
      <c r="O208" s="35">
        <f>+SUM(C208:N208)</f>
        <v>1410.108533530082</v>
      </c>
      <c r="P208" s="35">
        <v>3093.4440268284825</v>
      </c>
      <c r="Q208" s="47">
        <f t="shared" si="477"/>
        <v>-0.54416226015384561</v>
      </c>
      <c r="R208" s="36"/>
      <c r="T208" s="35">
        <f t="shared" ref="T208:T212" si="482">C208*1000</f>
        <v>117509.04446084017</v>
      </c>
      <c r="U208" s="35">
        <f t="shared" ref="U208:U212" si="483">D208*1000</f>
        <v>117509.04446084017</v>
      </c>
      <c r="V208" s="35">
        <f t="shared" ref="V208:V212" si="484">E208*1000</f>
        <v>117509.04446084017</v>
      </c>
      <c r="W208" s="35">
        <f t="shared" ref="W208:W212" si="485">F208*1000</f>
        <v>117509.04446084017</v>
      </c>
      <c r="X208" s="35">
        <f t="shared" ref="X208:X212" si="486">G208*1000</f>
        <v>117509.04446084017</v>
      </c>
      <c r="Y208" s="35">
        <f t="shared" ref="Y208:Y212" si="487">H208*1000</f>
        <v>117509.04446084017</v>
      </c>
      <c r="Z208" s="35">
        <f t="shared" ref="Z208:Z212" si="488">I208*1000</f>
        <v>117509.04446084017</v>
      </c>
      <c r="AA208" s="35">
        <f t="shared" ref="AA208:AA212" si="489">J208*1000</f>
        <v>117509.04446084017</v>
      </c>
      <c r="AB208" s="35">
        <f t="shared" ref="AB208:AB212" si="490">K208*1000</f>
        <v>117509.04446084017</v>
      </c>
      <c r="AC208" s="35">
        <f t="shared" ref="AC208:AC212" si="491">L208*1000</f>
        <v>117509.04446084017</v>
      </c>
      <c r="AD208" s="35">
        <f t="shared" ref="AD208:AD212" si="492">M208*1000</f>
        <v>117509.04446084017</v>
      </c>
      <c r="AE208" s="35">
        <f t="shared" ref="AE208:AE212" si="493">N208*1000</f>
        <v>117509.04446084017</v>
      </c>
      <c r="AF208" s="35">
        <f t="shared" ref="AF208:AF212" si="494">+SUM(T208:AE208)</f>
        <v>1410108.5335300816</v>
      </c>
    </row>
    <row r="209" spans="1:32" x14ac:dyDescent="0.35">
      <c r="A209" s="38">
        <v>747121</v>
      </c>
      <c r="B209" s="34" t="s">
        <v>345</v>
      </c>
      <c r="C209" s="35">
        <v>0</v>
      </c>
      <c r="D209" s="35">
        <v>0</v>
      </c>
      <c r="E209" s="35">
        <v>0</v>
      </c>
      <c r="F209" s="35">
        <v>0</v>
      </c>
      <c r="G209" s="35">
        <v>0</v>
      </c>
      <c r="H209" s="35">
        <v>0</v>
      </c>
      <c r="I209" s="35">
        <v>0</v>
      </c>
      <c r="J209" s="35">
        <v>0</v>
      </c>
      <c r="K209" s="35">
        <v>0</v>
      </c>
      <c r="L209" s="35">
        <v>0</v>
      </c>
      <c r="M209" s="35">
        <v>0</v>
      </c>
      <c r="N209" s="35">
        <v>0</v>
      </c>
      <c r="O209" s="35">
        <f>+SUM(C209:N209)</f>
        <v>0</v>
      </c>
      <c r="P209" s="35">
        <v>0</v>
      </c>
      <c r="Q209" s="47">
        <f t="shared" si="477"/>
        <v>0</v>
      </c>
      <c r="R209" s="36"/>
      <c r="T209" s="35">
        <f t="shared" si="482"/>
        <v>0</v>
      </c>
      <c r="U209" s="35">
        <f t="shared" si="483"/>
        <v>0</v>
      </c>
      <c r="V209" s="35">
        <f t="shared" si="484"/>
        <v>0</v>
      </c>
      <c r="W209" s="35">
        <f t="shared" si="485"/>
        <v>0</v>
      </c>
      <c r="X209" s="35">
        <f t="shared" si="486"/>
        <v>0</v>
      </c>
      <c r="Y209" s="35">
        <f t="shared" si="487"/>
        <v>0</v>
      </c>
      <c r="Z209" s="35">
        <f t="shared" si="488"/>
        <v>0</v>
      </c>
      <c r="AA209" s="35">
        <f t="shared" si="489"/>
        <v>0</v>
      </c>
      <c r="AB209" s="35">
        <f t="shared" si="490"/>
        <v>0</v>
      </c>
      <c r="AC209" s="35">
        <f t="shared" si="491"/>
        <v>0</v>
      </c>
      <c r="AD209" s="35">
        <f t="shared" si="492"/>
        <v>0</v>
      </c>
      <c r="AE209" s="35">
        <f t="shared" si="493"/>
        <v>0</v>
      </c>
      <c r="AF209" s="35">
        <f t="shared" si="494"/>
        <v>0</v>
      </c>
    </row>
    <row r="210" spans="1:32" x14ac:dyDescent="0.35">
      <c r="A210" s="38">
        <v>747131</v>
      </c>
      <c r="B210" s="34" t="s">
        <v>346</v>
      </c>
      <c r="C210" s="35">
        <v>553.7689190659238</v>
      </c>
      <c r="D210" s="35">
        <v>553.7689190659238</v>
      </c>
      <c r="E210" s="35">
        <v>553.7689190659238</v>
      </c>
      <c r="F210" s="35">
        <v>553.7689190659238</v>
      </c>
      <c r="G210" s="35">
        <v>553.7689190659238</v>
      </c>
      <c r="H210" s="35">
        <v>553.7689190659238</v>
      </c>
      <c r="I210" s="35">
        <v>553.7689190659238</v>
      </c>
      <c r="J210" s="35">
        <v>553.7689190659238</v>
      </c>
      <c r="K210" s="35">
        <v>553.7689190659238</v>
      </c>
      <c r="L210" s="35">
        <v>553.7689190659238</v>
      </c>
      <c r="M210" s="35">
        <v>553.7689190659238</v>
      </c>
      <c r="N210" s="35">
        <v>553.7689190659238</v>
      </c>
      <c r="O210" s="35">
        <f>+SUM(C210:N210)</f>
        <v>6645.227028791086</v>
      </c>
      <c r="P210" s="35">
        <v>10887.185288989824</v>
      </c>
      <c r="Q210" s="47">
        <f t="shared" si="477"/>
        <v>-0.38962855390076045</v>
      </c>
      <c r="R210" s="36"/>
      <c r="T210" s="35">
        <f t="shared" si="482"/>
        <v>553768.91906592378</v>
      </c>
      <c r="U210" s="35">
        <f t="shared" si="483"/>
        <v>553768.91906592378</v>
      </c>
      <c r="V210" s="35">
        <f t="shared" si="484"/>
        <v>553768.91906592378</v>
      </c>
      <c r="W210" s="35">
        <f t="shared" si="485"/>
        <v>553768.91906592378</v>
      </c>
      <c r="X210" s="35">
        <f t="shared" si="486"/>
        <v>553768.91906592378</v>
      </c>
      <c r="Y210" s="35">
        <f t="shared" si="487"/>
        <v>553768.91906592378</v>
      </c>
      <c r="Z210" s="35">
        <f t="shared" si="488"/>
        <v>553768.91906592378</v>
      </c>
      <c r="AA210" s="35">
        <f t="shared" si="489"/>
        <v>553768.91906592378</v>
      </c>
      <c r="AB210" s="35">
        <f t="shared" si="490"/>
        <v>553768.91906592378</v>
      </c>
      <c r="AC210" s="35">
        <f t="shared" si="491"/>
        <v>553768.91906592378</v>
      </c>
      <c r="AD210" s="35">
        <f t="shared" si="492"/>
        <v>553768.91906592378</v>
      </c>
      <c r="AE210" s="35">
        <f t="shared" si="493"/>
        <v>553768.91906592378</v>
      </c>
      <c r="AF210" s="35">
        <f t="shared" si="494"/>
        <v>6645227.028791084</v>
      </c>
    </row>
    <row r="211" spans="1:32" x14ac:dyDescent="0.35">
      <c r="A211" s="38">
        <v>747141</v>
      </c>
      <c r="B211" s="34" t="s">
        <v>347</v>
      </c>
      <c r="C211" s="35">
        <v>0</v>
      </c>
      <c r="D211" s="35">
        <v>0</v>
      </c>
      <c r="E211" s="35">
        <v>0</v>
      </c>
      <c r="F211" s="35">
        <v>0</v>
      </c>
      <c r="G211" s="35">
        <v>0</v>
      </c>
      <c r="H211" s="35">
        <v>0</v>
      </c>
      <c r="I211" s="35">
        <v>0</v>
      </c>
      <c r="J211" s="35">
        <v>0</v>
      </c>
      <c r="K211" s="35">
        <v>0</v>
      </c>
      <c r="L211" s="35">
        <v>0</v>
      </c>
      <c r="M211" s="35">
        <v>0</v>
      </c>
      <c r="N211" s="35">
        <v>0</v>
      </c>
      <c r="O211" s="35">
        <f>+SUM(C211:N211)</f>
        <v>0</v>
      </c>
      <c r="P211" s="35">
        <v>0</v>
      </c>
      <c r="Q211" s="47">
        <f t="shared" si="477"/>
        <v>0</v>
      </c>
      <c r="R211" s="36"/>
      <c r="T211" s="35">
        <f t="shared" si="482"/>
        <v>0</v>
      </c>
      <c r="U211" s="35">
        <f t="shared" si="483"/>
        <v>0</v>
      </c>
      <c r="V211" s="35">
        <f t="shared" si="484"/>
        <v>0</v>
      </c>
      <c r="W211" s="35">
        <f t="shared" si="485"/>
        <v>0</v>
      </c>
      <c r="X211" s="35">
        <f t="shared" si="486"/>
        <v>0</v>
      </c>
      <c r="Y211" s="35">
        <f t="shared" si="487"/>
        <v>0</v>
      </c>
      <c r="Z211" s="35">
        <f t="shared" si="488"/>
        <v>0</v>
      </c>
      <c r="AA211" s="35">
        <f t="shared" si="489"/>
        <v>0</v>
      </c>
      <c r="AB211" s="35">
        <f t="shared" si="490"/>
        <v>0</v>
      </c>
      <c r="AC211" s="35">
        <f t="shared" si="491"/>
        <v>0</v>
      </c>
      <c r="AD211" s="35">
        <f t="shared" si="492"/>
        <v>0</v>
      </c>
      <c r="AE211" s="35">
        <f t="shared" si="493"/>
        <v>0</v>
      </c>
      <c r="AF211" s="35">
        <f t="shared" si="494"/>
        <v>0</v>
      </c>
    </row>
    <row r="212" spans="1:32" x14ac:dyDescent="0.35">
      <c r="A212" s="38">
        <v>747199</v>
      </c>
      <c r="B212" s="34" t="s">
        <v>348</v>
      </c>
      <c r="C212" s="35">
        <v>0</v>
      </c>
      <c r="D212" s="35">
        <v>0</v>
      </c>
      <c r="E212" s="35">
        <v>0</v>
      </c>
      <c r="F212" s="35">
        <v>0</v>
      </c>
      <c r="G212" s="35">
        <v>0</v>
      </c>
      <c r="H212" s="35">
        <v>0</v>
      </c>
      <c r="I212" s="35">
        <v>0</v>
      </c>
      <c r="J212" s="35">
        <v>0</v>
      </c>
      <c r="K212" s="35">
        <v>0</v>
      </c>
      <c r="L212" s="35">
        <v>0</v>
      </c>
      <c r="M212" s="35">
        <v>0</v>
      </c>
      <c r="N212" s="35">
        <v>0</v>
      </c>
      <c r="O212" s="35">
        <f>+SUM(C212:N212)</f>
        <v>0</v>
      </c>
      <c r="P212" s="35">
        <v>0</v>
      </c>
      <c r="Q212" s="47">
        <f t="shared" si="477"/>
        <v>0</v>
      </c>
      <c r="R212" s="36"/>
      <c r="T212" s="35">
        <f t="shared" si="482"/>
        <v>0</v>
      </c>
      <c r="U212" s="35">
        <f t="shared" si="483"/>
        <v>0</v>
      </c>
      <c r="V212" s="35">
        <f t="shared" si="484"/>
        <v>0</v>
      </c>
      <c r="W212" s="35">
        <f t="shared" si="485"/>
        <v>0</v>
      </c>
      <c r="X212" s="35">
        <f t="shared" si="486"/>
        <v>0</v>
      </c>
      <c r="Y212" s="35">
        <f t="shared" si="487"/>
        <v>0</v>
      </c>
      <c r="Z212" s="35">
        <f t="shared" si="488"/>
        <v>0</v>
      </c>
      <c r="AA212" s="35">
        <f t="shared" si="489"/>
        <v>0</v>
      </c>
      <c r="AB212" s="35">
        <f t="shared" si="490"/>
        <v>0</v>
      </c>
      <c r="AC212" s="35">
        <f t="shared" si="491"/>
        <v>0</v>
      </c>
      <c r="AD212" s="35">
        <f t="shared" si="492"/>
        <v>0</v>
      </c>
      <c r="AE212" s="35">
        <f t="shared" si="493"/>
        <v>0</v>
      </c>
      <c r="AF212" s="35">
        <f t="shared" si="494"/>
        <v>0</v>
      </c>
    </row>
    <row r="213" spans="1:32" x14ac:dyDescent="0.35">
      <c r="A213" s="48"/>
      <c r="B213" s="49"/>
      <c r="C213" s="42">
        <f t="shared" ref="C213" si="495">+SUM(C207:C212)</f>
        <v>671.27796352676398</v>
      </c>
      <c r="D213" s="42">
        <f t="shared" ref="D213:O213" si="496">+SUM(D207:D212)</f>
        <v>671.27796352676398</v>
      </c>
      <c r="E213" s="42">
        <f t="shared" si="496"/>
        <v>671.27796352676398</v>
      </c>
      <c r="F213" s="42">
        <f t="shared" si="496"/>
        <v>671.27796352676398</v>
      </c>
      <c r="G213" s="42">
        <f t="shared" si="496"/>
        <v>671.27796352676398</v>
      </c>
      <c r="H213" s="42">
        <f t="shared" si="496"/>
        <v>671.27796352676398</v>
      </c>
      <c r="I213" s="42">
        <f t="shared" si="496"/>
        <v>671.27796352676398</v>
      </c>
      <c r="J213" s="42">
        <f t="shared" si="496"/>
        <v>671.27796352676398</v>
      </c>
      <c r="K213" s="42">
        <f t="shared" si="496"/>
        <v>671.27796352676398</v>
      </c>
      <c r="L213" s="42">
        <f t="shared" si="496"/>
        <v>671.27796352676398</v>
      </c>
      <c r="M213" s="42">
        <f t="shared" si="496"/>
        <v>671.27796352676398</v>
      </c>
      <c r="N213" s="42">
        <f t="shared" si="496"/>
        <v>671.27796352676398</v>
      </c>
      <c r="O213" s="42">
        <f t="shared" si="496"/>
        <v>8055.3355623211683</v>
      </c>
      <c r="P213" s="42">
        <v>13980.629315818307</v>
      </c>
      <c r="Q213" s="43">
        <f t="shared" si="477"/>
        <v>-0.42382167638140567</v>
      </c>
      <c r="R213" s="44"/>
      <c r="T213" s="42">
        <f t="shared" ref="T213" si="497">+SUM(T207:T212)</f>
        <v>671277.96352676395</v>
      </c>
      <c r="U213" s="42">
        <f t="shared" ref="U213:AF213" si="498">+SUM(U207:U212)</f>
        <v>671277.96352676395</v>
      </c>
      <c r="V213" s="42">
        <f t="shared" si="498"/>
        <v>671277.96352676395</v>
      </c>
      <c r="W213" s="42">
        <f t="shared" si="498"/>
        <v>671277.96352676395</v>
      </c>
      <c r="X213" s="42">
        <f t="shared" si="498"/>
        <v>671277.96352676395</v>
      </c>
      <c r="Y213" s="42">
        <f t="shared" si="498"/>
        <v>671277.96352676395</v>
      </c>
      <c r="Z213" s="42">
        <f t="shared" si="498"/>
        <v>671277.96352676395</v>
      </c>
      <c r="AA213" s="42">
        <f t="shared" si="498"/>
        <v>671277.96352676395</v>
      </c>
      <c r="AB213" s="42">
        <f t="shared" si="498"/>
        <v>671277.96352676395</v>
      </c>
      <c r="AC213" s="42">
        <f t="shared" si="498"/>
        <v>671277.96352676395</v>
      </c>
      <c r="AD213" s="42">
        <f t="shared" si="498"/>
        <v>671277.96352676395</v>
      </c>
      <c r="AE213" s="42">
        <f t="shared" si="498"/>
        <v>671277.96352676395</v>
      </c>
      <c r="AF213" s="42">
        <f t="shared" si="498"/>
        <v>8055335.5623211656</v>
      </c>
    </row>
    <row r="214" spans="1:32" x14ac:dyDescent="0.35">
      <c r="A214" s="45">
        <v>74710</v>
      </c>
      <c r="B214" s="66" t="s">
        <v>349</v>
      </c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0"/>
      <c r="P214" s="35">
        <v>0</v>
      </c>
      <c r="Q214" s="36">
        <f t="shared" si="477"/>
        <v>0</v>
      </c>
      <c r="R214" s="50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0"/>
    </row>
    <row r="215" spans="1:32" x14ac:dyDescent="0.35">
      <c r="A215" s="38">
        <v>747211</v>
      </c>
      <c r="B215" s="34" t="s">
        <v>350</v>
      </c>
      <c r="C215" s="35">
        <v>0</v>
      </c>
      <c r="D215" s="35">
        <v>0</v>
      </c>
      <c r="E215" s="35">
        <v>0</v>
      </c>
      <c r="F215" s="35">
        <v>0</v>
      </c>
      <c r="G215" s="35">
        <v>0</v>
      </c>
      <c r="H215" s="35">
        <v>0</v>
      </c>
      <c r="I215" s="35">
        <v>0</v>
      </c>
      <c r="J215" s="35">
        <v>0</v>
      </c>
      <c r="K215" s="35">
        <v>0</v>
      </c>
      <c r="L215" s="35">
        <v>0</v>
      </c>
      <c r="M215" s="35">
        <v>0</v>
      </c>
      <c r="N215" s="35">
        <v>0</v>
      </c>
      <c r="O215" s="35">
        <f>+SUM(C215:N215)</f>
        <v>0</v>
      </c>
      <c r="P215" s="35">
        <v>0</v>
      </c>
      <c r="Q215" s="47">
        <f t="shared" si="477"/>
        <v>0</v>
      </c>
      <c r="R215" s="36"/>
      <c r="T215" s="35">
        <f t="shared" ref="T215" si="499">C215*1000</f>
        <v>0</v>
      </c>
      <c r="U215" s="35">
        <f t="shared" ref="U215" si="500">D215*1000</f>
        <v>0</v>
      </c>
      <c r="V215" s="35">
        <f t="shared" ref="V215" si="501">E215*1000</f>
        <v>0</v>
      </c>
      <c r="W215" s="35">
        <f t="shared" ref="W215" si="502">F215*1000</f>
        <v>0</v>
      </c>
      <c r="X215" s="35">
        <f t="shared" ref="X215" si="503">G215*1000</f>
        <v>0</v>
      </c>
      <c r="Y215" s="35">
        <f t="shared" ref="Y215" si="504">H215*1000</f>
        <v>0</v>
      </c>
      <c r="Z215" s="35">
        <f t="shared" ref="Z215" si="505">I215*1000</f>
        <v>0</v>
      </c>
      <c r="AA215" s="35">
        <f t="shared" ref="AA215" si="506">J215*1000</f>
        <v>0</v>
      </c>
      <c r="AB215" s="35">
        <f t="shared" ref="AB215" si="507">K215*1000</f>
        <v>0</v>
      </c>
      <c r="AC215" s="35">
        <f t="shared" ref="AC215" si="508">L215*1000</f>
        <v>0</v>
      </c>
      <c r="AD215" s="35">
        <f t="shared" ref="AD215" si="509">M215*1000</f>
        <v>0</v>
      </c>
      <c r="AE215" s="35">
        <f t="shared" ref="AE215" si="510">N215*1000</f>
        <v>0</v>
      </c>
      <c r="AF215" s="35">
        <f>+SUM(T215:AE215)</f>
        <v>0</v>
      </c>
    </row>
    <row r="216" spans="1:32" x14ac:dyDescent="0.35">
      <c r="A216" s="48"/>
      <c r="B216" s="49"/>
      <c r="C216" s="42">
        <f t="shared" ref="C216" si="511">+SUM(C214:C215)</f>
        <v>0</v>
      </c>
      <c r="D216" s="42">
        <f t="shared" ref="D216:O216" si="512">+SUM(D214:D215)</f>
        <v>0</v>
      </c>
      <c r="E216" s="42">
        <f t="shared" si="512"/>
        <v>0</v>
      </c>
      <c r="F216" s="42">
        <f t="shared" si="512"/>
        <v>0</v>
      </c>
      <c r="G216" s="42">
        <f t="shared" si="512"/>
        <v>0</v>
      </c>
      <c r="H216" s="42">
        <f t="shared" si="512"/>
        <v>0</v>
      </c>
      <c r="I216" s="42">
        <f t="shared" si="512"/>
        <v>0</v>
      </c>
      <c r="J216" s="42">
        <f t="shared" si="512"/>
        <v>0</v>
      </c>
      <c r="K216" s="42">
        <f t="shared" si="512"/>
        <v>0</v>
      </c>
      <c r="L216" s="42">
        <f t="shared" si="512"/>
        <v>0</v>
      </c>
      <c r="M216" s="42">
        <f t="shared" si="512"/>
        <v>0</v>
      </c>
      <c r="N216" s="42">
        <f t="shared" si="512"/>
        <v>0</v>
      </c>
      <c r="O216" s="42">
        <f t="shared" si="512"/>
        <v>0</v>
      </c>
      <c r="P216" s="42">
        <v>0</v>
      </c>
      <c r="Q216" s="43">
        <f t="shared" si="477"/>
        <v>0</v>
      </c>
      <c r="R216" s="44"/>
      <c r="T216" s="42">
        <f t="shared" ref="T216" si="513">+SUM(T214:T215)</f>
        <v>0</v>
      </c>
      <c r="U216" s="42">
        <f t="shared" ref="U216:AF216" si="514">+SUM(U214:U215)</f>
        <v>0</v>
      </c>
      <c r="V216" s="42">
        <f t="shared" si="514"/>
        <v>0</v>
      </c>
      <c r="W216" s="42">
        <f t="shared" si="514"/>
        <v>0</v>
      </c>
      <c r="X216" s="42">
        <f t="shared" si="514"/>
        <v>0</v>
      </c>
      <c r="Y216" s="42">
        <f t="shared" si="514"/>
        <v>0</v>
      </c>
      <c r="Z216" s="42">
        <f t="shared" si="514"/>
        <v>0</v>
      </c>
      <c r="AA216" s="42">
        <f t="shared" si="514"/>
        <v>0</v>
      </c>
      <c r="AB216" s="42">
        <f t="shared" si="514"/>
        <v>0</v>
      </c>
      <c r="AC216" s="42">
        <f t="shared" si="514"/>
        <v>0</v>
      </c>
      <c r="AD216" s="42">
        <f t="shared" si="514"/>
        <v>0</v>
      </c>
      <c r="AE216" s="42">
        <f t="shared" si="514"/>
        <v>0</v>
      </c>
      <c r="AF216" s="42">
        <f t="shared" si="514"/>
        <v>0</v>
      </c>
    </row>
    <row r="217" spans="1:32" x14ac:dyDescent="0.35">
      <c r="A217" s="45">
        <v>74800</v>
      </c>
      <c r="B217" s="69" t="s">
        <v>351</v>
      </c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0"/>
      <c r="P217" s="35">
        <v>0</v>
      </c>
      <c r="Q217" s="36">
        <f t="shared" si="477"/>
        <v>0</v>
      </c>
      <c r="R217" s="50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0"/>
    </row>
    <row r="218" spans="1:32" x14ac:dyDescent="0.35">
      <c r="A218" s="38">
        <v>748111</v>
      </c>
      <c r="B218" s="34" t="s">
        <v>352</v>
      </c>
      <c r="C218" s="35">
        <v>0</v>
      </c>
      <c r="D218" s="35">
        <v>0</v>
      </c>
      <c r="E218" s="35">
        <v>0</v>
      </c>
      <c r="F218" s="35">
        <v>0</v>
      </c>
      <c r="G218" s="35">
        <v>0</v>
      </c>
      <c r="H218" s="35">
        <v>0</v>
      </c>
      <c r="I218" s="35">
        <v>0</v>
      </c>
      <c r="J218" s="35">
        <v>0</v>
      </c>
      <c r="K218" s="35">
        <v>0</v>
      </c>
      <c r="L218" s="35">
        <v>0</v>
      </c>
      <c r="M218" s="35">
        <v>0</v>
      </c>
      <c r="N218" s="35">
        <v>0</v>
      </c>
      <c r="O218" s="35">
        <f>+SUM(C218:N218)</f>
        <v>0</v>
      </c>
      <c r="P218" s="35">
        <v>204315.11800000002</v>
      </c>
      <c r="Q218" s="47">
        <f t="shared" si="477"/>
        <v>-1</v>
      </c>
      <c r="R218" s="36"/>
      <c r="T218" s="35">
        <f t="shared" ref="T218" si="515">C218*1000</f>
        <v>0</v>
      </c>
      <c r="U218" s="35">
        <f t="shared" ref="U218" si="516">D218*1000</f>
        <v>0</v>
      </c>
      <c r="V218" s="35">
        <f t="shared" ref="V218" si="517">E218*1000</f>
        <v>0</v>
      </c>
      <c r="W218" s="35">
        <f t="shared" ref="W218" si="518">F218*1000</f>
        <v>0</v>
      </c>
      <c r="X218" s="35">
        <f t="shared" ref="X218" si="519">G218*1000</f>
        <v>0</v>
      </c>
      <c r="Y218" s="35">
        <f t="shared" ref="Y218" si="520">H218*1000</f>
        <v>0</v>
      </c>
      <c r="Z218" s="35">
        <f t="shared" ref="Z218" si="521">I218*1000</f>
        <v>0</v>
      </c>
      <c r="AA218" s="35">
        <f t="shared" ref="AA218" si="522">J218*1000</f>
        <v>0</v>
      </c>
      <c r="AB218" s="35">
        <f t="shared" ref="AB218" si="523">K218*1000</f>
        <v>0</v>
      </c>
      <c r="AC218" s="35">
        <f t="shared" ref="AC218" si="524">L218*1000</f>
        <v>0</v>
      </c>
      <c r="AD218" s="35">
        <f t="shared" ref="AD218" si="525">M218*1000</f>
        <v>0</v>
      </c>
      <c r="AE218" s="35">
        <f t="shared" ref="AE218" si="526">N218*1000</f>
        <v>0</v>
      </c>
      <c r="AF218" s="35">
        <f>+SUM(T218:AE218)</f>
        <v>0</v>
      </c>
    </row>
    <row r="219" spans="1:32" x14ac:dyDescent="0.35">
      <c r="A219" s="48"/>
      <c r="B219" s="49"/>
      <c r="C219" s="42">
        <f t="shared" ref="C219" si="527">+SUM(C217:C218)</f>
        <v>0</v>
      </c>
      <c r="D219" s="42">
        <f t="shared" ref="D219:O219" si="528">+SUM(D217:D218)</f>
        <v>0</v>
      </c>
      <c r="E219" s="42">
        <f t="shared" si="528"/>
        <v>0</v>
      </c>
      <c r="F219" s="42">
        <f t="shared" si="528"/>
        <v>0</v>
      </c>
      <c r="G219" s="42">
        <f t="shared" si="528"/>
        <v>0</v>
      </c>
      <c r="H219" s="42">
        <f t="shared" si="528"/>
        <v>0</v>
      </c>
      <c r="I219" s="42">
        <f t="shared" si="528"/>
        <v>0</v>
      </c>
      <c r="J219" s="42">
        <f t="shared" si="528"/>
        <v>0</v>
      </c>
      <c r="K219" s="42">
        <f t="shared" si="528"/>
        <v>0</v>
      </c>
      <c r="L219" s="42">
        <f t="shared" si="528"/>
        <v>0</v>
      </c>
      <c r="M219" s="42">
        <f t="shared" si="528"/>
        <v>0</v>
      </c>
      <c r="N219" s="42">
        <f t="shared" si="528"/>
        <v>0</v>
      </c>
      <c r="O219" s="42">
        <f t="shared" si="528"/>
        <v>0</v>
      </c>
      <c r="P219" s="42">
        <v>204315.11800000002</v>
      </c>
      <c r="Q219" s="43">
        <f t="shared" si="477"/>
        <v>-1</v>
      </c>
      <c r="R219" s="44"/>
      <c r="T219" s="42">
        <f t="shared" ref="T219" si="529">+SUM(T217:T218)</f>
        <v>0</v>
      </c>
      <c r="U219" s="42">
        <f t="shared" ref="U219:AF219" si="530">+SUM(U217:U218)</f>
        <v>0</v>
      </c>
      <c r="V219" s="42">
        <f t="shared" si="530"/>
        <v>0</v>
      </c>
      <c r="W219" s="42">
        <f t="shared" si="530"/>
        <v>0</v>
      </c>
      <c r="X219" s="42">
        <f t="shared" si="530"/>
        <v>0</v>
      </c>
      <c r="Y219" s="42">
        <f t="shared" si="530"/>
        <v>0</v>
      </c>
      <c r="Z219" s="42">
        <f t="shared" si="530"/>
        <v>0</v>
      </c>
      <c r="AA219" s="42">
        <f t="shared" si="530"/>
        <v>0</v>
      </c>
      <c r="AB219" s="42">
        <f t="shared" si="530"/>
        <v>0</v>
      </c>
      <c r="AC219" s="42">
        <f t="shared" si="530"/>
        <v>0</v>
      </c>
      <c r="AD219" s="42">
        <f t="shared" si="530"/>
        <v>0</v>
      </c>
      <c r="AE219" s="42">
        <f t="shared" si="530"/>
        <v>0</v>
      </c>
      <c r="AF219" s="42">
        <f t="shared" si="530"/>
        <v>0</v>
      </c>
    </row>
    <row r="220" spans="1:32" x14ac:dyDescent="0.35">
      <c r="A220" s="45">
        <v>74900</v>
      </c>
      <c r="B220" s="66" t="s">
        <v>353</v>
      </c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0"/>
      <c r="P220" s="35">
        <v>0</v>
      </c>
      <c r="Q220" s="36">
        <f t="shared" si="477"/>
        <v>0</v>
      </c>
      <c r="R220" s="50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0"/>
    </row>
    <row r="221" spans="1:32" x14ac:dyDescent="0.35">
      <c r="A221" s="38">
        <v>749111</v>
      </c>
      <c r="B221" s="34" t="s">
        <v>354</v>
      </c>
      <c r="C221" s="35">
        <v>0</v>
      </c>
      <c r="D221" s="35">
        <v>0</v>
      </c>
      <c r="E221" s="35">
        <v>0</v>
      </c>
      <c r="F221" s="35">
        <v>0</v>
      </c>
      <c r="G221" s="35">
        <v>0</v>
      </c>
      <c r="H221" s="35">
        <v>0</v>
      </c>
      <c r="I221" s="35">
        <v>0</v>
      </c>
      <c r="J221" s="35">
        <v>0</v>
      </c>
      <c r="K221" s="35">
        <v>0</v>
      </c>
      <c r="L221" s="35">
        <v>0</v>
      </c>
      <c r="M221" s="35">
        <v>0</v>
      </c>
      <c r="N221" s="35">
        <v>0</v>
      </c>
      <c r="O221" s="35">
        <f>+SUM(C221:N221)</f>
        <v>0</v>
      </c>
      <c r="P221" s="35">
        <v>0</v>
      </c>
      <c r="Q221" s="47">
        <f t="shared" si="477"/>
        <v>0</v>
      </c>
      <c r="R221" s="36"/>
      <c r="T221" s="35">
        <f t="shared" ref="T221:T222" si="531">C221*1000</f>
        <v>0</v>
      </c>
      <c r="U221" s="35">
        <f t="shared" ref="U221:U222" si="532">D221*1000</f>
        <v>0</v>
      </c>
      <c r="V221" s="35">
        <f t="shared" ref="V221:V222" si="533">E221*1000</f>
        <v>0</v>
      </c>
      <c r="W221" s="35">
        <f t="shared" ref="W221:W222" si="534">F221*1000</f>
        <v>0</v>
      </c>
      <c r="X221" s="35">
        <f t="shared" ref="X221:X222" si="535">G221*1000</f>
        <v>0</v>
      </c>
      <c r="Y221" s="35">
        <f t="shared" ref="Y221:Y222" si="536">H221*1000</f>
        <v>0</v>
      </c>
      <c r="Z221" s="35">
        <f t="shared" ref="Z221:Z222" si="537">I221*1000</f>
        <v>0</v>
      </c>
      <c r="AA221" s="35">
        <f t="shared" ref="AA221:AA222" si="538">J221*1000</f>
        <v>0</v>
      </c>
      <c r="AB221" s="35">
        <f t="shared" ref="AB221:AB222" si="539">K221*1000</f>
        <v>0</v>
      </c>
      <c r="AC221" s="35">
        <f t="shared" ref="AC221:AC222" si="540">L221*1000</f>
        <v>0</v>
      </c>
      <c r="AD221" s="35">
        <f t="shared" ref="AD221:AD222" si="541">M221*1000</f>
        <v>0</v>
      </c>
      <c r="AE221" s="35">
        <f t="shared" ref="AE221:AE222" si="542">N221*1000</f>
        <v>0</v>
      </c>
      <c r="AF221" s="35">
        <f t="shared" ref="AF221:AF222" si="543">+SUM(T221:AE221)</f>
        <v>0</v>
      </c>
    </row>
    <row r="222" spans="1:32" x14ac:dyDescent="0.35">
      <c r="A222" s="38">
        <v>749121</v>
      </c>
      <c r="B222" s="34" t="s">
        <v>355</v>
      </c>
      <c r="C222" s="35">
        <v>0</v>
      </c>
      <c r="D222" s="35">
        <v>0</v>
      </c>
      <c r="E222" s="35">
        <v>0</v>
      </c>
      <c r="F222" s="35">
        <v>0</v>
      </c>
      <c r="G222" s="35">
        <v>0</v>
      </c>
      <c r="H222" s="35">
        <v>0</v>
      </c>
      <c r="I222" s="35">
        <v>0</v>
      </c>
      <c r="J222" s="35">
        <v>0</v>
      </c>
      <c r="K222" s="35">
        <v>0</v>
      </c>
      <c r="L222" s="35">
        <v>0</v>
      </c>
      <c r="M222" s="35">
        <v>0</v>
      </c>
      <c r="N222" s="35">
        <v>0</v>
      </c>
      <c r="O222" s="35">
        <v>0</v>
      </c>
      <c r="P222" s="35">
        <v>0</v>
      </c>
      <c r="Q222" s="47">
        <f t="shared" si="477"/>
        <v>0</v>
      </c>
      <c r="R222" s="36"/>
      <c r="T222" s="35">
        <f t="shared" si="531"/>
        <v>0</v>
      </c>
      <c r="U222" s="35">
        <f t="shared" si="532"/>
        <v>0</v>
      </c>
      <c r="V222" s="35">
        <f t="shared" si="533"/>
        <v>0</v>
      </c>
      <c r="W222" s="35">
        <f t="shared" si="534"/>
        <v>0</v>
      </c>
      <c r="X222" s="35">
        <f t="shared" si="535"/>
        <v>0</v>
      </c>
      <c r="Y222" s="35">
        <f t="shared" si="536"/>
        <v>0</v>
      </c>
      <c r="Z222" s="35">
        <f t="shared" si="537"/>
        <v>0</v>
      </c>
      <c r="AA222" s="35">
        <f t="shared" si="538"/>
        <v>0</v>
      </c>
      <c r="AB222" s="35">
        <f t="shared" si="539"/>
        <v>0</v>
      </c>
      <c r="AC222" s="35">
        <f t="shared" si="540"/>
        <v>0</v>
      </c>
      <c r="AD222" s="35">
        <f t="shared" si="541"/>
        <v>0</v>
      </c>
      <c r="AE222" s="35">
        <f t="shared" si="542"/>
        <v>0</v>
      </c>
      <c r="AF222" s="35">
        <f t="shared" si="543"/>
        <v>0</v>
      </c>
    </row>
    <row r="223" spans="1:32" x14ac:dyDescent="0.35">
      <c r="A223" s="48"/>
      <c r="B223" s="49"/>
      <c r="C223" s="42">
        <f t="shared" ref="C223" si="544">+SUM(C220:C221)</f>
        <v>0</v>
      </c>
      <c r="D223" s="42">
        <f t="shared" ref="D223:N223" si="545">+SUM(D220:D221)</f>
        <v>0</v>
      </c>
      <c r="E223" s="42">
        <f t="shared" si="545"/>
        <v>0</v>
      </c>
      <c r="F223" s="42">
        <f t="shared" si="545"/>
        <v>0</v>
      </c>
      <c r="G223" s="42">
        <f t="shared" si="545"/>
        <v>0</v>
      </c>
      <c r="H223" s="42">
        <f t="shared" si="545"/>
        <v>0</v>
      </c>
      <c r="I223" s="42">
        <f t="shared" si="545"/>
        <v>0</v>
      </c>
      <c r="J223" s="42">
        <f t="shared" si="545"/>
        <v>0</v>
      </c>
      <c r="K223" s="42">
        <f t="shared" si="545"/>
        <v>0</v>
      </c>
      <c r="L223" s="42">
        <f t="shared" si="545"/>
        <v>0</v>
      </c>
      <c r="M223" s="42">
        <f t="shared" si="545"/>
        <v>0</v>
      </c>
      <c r="N223" s="42">
        <f t="shared" si="545"/>
        <v>0</v>
      </c>
      <c r="O223" s="42">
        <f t="shared" ref="O223" si="546">+SUM(O220:O221)</f>
        <v>0</v>
      </c>
      <c r="P223" s="42">
        <v>0</v>
      </c>
      <c r="Q223" s="43">
        <f t="shared" si="477"/>
        <v>0</v>
      </c>
      <c r="R223" s="44"/>
      <c r="T223" s="42">
        <f t="shared" ref="T223" si="547">+SUM(T220:T221)</f>
        <v>0</v>
      </c>
      <c r="U223" s="42">
        <f t="shared" ref="U223:AE223" si="548">+SUM(U220:U221)</f>
        <v>0</v>
      </c>
      <c r="V223" s="42">
        <f t="shared" si="548"/>
        <v>0</v>
      </c>
      <c r="W223" s="42">
        <f t="shared" si="548"/>
        <v>0</v>
      </c>
      <c r="X223" s="42">
        <f t="shared" si="548"/>
        <v>0</v>
      </c>
      <c r="Y223" s="42">
        <f t="shared" si="548"/>
        <v>0</v>
      </c>
      <c r="Z223" s="42">
        <f t="shared" si="548"/>
        <v>0</v>
      </c>
      <c r="AA223" s="42">
        <f t="shared" si="548"/>
        <v>0</v>
      </c>
      <c r="AB223" s="42">
        <f t="shared" si="548"/>
        <v>0</v>
      </c>
      <c r="AC223" s="42">
        <f t="shared" si="548"/>
        <v>0</v>
      </c>
      <c r="AD223" s="42">
        <f t="shared" si="548"/>
        <v>0</v>
      </c>
      <c r="AE223" s="42">
        <f t="shared" si="548"/>
        <v>0</v>
      </c>
      <c r="AF223" s="42">
        <f t="shared" ref="AF223" si="549">+SUM(AF220:AF221)</f>
        <v>0</v>
      </c>
    </row>
    <row r="224" spans="1:32" x14ac:dyDescent="0.35">
      <c r="A224" s="45">
        <v>75010</v>
      </c>
      <c r="B224" s="66" t="s">
        <v>356</v>
      </c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0"/>
      <c r="P224" s="35">
        <v>0</v>
      </c>
      <c r="Q224" s="36">
        <f t="shared" si="477"/>
        <v>0</v>
      </c>
      <c r="R224" s="50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0"/>
    </row>
    <row r="225" spans="1:32" x14ac:dyDescent="0.35">
      <c r="A225" s="38">
        <v>750111</v>
      </c>
      <c r="B225" s="34" t="s">
        <v>357</v>
      </c>
      <c r="C225" s="35">
        <v>0</v>
      </c>
      <c r="D225" s="35">
        <v>0</v>
      </c>
      <c r="E225" s="35">
        <v>0</v>
      </c>
      <c r="F225" s="35">
        <v>0</v>
      </c>
      <c r="G225" s="35">
        <v>0</v>
      </c>
      <c r="H225" s="35">
        <v>0</v>
      </c>
      <c r="I225" s="35">
        <v>0</v>
      </c>
      <c r="J225" s="35">
        <v>0</v>
      </c>
      <c r="K225" s="35">
        <v>0</v>
      </c>
      <c r="L225" s="35">
        <v>0</v>
      </c>
      <c r="M225" s="35">
        <v>0</v>
      </c>
      <c r="N225" s="35">
        <v>0</v>
      </c>
      <c r="O225" s="35">
        <f>+SUM(C225:N225)</f>
        <v>0</v>
      </c>
      <c r="P225" s="35">
        <v>0</v>
      </c>
      <c r="Q225" s="47">
        <f t="shared" si="477"/>
        <v>0</v>
      </c>
      <c r="R225" s="36"/>
      <c r="T225" s="35">
        <f t="shared" ref="T225" si="550">C225*1000</f>
        <v>0</v>
      </c>
      <c r="U225" s="35">
        <f t="shared" ref="U225" si="551">D225*1000</f>
        <v>0</v>
      </c>
      <c r="V225" s="35">
        <f t="shared" ref="V225" si="552">E225*1000</f>
        <v>0</v>
      </c>
      <c r="W225" s="35">
        <f t="shared" ref="W225" si="553">F225*1000</f>
        <v>0</v>
      </c>
      <c r="X225" s="35">
        <f t="shared" ref="X225" si="554">G225*1000</f>
        <v>0</v>
      </c>
      <c r="Y225" s="35">
        <f t="shared" ref="Y225" si="555">H225*1000</f>
        <v>0</v>
      </c>
      <c r="Z225" s="35">
        <f t="shared" ref="Z225" si="556">I225*1000</f>
        <v>0</v>
      </c>
      <c r="AA225" s="35">
        <f t="shared" ref="AA225" si="557">J225*1000</f>
        <v>0</v>
      </c>
      <c r="AB225" s="35">
        <f t="shared" ref="AB225" si="558">K225*1000</f>
        <v>0</v>
      </c>
      <c r="AC225" s="35">
        <f t="shared" ref="AC225" si="559">L225*1000</f>
        <v>0</v>
      </c>
      <c r="AD225" s="35">
        <f t="shared" ref="AD225" si="560">M225*1000</f>
        <v>0</v>
      </c>
      <c r="AE225" s="35">
        <f t="shared" ref="AE225" si="561">N225*1000</f>
        <v>0</v>
      </c>
      <c r="AF225" s="35">
        <f>+SUM(T225:AE225)</f>
        <v>0</v>
      </c>
    </row>
    <row r="226" spans="1:32" x14ac:dyDescent="0.35">
      <c r="A226" s="48"/>
      <c r="B226" s="49"/>
      <c r="C226" s="42">
        <f t="shared" ref="C226" si="562">+SUM(C224:C225)</f>
        <v>0</v>
      </c>
      <c r="D226" s="42">
        <f t="shared" ref="D226:O226" si="563">+SUM(D224:D225)</f>
        <v>0</v>
      </c>
      <c r="E226" s="42">
        <f t="shared" si="563"/>
        <v>0</v>
      </c>
      <c r="F226" s="42">
        <f t="shared" si="563"/>
        <v>0</v>
      </c>
      <c r="G226" s="42">
        <f t="shared" si="563"/>
        <v>0</v>
      </c>
      <c r="H226" s="42">
        <f t="shared" si="563"/>
        <v>0</v>
      </c>
      <c r="I226" s="42">
        <f t="shared" si="563"/>
        <v>0</v>
      </c>
      <c r="J226" s="42">
        <f t="shared" si="563"/>
        <v>0</v>
      </c>
      <c r="K226" s="42">
        <f t="shared" si="563"/>
        <v>0</v>
      </c>
      <c r="L226" s="42">
        <f t="shared" si="563"/>
        <v>0</v>
      </c>
      <c r="M226" s="42">
        <f t="shared" si="563"/>
        <v>0</v>
      </c>
      <c r="N226" s="42">
        <f t="shared" si="563"/>
        <v>0</v>
      </c>
      <c r="O226" s="42">
        <f t="shared" si="563"/>
        <v>0</v>
      </c>
      <c r="P226" s="42">
        <v>0</v>
      </c>
      <c r="Q226" s="43">
        <f t="shared" si="477"/>
        <v>0</v>
      </c>
      <c r="R226" s="44"/>
      <c r="T226" s="42">
        <f t="shared" ref="T226" si="564">+SUM(T224:T225)</f>
        <v>0</v>
      </c>
      <c r="U226" s="42">
        <f t="shared" ref="U226:AF226" si="565">+SUM(U224:U225)</f>
        <v>0</v>
      </c>
      <c r="V226" s="42">
        <f t="shared" si="565"/>
        <v>0</v>
      </c>
      <c r="W226" s="42">
        <f t="shared" si="565"/>
        <v>0</v>
      </c>
      <c r="X226" s="42">
        <f t="shared" si="565"/>
        <v>0</v>
      </c>
      <c r="Y226" s="42">
        <f t="shared" si="565"/>
        <v>0</v>
      </c>
      <c r="Z226" s="42">
        <f t="shared" si="565"/>
        <v>0</v>
      </c>
      <c r="AA226" s="42">
        <f t="shared" si="565"/>
        <v>0</v>
      </c>
      <c r="AB226" s="42">
        <f t="shared" si="565"/>
        <v>0</v>
      </c>
      <c r="AC226" s="42">
        <f t="shared" si="565"/>
        <v>0</v>
      </c>
      <c r="AD226" s="42">
        <f t="shared" si="565"/>
        <v>0</v>
      </c>
      <c r="AE226" s="42">
        <f t="shared" si="565"/>
        <v>0</v>
      </c>
      <c r="AF226" s="42">
        <f t="shared" si="565"/>
        <v>0</v>
      </c>
    </row>
    <row r="227" spans="1:32" x14ac:dyDescent="0.35">
      <c r="A227" s="45">
        <v>75100</v>
      </c>
      <c r="B227" s="66" t="s">
        <v>358</v>
      </c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0"/>
      <c r="P227" s="35">
        <v>0</v>
      </c>
      <c r="Q227" s="36">
        <f t="shared" si="477"/>
        <v>0</v>
      </c>
      <c r="R227" s="50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0"/>
    </row>
    <row r="228" spans="1:32" x14ac:dyDescent="0.35">
      <c r="A228" s="38">
        <v>751111</v>
      </c>
      <c r="B228" s="34" t="s">
        <v>359</v>
      </c>
      <c r="C228" s="35">
        <v>0</v>
      </c>
      <c r="D228" s="35">
        <v>0</v>
      </c>
      <c r="E228" s="35">
        <v>0</v>
      </c>
      <c r="F228" s="35">
        <v>0</v>
      </c>
      <c r="G228" s="35">
        <v>0</v>
      </c>
      <c r="H228" s="35">
        <v>0</v>
      </c>
      <c r="I228" s="35">
        <v>0</v>
      </c>
      <c r="J228" s="35">
        <v>0</v>
      </c>
      <c r="K228" s="35">
        <v>0</v>
      </c>
      <c r="L228" s="35">
        <v>0</v>
      </c>
      <c r="M228" s="35">
        <v>0</v>
      </c>
      <c r="N228" s="35">
        <v>0</v>
      </c>
      <c r="O228" s="35">
        <f>+SUM(C228:N228)</f>
        <v>0</v>
      </c>
      <c r="P228" s="35">
        <v>0</v>
      </c>
      <c r="Q228" s="47">
        <f t="shared" si="477"/>
        <v>0</v>
      </c>
      <c r="R228" s="36"/>
      <c r="T228" s="35">
        <f t="shared" ref="T228:T230" si="566">C228*1000</f>
        <v>0</v>
      </c>
      <c r="U228" s="35">
        <f t="shared" ref="U228:U230" si="567">D228*1000</f>
        <v>0</v>
      </c>
      <c r="V228" s="35">
        <f t="shared" ref="V228:V230" si="568">E228*1000</f>
        <v>0</v>
      </c>
      <c r="W228" s="35">
        <f t="shared" ref="W228:W230" si="569">F228*1000</f>
        <v>0</v>
      </c>
      <c r="X228" s="35">
        <f t="shared" ref="X228:X230" si="570">G228*1000</f>
        <v>0</v>
      </c>
      <c r="Y228" s="35">
        <f t="shared" ref="Y228:Y230" si="571">H228*1000</f>
        <v>0</v>
      </c>
      <c r="Z228" s="35">
        <f t="shared" ref="Z228:Z230" si="572">I228*1000</f>
        <v>0</v>
      </c>
      <c r="AA228" s="35">
        <f t="shared" ref="AA228:AA230" si="573">J228*1000</f>
        <v>0</v>
      </c>
      <c r="AB228" s="35">
        <f t="shared" ref="AB228:AB230" si="574">K228*1000</f>
        <v>0</v>
      </c>
      <c r="AC228" s="35">
        <f t="shared" ref="AC228:AC230" si="575">L228*1000</f>
        <v>0</v>
      </c>
      <c r="AD228" s="35">
        <f t="shared" ref="AD228:AD230" si="576">M228*1000</f>
        <v>0</v>
      </c>
      <c r="AE228" s="35">
        <f t="shared" ref="AE228:AE230" si="577">N228*1000</f>
        <v>0</v>
      </c>
      <c r="AF228" s="35">
        <f t="shared" ref="AF228:AF230" si="578">+SUM(T228:AE228)</f>
        <v>0</v>
      </c>
    </row>
    <row r="229" spans="1:32" x14ac:dyDescent="0.35">
      <c r="A229" s="38">
        <v>751121</v>
      </c>
      <c r="B229" s="34" t="s">
        <v>360</v>
      </c>
      <c r="C229" s="35">
        <v>0</v>
      </c>
      <c r="D229" s="35">
        <v>0</v>
      </c>
      <c r="E229" s="35">
        <v>0</v>
      </c>
      <c r="F229" s="35">
        <v>0</v>
      </c>
      <c r="G229" s="35">
        <v>0</v>
      </c>
      <c r="H229" s="35">
        <v>0</v>
      </c>
      <c r="I229" s="35">
        <v>0</v>
      </c>
      <c r="J229" s="35">
        <v>0</v>
      </c>
      <c r="K229" s="35">
        <v>0</v>
      </c>
      <c r="L229" s="35">
        <v>0</v>
      </c>
      <c r="M229" s="35">
        <v>0</v>
      </c>
      <c r="N229" s="35">
        <v>0</v>
      </c>
      <c r="O229" s="35">
        <f>+SUM(C229:N229)</f>
        <v>0</v>
      </c>
      <c r="P229" s="35">
        <v>0</v>
      </c>
      <c r="Q229" s="47">
        <f t="shared" si="477"/>
        <v>0</v>
      </c>
      <c r="R229" s="36"/>
      <c r="T229" s="35">
        <f t="shared" si="566"/>
        <v>0</v>
      </c>
      <c r="U229" s="35">
        <f t="shared" si="567"/>
        <v>0</v>
      </c>
      <c r="V229" s="35">
        <f t="shared" si="568"/>
        <v>0</v>
      </c>
      <c r="W229" s="35">
        <f t="shared" si="569"/>
        <v>0</v>
      </c>
      <c r="X229" s="35">
        <f t="shared" si="570"/>
        <v>0</v>
      </c>
      <c r="Y229" s="35">
        <f t="shared" si="571"/>
        <v>0</v>
      </c>
      <c r="Z229" s="35">
        <f t="shared" si="572"/>
        <v>0</v>
      </c>
      <c r="AA229" s="35">
        <f t="shared" si="573"/>
        <v>0</v>
      </c>
      <c r="AB229" s="35">
        <f t="shared" si="574"/>
        <v>0</v>
      </c>
      <c r="AC229" s="35">
        <f t="shared" si="575"/>
        <v>0</v>
      </c>
      <c r="AD229" s="35">
        <f t="shared" si="576"/>
        <v>0</v>
      </c>
      <c r="AE229" s="35">
        <f t="shared" si="577"/>
        <v>0</v>
      </c>
      <c r="AF229" s="35">
        <f t="shared" si="578"/>
        <v>0</v>
      </c>
    </row>
    <row r="230" spans="1:32" x14ac:dyDescent="0.35">
      <c r="A230" s="38">
        <v>751999</v>
      </c>
      <c r="B230" s="34" t="s">
        <v>361</v>
      </c>
      <c r="C230" s="35">
        <v>0</v>
      </c>
      <c r="D230" s="35">
        <v>0</v>
      </c>
      <c r="E230" s="35">
        <v>0</v>
      </c>
      <c r="F230" s="35">
        <v>0</v>
      </c>
      <c r="G230" s="35">
        <v>0</v>
      </c>
      <c r="H230" s="35">
        <v>0</v>
      </c>
      <c r="I230" s="35">
        <v>0</v>
      </c>
      <c r="J230" s="35">
        <v>0</v>
      </c>
      <c r="K230" s="35">
        <v>0</v>
      </c>
      <c r="L230" s="35">
        <v>0</v>
      </c>
      <c r="M230" s="35">
        <v>0</v>
      </c>
      <c r="N230" s="35">
        <v>0</v>
      </c>
      <c r="O230" s="35">
        <f>+SUM(C230:N230)</f>
        <v>0</v>
      </c>
      <c r="P230" s="35">
        <v>0</v>
      </c>
      <c r="Q230" s="47">
        <f t="shared" si="477"/>
        <v>0</v>
      </c>
      <c r="R230" s="36"/>
      <c r="T230" s="35">
        <f t="shared" si="566"/>
        <v>0</v>
      </c>
      <c r="U230" s="35">
        <f t="shared" si="567"/>
        <v>0</v>
      </c>
      <c r="V230" s="35">
        <f t="shared" si="568"/>
        <v>0</v>
      </c>
      <c r="W230" s="35">
        <f t="shared" si="569"/>
        <v>0</v>
      </c>
      <c r="X230" s="35">
        <f t="shared" si="570"/>
        <v>0</v>
      </c>
      <c r="Y230" s="35">
        <f t="shared" si="571"/>
        <v>0</v>
      </c>
      <c r="Z230" s="35">
        <f t="shared" si="572"/>
        <v>0</v>
      </c>
      <c r="AA230" s="35">
        <f t="shared" si="573"/>
        <v>0</v>
      </c>
      <c r="AB230" s="35">
        <f t="shared" si="574"/>
        <v>0</v>
      </c>
      <c r="AC230" s="35">
        <f t="shared" si="575"/>
        <v>0</v>
      </c>
      <c r="AD230" s="35">
        <f t="shared" si="576"/>
        <v>0</v>
      </c>
      <c r="AE230" s="35">
        <f t="shared" si="577"/>
        <v>0</v>
      </c>
      <c r="AF230" s="35">
        <f t="shared" si="578"/>
        <v>0</v>
      </c>
    </row>
    <row r="231" spans="1:32" x14ac:dyDescent="0.35">
      <c r="A231" s="48"/>
      <c r="B231" s="49"/>
      <c r="C231" s="42">
        <f t="shared" ref="C231" si="579">+SUM(C227:C230)</f>
        <v>0</v>
      </c>
      <c r="D231" s="42">
        <f t="shared" ref="D231:O231" si="580">+SUM(D227:D230)</f>
        <v>0</v>
      </c>
      <c r="E231" s="42">
        <f t="shared" si="580"/>
        <v>0</v>
      </c>
      <c r="F231" s="42">
        <f t="shared" si="580"/>
        <v>0</v>
      </c>
      <c r="G231" s="42">
        <f t="shared" si="580"/>
        <v>0</v>
      </c>
      <c r="H231" s="42">
        <f t="shared" si="580"/>
        <v>0</v>
      </c>
      <c r="I231" s="42">
        <f t="shared" si="580"/>
        <v>0</v>
      </c>
      <c r="J231" s="42">
        <f t="shared" si="580"/>
        <v>0</v>
      </c>
      <c r="K231" s="42">
        <f t="shared" si="580"/>
        <v>0</v>
      </c>
      <c r="L231" s="42">
        <f t="shared" si="580"/>
        <v>0</v>
      </c>
      <c r="M231" s="42">
        <f t="shared" si="580"/>
        <v>0</v>
      </c>
      <c r="N231" s="42">
        <f t="shared" si="580"/>
        <v>0</v>
      </c>
      <c r="O231" s="42">
        <f t="shared" si="580"/>
        <v>0</v>
      </c>
      <c r="P231" s="42">
        <v>0</v>
      </c>
      <c r="Q231" s="43">
        <f t="shared" si="477"/>
        <v>0</v>
      </c>
      <c r="R231" s="44"/>
      <c r="T231" s="42">
        <f t="shared" ref="T231" si="581">+SUM(T227:T230)</f>
        <v>0</v>
      </c>
      <c r="U231" s="42">
        <f t="shared" ref="U231:AF231" si="582">+SUM(U227:U230)</f>
        <v>0</v>
      </c>
      <c r="V231" s="42">
        <f t="shared" si="582"/>
        <v>0</v>
      </c>
      <c r="W231" s="42">
        <f t="shared" si="582"/>
        <v>0</v>
      </c>
      <c r="X231" s="42">
        <f t="shared" si="582"/>
        <v>0</v>
      </c>
      <c r="Y231" s="42">
        <f t="shared" si="582"/>
        <v>0</v>
      </c>
      <c r="Z231" s="42">
        <f t="shared" si="582"/>
        <v>0</v>
      </c>
      <c r="AA231" s="42">
        <f t="shared" si="582"/>
        <v>0</v>
      </c>
      <c r="AB231" s="42">
        <f t="shared" si="582"/>
        <v>0</v>
      </c>
      <c r="AC231" s="42">
        <f t="shared" si="582"/>
        <v>0</v>
      </c>
      <c r="AD231" s="42">
        <f t="shared" si="582"/>
        <v>0</v>
      </c>
      <c r="AE231" s="42">
        <f t="shared" si="582"/>
        <v>0</v>
      </c>
      <c r="AF231" s="42">
        <f t="shared" si="582"/>
        <v>0</v>
      </c>
    </row>
    <row r="232" spans="1:32" x14ac:dyDescent="0.35">
      <c r="A232" s="45">
        <v>75200</v>
      </c>
      <c r="B232" s="66" t="s">
        <v>362</v>
      </c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0"/>
      <c r="P232" s="35">
        <v>0</v>
      </c>
      <c r="Q232" s="36">
        <f t="shared" si="477"/>
        <v>0</v>
      </c>
      <c r="R232" s="50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0"/>
    </row>
    <row r="233" spans="1:32" x14ac:dyDescent="0.35">
      <c r="A233" s="38">
        <v>752111</v>
      </c>
      <c r="B233" s="34" t="s">
        <v>363</v>
      </c>
      <c r="C233" s="35">
        <v>0</v>
      </c>
      <c r="D233" s="35">
        <v>0</v>
      </c>
      <c r="E233" s="35">
        <v>0</v>
      </c>
      <c r="F233" s="35">
        <v>0</v>
      </c>
      <c r="G233" s="35">
        <v>0</v>
      </c>
      <c r="H233" s="35">
        <v>0</v>
      </c>
      <c r="I233" s="35">
        <v>0</v>
      </c>
      <c r="J233" s="35">
        <v>0</v>
      </c>
      <c r="K233" s="35">
        <v>0</v>
      </c>
      <c r="L233" s="35">
        <v>0</v>
      </c>
      <c r="M233" s="35">
        <v>0</v>
      </c>
      <c r="N233" s="35">
        <v>0</v>
      </c>
      <c r="O233" s="35">
        <f>+SUM(C233:N233)</f>
        <v>0</v>
      </c>
      <c r="P233" s="35">
        <v>0</v>
      </c>
      <c r="Q233" s="47">
        <f t="shared" si="477"/>
        <v>0</v>
      </c>
      <c r="R233" s="36"/>
      <c r="T233" s="35">
        <f t="shared" ref="T233:T237" si="583">C233*1000</f>
        <v>0</v>
      </c>
      <c r="U233" s="35">
        <f t="shared" ref="U233:U237" si="584">D233*1000</f>
        <v>0</v>
      </c>
      <c r="V233" s="35">
        <f t="shared" ref="V233:V237" si="585">E233*1000</f>
        <v>0</v>
      </c>
      <c r="W233" s="35">
        <f t="shared" ref="W233:W237" si="586">F233*1000</f>
        <v>0</v>
      </c>
      <c r="X233" s="35">
        <f t="shared" ref="X233:X237" si="587">G233*1000</f>
        <v>0</v>
      </c>
      <c r="Y233" s="35">
        <f t="shared" ref="Y233:Y237" si="588">H233*1000</f>
        <v>0</v>
      </c>
      <c r="Z233" s="35">
        <f t="shared" ref="Z233:Z237" si="589">I233*1000</f>
        <v>0</v>
      </c>
      <c r="AA233" s="35">
        <f t="shared" ref="AA233:AA237" si="590">J233*1000</f>
        <v>0</v>
      </c>
      <c r="AB233" s="35">
        <f t="shared" ref="AB233:AB237" si="591">K233*1000</f>
        <v>0</v>
      </c>
      <c r="AC233" s="35">
        <f t="shared" ref="AC233:AC237" si="592">L233*1000</f>
        <v>0</v>
      </c>
      <c r="AD233" s="35">
        <f t="shared" ref="AD233:AD237" si="593">M233*1000</f>
        <v>0</v>
      </c>
      <c r="AE233" s="35">
        <f t="shared" ref="AE233:AE237" si="594">N233*1000</f>
        <v>0</v>
      </c>
      <c r="AF233" s="35">
        <f t="shared" ref="AF233:AF237" si="595">+SUM(T233:AE233)</f>
        <v>0</v>
      </c>
    </row>
    <row r="234" spans="1:32" x14ac:dyDescent="0.35">
      <c r="A234" s="38">
        <v>752121</v>
      </c>
      <c r="B234" s="34" t="s">
        <v>364</v>
      </c>
      <c r="C234" s="35">
        <v>0</v>
      </c>
      <c r="D234" s="35">
        <v>0</v>
      </c>
      <c r="E234" s="35">
        <v>0</v>
      </c>
      <c r="F234" s="35">
        <v>0</v>
      </c>
      <c r="G234" s="35">
        <v>0</v>
      </c>
      <c r="H234" s="35">
        <v>0</v>
      </c>
      <c r="I234" s="35">
        <v>0</v>
      </c>
      <c r="J234" s="35">
        <v>0</v>
      </c>
      <c r="K234" s="35">
        <v>0</v>
      </c>
      <c r="L234" s="35">
        <v>0</v>
      </c>
      <c r="M234" s="35">
        <v>0</v>
      </c>
      <c r="N234" s="35">
        <v>0</v>
      </c>
      <c r="O234" s="35">
        <f>+SUM(C234:N234)</f>
        <v>0</v>
      </c>
      <c r="P234" s="35">
        <v>0</v>
      </c>
      <c r="Q234" s="47">
        <f t="shared" si="477"/>
        <v>0</v>
      </c>
      <c r="R234" s="36"/>
      <c r="T234" s="35">
        <f t="shared" si="583"/>
        <v>0</v>
      </c>
      <c r="U234" s="35">
        <f t="shared" si="584"/>
        <v>0</v>
      </c>
      <c r="V234" s="35">
        <f t="shared" si="585"/>
        <v>0</v>
      </c>
      <c r="W234" s="35">
        <f t="shared" si="586"/>
        <v>0</v>
      </c>
      <c r="X234" s="35">
        <f t="shared" si="587"/>
        <v>0</v>
      </c>
      <c r="Y234" s="35">
        <f t="shared" si="588"/>
        <v>0</v>
      </c>
      <c r="Z234" s="35">
        <f t="shared" si="589"/>
        <v>0</v>
      </c>
      <c r="AA234" s="35">
        <f t="shared" si="590"/>
        <v>0</v>
      </c>
      <c r="AB234" s="35">
        <f t="shared" si="591"/>
        <v>0</v>
      </c>
      <c r="AC234" s="35">
        <f t="shared" si="592"/>
        <v>0</v>
      </c>
      <c r="AD234" s="35">
        <f t="shared" si="593"/>
        <v>0</v>
      </c>
      <c r="AE234" s="35">
        <f t="shared" si="594"/>
        <v>0</v>
      </c>
      <c r="AF234" s="35">
        <f t="shared" si="595"/>
        <v>0</v>
      </c>
    </row>
    <row r="235" spans="1:32" x14ac:dyDescent="0.35">
      <c r="A235" s="38">
        <v>752212</v>
      </c>
      <c r="B235" s="34" t="s">
        <v>365</v>
      </c>
      <c r="C235" s="35">
        <v>0</v>
      </c>
      <c r="D235" s="35">
        <v>0</v>
      </c>
      <c r="E235" s="35">
        <v>0</v>
      </c>
      <c r="F235" s="35">
        <v>0</v>
      </c>
      <c r="G235" s="35">
        <v>0</v>
      </c>
      <c r="H235" s="35">
        <v>0</v>
      </c>
      <c r="I235" s="35">
        <v>0</v>
      </c>
      <c r="J235" s="35">
        <v>0</v>
      </c>
      <c r="K235" s="35">
        <v>0</v>
      </c>
      <c r="L235" s="35">
        <v>0</v>
      </c>
      <c r="M235" s="35">
        <v>0</v>
      </c>
      <c r="N235" s="35">
        <v>0</v>
      </c>
      <c r="O235" s="35">
        <f>+SUM(C235:N235)</f>
        <v>0</v>
      </c>
      <c r="P235" s="35">
        <v>0</v>
      </c>
      <c r="Q235" s="47">
        <f t="shared" si="477"/>
        <v>0</v>
      </c>
      <c r="R235" s="36"/>
      <c r="T235" s="35">
        <f t="shared" si="583"/>
        <v>0</v>
      </c>
      <c r="U235" s="35">
        <f t="shared" si="584"/>
        <v>0</v>
      </c>
      <c r="V235" s="35">
        <f t="shared" si="585"/>
        <v>0</v>
      </c>
      <c r="W235" s="35">
        <f t="shared" si="586"/>
        <v>0</v>
      </c>
      <c r="X235" s="35">
        <f t="shared" si="587"/>
        <v>0</v>
      </c>
      <c r="Y235" s="35">
        <f t="shared" si="588"/>
        <v>0</v>
      </c>
      <c r="Z235" s="35">
        <f t="shared" si="589"/>
        <v>0</v>
      </c>
      <c r="AA235" s="35">
        <f t="shared" si="590"/>
        <v>0</v>
      </c>
      <c r="AB235" s="35">
        <f t="shared" si="591"/>
        <v>0</v>
      </c>
      <c r="AC235" s="35">
        <f t="shared" si="592"/>
        <v>0</v>
      </c>
      <c r="AD235" s="35">
        <f t="shared" si="593"/>
        <v>0</v>
      </c>
      <c r="AE235" s="35">
        <f t="shared" si="594"/>
        <v>0</v>
      </c>
      <c r="AF235" s="35">
        <f t="shared" si="595"/>
        <v>0</v>
      </c>
    </row>
    <row r="236" spans="1:32" x14ac:dyDescent="0.35">
      <c r="A236" s="38">
        <v>752531</v>
      </c>
      <c r="B236" s="34" t="s">
        <v>366</v>
      </c>
      <c r="C236" s="35">
        <v>0</v>
      </c>
      <c r="D236" s="35">
        <v>0</v>
      </c>
      <c r="E236" s="35">
        <v>0</v>
      </c>
      <c r="F236" s="35">
        <v>0</v>
      </c>
      <c r="G236" s="35">
        <v>0</v>
      </c>
      <c r="H236" s="35">
        <v>0</v>
      </c>
      <c r="I236" s="35">
        <v>0</v>
      </c>
      <c r="J236" s="35">
        <v>0</v>
      </c>
      <c r="K236" s="35">
        <v>0</v>
      </c>
      <c r="L236" s="35">
        <v>0</v>
      </c>
      <c r="M236" s="35">
        <v>0</v>
      </c>
      <c r="N236" s="35">
        <v>0</v>
      </c>
      <c r="O236" s="35">
        <f>+SUM(C236:N236)</f>
        <v>0</v>
      </c>
      <c r="P236" s="35">
        <v>0</v>
      </c>
      <c r="Q236" s="47">
        <f t="shared" si="477"/>
        <v>0</v>
      </c>
      <c r="R236" s="36"/>
      <c r="T236" s="35">
        <f t="shared" si="583"/>
        <v>0</v>
      </c>
      <c r="U236" s="35">
        <f t="shared" si="584"/>
        <v>0</v>
      </c>
      <c r="V236" s="35">
        <f t="shared" si="585"/>
        <v>0</v>
      </c>
      <c r="W236" s="35">
        <f t="shared" si="586"/>
        <v>0</v>
      </c>
      <c r="X236" s="35">
        <f t="shared" si="587"/>
        <v>0</v>
      </c>
      <c r="Y236" s="35">
        <f t="shared" si="588"/>
        <v>0</v>
      </c>
      <c r="Z236" s="35">
        <f t="shared" si="589"/>
        <v>0</v>
      </c>
      <c r="AA236" s="35">
        <f t="shared" si="590"/>
        <v>0</v>
      </c>
      <c r="AB236" s="35">
        <f t="shared" si="591"/>
        <v>0</v>
      </c>
      <c r="AC236" s="35">
        <f t="shared" si="592"/>
        <v>0</v>
      </c>
      <c r="AD236" s="35">
        <f t="shared" si="593"/>
        <v>0</v>
      </c>
      <c r="AE236" s="35">
        <f t="shared" si="594"/>
        <v>0</v>
      </c>
      <c r="AF236" s="35">
        <f t="shared" si="595"/>
        <v>0</v>
      </c>
    </row>
    <row r="237" spans="1:32" x14ac:dyDescent="0.35">
      <c r="A237" s="38">
        <v>752999</v>
      </c>
      <c r="B237" s="34" t="s">
        <v>367</v>
      </c>
      <c r="C237" s="35">
        <v>0</v>
      </c>
      <c r="D237" s="35">
        <v>0</v>
      </c>
      <c r="E237" s="35">
        <v>0</v>
      </c>
      <c r="F237" s="35">
        <v>0</v>
      </c>
      <c r="G237" s="35">
        <v>0</v>
      </c>
      <c r="H237" s="35">
        <v>0</v>
      </c>
      <c r="I237" s="35">
        <v>0</v>
      </c>
      <c r="J237" s="35">
        <v>0</v>
      </c>
      <c r="K237" s="35">
        <v>0</v>
      </c>
      <c r="L237" s="35">
        <v>0</v>
      </c>
      <c r="M237" s="35">
        <v>0</v>
      </c>
      <c r="N237" s="35">
        <v>0</v>
      </c>
      <c r="O237" s="35">
        <f>+SUM(C237:N237)</f>
        <v>0</v>
      </c>
      <c r="P237" s="35">
        <v>0</v>
      </c>
      <c r="Q237" s="47">
        <f t="shared" si="477"/>
        <v>0</v>
      </c>
      <c r="R237" s="36"/>
      <c r="T237" s="35">
        <f t="shared" si="583"/>
        <v>0</v>
      </c>
      <c r="U237" s="35">
        <f t="shared" si="584"/>
        <v>0</v>
      </c>
      <c r="V237" s="35">
        <f t="shared" si="585"/>
        <v>0</v>
      </c>
      <c r="W237" s="35">
        <f t="shared" si="586"/>
        <v>0</v>
      </c>
      <c r="X237" s="35">
        <f t="shared" si="587"/>
        <v>0</v>
      </c>
      <c r="Y237" s="35">
        <f t="shared" si="588"/>
        <v>0</v>
      </c>
      <c r="Z237" s="35">
        <f t="shared" si="589"/>
        <v>0</v>
      </c>
      <c r="AA237" s="35">
        <f t="shared" si="590"/>
        <v>0</v>
      </c>
      <c r="AB237" s="35">
        <f t="shared" si="591"/>
        <v>0</v>
      </c>
      <c r="AC237" s="35">
        <f t="shared" si="592"/>
        <v>0</v>
      </c>
      <c r="AD237" s="35">
        <f t="shared" si="593"/>
        <v>0</v>
      </c>
      <c r="AE237" s="35">
        <f t="shared" si="594"/>
        <v>0</v>
      </c>
      <c r="AF237" s="35">
        <f t="shared" si="595"/>
        <v>0</v>
      </c>
    </row>
    <row r="238" spans="1:32" x14ac:dyDescent="0.35">
      <c r="A238" s="48"/>
      <c r="B238" s="49"/>
      <c r="C238" s="42">
        <f t="shared" ref="C238" si="596">+SUM(C232:C237)</f>
        <v>0</v>
      </c>
      <c r="D238" s="42">
        <f t="shared" ref="D238:O238" si="597">+SUM(D232:D237)</f>
        <v>0</v>
      </c>
      <c r="E238" s="42">
        <f t="shared" si="597"/>
        <v>0</v>
      </c>
      <c r="F238" s="42">
        <f t="shared" si="597"/>
        <v>0</v>
      </c>
      <c r="G238" s="42">
        <f t="shared" si="597"/>
        <v>0</v>
      </c>
      <c r="H238" s="42">
        <f t="shared" si="597"/>
        <v>0</v>
      </c>
      <c r="I238" s="42">
        <f t="shared" si="597"/>
        <v>0</v>
      </c>
      <c r="J238" s="42">
        <f t="shared" si="597"/>
        <v>0</v>
      </c>
      <c r="K238" s="42">
        <f t="shared" si="597"/>
        <v>0</v>
      </c>
      <c r="L238" s="42">
        <f t="shared" si="597"/>
        <v>0</v>
      </c>
      <c r="M238" s="42">
        <f t="shared" si="597"/>
        <v>0</v>
      </c>
      <c r="N238" s="42">
        <f t="shared" si="597"/>
        <v>0</v>
      </c>
      <c r="O238" s="42">
        <f t="shared" si="597"/>
        <v>0</v>
      </c>
      <c r="P238" s="42">
        <v>0</v>
      </c>
      <c r="Q238" s="43">
        <f t="shared" si="477"/>
        <v>0</v>
      </c>
      <c r="R238" s="44"/>
      <c r="T238" s="42">
        <f t="shared" ref="T238" si="598">+SUM(T232:T237)</f>
        <v>0</v>
      </c>
      <c r="U238" s="42">
        <f t="shared" ref="U238:AF238" si="599">+SUM(U232:U237)</f>
        <v>0</v>
      </c>
      <c r="V238" s="42">
        <f t="shared" si="599"/>
        <v>0</v>
      </c>
      <c r="W238" s="42">
        <f t="shared" si="599"/>
        <v>0</v>
      </c>
      <c r="X238" s="42">
        <f t="shared" si="599"/>
        <v>0</v>
      </c>
      <c r="Y238" s="42">
        <f t="shared" si="599"/>
        <v>0</v>
      </c>
      <c r="Z238" s="42">
        <f t="shared" si="599"/>
        <v>0</v>
      </c>
      <c r="AA238" s="42">
        <f t="shared" si="599"/>
        <v>0</v>
      </c>
      <c r="AB238" s="42">
        <f t="shared" si="599"/>
        <v>0</v>
      </c>
      <c r="AC238" s="42">
        <f t="shared" si="599"/>
        <v>0</v>
      </c>
      <c r="AD238" s="42">
        <f t="shared" si="599"/>
        <v>0</v>
      </c>
      <c r="AE238" s="42">
        <f t="shared" si="599"/>
        <v>0</v>
      </c>
      <c r="AF238" s="42">
        <f t="shared" si="599"/>
        <v>0</v>
      </c>
    </row>
    <row r="239" spans="1:32" x14ac:dyDescent="0.35">
      <c r="A239" s="45">
        <v>75210</v>
      </c>
      <c r="B239" s="66" t="s">
        <v>368</v>
      </c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0"/>
      <c r="P239" s="35">
        <v>0</v>
      </c>
      <c r="Q239" s="36">
        <f t="shared" si="477"/>
        <v>0</v>
      </c>
      <c r="R239" s="50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0"/>
    </row>
    <row r="240" spans="1:32" x14ac:dyDescent="0.35">
      <c r="A240" s="38">
        <v>752211</v>
      </c>
      <c r="B240" s="34" t="s">
        <v>369</v>
      </c>
      <c r="C240" s="35">
        <v>0</v>
      </c>
      <c r="D240" s="35">
        <v>0</v>
      </c>
      <c r="E240" s="35">
        <v>0</v>
      </c>
      <c r="F240" s="35">
        <v>0</v>
      </c>
      <c r="G240" s="35">
        <v>0</v>
      </c>
      <c r="H240" s="35">
        <v>0</v>
      </c>
      <c r="I240" s="35">
        <v>0</v>
      </c>
      <c r="J240" s="35">
        <v>0</v>
      </c>
      <c r="K240" s="35">
        <v>0</v>
      </c>
      <c r="L240" s="35">
        <v>0</v>
      </c>
      <c r="M240" s="35">
        <v>0</v>
      </c>
      <c r="N240" s="35">
        <v>0</v>
      </c>
      <c r="O240" s="35">
        <f>+SUM(C240:N240)</f>
        <v>0</v>
      </c>
      <c r="P240" s="35">
        <v>0</v>
      </c>
      <c r="Q240" s="47">
        <f t="shared" si="477"/>
        <v>0</v>
      </c>
      <c r="R240" s="36"/>
      <c r="T240" s="35">
        <f t="shared" ref="T240" si="600">C240*1000</f>
        <v>0</v>
      </c>
      <c r="U240" s="35">
        <f t="shared" ref="U240" si="601">D240*1000</f>
        <v>0</v>
      </c>
      <c r="V240" s="35">
        <f t="shared" ref="V240" si="602">E240*1000</f>
        <v>0</v>
      </c>
      <c r="W240" s="35">
        <f t="shared" ref="W240" si="603">F240*1000</f>
        <v>0</v>
      </c>
      <c r="X240" s="35">
        <f t="shared" ref="X240" si="604">G240*1000</f>
        <v>0</v>
      </c>
      <c r="Y240" s="35">
        <f t="shared" ref="Y240" si="605">H240*1000</f>
        <v>0</v>
      </c>
      <c r="Z240" s="35">
        <f t="shared" ref="Z240" si="606">I240*1000</f>
        <v>0</v>
      </c>
      <c r="AA240" s="35">
        <f t="shared" ref="AA240" si="607">J240*1000</f>
        <v>0</v>
      </c>
      <c r="AB240" s="35">
        <f t="shared" ref="AB240" si="608">K240*1000</f>
        <v>0</v>
      </c>
      <c r="AC240" s="35">
        <f t="shared" ref="AC240" si="609">L240*1000</f>
        <v>0</v>
      </c>
      <c r="AD240" s="35">
        <f t="shared" ref="AD240" si="610">M240*1000</f>
        <v>0</v>
      </c>
      <c r="AE240" s="35">
        <f t="shared" ref="AE240" si="611">N240*1000</f>
        <v>0</v>
      </c>
      <c r="AF240" s="35">
        <f>+SUM(T240:AE240)</f>
        <v>0</v>
      </c>
    </row>
    <row r="241" spans="1:32" x14ac:dyDescent="0.35">
      <c r="A241" s="48"/>
      <c r="B241" s="49"/>
      <c r="C241" s="42">
        <f t="shared" ref="C241" si="612">+SUM(C239:C240)</f>
        <v>0</v>
      </c>
      <c r="D241" s="42">
        <f t="shared" ref="D241:O241" si="613">+SUM(D239:D240)</f>
        <v>0</v>
      </c>
      <c r="E241" s="42">
        <f t="shared" si="613"/>
        <v>0</v>
      </c>
      <c r="F241" s="42">
        <f t="shared" si="613"/>
        <v>0</v>
      </c>
      <c r="G241" s="42">
        <f t="shared" si="613"/>
        <v>0</v>
      </c>
      <c r="H241" s="42">
        <f t="shared" si="613"/>
        <v>0</v>
      </c>
      <c r="I241" s="42">
        <f t="shared" si="613"/>
        <v>0</v>
      </c>
      <c r="J241" s="42">
        <f t="shared" si="613"/>
        <v>0</v>
      </c>
      <c r="K241" s="42">
        <f t="shared" si="613"/>
        <v>0</v>
      </c>
      <c r="L241" s="42">
        <f t="shared" si="613"/>
        <v>0</v>
      </c>
      <c r="M241" s="42">
        <f t="shared" si="613"/>
        <v>0</v>
      </c>
      <c r="N241" s="42">
        <f t="shared" si="613"/>
        <v>0</v>
      </c>
      <c r="O241" s="42">
        <f t="shared" si="613"/>
        <v>0</v>
      </c>
      <c r="P241" s="42">
        <v>0</v>
      </c>
      <c r="Q241" s="43">
        <f t="shared" si="477"/>
        <v>0</v>
      </c>
      <c r="R241" s="44"/>
      <c r="T241" s="42">
        <f t="shared" ref="T241" si="614">+SUM(T239:T240)</f>
        <v>0</v>
      </c>
      <c r="U241" s="42">
        <f t="shared" ref="U241:AF241" si="615">+SUM(U239:U240)</f>
        <v>0</v>
      </c>
      <c r="V241" s="42">
        <f t="shared" si="615"/>
        <v>0</v>
      </c>
      <c r="W241" s="42">
        <f t="shared" si="615"/>
        <v>0</v>
      </c>
      <c r="X241" s="42">
        <f t="shared" si="615"/>
        <v>0</v>
      </c>
      <c r="Y241" s="42">
        <f t="shared" si="615"/>
        <v>0</v>
      </c>
      <c r="Z241" s="42">
        <f t="shared" si="615"/>
        <v>0</v>
      </c>
      <c r="AA241" s="42">
        <f t="shared" si="615"/>
        <v>0</v>
      </c>
      <c r="AB241" s="42">
        <f t="shared" si="615"/>
        <v>0</v>
      </c>
      <c r="AC241" s="42">
        <f t="shared" si="615"/>
        <v>0</v>
      </c>
      <c r="AD241" s="42">
        <f t="shared" si="615"/>
        <v>0</v>
      </c>
      <c r="AE241" s="42">
        <f t="shared" si="615"/>
        <v>0</v>
      </c>
      <c r="AF241" s="42">
        <f t="shared" si="615"/>
        <v>0</v>
      </c>
    </row>
    <row r="242" spans="1:32" x14ac:dyDescent="0.35">
      <c r="A242" s="45">
        <v>75300</v>
      </c>
      <c r="B242" s="66" t="s">
        <v>370</v>
      </c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0"/>
      <c r="P242" s="35">
        <v>0</v>
      </c>
      <c r="Q242" s="36">
        <f t="shared" si="477"/>
        <v>0</v>
      </c>
      <c r="R242" s="50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0"/>
    </row>
    <row r="243" spans="1:32" x14ac:dyDescent="0.35">
      <c r="A243" s="38">
        <v>753111</v>
      </c>
      <c r="B243" s="34" t="s">
        <v>371</v>
      </c>
      <c r="C243" s="35">
        <v>0</v>
      </c>
      <c r="D243" s="35">
        <v>0</v>
      </c>
      <c r="E243" s="35">
        <v>0</v>
      </c>
      <c r="F243" s="35">
        <v>0</v>
      </c>
      <c r="G243" s="35">
        <v>0</v>
      </c>
      <c r="H243" s="35">
        <v>0</v>
      </c>
      <c r="I243" s="35">
        <v>0</v>
      </c>
      <c r="J243" s="35">
        <v>0</v>
      </c>
      <c r="K243" s="35">
        <v>0</v>
      </c>
      <c r="L243" s="35">
        <v>0</v>
      </c>
      <c r="M243" s="35">
        <v>0</v>
      </c>
      <c r="N243" s="35">
        <v>0</v>
      </c>
      <c r="O243" s="35">
        <f>+SUM(C243:N243)</f>
        <v>0</v>
      </c>
      <c r="P243" s="35">
        <v>0</v>
      </c>
      <c r="Q243" s="47">
        <f t="shared" si="477"/>
        <v>0</v>
      </c>
      <c r="R243" s="36"/>
      <c r="T243" s="35">
        <f t="shared" ref="T243" si="616">C243*1000</f>
        <v>0</v>
      </c>
      <c r="U243" s="35">
        <f t="shared" ref="U243" si="617">D243*1000</f>
        <v>0</v>
      </c>
      <c r="V243" s="35">
        <f t="shared" ref="V243" si="618">E243*1000</f>
        <v>0</v>
      </c>
      <c r="W243" s="35">
        <f t="shared" ref="W243" si="619">F243*1000</f>
        <v>0</v>
      </c>
      <c r="X243" s="35">
        <f t="shared" ref="X243" si="620">G243*1000</f>
        <v>0</v>
      </c>
      <c r="Y243" s="35">
        <f t="shared" ref="Y243" si="621">H243*1000</f>
        <v>0</v>
      </c>
      <c r="Z243" s="35">
        <f t="shared" ref="Z243" si="622">I243*1000</f>
        <v>0</v>
      </c>
      <c r="AA243" s="35">
        <f t="shared" ref="AA243" si="623">J243*1000</f>
        <v>0</v>
      </c>
      <c r="AB243" s="35">
        <f t="shared" ref="AB243" si="624">K243*1000</f>
        <v>0</v>
      </c>
      <c r="AC243" s="35">
        <f t="shared" ref="AC243" si="625">L243*1000</f>
        <v>0</v>
      </c>
      <c r="AD243" s="35">
        <f t="shared" ref="AD243" si="626">M243*1000</f>
        <v>0</v>
      </c>
      <c r="AE243" s="35">
        <f t="shared" ref="AE243" si="627">N243*1000</f>
        <v>0</v>
      </c>
      <c r="AF243" s="35">
        <f>+SUM(T243:AE243)</f>
        <v>0</v>
      </c>
    </row>
    <row r="244" spans="1:32" x14ac:dyDescent="0.35">
      <c r="A244" s="48"/>
      <c r="B244" s="49"/>
      <c r="C244" s="42">
        <f t="shared" ref="C244" si="628">+SUM(C242:C243)</f>
        <v>0</v>
      </c>
      <c r="D244" s="42">
        <f t="shared" ref="D244:O244" si="629">+SUM(D242:D243)</f>
        <v>0</v>
      </c>
      <c r="E244" s="42">
        <f t="shared" si="629"/>
        <v>0</v>
      </c>
      <c r="F244" s="42">
        <f t="shared" si="629"/>
        <v>0</v>
      </c>
      <c r="G244" s="42">
        <f t="shared" si="629"/>
        <v>0</v>
      </c>
      <c r="H244" s="42">
        <f t="shared" si="629"/>
        <v>0</v>
      </c>
      <c r="I244" s="42">
        <f t="shared" si="629"/>
        <v>0</v>
      </c>
      <c r="J244" s="42">
        <f t="shared" si="629"/>
        <v>0</v>
      </c>
      <c r="K244" s="42">
        <f t="shared" si="629"/>
        <v>0</v>
      </c>
      <c r="L244" s="42">
        <f t="shared" si="629"/>
        <v>0</v>
      </c>
      <c r="M244" s="42">
        <f t="shared" si="629"/>
        <v>0</v>
      </c>
      <c r="N244" s="42">
        <f t="shared" si="629"/>
        <v>0</v>
      </c>
      <c r="O244" s="42">
        <f t="shared" si="629"/>
        <v>0</v>
      </c>
      <c r="P244" s="42">
        <v>0</v>
      </c>
      <c r="Q244" s="43">
        <f t="shared" si="477"/>
        <v>0</v>
      </c>
      <c r="R244" s="44"/>
      <c r="T244" s="42">
        <f t="shared" ref="T244" si="630">+SUM(T242:T243)</f>
        <v>0</v>
      </c>
      <c r="U244" s="42">
        <f t="shared" ref="U244:AF244" si="631">+SUM(U242:U243)</f>
        <v>0</v>
      </c>
      <c r="V244" s="42">
        <f t="shared" si="631"/>
        <v>0</v>
      </c>
      <c r="W244" s="42">
        <f t="shared" si="631"/>
        <v>0</v>
      </c>
      <c r="X244" s="42">
        <f t="shared" si="631"/>
        <v>0</v>
      </c>
      <c r="Y244" s="42">
        <f t="shared" si="631"/>
        <v>0</v>
      </c>
      <c r="Z244" s="42">
        <f t="shared" si="631"/>
        <v>0</v>
      </c>
      <c r="AA244" s="42">
        <f t="shared" si="631"/>
        <v>0</v>
      </c>
      <c r="AB244" s="42">
        <f t="shared" si="631"/>
        <v>0</v>
      </c>
      <c r="AC244" s="42">
        <f t="shared" si="631"/>
        <v>0</v>
      </c>
      <c r="AD244" s="42">
        <f t="shared" si="631"/>
        <v>0</v>
      </c>
      <c r="AE244" s="42">
        <f t="shared" si="631"/>
        <v>0</v>
      </c>
      <c r="AF244" s="42">
        <f t="shared" si="631"/>
        <v>0</v>
      </c>
    </row>
    <row r="245" spans="1:32" x14ac:dyDescent="0.35">
      <c r="A245" s="45">
        <v>75310</v>
      </c>
      <c r="B245" s="66" t="s">
        <v>372</v>
      </c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0"/>
      <c r="P245" s="35">
        <v>0</v>
      </c>
      <c r="Q245" s="36">
        <f t="shared" si="477"/>
        <v>0</v>
      </c>
      <c r="R245" s="50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0"/>
    </row>
    <row r="246" spans="1:32" x14ac:dyDescent="0.35">
      <c r="A246" s="38">
        <v>753121</v>
      </c>
      <c r="B246" s="34" t="s">
        <v>372</v>
      </c>
      <c r="C246" s="35">
        <v>1292.9198542882798</v>
      </c>
      <c r="D246" s="35">
        <v>1292.9198542882798</v>
      </c>
      <c r="E246" s="35">
        <v>1292.9198542882798</v>
      </c>
      <c r="F246" s="35">
        <v>1292.9198542882798</v>
      </c>
      <c r="G246" s="35">
        <v>1292.9198542882798</v>
      </c>
      <c r="H246" s="35">
        <v>1292.9198542882798</v>
      </c>
      <c r="I246" s="35">
        <v>1292.9198542882798</v>
      </c>
      <c r="J246" s="35">
        <v>1292.9198542882798</v>
      </c>
      <c r="K246" s="35">
        <v>1292.9198542882798</v>
      </c>
      <c r="L246" s="35">
        <v>1292.9198542882798</v>
      </c>
      <c r="M246" s="35">
        <v>1292.9198542882798</v>
      </c>
      <c r="N246" s="35">
        <v>1292.9198542882798</v>
      </c>
      <c r="O246" s="35">
        <f>+SUM(C246:N246)</f>
        <v>15515.03825145936</v>
      </c>
      <c r="P246" s="35">
        <v>35000</v>
      </c>
      <c r="Q246" s="47">
        <f t="shared" si="477"/>
        <v>-0.55671319281544684</v>
      </c>
      <c r="R246" s="36"/>
      <c r="T246" s="35">
        <f t="shared" ref="T246" si="632">C246*1000</f>
        <v>1292919.8542882798</v>
      </c>
      <c r="U246" s="35">
        <f t="shared" ref="U246" si="633">D246*1000</f>
        <v>1292919.8542882798</v>
      </c>
      <c r="V246" s="35">
        <f t="shared" ref="V246" si="634">E246*1000</f>
        <v>1292919.8542882798</v>
      </c>
      <c r="W246" s="35">
        <f t="shared" ref="W246" si="635">F246*1000</f>
        <v>1292919.8542882798</v>
      </c>
      <c r="X246" s="35">
        <f t="shared" ref="X246" si="636">G246*1000</f>
        <v>1292919.8542882798</v>
      </c>
      <c r="Y246" s="35">
        <f t="shared" ref="Y246" si="637">H246*1000</f>
        <v>1292919.8542882798</v>
      </c>
      <c r="Z246" s="35">
        <f t="shared" ref="Z246" si="638">I246*1000</f>
        <v>1292919.8542882798</v>
      </c>
      <c r="AA246" s="35">
        <f t="shared" ref="AA246" si="639">J246*1000</f>
        <v>1292919.8542882798</v>
      </c>
      <c r="AB246" s="35">
        <f t="shared" ref="AB246" si="640">K246*1000</f>
        <v>1292919.8542882798</v>
      </c>
      <c r="AC246" s="35">
        <f t="shared" ref="AC246" si="641">L246*1000</f>
        <v>1292919.8542882798</v>
      </c>
      <c r="AD246" s="35">
        <f t="shared" ref="AD246" si="642">M246*1000</f>
        <v>1292919.8542882798</v>
      </c>
      <c r="AE246" s="35">
        <f t="shared" ref="AE246" si="643">N246*1000</f>
        <v>1292919.8542882798</v>
      </c>
      <c r="AF246" s="35">
        <f>+SUM(T246:AE246)</f>
        <v>15515038.251459358</v>
      </c>
    </row>
    <row r="247" spans="1:32" x14ac:dyDescent="0.35">
      <c r="A247" s="48"/>
      <c r="B247" s="49"/>
      <c r="C247" s="42">
        <f t="shared" ref="C247" si="644">+SUM(C245:C246)</f>
        <v>1292.9198542882798</v>
      </c>
      <c r="D247" s="42">
        <f t="shared" ref="D247:O247" si="645">+SUM(D245:D246)</f>
        <v>1292.9198542882798</v>
      </c>
      <c r="E247" s="42">
        <f t="shared" si="645"/>
        <v>1292.9198542882798</v>
      </c>
      <c r="F247" s="42">
        <f t="shared" si="645"/>
        <v>1292.9198542882798</v>
      </c>
      <c r="G247" s="42">
        <f t="shared" si="645"/>
        <v>1292.9198542882798</v>
      </c>
      <c r="H247" s="42">
        <f t="shared" si="645"/>
        <v>1292.9198542882798</v>
      </c>
      <c r="I247" s="42">
        <f t="shared" si="645"/>
        <v>1292.9198542882798</v>
      </c>
      <c r="J247" s="42">
        <f t="shared" si="645"/>
        <v>1292.9198542882798</v>
      </c>
      <c r="K247" s="42">
        <f t="shared" si="645"/>
        <v>1292.9198542882798</v>
      </c>
      <c r="L247" s="42">
        <f t="shared" si="645"/>
        <v>1292.9198542882798</v>
      </c>
      <c r="M247" s="42">
        <f t="shared" si="645"/>
        <v>1292.9198542882798</v>
      </c>
      <c r="N247" s="42">
        <f t="shared" si="645"/>
        <v>1292.9198542882798</v>
      </c>
      <c r="O247" s="42">
        <f t="shared" si="645"/>
        <v>15515.03825145936</v>
      </c>
      <c r="P247" s="42">
        <v>35000</v>
      </c>
      <c r="Q247" s="43">
        <f t="shared" si="477"/>
        <v>-0.55671319281544684</v>
      </c>
      <c r="R247" s="44"/>
      <c r="T247" s="42">
        <f t="shared" ref="T247" si="646">+SUM(T245:T246)</f>
        <v>1292919.8542882798</v>
      </c>
      <c r="U247" s="42">
        <f t="shared" ref="U247:AF247" si="647">+SUM(U245:U246)</f>
        <v>1292919.8542882798</v>
      </c>
      <c r="V247" s="42">
        <f t="shared" si="647"/>
        <v>1292919.8542882798</v>
      </c>
      <c r="W247" s="42">
        <f t="shared" si="647"/>
        <v>1292919.8542882798</v>
      </c>
      <c r="X247" s="42">
        <f t="shared" si="647"/>
        <v>1292919.8542882798</v>
      </c>
      <c r="Y247" s="42">
        <f t="shared" si="647"/>
        <v>1292919.8542882798</v>
      </c>
      <c r="Z247" s="42">
        <f t="shared" si="647"/>
        <v>1292919.8542882798</v>
      </c>
      <c r="AA247" s="42">
        <f t="shared" si="647"/>
        <v>1292919.8542882798</v>
      </c>
      <c r="AB247" s="42">
        <f t="shared" si="647"/>
        <v>1292919.8542882798</v>
      </c>
      <c r="AC247" s="42">
        <f t="shared" si="647"/>
        <v>1292919.8542882798</v>
      </c>
      <c r="AD247" s="42">
        <f t="shared" si="647"/>
        <v>1292919.8542882798</v>
      </c>
      <c r="AE247" s="42">
        <f t="shared" si="647"/>
        <v>1292919.8542882798</v>
      </c>
      <c r="AF247" s="42">
        <f t="shared" si="647"/>
        <v>15515038.251459358</v>
      </c>
    </row>
    <row r="248" spans="1:32" x14ac:dyDescent="0.35">
      <c r="A248" s="45">
        <v>75390</v>
      </c>
      <c r="B248" s="66" t="s">
        <v>373</v>
      </c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0"/>
      <c r="P248" s="35">
        <v>0</v>
      </c>
      <c r="Q248" s="36">
        <f t="shared" si="477"/>
        <v>0</v>
      </c>
      <c r="R248" s="50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0"/>
    </row>
    <row r="249" spans="1:32" x14ac:dyDescent="0.35">
      <c r="A249" s="38">
        <v>753999</v>
      </c>
      <c r="B249" s="34" t="s">
        <v>373</v>
      </c>
      <c r="C249" s="35">
        <v>0</v>
      </c>
      <c r="D249" s="35">
        <v>0</v>
      </c>
      <c r="E249" s="35">
        <v>0</v>
      </c>
      <c r="F249" s="35">
        <v>0</v>
      </c>
      <c r="G249" s="35">
        <v>0</v>
      </c>
      <c r="H249" s="35">
        <v>0</v>
      </c>
      <c r="I249" s="35">
        <v>0</v>
      </c>
      <c r="J249" s="35">
        <v>0</v>
      </c>
      <c r="K249" s="35">
        <v>0</v>
      </c>
      <c r="L249" s="35">
        <v>0</v>
      </c>
      <c r="M249" s="35">
        <v>0</v>
      </c>
      <c r="N249" s="35">
        <v>0</v>
      </c>
      <c r="O249" s="35">
        <f>+SUM(C249:N249)</f>
        <v>0</v>
      </c>
      <c r="P249" s="35">
        <v>0</v>
      </c>
      <c r="Q249" s="47">
        <f t="shared" si="477"/>
        <v>0</v>
      </c>
      <c r="R249" s="36"/>
      <c r="T249" s="35">
        <f t="shared" ref="T249" si="648">C249*1000</f>
        <v>0</v>
      </c>
      <c r="U249" s="35">
        <f t="shared" ref="U249" si="649">D249*1000</f>
        <v>0</v>
      </c>
      <c r="V249" s="35">
        <f t="shared" ref="V249" si="650">E249*1000</f>
        <v>0</v>
      </c>
      <c r="W249" s="35">
        <f t="shared" ref="W249" si="651">F249*1000</f>
        <v>0</v>
      </c>
      <c r="X249" s="35">
        <f t="shared" ref="X249" si="652">G249*1000</f>
        <v>0</v>
      </c>
      <c r="Y249" s="35">
        <f t="shared" ref="Y249" si="653">H249*1000</f>
        <v>0</v>
      </c>
      <c r="Z249" s="35">
        <f t="shared" ref="Z249" si="654">I249*1000</f>
        <v>0</v>
      </c>
      <c r="AA249" s="35">
        <f t="shared" ref="AA249" si="655">J249*1000</f>
        <v>0</v>
      </c>
      <c r="AB249" s="35">
        <f t="shared" ref="AB249" si="656">K249*1000</f>
        <v>0</v>
      </c>
      <c r="AC249" s="35">
        <f t="shared" ref="AC249" si="657">L249*1000</f>
        <v>0</v>
      </c>
      <c r="AD249" s="35">
        <f t="shared" ref="AD249" si="658">M249*1000</f>
        <v>0</v>
      </c>
      <c r="AE249" s="35">
        <f t="shared" ref="AE249" si="659">N249*1000</f>
        <v>0</v>
      </c>
      <c r="AF249" s="35">
        <f>+SUM(T249:AE249)</f>
        <v>0</v>
      </c>
    </row>
    <row r="250" spans="1:32" x14ac:dyDescent="0.35">
      <c r="A250" s="48"/>
      <c r="B250" s="49"/>
      <c r="C250" s="42">
        <f t="shared" ref="C250" si="660">+SUM(C248:C249)</f>
        <v>0</v>
      </c>
      <c r="D250" s="42">
        <f t="shared" ref="D250:O250" si="661">+SUM(D248:D249)</f>
        <v>0</v>
      </c>
      <c r="E250" s="42">
        <f t="shared" si="661"/>
        <v>0</v>
      </c>
      <c r="F250" s="42">
        <f t="shared" si="661"/>
        <v>0</v>
      </c>
      <c r="G250" s="42">
        <f t="shared" si="661"/>
        <v>0</v>
      </c>
      <c r="H250" s="42">
        <f t="shared" si="661"/>
        <v>0</v>
      </c>
      <c r="I250" s="42">
        <f t="shared" si="661"/>
        <v>0</v>
      </c>
      <c r="J250" s="42">
        <f t="shared" si="661"/>
        <v>0</v>
      </c>
      <c r="K250" s="42">
        <f t="shared" si="661"/>
        <v>0</v>
      </c>
      <c r="L250" s="42">
        <f t="shared" si="661"/>
        <v>0</v>
      </c>
      <c r="M250" s="42">
        <f t="shared" si="661"/>
        <v>0</v>
      </c>
      <c r="N250" s="42">
        <f t="shared" si="661"/>
        <v>0</v>
      </c>
      <c r="O250" s="42">
        <f t="shared" si="661"/>
        <v>0</v>
      </c>
      <c r="P250" s="42">
        <v>0</v>
      </c>
      <c r="Q250" s="43">
        <f t="shared" si="477"/>
        <v>0</v>
      </c>
      <c r="R250" s="44"/>
      <c r="T250" s="42">
        <f t="shared" ref="T250" si="662">+SUM(T248:T249)</f>
        <v>0</v>
      </c>
      <c r="U250" s="42">
        <f t="shared" ref="U250:AF250" si="663">+SUM(U248:U249)</f>
        <v>0</v>
      </c>
      <c r="V250" s="42">
        <f t="shared" si="663"/>
        <v>0</v>
      </c>
      <c r="W250" s="42">
        <f t="shared" si="663"/>
        <v>0</v>
      </c>
      <c r="X250" s="42">
        <f t="shared" si="663"/>
        <v>0</v>
      </c>
      <c r="Y250" s="42">
        <f t="shared" si="663"/>
        <v>0</v>
      </c>
      <c r="Z250" s="42">
        <f t="shared" si="663"/>
        <v>0</v>
      </c>
      <c r="AA250" s="42">
        <f t="shared" si="663"/>
        <v>0</v>
      </c>
      <c r="AB250" s="42">
        <f t="shared" si="663"/>
        <v>0</v>
      </c>
      <c r="AC250" s="42">
        <f t="shared" si="663"/>
        <v>0</v>
      </c>
      <c r="AD250" s="42">
        <f t="shared" si="663"/>
        <v>0</v>
      </c>
      <c r="AE250" s="42">
        <f t="shared" si="663"/>
        <v>0</v>
      </c>
      <c r="AF250" s="42">
        <f t="shared" si="663"/>
        <v>0</v>
      </c>
    </row>
    <row r="251" spans="1:32" x14ac:dyDescent="0.35">
      <c r="A251" s="45">
        <v>75400</v>
      </c>
      <c r="B251" s="66" t="s">
        <v>374</v>
      </c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0"/>
      <c r="P251" s="35">
        <v>0</v>
      </c>
      <c r="Q251" s="36">
        <f t="shared" si="477"/>
        <v>0</v>
      </c>
      <c r="R251" s="50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0"/>
    </row>
    <row r="252" spans="1:32" x14ac:dyDescent="0.35">
      <c r="A252" s="38">
        <v>754111</v>
      </c>
      <c r="B252" s="34" t="s">
        <v>374</v>
      </c>
      <c r="C252" s="35">
        <v>0</v>
      </c>
      <c r="D252" s="35">
        <v>0</v>
      </c>
      <c r="E252" s="35">
        <v>0</v>
      </c>
      <c r="F252" s="35">
        <v>0</v>
      </c>
      <c r="G252" s="35">
        <v>0</v>
      </c>
      <c r="H252" s="35">
        <v>0</v>
      </c>
      <c r="I252" s="35">
        <v>0</v>
      </c>
      <c r="J252" s="35">
        <v>0</v>
      </c>
      <c r="K252" s="35">
        <v>0</v>
      </c>
      <c r="L252" s="35">
        <v>0</v>
      </c>
      <c r="M252" s="35">
        <v>0</v>
      </c>
      <c r="N252" s="35">
        <v>0</v>
      </c>
      <c r="O252" s="35">
        <f>+SUM(C252:N252)</f>
        <v>0</v>
      </c>
      <c r="P252" s="35">
        <v>0</v>
      </c>
      <c r="Q252" s="47">
        <f t="shared" si="477"/>
        <v>0</v>
      </c>
      <c r="R252" s="36"/>
      <c r="T252" s="35">
        <f t="shared" ref="T252" si="664">C252*1000</f>
        <v>0</v>
      </c>
      <c r="U252" s="35">
        <f t="shared" ref="U252" si="665">D252*1000</f>
        <v>0</v>
      </c>
      <c r="V252" s="35">
        <f t="shared" ref="V252" si="666">E252*1000</f>
        <v>0</v>
      </c>
      <c r="W252" s="35">
        <f t="shared" ref="W252" si="667">F252*1000</f>
        <v>0</v>
      </c>
      <c r="X252" s="35">
        <f t="shared" ref="X252" si="668">G252*1000</f>
        <v>0</v>
      </c>
      <c r="Y252" s="35">
        <f t="shared" ref="Y252" si="669">H252*1000</f>
        <v>0</v>
      </c>
      <c r="Z252" s="35">
        <f t="shared" ref="Z252" si="670">I252*1000</f>
        <v>0</v>
      </c>
      <c r="AA252" s="35">
        <f t="shared" ref="AA252" si="671">J252*1000</f>
        <v>0</v>
      </c>
      <c r="AB252" s="35">
        <f t="shared" ref="AB252" si="672">K252*1000</f>
        <v>0</v>
      </c>
      <c r="AC252" s="35">
        <f t="shared" ref="AC252" si="673">L252*1000</f>
        <v>0</v>
      </c>
      <c r="AD252" s="35">
        <f t="shared" ref="AD252" si="674">M252*1000</f>
        <v>0</v>
      </c>
      <c r="AE252" s="35">
        <f t="shared" ref="AE252" si="675">N252*1000</f>
        <v>0</v>
      </c>
      <c r="AF252" s="35">
        <f>+SUM(T252:AE252)</f>
        <v>0</v>
      </c>
    </row>
    <row r="253" spans="1:32" x14ac:dyDescent="0.35">
      <c r="A253" s="48"/>
      <c r="B253" s="49"/>
      <c r="C253" s="42">
        <f t="shared" ref="C253" si="676">+SUM(C251:C252)</f>
        <v>0</v>
      </c>
      <c r="D253" s="42">
        <f t="shared" ref="D253:O253" si="677">+SUM(D251:D252)</f>
        <v>0</v>
      </c>
      <c r="E253" s="42">
        <f t="shared" si="677"/>
        <v>0</v>
      </c>
      <c r="F253" s="42">
        <f t="shared" si="677"/>
        <v>0</v>
      </c>
      <c r="G253" s="42">
        <f t="shared" si="677"/>
        <v>0</v>
      </c>
      <c r="H253" s="42">
        <f t="shared" si="677"/>
        <v>0</v>
      </c>
      <c r="I253" s="42">
        <f t="shared" si="677"/>
        <v>0</v>
      </c>
      <c r="J253" s="42">
        <f t="shared" si="677"/>
        <v>0</v>
      </c>
      <c r="K253" s="42">
        <f t="shared" si="677"/>
        <v>0</v>
      </c>
      <c r="L253" s="42">
        <f t="shared" si="677"/>
        <v>0</v>
      </c>
      <c r="M253" s="42">
        <f t="shared" si="677"/>
        <v>0</v>
      </c>
      <c r="N253" s="42">
        <f t="shared" si="677"/>
        <v>0</v>
      </c>
      <c r="O253" s="42">
        <f t="shared" si="677"/>
        <v>0</v>
      </c>
      <c r="P253" s="42">
        <v>0</v>
      </c>
      <c r="Q253" s="43">
        <f t="shared" si="477"/>
        <v>0</v>
      </c>
      <c r="R253" s="44"/>
      <c r="T253" s="42">
        <f t="shared" ref="T253" si="678">+SUM(T251:T252)</f>
        <v>0</v>
      </c>
      <c r="U253" s="42">
        <f t="shared" ref="U253:AF253" si="679">+SUM(U251:U252)</f>
        <v>0</v>
      </c>
      <c r="V253" s="42">
        <f t="shared" si="679"/>
        <v>0</v>
      </c>
      <c r="W253" s="42">
        <f t="shared" si="679"/>
        <v>0</v>
      </c>
      <c r="X253" s="42">
        <f t="shared" si="679"/>
        <v>0</v>
      </c>
      <c r="Y253" s="42">
        <f t="shared" si="679"/>
        <v>0</v>
      </c>
      <c r="Z253" s="42">
        <f t="shared" si="679"/>
        <v>0</v>
      </c>
      <c r="AA253" s="42">
        <f t="shared" si="679"/>
        <v>0</v>
      </c>
      <c r="AB253" s="42">
        <f t="shared" si="679"/>
        <v>0</v>
      </c>
      <c r="AC253" s="42">
        <f t="shared" si="679"/>
        <v>0</v>
      </c>
      <c r="AD253" s="42">
        <f t="shared" si="679"/>
        <v>0</v>
      </c>
      <c r="AE253" s="42">
        <f t="shared" si="679"/>
        <v>0</v>
      </c>
      <c r="AF253" s="42">
        <f t="shared" si="679"/>
        <v>0</v>
      </c>
    </row>
    <row r="254" spans="1:32" x14ac:dyDescent="0.35">
      <c r="A254" s="45">
        <v>75410</v>
      </c>
      <c r="B254" s="66" t="s">
        <v>375</v>
      </c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0"/>
      <c r="P254" s="35">
        <v>0</v>
      </c>
      <c r="Q254" s="36">
        <f t="shared" si="477"/>
        <v>0</v>
      </c>
      <c r="R254" s="50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0"/>
    </row>
    <row r="255" spans="1:32" x14ac:dyDescent="0.35">
      <c r="A255" s="38">
        <v>754211</v>
      </c>
      <c r="B255" s="34" t="s">
        <v>376</v>
      </c>
      <c r="C255" s="35">
        <v>0</v>
      </c>
      <c r="D255" s="35">
        <v>0</v>
      </c>
      <c r="E255" s="35">
        <v>0</v>
      </c>
      <c r="F255" s="35">
        <v>0</v>
      </c>
      <c r="G255" s="35">
        <v>0</v>
      </c>
      <c r="H255" s="35">
        <v>0</v>
      </c>
      <c r="I255" s="35">
        <v>0</v>
      </c>
      <c r="J255" s="35">
        <v>0</v>
      </c>
      <c r="K255" s="35">
        <v>0</v>
      </c>
      <c r="L255" s="35">
        <v>0</v>
      </c>
      <c r="M255" s="35">
        <v>0</v>
      </c>
      <c r="N255" s="35">
        <v>0</v>
      </c>
      <c r="O255" s="35">
        <f>+SUM(C255:N255)</f>
        <v>0</v>
      </c>
      <c r="P255" s="35">
        <v>0</v>
      </c>
      <c r="Q255" s="47">
        <f t="shared" si="477"/>
        <v>0</v>
      </c>
      <c r="R255" s="36"/>
      <c r="T255" s="35">
        <f t="shared" ref="T255:T259" si="680">C255*1000</f>
        <v>0</v>
      </c>
      <c r="U255" s="35">
        <f t="shared" ref="U255:U259" si="681">D255*1000</f>
        <v>0</v>
      </c>
      <c r="V255" s="35">
        <f t="shared" ref="V255:V259" si="682">E255*1000</f>
        <v>0</v>
      </c>
      <c r="W255" s="35">
        <f t="shared" ref="W255:W259" si="683">F255*1000</f>
        <v>0</v>
      </c>
      <c r="X255" s="35">
        <f t="shared" ref="X255:X259" si="684">G255*1000</f>
        <v>0</v>
      </c>
      <c r="Y255" s="35">
        <f t="shared" ref="Y255:Y259" si="685">H255*1000</f>
        <v>0</v>
      </c>
      <c r="Z255" s="35">
        <f t="shared" ref="Z255:Z259" si="686">I255*1000</f>
        <v>0</v>
      </c>
      <c r="AA255" s="35">
        <f t="shared" ref="AA255:AA259" si="687">J255*1000</f>
        <v>0</v>
      </c>
      <c r="AB255" s="35">
        <f t="shared" ref="AB255:AB259" si="688">K255*1000</f>
        <v>0</v>
      </c>
      <c r="AC255" s="35">
        <f t="shared" ref="AC255:AC259" si="689">L255*1000</f>
        <v>0</v>
      </c>
      <c r="AD255" s="35">
        <f t="shared" ref="AD255:AD259" si="690">M255*1000</f>
        <v>0</v>
      </c>
      <c r="AE255" s="35">
        <f t="shared" ref="AE255:AE259" si="691">N255*1000</f>
        <v>0</v>
      </c>
      <c r="AF255" s="35">
        <f t="shared" ref="AF255:AF259" si="692">+SUM(T255:AE255)</f>
        <v>0</v>
      </c>
    </row>
    <row r="256" spans="1:32" x14ac:dyDescent="0.35">
      <c r="A256" s="38">
        <v>754212</v>
      </c>
      <c r="B256" s="34" t="s">
        <v>377</v>
      </c>
      <c r="C256" s="35">
        <v>0</v>
      </c>
      <c r="D256" s="35">
        <v>0</v>
      </c>
      <c r="E256" s="35">
        <v>0</v>
      </c>
      <c r="F256" s="35">
        <v>0</v>
      </c>
      <c r="G256" s="35">
        <v>0</v>
      </c>
      <c r="H256" s="35">
        <v>0</v>
      </c>
      <c r="I256" s="35">
        <v>0</v>
      </c>
      <c r="J256" s="35">
        <v>0</v>
      </c>
      <c r="K256" s="35">
        <v>0</v>
      </c>
      <c r="L256" s="35">
        <v>0</v>
      </c>
      <c r="M256" s="35">
        <v>0</v>
      </c>
      <c r="N256" s="35">
        <v>0</v>
      </c>
      <c r="O256" s="35">
        <f>+SUM(C256:N256)</f>
        <v>0</v>
      </c>
      <c r="P256" s="35">
        <v>0</v>
      </c>
      <c r="Q256" s="47">
        <f t="shared" si="477"/>
        <v>0</v>
      </c>
      <c r="R256" s="36"/>
      <c r="T256" s="35">
        <f t="shared" si="680"/>
        <v>0</v>
      </c>
      <c r="U256" s="35">
        <f t="shared" si="681"/>
        <v>0</v>
      </c>
      <c r="V256" s="35">
        <f t="shared" si="682"/>
        <v>0</v>
      </c>
      <c r="W256" s="35">
        <f t="shared" si="683"/>
        <v>0</v>
      </c>
      <c r="X256" s="35">
        <f t="shared" si="684"/>
        <v>0</v>
      </c>
      <c r="Y256" s="35">
        <f t="shared" si="685"/>
        <v>0</v>
      </c>
      <c r="Z256" s="35">
        <f t="shared" si="686"/>
        <v>0</v>
      </c>
      <c r="AA256" s="35">
        <f t="shared" si="687"/>
        <v>0</v>
      </c>
      <c r="AB256" s="35">
        <f t="shared" si="688"/>
        <v>0</v>
      </c>
      <c r="AC256" s="35">
        <f t="shared" si="689"/>
        <v>0</v>
      </c>
      <c r="AD256" s="35">
        <f t="shared" si="690"/>
        <v>0</v>
      </c>
      <c r="AE256" s="35">
        <f t="shared" si="691"/>
        <v>0</v>
      </c>
      <c r="AF256" s="35">
        <f t="shared" si="692"/>
        <v>0</v>
      </c>
    </row>
    <row r="257" spans="1:32" x14ac:dyDescent="0.35">
      <c r="A257" s="38">
        <v>754213</v>
      </c>
      <c r="B257" s="34" t="s">
        <v>378</v>
      </c>
      <c r="C257" s="35">
        <v>0</v>
      </c>
      <c r="D257" s="35">
        <v>0</v>
      </c>
      <c r="E257" s="35">
        <v>0</v>
      </c>
      <c r="F257" s="35">
        <v>0</v>
      </c>
      <c r="G257" s="35">
        <v>0</v>
      </c>
      <c r="H257" s="35">
        <v>0</v>
      </c>
      <c r="I257" s="35">
        <v>0</v>
      </c>
      <c r="J257" s="35">
        <v>0</v>
      </c>
      <c r="K257" s="35">
        <v>0</v>
      </c>
      <c r="L257" s="35">
        <v>0</v>
      </c>
      <c r="M257" s="35">
        <v>0</v>
      </c>
      <c r="N257" s="35">
        <v>0</v>
      </c>
      <c r="O257" s="35">
        <f>+SUM(C257:N257)</f>
        <v>0</v>
      </c>
      <c r="P257" s="35">
        <v>0</v>
      </c>
      <c r="Q257" s="47">
        <f t="shared" si="477"/>
        <v>0</v>
      </c>
      <c r="R257" s="36"/>
      <c r="T257" s="35">
        <f t="shared" si="680"/>
        <v>0</v>
      </c>
      <c r="U257" s="35">
        <f t="shared" si="681"/>
        <v>0</v>
      </c>
      <c r="V257" s="35">
        <f t="shared" si="682"/>
        <v>0</v>
      </c>
      <c r="W257" s="35">
        <f t="shared" si="683"/>
        <v>0</v>
      </c>
      <c r="X257" s="35">
        <f t="shared" si="684"/>
        <v>0</v>
      </c>
      <c r="Y257" s="35">
        <f t="shared" si="685"/>
        <v>0</v>
      </c>
      <c r="Z257" s="35">
        <f t="shared" si="686"/>
        <v>0</v>
      </c>
      <c r="AA257" s="35">
        <f t="shared" si="687"/>
        <v>0</v>
      </c>
      <c r="AB257" s="35">
        <f t="shared" si="688"/>
        <v>0</v>
      </c>
      <c r="AC257" s="35">
        <f t="shared" si="689"/>
        <v>0</v>
      </c>
      <c r="AD257" s="35">
        <f t="shared" si="690"/>
        <v>0</v>
      </c>
      <c r="AE257" s="35">
        <f t="shared" si="691"/>
        <v>0</v>
      </c>
      <c r="AF257" s="35">
        <f t="shared" si="692"/>
        <v>0</v>
      </c>
    </row>
    <row r="258" spans="1:32" x14ac:dyDescent="0.35">
      <c r="A258" s="38">
        <v>754311</v>
      </c>
      <c r="B258" s="34" t="s">
        <v>379</v>
      </c>
      <c r="C258" s="35">
        <v>0</v>
      </c>
      <c r="D258" s="35">
        <v>0</v>
      </c>
      <c r="E258" s="35">
        <v>0</v>
      </c>
      <c r="F258" s="35">
        <v>0</v>
      </c>
      <c r="G258" s="35">
        <v>0</v>
      </c>
      <c r="H258" s="35">
        <v>0</v>
      </c>
      <c r="I258" s="35">
        <v>0</v>
      </c>
      <c r="J258" s="35">
        <v>0</v>
      </c>
      <c r="K258" s="35">
        <v>0</v>
      </c>
      <c r="L258" s="35">
        <v>0</v>
      </c>
      <c r="M258" s="35">
        <v>0</v>
      </c>
      <c r="N258" s="35">
        <v>0</v>
      </c>
      <c r="O258" s="35">
        <f>+SUM(C258:N258)</f>
        <v>0</v>
      </c>
      <c r="P258" s="35">
        <v>0</v>
      </c>
      <c r="Q258" s="47">
        <f t="shared" si="477"/>
        <v>0</v>
      </c>
      <c r="R258" s="36"/>
      <c r="T258" s="35">
        <f t="shared" si="680"/>
        <v>0</v>
      </c>
      <c r="U258" s="35">
        <f t="shared" si="681"/>
        <v>0</v>
      </c>
      <c r="V258" s="35">
        <f t="shared" si="682"/>
        <v>0</v>
      </c>
      <c r="W258" s="35">
        <f t="shared" si="683"/>
        <v>0</v>
      </c>
      <c r="X258" s="35">
        <f t="shared" si="684"/>
        <v>0</v>
      </c>
      <c r="Y258" s="35">
        <f t="shared" si="685"/>
        <v>0</v>
      </c>
      <c r="Z258" s="35">
        <f t="shared" si="686"/>
        <v>0</v>
      </c>
      <c r="AA258" s="35">
        <f t="shared" si="687"/>
        <v>0</v>
      </c>
      <c r="AB258" s="35">
        <f t="shared" si="688"/>
        <v>0</v>
      </c>
      <c r="AC258" s="35">
        <f t="shared" si="689"/>
        <v>0</v>
      </c>
      <c r="AD258" s="35">
        <f t="shared" si="690"/>
        <v>0</v>
      </c>
      <c r="AE258" s="35">
        <f t="shared" si="691"/>
        <v>0</v>
      </c>
      <c r="AF258" s="35">
        <f t="shared" si="692"/>
        <v>0</v>
      </c>
    </row>
    <row r="259" spans="1:32" x14ac:dyDescent="0.35">
      <c r="A259" s="38">
        <v>754999</v>
      </c>
      <c r="B259" s="34" t="s">
        <v>380</v>
      </c>
      <c r="C259" s="35">
        <v>0</v>
      </c>
      <c r="D259" s="35">
        <v>0</v>
      </c>
      <c r="E259" s="35">
        <v>0</v>
      </c>
      <c r="F259" s="35">
        <v>0</v>
      </c>
      <c r="G259" s="35">
        <v>0</v>
      </c>
      <c r="H259" s="35">
        <v>0</v>
      </c>
      <c r="I259" s="35">
        <v>0</v>
      </c>
      <c r="J259" s="35">
        <v>0</v>
      </c>
      <c r="K259" s="35">
        <v>0</v>
      </c>
      <c r="L259" s="35">
        <v>0</v>
      </c>
      <c r="M259" s="35">
        <v>0</v>
      </c>
      <c r="N259" s="35">
        <v>0</v>
      </c>
      <c r="O259" s="35">
        <f>+SUM(C259:N259)</f>
        <v>0</v>
      </c>
      <c r="P259" s="35">
        <v>0</v>
      </c>
      <c r="Q259" s="47">
        <f t="shared" si="477"/>
        <v>0</v>
      </c>
      <c r="R259" s="36"/>
      <c r="T259" s="35">
        <f t="shared" si="680"/>
        <v>0</v>
      </c>
      <c r="U259" s="35">
        <f t="shared" si="681"/>
        <v>0</v>
      </c>
      <c r="V259" s="35">
        <f t="shared" si="682"/>
        <v>0</v>
      </c>
      <c r="W259" s="35">
        <f t="shared" si="683"/>
        <v>0</v>
      </c>
      <c r="X259" s="35">
        <f t="shared" si="684"/>
        <v>0</v>
      </c>
      <c r="Y259" s="35">
        <f t="shared" si="685"/>
        <v>0</v>
      </c>
      <c r="Z259" s="35">
        <f t="shared" si="686"/>
        <v>0</v>
      </c>
      <c r="AA259" s="35">
        <f t="shared" si="687"/>
        <v>0</v>
      </c>
      <c r="AB259" s="35">
        <f t="shared" si="688"/>
        <v>0</v>
      </c>
      <c r="AC259" s="35">
        <f t="shared" si="689"/>
        <v>0</v>
      </c>
      <c r="AD259" s="35">
        <f t="shared" si="690"/>
        <v>0</v>
      </c>
      <c r="AE259" s="35">
        <f t="shared" si="691"/>
        <v>0</v>
      </c>
      <c r="AF259" s="35">
        <f t="shared" si="692"/>
        <v>0</v>
      </c>
    </row>
    <row r="260" spans="1:32" x14ac:dyDescent="0.35">
      <c r="A260" s="48"/>
      <c r="B260" s="49"/>
      <c r="C260" s="42">
        <f t="shared" ref="C260" si="693">+SUM(C254:C259)</f>
        <v>0</v>
      </c>
      <c r="D260" s="42">
        <f t="shared" ref="D260:O260" si="694">+SUM(D254:D259)</f>
        <v>0</v>
      </c>
      <c r="E260" s="42">
        <f t="shared" si="694"/>
        <v>0</v>
      </c>
      <c r="F260" s="42">
        <f t="shared" si="694"/>
        <v>0</v>
      </c>
      <c r="G260" s="42">
        <f t="shared" si="694"/>
        <v>0</v>
      </c>
      <c r="H260" s="42">
        <f t="shared" si="694"/>
        <v>0</v>
      </c>
      <c r="I260" s="42">
        <f t="shared" si="694"/>
        <v>0</v>
      </c>
      <c r="J260" s="42">
        <f t="shared" si="694"/>
        <v>0</v>
      </c>
      <c r="K260" s="42">
        <f t="shared" si="694"/>
        <v>0</v>
      </c>
      <c r="L260" s="42">
        <f t="shared" si="694"/>
        <v>0</v>
      </c>
      <c r="M260" s="42">
        <f t="shared" si="694"/>
        <v>0</v>
      </c>
      <c r="N260" s="42">
        <f t="shared" si="694"/>
        <v>0</v>
      </c>
      <c r="O260" s="42">
        <f t="shared" si="694"/>
        <v>0</v>
      </c>
      <c r="P260" s="42">
        <v>0</v>
      </c>
      <c r="Q260" s="43">
        <f t="shared" si="477"/>
        <v>0</v>
      </c>
      <c r="R260" s="44"/>
      <c r="T260" s="42">
        <f t="shared" ref="T260" si="695">+SUM(T254:T259)</f>
        <v>0</v>
      </c>
      <c r="U260" s="42">
        <f t="shared" ref="U260:AF260" si="696">+SUM(U254:U259)</f>
        <v>0</v>
      </c>
      <c r="V260" s="42">
        <f t="shared" si="696"/>
        <v>0</v>
      </c>
      <c r="W260" s="42">
        <f t="shared" si="696"/>
        <v>0</v>
      </c>
      <c r="X260" s="42">
        <f t="shared" si="696"/>
        <v>0</v>
      </c>
      <c r="Y260" s="42">
        <f t="shared" si="696"/>
        <v>0</v>
      </c>
      <c r="Z260" s="42">
        <f t="shared" si="696"/>
        <v>0</v>
      </c>
      <c r="AA260" s="42">
        <f t="shared" si="696"/>
        <v>0</v>
      </c>
      <c r="AB260" s="42">
        <f t="shared" si="696"/>
        <v>0</v>
      </c>
      <c r="AC260" s="42">
        <f t="shared" si="696"/>
        <v>0</v>
      </c>
      <c r="AD260" s="42">
        <f t="shared" si="696"/>
        <v>0</v>
      </c>
      <c r="AE260" s="42">
        <f t="shared" si="696"/>
        <v>0</v>
      </c>
      <c r="AF260" s="42">
        <f t="shared" si="696"/>
        <v>0</v>
      </c>
    </row>
    <row r="261" spans="1:32" x14ac:dyDescent="0.35">
      <c r="A261" s="45">
        <v>75500</v>
      </c>
      <c r="B261" s="66" t="s">
        <v>381</v>
      </c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0"/>
      <c r="P261" s="35">
        <v>0</v>
      </c>
      <c r="Q261" s="36">
        <f t="shared" si="477"/>
        <v>0</v>
      </c>
      <c r="R261" s="50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0"/>
    </row>
    <row r="262" spans="1:32" x14ac:dyDescent="0.35">
      <c r="A262" s="38">
        <v>755111</v>
      </c>
      <c r="B262" s="34" t="s">
        <v>382</v>
      </c>
      <c r="C262" s="35">
        <v>0</v>
      </c>
      <c r="D262" s="35">
        <v>0</v>
      </c>
      <c r="E262" s="35">
        <v>0</v>
      </c>
      <c r="F262" s="35">
        <v>0</v>
      </c>
      <c r="G262" s="35">
        <v>0</v>
      </c>
      <c r="H262" s="35">
        <v>0</v>
      </c>
      <c r="I262" s="35">
        <v>0</v>
      </c>
      <c r="J262" s="35">
        <v>0</v>
      </c>
      <c r="K262" s="35">
        <v>0</v>
      </c>
      <c r="L262" s="35">
        <v>0</v>
      </c>
      <c r="M262" s="35">
        <v>0</v>
      </c>
      <c r="N262" s="35">
        <v>0</v>
      </c>
      <c r="O262" s="35">
        <f>+SUM(C262:N262)</f>
        <v>0</v>
      </c>
      <c r="P262" s="35">
        <v>0</v>
      </c>
      <c r="Q262" s="47">
        <f t="shared" si="477"/>
        <v>0</v>
      </c>
      <c r="R262" s="36"/>
      <c r="T262" s="35">
        <f t="shared" ref="T262:T263" si="697">C262*1000</f>
        <v>0</v>
      </c>
      <c r="U262" s="35">
        <f t="shared" ref="U262:U263" si="698">D262*1000</f>
        <v>0</v>
      </c>
      <c r="V262" s="35">
        <f t="shared" ref="V262:V263" si="699">E262*1000</f>
        <v>0</v>
      </c>
      <c r="W262" s="35">
        <f t="shared" ref="W262:W263" si="700">F262*1000</f>
        <v>0</v>
      </c>
      <c r="X262" s="35">
        <f t="shared" ref="X262:X263" si="701">G262*1000</f>
        <v>0</v>
      </c>
      <c r="Y262" s="35">
        <f t="shared" ref="Y262:Y263" si="702">H262*1000</f>
        <v>0</v>
      </c>
      <c r="Z262" s="35">
        <f t="shared" ref="Z262:Z263" si="703">I262*1000</f>
        <v>0</v>
      </c>
      <c r="AA262" s="35">
        <f t="shared" ref="AA262:AA263" si="704">J262*1000</f>
        <v>0</v>
      </c>
      <c r="AB262" s="35">
        <f t="shared" ref="AB262:AB263" si="705">K262*1000</f>
        <v>0</v>
      </c>
      <c r="AC262" s="35">
        <f t="shared" ref="AC262:AC263" si="706">L262*1000</f>
        <v>0</v>
      </c>
      <c r="AD262" s="35">
        <f t="shared" ref="AD262:AD263" si="707">M262*1000</f>
        <v>0</v>
      </c>
      <c r="AE262" s="35">
        <f t="shared" ref="AE262:AE263" si="708">N262*1000</f>
        <v>0</v>
      </c>
      <c r="AF262" s="35">
        <f t="shared" ref="AF262:AF263" si="709">+SUM(T262:AE262)</f>
        <v>0</v>
      </c>
    </row>
    <row r="263" spans="1:32" x14ac:dyDescent="0.35">
      <c r="A263" s="38">
        <v>755211</v>
      </c>
      <c r="B263" s="34" t="s">
        <v>383</v>
      </c>
      <c r="C263" s="35">
        <v>0</v>
      </c>
      <c r="D263" s="35">
        <v>0</v>
      </c>
      <c r="E263" s="35">
        <v>0</v>
      </c>
      <c r="F263" s="35">
        <v>0</v>
      </c>
      <c r="G263" s="35">
        <v>0</v>
      </c>
      <c r="H263" s="35">
        <v>0</v>
      </c>
      <c r="I263" s="35">
        <v>0</v>
      </c>
      <c r="J263" s="35">
        <v>0</v>
      </c>
      <c r="K263" s="35">
        <v>0</v>
      </c>
      <c r="L263" s="35">
        <v>0</v>
      </c>
      <c r="M263" s="35">
        <v>0</v>
      </c>
      <c r="N263" s="35">
        <v>0</v>
      </c>
      <c r="O263" s="35">
        <f>+SUM(C263:N263)</f>
        <v>0</v>
      </c>
      <c r="P263" s="35">
        <v>0</v>
      </c>
      <c r="Q263" s="47">
        <f t="shared" si="477"/>
        <v>0</v>
      </c>
      <c r="R263" s="36"/>
      <c r="T263" s="35">
        <f t="shared" si="697"/>
        <v>0</v>
      </c>
      <c r="U263" s="35">
        <f t="shared" si="698"/>
        <v>0</v>
      </c>
      <c r="V263" s="35">
        <f t="shared" si="699"/>
        <v>0</v>
      </c>
      <c r="W263" s="35">
        <f t="shared" si="700"/>
        <v>0</v>
      </c>
      <c r="X263" s="35">
        <f t="shared" si="701"/>
        <v>0</v>
      </c>
      <c r="Y263" s="35">
        <f t="shared" si="702"/>
        <v>0</v>
      </c>
      <c r="Z263" s="35">
        <f t="shared" si="703"/>
        <v>0</v>
      </c>
      <c r="AA263" s="35">
        <f t="shared" si="704"/>
        <v>0</v>
      </c>
      <c r="AB263" s="35">
        <f t="shared" si="705"/>
        <v>0</v>
      </c>
      <c r="AC263" s="35">
        <f t="shared" si="706"/>
        <v>0</v>
      </c>
      <c r="AD263" s="35">
        <f t="shared" si="707"/>
        <v>0</v>
      </c>
      <c r="AE263" s="35">
        <f t="shared" si="708"/>
        <v>0</v>
      </c>
      <c r="AF263" s="35">
        <f t="shared" si="709"/>
        <v>0</v>
      </c>
    </row>
    <row r="264" spans="1:32" x14ac:dyDescent="0.35">
      <c r="A264" s="48"/>
      <c r="B264" s="49"/>
      <c r="C264" s="42">
        <f t="shared" ref="C264" si="710">+SUM(C261:C263)</f>
        <v>0</v>
      </c>
      <c r="D264" s="42">
        <f t="shared" ref="D264:O264" si="711">+SUM(D261:D263)</f>
        <v>0</v>
      </c>
      <c r="E264" s="42">
        <f t="shared" si="711"/>
        <v>0</v>
      </c>
      <c r="F264" s="42">
        <f t="shared" si="711"/>
        <v>0</v>
      </c>
      <c r="G264" s="42">
        <f t="shared" si="711"/>
        <v>0</v>
      </c>
      <c r="H264" s="42">
        <f t="shared" si="711"/>
        <v>0</v>
      </c>
      <c r="I264" s="42">
        <f t="shared" si="711"/>
        <v>0</v>
      </c>
      <c r="J264" s="42">
        <f t="shared" si="711"/>
        <v>0</v>
      </c>
      <c r="K264" s="42">
        <f t="shared" si="711"/>
        <v>0</v>
      </c>
      <c r="L264" s="42">
        <f t="shared" si="711"/>
        <v>0</v>
      </c>
      <c r="M264" s="42">
        <f t="shared" si="711"/>
        <v>0</v>
      </c>
      <c r="N264" s="42">
        <f t="shared" si="711"/>
        <v>0</v>
      </c>
      <c r="O264" s="42">
        <f t="shared" si="711"/>
        <v>0</v>
      </c>
      <c r="P264" s="42">
        <v>0</v>
      </c>
      <c r="Q264" s="43">
        <f t="shared" si="477"/>
        <v>0</v>
      </c>
      <c r="R264" s="44"/>
      <c r="T264" s="42">
        <f t="shared" ref="T264" si="712">+SUM(T261:T263)</f>
        <v>0</v>
      </c>
      <c r="U264" s="42">
        <f t="shared" ref="U264:AF264" si="713">+SUM(U261:U263)</f>
        <v>0</v>
      </c>
      <c r="V264" s="42">
        <f t="shared" si="713"/>
        <v>0</v>
      </c>
      <c r="W264" s="42">
        <f t="shared" si="713"/>
        <v>0</v>
      </c>
      <c r="X264" s="42">
        <f t="shared" si="713"/>
        <v>0</v>
      </c>
      <c r="Y264" s="42">
        <f t="shared" si="713"/>
        <v>0</v>
      </c>
      <c r="Z264" s="42">
        <f t="shared" si="713"/>
        <v>0</v>
      </c>
      <c r="AA264" s="42">
        <f t="shared" si="713"/>
        <v>0</v>
      </c>
      <c r="AB264" s="42">
        <f t="shared" si="713"/>
        <v>0</v>
      </c>
      <c r="AC264" s="42">
        <f t="shared" si="713"/>
        <v>0</v>
      </c>
      <c r="AD264" s="42">
        <f t="shared" si="713"/>
        <v>0</v>
      </c>
      <c r="AE264" s="42">
        <f t="shared" si="713"/>
        <v>0</v>
      </c>
      <c r="AF264" s="42">
        <f t="shared" si="713"/>
        <v>0</v>
      </c>
    </row>
    <row r="265" spans="1:32" x14ac:dyDescent="0.35">
      <c r="A265" s="51"/>
      <c r="B265" s="52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>
        <v>0</v>
      </c>
      <c r="Q265" s="54">
        <f t="shared" si="477"/>
        <v>0</v>
      </c>
      <c r="R265" s="55"/>
      <c r="T265" s="53"/>
      <c r="U265" s="53"/>
      <c r="V265" s="53"/>
      <c r="W265" s="53"/>
      <c r="X265" s="53"/>
      <c r="Y265" s="53"/>
      <c r="Z265" s="53"/>
      <c r="AA265" s="53"/>
      <c r="AB265" s="53"/>
      <c r="AC265" s="53"/>
      <c r="AD265" s="53"/>
      <c r="AE265" s="53"/>
      <c r="AF265" s="53"/>
    </row>
    <row r="266" spans="1:32" x14ac:dyDescent="0.35">
      <c r="A266" s="70"/>
      <c r="B266" s="71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>
        <v>0</v>
      </c>
      <c r="Q266" s="73">
        <f t="shared" si="477"/>
        <v>0</v>
      </c>
      <c r="R266" s="74"/>
      <c r="T266" s="72"/>
      <c r="U266" s="72"/>
      <c r="V266" s="72"/>
      <c r="W266" s="72"/>
      <c r="X266" s="72"/>
      <c r="Y266" s="72"/>
      <c r="Z266" s="72"/>
      <c r="AA266" s="72"/>
      <c r="AB266" s="72"/>
      <c r="AC266" s="72"/>
      <c r="AD266" s="72"/>
      <c r="AE266" s="72"/>
      <c r="AF266" s="72"/>
    </row>
    <row r="267" spans="1:32" x14ac:dyDescent="0.35">
      <c r="A267" s="75" t="s">
        <v>384</v>
      </c>
      <c r="B267" s="76"/>
      <c r="C267" s="77">
        <f>+SUM(C110:C266)/2+C109</f>
        <v>353553.90881535964</v>
      </c>
      <c r="D267" s="77">
        <f t="shared" ref="D267:O267" si="714">+SUM(D110:D266)/2+D109</f>
        <v>342643.75704931287</v>
      </c>
      <c r="E267" s="77">
        <f t="shared" si="714"/>
        <v>603362.85803031293</v>
      </c>
      <c r="F267" s="77">
        <f t="shared" si="714"/>
        <v>362351.58832556399</v>
      </c>
      <c r="G267" s="77">
        <f t="shared" si="714"/>
        <v>363479.27021696576</v>
      </c>
      <c r="H267" s="77">
        <f t="shared" si="714"/>
        <v>363729.80812717293</v>
      </c>
      <c r="I267" s="77">
        <f t="shared" si="714"/>
        <v>363429.80812717293</v>
      </c>
      <c r="J267" s="77">
        <f t="shared" si="714"/>
        <v>363479.27021696576</v>
      </c>
      <c r="K267" s="77">
        <f t="shared" si="714"/>
        <v>363429.80812717293</v>
      </c>
      <c r="L267" s="77">
        <f t="shared" si="714"/>
        <v>363429.80812717293</v>
      </c>
      <c r="M267" s="77">
        <f t="shared" si="714"/>
        <v>363429.80812717293</v>
      </c>
      <c r="N267" s="77">
        <f t="shared" si="714"/>
        <v>1186500.7260271732</v>
      </c>
      <c r="O267" s="77">
        <f t="shared" si="714"/>
        <v>5392820.4193175193</v>
      </c>
      <c r="P267" s="77">
        <v>4276197.3875965066</v>
      </c>
      <c r="Q267" s="78">
        <f t="shared" ref="Q267" si="715">+IF(P267=0,0,O267/P267-1)</f>
        <v>0.26112523125332743</v>
      </c>
      <c r="R267" s="79"/>
      <c r="T267" s="77">
        <f>+SUM(T110:T266)/2+T109</f>
        <v>353553908.81535959</v>
      </c>
      <c r="U267" s="77">
        <f t="shared" ref="U267:AF267" si="716">+SUM(U110:U266)/2+U109</f>
        <v>342643757.04931283</v>
      </c>
      <c r="V267" s="77">
        <f t="shared" si="716"/>
        <v>603362858.0303129</v>
      </c>
      <c r="W267" s="77">
        <f t="shared" si="716"/>
        <v>362351588.32556391</v>
      </c>
      <c r="X267" s="77">
        <f t="shared" si="716"/>
        <v>363479270.21696573</v>
      </c>
      <c r="Y267" s="77">
        <f t="shared" si="716"/>
        <v>363729808.12717289</v>
      </c>
      <c r="Z267" s="77">
        <f t="shared" si="716"/>
        <v>363429808.12717289</v>
      </c>
      <c r="AA267" s="77">
        <f t="shared" si="716"/>
        <v>363479270.21696573</v>
      </c>
      <c r="AB267" s="77">
        <f t="shared" si="716"/>
        <v>363429808.12717289</v>
      </c>
      <c r="AC267" s="77">
        <f t="shared" si="716"/>
        <v>363429808.12717289</v>
      </c>
      <c r="AD267" s="77">
        <f t="shared" si="716"/>
        <v>363429808.12717289</v>
      </c>
      <c r="AE267" s="77">
        <f t="shared" si="716"/>
        <v>1186500726.027173</v>
      </c>
      <c r="AF267" s="77">
        <f t="shared" si="716"/>
        <v>5392820419.3175192</v>
      </c>
    </row>
    <row r="268" spans="1:32" x14ac:dyDescent="0.35">
      <c r="A268" s="80"/>
      <c r="B268" s="81"/>
      <c r="C268" s="82"/>
      <c r="D268" s="82"/>
      <c r="E268" s="82"/>
      <c r="F268" s="82"/>
      <c r="G268" s="82"/>
      <c r="H268" s="82"/>
      <c r="I268" s="82"/>
      <c r="J268" s="82"/>
      <c r="K268" s="82"/>
      <c r="L268" s="82"/>
      <c r="M268" s="82"/>
      <c r="N268" s="82"/>
      <c r="O268" s="82"/>
      <c r="P268" s="82" t="s">
        <v>385</v>
      </c>
      <c r="Q268" s="83"/>
      <c r="R268" s="84"/>
      <c r="T268" s="82"/>
      <c r="U268" s="82"/>
      <c r="V268" s="82"/>
      <c r="W268" s="82"/>
      <c r="X268" s="82"/>
      <c r="Y268" s="82"/>
      <c r="Z268" s="82"/>
      <c r="AA268" s="82"/>
      <c r="AB268" s="82"/>
      <c r="AC268" s="82"/>
      <c r="AD268" s="82"/>
      <c r="AE268" s="82"/>
      <c r="AF268" s="82"/>
    </row>
    <row r="269" spans="1:32" x14ac:dyDescent="0.35">
      <c r="A269" s="85"/>
      <c r="C269" s="86"/>
      <c r="D269" s="86"/>
      <c r="E269" s="86"/>
      <c r="F269" s="86"/>
      <c r="G269" s="86"/>
      <c r="H269" s="86"/>
      <c r="I269" s="86"/>
      <c r="J269" s="86"/>
      <c r="K269" s="86"/>
      <c r="L269" s="86"/>
      <c r="M269" s="86"/>
      <c r="N269" s="86"/>
      <c r="O269" s="86"/>
      <c r="P269" s="86"/>
      <c r="Q269" s="86"/>
      <c r="R269" s="86"/>
      <c r="T269" s="86"/>
      <c r="U269" s="86"/>
      <c r="V269" s="86"/>
      <c r="W269" s="86"/>
      <c r="X269" s="86"/>
      <c r="Y269" s="86"/>
      <c r="Z269" s="86"/>
      <c r="AA269" s="86"/>
      <c r="AB269" s="86"/>
      <c r="AC269" s="86"/>
      <c r="AD269" s="86"/>
      <c r="AE269" s="86"/>
      <c r="AF269" s="86"/>
    </row>
    <row r="270" spans="1:32" s="85" customFormat="1" ht="10.5" x14ac:dyDescent="0.35">
      <c r="C270" s="87"/>
      <c r="D270" s="87"/>
      <c r="E270" s="87"/>
      <c r="F270" s="87"/>
      <c r="G270" s="87"/>
      <c r="H270" s="87"/>
      <c r="I270" s="87"/>
      <c r="J270" s="87"/>
      <c r="K270" s="87"/>
      <c r="L270" s="87"/>
      <c r="M270" s="87"/>
      <c r="N270" s="87"/>
      <c r="O270" s="87"/>
      <c r="P270" s="88"/>
      <c r="Q270" s="87"/>
      <c r="R270" s="89"/>
      <c r="T270" s="87"/>
      <c r="U270" s="87"/>
      <c r="V270" s="87"/>
      <c r="W270" s="87"/>
      <c r="X270" s="87"/>
      <c r="Y270" s="87"/>
      <c r="Z270" s="87"/>
      <c r="AA270" s="87"/>
      <c r="AB270" s="87"/>
      <c r="AC270" s="87"/>
      <c r="AD270" s="87"/>
      <c r="AE270" s="87"/>
      <c r="AF270" s="87"/>
    </row>
    <row r="271" spans="1:32" s="85" customFormat="1" ht="10" x14ac:dyDescent="0.35">
      <c r="C271" s="87"/>
      <c r="D271" s="87"/>
      <c r="E271" s="87"/>
      <c r="F271" s="87"/>
      <c r="G271" s="87"/>
      <c r="H271" s="87"/>
      <c r="I271" s="87"/>
      <c r="J271" s="87"/>
      <c r="K271" s="87"/>
      <c r="L271" s="87"/>
      <c r="M271" s="87"/>
      <c r="N271" s="87"/>
      <c r="O271" s="87"/>
      <c r="P271" s="87"/>
      <c r="Q271" s="87"/>
      <c r="R271" s="87"/>
      <c r="T271" s="87"/>
      <c r="U271" s="87"/>
      <c r="V271" s="87"/>
      <c r="W271" s="87"/>
      <c r="X271" s="87"/>
      <c r="Y271" s="87"/>
      <c r="Z271" s="87"/>
      <c r="AA271" s="87"/>
      <c r="AB271" s="87"/>
      <c r="AC271" s="87"/>
      <c r="AD271" s="87"/>
      <c r="AE271" s="87"/>
      <c r="AF271" s="87"/>
    </row>
    <row r="272" spans="1:32" s="85" customFormat="1" ht="23" x14ac:dyDescent="0.35">
      <c r="A272" s="90" t="s">
        <v>386</v>
      </c>
      <c r="B272" s="10"/>
      <c r="C272" s="86"/>
      <c r="D272" s="87"/>
      <c r="E272" s="87"/>
      <c r="F272" s="87"/>
      <c r="G272" s="87"/>
      <c r="H272" s="87"/>
      <c r="I272" s="87"/>
      <c r="J272" s="87"/>
      <c r="K272" s="87"/>
      <c r="L272" s="87"/>
      <c r="M272" s="87"/>
      <c r="N272" s="87"/>
      <c r="O272" s="87"/>
      <c r="P272" s="87"/>
      <c r="Q272" s="91"/>
      <c r="T272" s="86"/>
      <c r="U272" s="87"/>
      <c r="V272" s="87"/>
      <c r="W272" s="87"/>
      <c r="X272" s="87"/>
      <c r="Y272" s="87"/>
      <c r="Z272" s="87"/>
      <c r="AA272" s="87"/>
      <c r="AB272" s="87"/>
      <c r="AC272" s="87"/>
      <c r="AD272" s="87"/>
      <c r="AE272" s="87"/>
      <c r="AF272" s="87"/>
    </row>
    <row r="273" spans="1:32" s="85" customFormat="1" x14ac:dyDescent="0.35">
      <c r="B273" s="10"/>
      <c r="C273" s="86"/>
      <c r="D273" s="87"/>
      <c r="E273" s="89"/>
      <c r="F273" s="89"/>
      <c r="G273" s="89"/>
      <c r="H273" s="87"/>
      <c r="I273" s="87"/>
      <c r="J273" s="87"/>
      <c r="K273" s="87"/>
      <c r="L273" s="87"/>
      <c r="M273" s="87"/>
      <c r="N273" s="87"/>
      <c r="O273" s="87"/>
      <c r="P273" s="87"/>
      <c r="Q273" s="91"/>
      <c r="T273" s="86"/>
      <c r="U273" s="87"/>
      <c r="V273" s="89"/>
      <c r="W273" s="89"/>
      <c r="X273" s="89"/>
      <c r="Y273" s="87"/>
      <c r="Z273" s="87"/>
      <c r="AA273" s="87"/>
      <c r="AB273" s="87"/>
      <c r="AC273" s="87"/>
      <c r="AD273" s="87"/>
      <c r="AE273" s="87"/>
      <c r="AF273" s="87"/>
    </row>
    <row r="274" spans="1:32" s="85" customFormat="1" ht="13" x14ac:dyDescent="0.3">
      <c r="A274" s="92" t="s">
        <v>13</v>
      </c>
      <c r="B274" s="93"/>
      <c r="C274" s="94" t="str">
        <f>+C5</f>
        <v>Jan</v>
      </c>
      <c r="D274" s="94" t="str">
        <f t="shared" ref="D274:Q274" si="717">+D5</f>
        <v>Feb</v>
      </c>
      <c r="E274" s="94" t="str">
        <f t="shared" si="717"/>
        <v>Mar</v>
      </c>
      <c r="F274" s="94" t="str">
        <f t="shared" si="717"/>
        <v>Apr</v>
      </c>
      <c r="G274" s="94" t="str">
        <f t="shared" si="717"/>
        <v>May</v>
      </c>
      <c r="H274" s="94" t="str">
        <f t="shared" si="717"/>
        <v>Jun</v>
      </c>
      <c r="I274" s="94" t="str">
        <f t="shared" si="717"/>
        <v>Jul</v>
      </c>
      <c r="J274" s="94" t="str">
        <f t="shared" si="717"/>
        <v>Aug</v>
      </c>
      <c r="K274" s="94" t="str">
        <f t="shared" si="717"/>
        <v>Sep</v>
      </c>
      <c r="L274" s="94" t="str">
        <f t="shared" si="717"/>
        <v>Oct</v>
      </c>
      <c r="M274" s="94" t="str">
        <f t="shared" si="717"/>
        <v>Nov</v>
      </c>
      <c r="N274" s="94" t="str">
        <f t="shared" si="717"/>
        <v>Dec</v>
      </c>
      <c r="O274" s="94" t="str">
        <f t="shared" si="717"/>
        <v xml:space="preserve">TOTAL </v>
      </c>
      <c r="P274" s="94" t="str">
        <f t="shared" si="717"/>
        <v>LE 2023</v>
      </c>
      <c r="Q274" s="95" t="str">
        <f t="shared" si="717"/>
        <v>% Inc (Decr)</v>
      </c>
      <c r="T274" s="94" t="str">
        <f>+T5</f>
        <v>Jan</v>
      </c>
      <c r="U274" s="94" t="str">
        <f t="shared" ref="U274:AF274" si="718">+U5</f>
        <v>Feb</v>
      </c>
      <c r="V274" s="94" t="str">
        <f t="shared" si="718"/>
        <v>Mar</v>
      </c>
      <c r="W274" s="94" t="str">
        <f t="shared" si="718"/>
        <v>Apr</v>
      </c>
      <c r="X274" s="94" t="str">
        <f t="shared" si="718"/>
        <v>May</v>
      </c>
      <c r="Y274" s="94" t="str">
        <f t="shared" si="718"/>
        <v>Jun</v>
      </c>
      <c r="Z274" s="94" t="str">
        <f t="shared" si="718"/>
        <v>Jul</v>
      </c>
      <c r="AA274" s="94" t="str">
        <f t="shared" si="718"/>
        <v>Aug</v>
      </c>
      <c r="AB274" s="94" t="str">
        <f t="shared" si="718"/>
        <v>Sep</v>
      </c>
      <c r="AC274" s="94" t="str">
        <f t="shared" si="718"/>
        <v>Oct</v>
      </c>
      <c r="AD274" s="94" t="str">
        <f t="shared" si="718"/>
        <v>Nov</v>
      </c>
      <c r="AE274" s="94" t="str">
        <f t="shared" si="718"/>
        <v>Dec</v>
      </c>
      <c r="AF274" s="94" t="str">
        <f t="shared" si="718"/>
        <v xml:space="preserve">TOTAL </v>
      </c>
    </row>
    <row r="275" spans="1:32" s="85" customFormat="1" ht="13" x14ac:dyDescent="0.3">
      <c r="A275" s="96"/>
      <c r="B275" s="97"/>
      <c r="C275" s="98"/>
      <c r="D275" s="98"/>
      <c r="E275" s="98"/>
      <c r="F275" s="98"/>
      <c r="G275" s="98"/>
      <c r="H275" s="98"/>
      <c r="I275" s="98"/>
      <c r="J275" s="98"/>
      <c r="K275" s="98"/>
      <c r="L275" s="98"/>
      <c r="M275" s="98"/>
      <c r="N275" s="98"/>
      <c r="O275" s="98"/>
      <c r="P275" s="98"/>
      <c r="Q275" s="98"/>
      <c r="T275" s="98"/>
      <c r="U275" s="98"/>
      <c r="V275" s="98"/>
      <c r="W275" s="98"/>
      <c r="X275" s="98"/>
      <c r="Y275" s="98"/>
      <c r="Z275" s="98"/>
      <c r="AA275" s="98"/>
      <c r="AB275" s="98"/>
      <c r="AC275" s="98"/>
      <c r="AD275" s="98"/>
      <c r="AE275" s="98"/>
      <c r="AF275" s="98"/>
    </row>
    <row r="276" spans="1:32" s="85" customFormat="1" x14ac:dyDescent="0.35">
      <c r="A276" s="99"/>
      <c r="B276" s="100"/>
      <c r="C276" s="100"/>
      <c r="D276" s="100"/>
      <c r="E276" s="100"/>
      <c r="F276" s="100"/>
      <c r="G276" s="100"/>
      <c r="H276" s="100"/>
      <c r="I276" s="100"/>
      <c r="J276" s="100"/>
      <c r="K276" s="100"/>
      <c r="L276" s="100"/>
      <c r="M276" s="100"/>
      <c r="N276" s="100"/>
      <c r="O276" s="100"/>
      <c r="P276" s="100"/>
      <c r="Q276" s="101"/>
      <c r="T276" s="100"/>
      <c r="U276" s="100"/>
      <c r="V276" s="100"/>
      <c r="W276" s="100"/>
      <c r="X276" s="100"/>
      <c r="Y276" s="100"/>
      <c r="Z276" s="100"/>
      <c r="AA276" s="100"/>
      <c r="AB276" s="100"/>
      <c r="AC276" s="100"/>
      <c r="AD276" s="100"/>
      <c r="AE276" s="100"/>
      <c r="AF276" s="100"/>
    </row>
    <row r="277" spans="1:32" s="85" customFormat="1" x14ac:dyDescent="0.35">
      <c r="A277" s="61" t="s">
        <v>387</v>
      </c>
      <c r="B277" s="102"/>
      <c r="C277" s="102"/>
      <c r="D277" s="102"/>
      <c r="E277" s="102"/>
      <c r="F277" s="102"/>
      <c r="G277" s="102"/>
      <c r="H277" s="102"/>
      <c r="I277" s="102"/>
      <c r="J277" s="102"/>
      <c r="K277" s="102"/>
      <c r="L277" s="102"/>
      <c r="M277" s="102"/>
      <c r="N277" s="102"/>
      <c r="O277" s="102"/>
      <c r="P277" s="102"/>
      <c r="Q277" s="103"/>
      <c r="T277" s="102"/>
      <c r="U277" s="102"/>
      <c r="V277" s="102"/>
      <c r="W277" s="102"/>
      <c r="X277" s="102"/>
      <c r="Y277" s="102"/>
      <c r="Z277" s="102"/>
      <c r="AA277" s="102"/>
      <c r="AB277" s="102"/>
      <c r="AC277" s="102"/>
      <c r="AD277" s="102"/>
      <c r="AE277" s="102"/>
      <c r="AF277" s="102"/>
    </row>
    <row r="278" spans="1:32" s="85" customFormat="1" x14ac:dyDescent="0.35">
      <c r="A278" s="104">
        <v>721</v>
      </c>
      <c r="B278" s="102" t="s">
        <v>250</v>
      </c>
      <c r="C278" s="102"/>
      <c r="D278" s="102"/>
      <c r="E278" s="102"/>
      <c r="F278" s="102"/>
      <c r="G278" s="102"/>
      <c r="H278" s="102"/>
      <c r="I278" s="102"/>
      <c r="J278" s="102"/>
      <c r="K278" s="102"/>
      <c r="L278" s="102"/>
      <c r="M278" s="102"/>
      <c r="N278" s="102"/>
      <c r="O278" s="102"/>
      <c r="P278" s="102"/>
      <c r="Q278" s="103"/>
      <c r="T278" s="102"/>
      <c r="U278" s="102"/>
      <c r="V278" s="102"/>
      <c r="W278" s="102"/>
      <c r="X278" s="102"/>
      <c r="Y278" s="102"/>
      <c r="Z278" s="102"/>
      <c r="AA278" s="102"/>
      <c r="AB278" s="102"/>
      <c r="AC278" s="102"/>
      <c r="AD278" s="102"/>
      <c r="AE278" s="102"/>
      <c r="AF278" s="102"/>
    </row>
    <row r="279" spans="1:32" s="85" customFormat="1" ht="12.5" x14ac:dyDescent="0.25">
      <c r="A279" s="104"/>
      <c r="B279" s="105" t="s">
        <v>388</v>
      </c>
      <c r="C279" s="105">
        <f>+C14</f>
        <v>0</v>
      </c>
      <c r="D279" s="105">
        <f t="shared" ref="D279:P279" si="719">+D14</f>
        <v>0</v>
      </c>
      <c r="E279" s="105">
        <f t="shared" si="719"/>
        <v>0</v>
      </c>
      <c r="F279" s="105">
        <f t="shared" si="719"/>
        <v>0</v>
      </c>
      <c r="G279" s="105">
        <f t="shared" si="719"/>
        <v>0</v>
      </c>
      <c r="H279" s="105">
        <f t="shared" si="719"/>
        <v>0</v>
      </c>
      <c r="I279" s="105">
        <f t="shared" si="719"/>
        <v>0</v>
      </c>
      <c r="J279" s="105">
        <f t="shared" si="719"/>
        <v>0</v>
      </c>
      <c r="K279" s="105">
        <f t="shared" si="719"/>
        <v>0</v>
      </c>
      <c r="L279" s="105">
        <f t="shared" si="719"/>
        <v>0</v>
      </c>
      <c r="M279" s="105">
        <f t="shared" si="719"/>
        <v>0</v>
      </c>
      <c r="N279" s="105">
        <f t="shared" si="719"/>
        <v>0</v>
      </c>
      <c r="O279" s="105">
        <f t="shared" si="719"/>
        <v>0</v>
      </c>
      <c r="P279" s="105">
        <f t="shared" si="719"/>
        <v>0</v>
      </c>
      <c r="Q279" s="106">
        <f t="shared" ref="Q279:Q330" si="720">+IF(P279=0,0,O279/P279)</f>
        <v>0</v>
      </c>
      <c r="T279" s="105">
        <f>+T14</f>
        <v>0</v>
      </c>
      <c r="U279" s="105">
        <f t="shared" ref="U279:AF279" si="721">+U14</f>
        <v>0</v>
      </c>
      <c r="V279" s="105">
        <f t="shared" si="721"/>
        <v>0</v>
      </c>
      <c r="W279" s="105">
        <f t="shared" si="721"/>
        <v>0</v>
      </c>
      <c r="X279" s="105">
        <f t="shared" si="721"/>
        <v>0</v>
      </c>
      <c r="Y279" s="105">
        <f t="shared" si="721"/>
        <v>0</v>
      </c>
      <c r="Z279" s="105">
        <f t="shared" si="721"/>
        <v>0</v>
      </c>
      <c r="AA279" s="105">
        <f t="shared" si="721"/>
        <v>0</v>
      </c>
      <c r="AB279" s="105">
        <f t="shared" si="721"/>
        <v>0</v>
      </c>
      <c r="AC279" s="105">
        <f t="shared" si="721"/>
        <v>0</v>
      </c>
      <c r="AD279" s="105">
        <f t="shared" si="721"/>
        <v>0</v>
      </c>
      <c r="AE279" s="105">
        <f t="shared" si="721"/>
        <v>0</v>
      </c>
      <c r="AF279" s="105">
        <f t="shared" si="721"/>
        <v>0</v>
      </c>
    </row>
    <row r="280" spans="1:32" s="85" customFormat="1" ht="12.5" x14ac:dyDescent="0.25">
      <c r="A280" s="104"/>
      <c r="B280" s="105" t="s">
        <v>389</v>
      </c>
      <c r="C280" s="105">
        <f>+C17</f>
        <v>0</v>
      </c>
      <c r="D280" s="105">
        <f t="shared" ref="D280:P280" si="722">+D17</f>
        <v>0</v>
      </c>
      <c r="E280" s="105">
        <f t="shared" si="722"/>
        <v>0</v>
      </c>
      <c r="F280" s="105">
        <f t="shared" si="722"/>
        <v>0</v>
      </c>
      <c r="G280" s="105">
        <f t="shared" si="722"/>
        <v>0</v>
      </c>
      <c r="H280" s="105">
        <f t="shared" si="722"/>
        <v>0</v>
      </c>
      <c r="I280" s="105">
        <f t="shared" si="722"/>
        <v>0</v>
      </c>
      <c r="J280" s="105">
        <f t="shared" si="722"/>
        <v>0</v>
      </c>
      <c r="K280" s="105">
        <f t="shared" si="722"/>
        <v>0</v>
      </c>
      <c r="L280" s="105">
        <f t="shared" si="722"/>
        <v>0</v>
      </c>
      <c r="M280" s="105">
        <f t="shared" si="722"/>
        <v>0</v>
      </c>
      <c r="N280" s="105">
        <f t="shared" si="722"/>
        <v>0</v>
      </c>
      <c r="O280" s="105">
        <f t="shared" si="722"/>
        <v>0</v>
      </c>
      <c r="P280" s="105">
        <f t="shared" si="722"/>
        <v>0</v>
      </c>
      <c r="Q280" s="106">
        <f t="shared" si="720"/>
        <v>0</v>
      </c>
      <c r="T280" s="105">
        <f>+T17</f>
        <v>0</v>
      </c>
      <c r="U280" s="105">
        <f t="shared" ref="U280:AF280" si="723">+U17</f>
        <v>0</v>
      </c>
      <c r="V280" s="105">
        <f t="shared" si="723"/>
        <v>0</v>
      </c>
      <c r="W280" s="105">
        <f t="shared" si="723"/>
        <v>0</v>
      </c>
      <c r="X280" s="105">
        <f t="shared" si="723"/>
        <v>0</v>
      </c>
      <c r="Y280" s="105">
        <f t="shared" si="723"/>
        <v>0</v>
      </c>
      <c r="Z280" s="105">
        <f t="shared" si="723"/>
        <v>0</v>
      </c>
      <c r="AA280" s="105">
        <f t="shared" si="723"/>
        <v>0</v>
      </c>
      <c r="AB280" s="105">
        <f t="shared" si="723"/>
        <v>0</v>
      </c>
      <c r="AC280" s="105">
        <f t="shared" si="723"/>
        <v>0</v>
      </c>
      <c r="AD280" s="105">
        <f t="shared" si="723"/>
        <v>0</v>
      </c>
      <c r="AE280" s="105">
        <f t="shared" si="723"/>
        <v>0</v>
      </c>
      <c r="AF280" s="105">
        <f t="shared" si="723"/>
        <v>0</v>
      </c>
    </row>
    <row r="281" spans="1:32" s="85" customFormat="1" ht="12.5" x14ac:dyDescent="0.25">
      <c r="A281" s="104"/>
      <c r="B281" s="105" t="s">
        <v>390</v>
      </c>
      <c r="C281" s="105">
        <f>+C20</f>
        <v>0</v>
      </c>
      <c r="D281" s="105">
        <f t="shared" ref="D281:P281" si="724">+D20</f>
        <v>0</v>
      </c>
      <c r="E281" s="105">
        <f t="shared" si="724"/>
        <v>0</v>
      </c>
      <c r="F281" s="105">
        <f t="shared" si="724"/>
        <v>0</v>
      </c>
      <c r="G281" s="105">
        <f t="shared" si="724"/>
        <v>0</v>
      </c>
      <c r="H281" s="105">
        <f t="shared" si="724"/>
        <v>0</v>
      </c>
      <c r="I281" s="105">
        <f t="shared" si="724"/>
        <v>0</v>
      </c>
      <c r="J281" s="105">
        <f t="shared" si="724"/>
        <v>0</v>
      </c>
      <c r="K281" s="105">
        <f t="shared" si="724"/>
        <v>0</v>
      </c>
      <c r="L281" s="105">
        <f t="shared" si="724"/>
        <v>0</v>
      </c>
      <c r="M281" s="105">
        <f t="shared" si="724"/>
        <v>0</v>
      </c>
      <c r="N281" s="105">
        <f t="shared" si="724"/>
        <v>0</v>
      </c>
      <c r="O281" s="105">
        <f t="shared" si="724"/>
        <v>0</v>
      </c>
      <c r="P281" s="105">
        <f t="shared" si="724"/>
        <v>0</v>
      </c>
      <c r="Q281" s="106">
        <f t="shared" si="720"/>
        <v>0</v>
      </c>
      <c r="T281" s="105">
        <f>+T20</f>
        <v>0</v>
      </c>
      <c r="U281" s="105">
        <f t="shared" ref="U281:AF281" si="725">+U20</f>
        <v>0</v>
      </c>
      <c r="V281" s="105">
        <f t="shared" si="725"/>
        <v>0</v>
      </c>
      <c r="W281" s="105">
        <f t="shared" si="725"/>
        <v>0</v>
      </c>
      <c r="X281" s="105">
        <f t="shared" si="725"/>
        <v>0</v>
      </c>
      <c r="Y281" s="105">
        <f t="shared" si="725"/>
        <v>0</v>
      </c>
      <c r="Z281" s="105">
        <f t="shared" si="725"/>
        <v>0</v>
      </c>
      <c r="AA281" s="105">
        <f t="shared" si="725"/>
        <v>0</v>
      </c>
      <c r="AB281" s="105">
        <f t="shared" si="725"/>
        <v>0</v>
      </c>
      <c r="AC281" s="105">
        <f t="shared" si="725"/>
        <v>0</v>
      </c>
      <c r="AD281" s="105">
        <f t="shared" si="725"/>
        <v>0</v>
      </c>
      <c r="AE281" s="105">
        <f t="shared" si="725"/>
        <v>0</v>
      </c>
      <c r="AF281" s="105">
        <f t="shared" si="725"/>
        <v>0</v>
      </c>
    </row>
    <row r="282" spans="1:32" s="85" customFormat="1" ht="12.5" x14ac:dyDescent="0.25">
      <c r="A282" s="104"/>
      <c r="B282" s="105" t="s">
        <v>391</v>
      </c>
      <c r="C282" s="105">
        <f>+C23</f>
        <v>0</v>
      </c>
      <c r="D282" s="105">
        <f t="shared" ref="D282:P282" si="726">+D23</f>
        <v>0</v>
      </c>
      <c r="E282" s="105">
        <f t="shared" si="726"/>
        <v>0</v>
      </c>
      <c r="F282" s="105">
        <f t="shared" si="726"/>
        <v>0</v>
      </c>
      <c r="G282" s="105">
        <f t="shared" si="726"/>
        <v>0</v>
      </c>
      <c r="H282" s="105">
        <f t="shared" si="726"/>
        <v>0</v>
      </c>
      <c r="I282" s="105">
        <f t="shared" si="726"/>
        <v>0</v>
      </c>
      <c r="J282" s="105">
        <f t="shared" si="726"/>
        <v>0</v>
      </c>
      <c r="K282" s="105">
        <f t="shared" si="726"/>
        <v>0</v>
      </c>
      <c r="L282" s="105">
        <f t="shared" si="726"/>
        <v>0</v>
      </c>
      <c r="M282" s="105">
        <f t="shared" si="726"/>
        <v>0</v>
      </c>
      <c r="N282" s="105">
        <f t="shared" si="726"/>
        <v>0</v>
      </c>
      <c r="O282" s="105">
        <f t="shared" si="726"/>
        <v>0</v>
      </c>
      <c r="P282" s="105">
        <f t="shared" si="726"/>
        <v>0</v>
      </c>
      <c r="Q282" s="106">
        <f t="shared" si="720"/>
        <v>0</v>
      </c>
      <c r="T282" s="105">
        <f>+T23</f>
        <v>0</v>
      </c>
      <c r="U282" s="105">
        <f t="shared" ref="U282:AF282" si="727">+U23</f>
        <v>0</v>
      </c>
      <c r="V282" s="105">
        <f t="shared" si="727"/>
        <v>0</v>
      </c>
      <c r="W282" s="105">
        <f t="shared" si="727"/>
        <v>0</v>
      </c>
      <c r="X282" s="105">
        <f t="shared" si="727"/>
        <v>0</v>
      </c>
      <c r="Y282" s="105">
        <f t="shared" si="727"/>
        <v>0</v>
      </c>
      <c r="Z282" s="105">
        <f t="shared" si="727"/>
        <v>0</v>
      </c>
      <c r="AA282" s="105">
        <f t="shared" si="727"/>
        <v>0</v>
      </c>
      <c r="AB282" s="105">
        <f t="shared" si="727"/>
        <v>0</v>
      </c>
      <c r="AC282" s="105">
        <f t="shared" si="727"/>
        <v>0</v>
      </c>
      <c r="AD282" s="105">
        <f t="shared" si="727"/>
        <v>0</v>
      </c>
      <c r="AE282" s="105">
        <f t="shared" si="727"/>
        <v>0</v>
      </c>
      <c r="AF282" s="105">
        <f t="shared" si="727"/>
        <v>0</v>
      </c>
    </row>
    <row r="283" spans="1:32" s="85" customFormat="1" ht="12.5" x14ac:dyDescent="0.25">
      <c r="A283" s="104"/>
      <c r="B283" s="105" t="s">
        <v>392</v>
      </c>
      <c r="C283" s="105">
        <f>+C29</f>
        <v>0</v>
      </c>
      <c r="D283" s="105">
        <f t="shared" ref="D283:P283" si="728">+D29</f>
        <v>0</v>
      </c>
      <c r="E283" s="105">
        <f t="shared" si="728"/>
        <v>0</v>
      </c>
      <c r="F283" s="105">
        <f t="shared" si="728"/>
        <v>0</v>
      </c>
      <c r="G283" s="105">
        <f t="shared" si="728"/>
        <v>0</v>
      </c>
      <c r="H283" s="105">
        <f t="shared" si="728"/>
        <v>0</v>
      </c>
      <c r="I283" s="105">
        <f t="shared" si="728"/>
        <v>0</v>
      </c>
      <c r="J283" s="105">
        <f t="shared" si="728"/>
        <v>0</v>
      </c>
      <c r="K283" s="105">
        <f t="shared" si="728"/>
        <v>0</v>
      </c>
      <c r="L283" s="105">
        <f t="shared" si="728"/>
        <v>0</v>
      </c>
      <c r="M283" s="105">
        <f t="shared" si="728"/>
        <v>0</v>
      </c>
      <c r="N283" s="105">
        <f t="shared" si="728"/>
        <v>0</v>
      </c>
      <c r="O283" s="105">
        <f t="shared" si="728"/>
        <v>0</v>
      </c>
      <c r="P283" s="105">
        <f t="shared" si="728"/>
        <v>0</v>
      </c>
      <c r="Q283" s="106">
        <f t="shared" si="720"/>
        <v>0</v>
      </c>
      <c r="T283" s="105">
        <f>+T29</f>
        <v>0</v>
      </c>
      <c r="U283" s="105">
        <f t="shared" ref="U283:AF283" si="729">+U29</f>
        <v>0</v>
      </c>
      <c r="V283" s="105">
        <f t="shared" si="729"/>
        <v>0</v>
      </c>
      <c r="W283" s="105">
        <f t="shared" si="729"/>
        <v>0</v>
      </c>
      <c r="X283" s="105">
        <f t="shared" si="729"/>
        <v>0</v>
      </c>
      <c r="Y283" s="105">
        <f t="shared" si="729"/>
        <v>0</v>
      </c>
      <c r="Z283" s="105">
        <f t="shared" si="729"/>
        <v>0</v>
      </c>
      <c r="AA283" s="105">
        <f t="shared" si="729"/>
        <v>0</v>
      </c>
      <c r="AB283" s="105">
        <f t="shared" si="729"/>
        <v>0</v>
      </c>
      <c r="AC283" s="105">
        <f t="shared" si="729"/>
        <v>0</v>
      </c>
      <c r="AD283" s="105">
        <f t="shared" si="729"/>
        <v>0</v>
      </c>
      <c r="AE283" s="105">
        <f t="shared" si="729"/>
        <v>0</v>
      </c>
      <c r="AF283" s="105">
        <f t="shared" si="729"/>
        <v>0</v>
      </c>
    </row>
    <row r="284" spans="1:32" s="85" customFormat="1" x14ac:dyDescent="0.35">
      <c r="A284" s="107"/>
      <c r="B284" s="102" t="s">
        <v>393</v>
      </c>
      <c r="C284" s="105">
        <f>+C37</f>
        <v>0</v>
      </c>
      <c r="D284" s="105">
        <f t="shared" ref="D284:P284" si="730">+D37</f>
        <v>0</v>
      </c>
      <c r="E284" s="105">
        <f t="shared" si="730"/>
        <v>0</v>
      </c>
      <c r="F284" s="105">
        <f t="shared" si="730"/>
        <v>0</v>
      </c>
      <c r="G284" s="105">
        <f t="shared" si="730"/>
        <v>0</v>
      </c>
      <c r="H284" s="105">
        <f t="shared" si="730"/>
        <v>0</v>
      </c>
      <c r="I284" s="105">
        <f t="shared" si="730"/>
        <v>0</v>
      </c>
      <c r="J284" s="105">
        <f t="shared" si="730"/>
        <v>0</v>
      </c>
      <c r="K284" s="105">
        <f t="shared" si="730"/>
        <v>0</v>
      </c>
      <c r="L284" s="105">
        <f t="shared" si="730"/>
        <v>0</v>
      </c>
      <c r="M284" s="105">
        <f t="shared" si="730"/>
        <v>0</v>
      </c>
      <c r="N284" s="105">
        <f t="shared" si="730"/>
        <v>0</v>
      </c>
      <c r="O284" s="105">
        <f t="shared" si="730"/>
        <v>0</v>
      </c>
      <c r="P284" s="105">
        <f t="shared" si="730"/>
        <v>0</v>
      </c>
      <c r="Q284" s="106">
        <f t="shared" si="720"/>
        <v>0</v>
      </c>
      <c r="T284" s="105">
        <f>+T37</f>
        <v>0</v>
      </c>
      <c r="U284" s="105">
        <f t="shared" ref="U284:AF284" si="731">+U37</f>
        <v>0</v>
      </c>
      <c r="V284" s="105">
        <f t="shared" si="731"/>
        <v>0</v>
      </c>
      <c r="W284" s="105">
        <f t="shared" si="731"/>
        <v>0</v>
      </c>
      <c r="X284" s="105">
        <f t="shared" si="731"/>
        <v>0</v>
      </c>
      <c r="Y284" s="105">
        <f t="shared" si="731"/>
        <v>0</v>
      </c>
      <c r="Z284" s="105">
        <f t="shared" si="731"/>
        <v>0</v>
      </c>
      <c r="AA284" s="105">
        <f t="shared" si="731"/>
        <v>0</v>
      </c>
      <c r="AB284" s="105">
        <f t="shared" si="731"/>
        <v>0</v>
      </c>
      <c r="AC284" s="105">
        <f t="shared" si="731"/>
        <v>0</v>
      </c>
      <c r="AD284" s="105">
        <f t="shared" si="731"/>
        <v>0</v>
      </c>
      <c r="AE284" s="105">
        <f t="shared" si="731"/>
        <v>0</v>
      </c>
      <c r="AF284" s="105">
        <f t="shared" si="731"/>
        <v>0</v>
      </c>
    </row>
    <row r="285" spans="1:32" x14ac:dyDescent="0.25">
      <c r="A285" s="108"/>
      <c r="B285" s="105"/>
      <c r="C285" s="109">
        <f>SUM(C279:C284)</f>
        <v>0</v>
      </c>
      <c r="D285" s="109">
        <f t="shared" ref="D285:P285" si="732">SUM(D279:D284)</f>
        <v>0</v>
      </c>
      <c r="E285" s="109">
        <f t="shared" si="732"/>
        <v>0</v>
      </c>
      <c r="F285" s="109">
        <f t="shared" si="732"/>
        <v>0</v>
      </c>
      <c r="G285" s="109">
        <f t="shared" si="732"/>
        <v>0</v>
      </c>
      <c r="H285" s="109">
        <f t="shared" si="732"/>
        <v>0</v>
      </c>
      <c r="I285" s="109">
        <f t="shared" si="732"/>
        <v>0</v>
      </c>
      <c r="J285" s="109">
        <f t="shared" si="732"/>
        <v>0</v>
      </c>
      <c r="K285" s="109">
        <f t="shared" si="732"/>
        <v>0</v>
      </c>
      <c r="L285" s="109">
        <f t="shared" si="732"/>
        <v>0</v>
      </c>
      <c r="M285" s="109">
        <f t="shared" si="732"/>
        <v>0</v>
      </c>
      <c r="N285" s="109">
        <f t="shared" si="732"/>
        <v>0</v>
      </c>
      <c r="O285" s="109">
        <f t="shared" si="732"/>
        <v>0</v>
      </c>
      <c r="P285" s="109">
        <f t="shared" si="732"/>
        <v>0</v>
      </c>
      <c r="Q285" s="110">
        <f t="shared" si="720"/>
        <v>0</v>
      </c>
      <c r="T285" s="109">
        <f>SUM(T279:T284)</f>
        <v>0</v>
      </c>
      <c r="U285" s="109">
        <f t="shared" ref="U285:AF285" si="733">SUM(U279:U284)</f>
        <v>0</v>
      </c>
      <c r="V285" s="109">
        <f t="shared" si="733"/>
        <v>0</v>
      </c>
      <c r="W285" s="109">
        <f t="shared" si="733"/>
        <v>0</v>
      </c>
      <c r="X285" s="109">
        <f t="shared" si="733"/>
        <v>0</v>
      </c>
      <c r="Y285" s="109">
        <f t="shared" si="733"/>
        <v>0</v>
      </c>
      <c r="Z285" s="109">
        <f t="shared" si="733"/>
        <v>0</v>
      </c>
      <c r="AA285" s="109">
        <f t="shared" si="733"/>
        <v>0</v>
      </c>
      <c r="AB285" s="109">
        <f t="shared" si="733"/>
        <v>0</v>
      </c>
      <c r="AC285" s="109">
        <f t="shared" si="733"/>
        <v>0</v>
      </c>
      <c r="AD285" s="109">
        <f t="shared" si="733"/>
        <v>0</v>
      </c>
      <c r="AE285" s="109">
        <f t="shared" si="733"/>
        <v>0</v>
      </c>
      <c r="AF285" s="109">
        <f t="shared" si="733"/>
        <v>0</v>
      </c>
    </row>
    <row r="286" spans="1:32" x14ac:dyDescent="0.35">
      <c r="A286" s="61" t="s">
        <v>394</v>
      </c>
      <c r="B286" s="102"/>
      <c r="C286" s="111"/>
      <c r="D286" s="111"/>
      <c r="E286" s="111"/>
      <c r="F286" s="111"/>
      <c r="G286" s="111"/>
      <c r="H286" s="111"/>
      <c r="I286" s="111"/>
      <c r="J286" s="111"/>
      <c r="K286" s="111"/>
      <c r="L286" s="111"/>
      <c r="M286" s="111"/>
      <c r="N286" s="111"/>
      <c r="O286" s="111"/>
      <c r="P286" s="111"/>
      <c r="Q286" s="112"/>
      <c r="T286" s="111"/>
      <c r="U286" s="111"/>
      <c r="V286" s="111"/>
      <c r="W286" s="111"/>
      <c r="X286" s="111"/>
      <c r="Y286" s="111"/>
      <c r="Z286" s="111"/>
      <c r="AA286" s="111"/>
      <c r="AB286" s="111"/>
      <c r="AC286" s="111"/>
      <c r="AD286" s="111"/>
      <c r="AE286" s="111"/>
      <c r="AF286" s="111"/>
    </row>
    <row r="287" spans="1:32" x14ac:dyDescent="0.25">
      <c r="A287" s="104"/>
      <c r="B287" s="105" t="s">
        <v>395</v>
      </c>
      <c r="C287" s="105">
        <f>+C49</f>
        <v>220784.65400000001</v>
      </c>
      <c r="D287" s="105">
        <f t="shared" ref="D287:P287" si="734">+D49</f>
        <v>220784.65400000001</v>
      </c>
      <c r="E287" s="105">
        <f t="shared" si="734"/>
        <v>220784.65400000001</v>
      </c>
      <c r="F287" s="105">
        <f t="shared" si="734"/>
        <v>242163.11940000003</v>
      </c>
      <c r="G287" s="105">
        <f t="shared" si="734"/>
        <v>242163.11940000003</v>
      </c>
      <c r="H287" s="105">
        <f t="shared" si="734"/>
        <v>242163.11940000003</v>
      </c>
      <c r="I287" s="105">
        <f t="shared" si="734"/>
        <v>242163.11940000003</v>
      </c>
      <c r="J287" s="105">
        <f t="shared" si="734"/>
        <v>242163.11940000003</v>
      </c>
      <c r="K287" s="105">
        <f t="shared" si="734"/>
        <v>242163.11940000003</v>
      </c>
      <c r="L287" s="105">
        <f t="shared" si="734"/>
        <v>242163.11940000003</v>
      </c>
      <c r="M287" s="105">
        <f t="shared" si="734"/>
        <v>242163.11940000003</v>
      </c>
      <c r="N287" s="105">
        <f t="shared" si="734"/>
        <v>242163.11940000003</v>
      </c>
      <c r="O287" s="105">
        <f t="shared" si="734"/>
        <v>2841822.0366000002</v>
      </c>
      <c r="P287" s="105">
        <f t="shared" si="734"/>
        <v>2634394.9327200009</v>
      </c>
      <c r="Q287" s="106">
        <f t="shared" si="720"/>
        <v>1.0787380439066636</v>
      </c>
      <c r="T287" s="105">
        <f>+T49</f>
        <v>220784654</v>
      </c>
      <c r="U287" s="105">
        <f t="shared" ref="U287:AF287" si="735">+U49</f>
        <v>220784654</v>
      </c>
      <c r="V287" s="105">
        <f t="shared" si="735"/>
        <v>220784654</v>
      </c>
      <c r="W287" s="105">
        <f t="shared" si="735"/>
        <v>242163119.40000004</v>
      </c>
      <c r="X287" s="105">
        <f t="shared" si="735"/>
        <v>242163119.40000004</v>
      </c>
      <c r="Y287" s="105">
        <f t="shared" si="735"/>
        <v>242163119.40000004</v>
      </c>
      <c r="Z287" s="105">
        <f t="shared" si="735"/>
        <v>242163119.40000004</v>
      </c>
      <c r="AA287" s="105">
        <f t="shared" si="735"/>
        <v>242163119.40000004</v>
      </c>
      <c r="AB287" s="105">
        <f t="shared" si="735"/>
        <v>242163119.40000004</v>
      </c>
      <c r="AC287" s="105">
        <f t="shared" si="735"/>
        <v>242163119.40000004</v>
      </c>
      <c r="AD287" s="105">
        <f t="shared" si="735"/>
        <v>242163119.40000004</v>
      </c>
      <c r="AE287" s="105">
        <f t="shared" si="735"/>
        <v>242163119.40000004</v>
      </c>
      <c r="AF287" s="105">
        <f t="shared" si="735"/>
        <v>2841822036.6000009</v>
      </c>
    </row>
    <row r="288" spans="1:32" x14ac:dyDescent="0.25">
      <c r="A288" s="104"/>
      <c r="B288" s="105" t="s">
        <v>389</v>
      </c>
      <c r="C288" s="105">
        <f>+C52</f>
        <v>0</v>
      </c>
      <c r="D288" s="105">
        <f t="shared" ref="D288:P288" si="736">+D52</f>
        <v>0</v>
      </c>
      <c r="E288" s="105">
        <f t="shared" si="736"/>
        <v>0</v>
      </c>
      <c r="F288" s="105">
        <f t="shared" si="736"/>
        <v>0</v>
      </c>
      <c r="G288" s="105">
        <f t="shared" si="736"/>
        <v>0</v>
      </c>
      <c r="H288" s="105">
        <f t="shared" si="736"/>
        <v>0</v>
      </c>
      <c r="I288" s="105">
        <f t="shared" si="736"/>
        <v>0</v>
      </c>
      <c r="J288" s="105">
        <f t="shared" si="736"/>
        <v>0</v>
      </c>
      <c r="K288" s="105">
        <f t="shared" si="736"/>
        <v>0</v>
      </c>
      <c r="L288" s="105">
        <f t="shared" si="736"/>
        <v>0</v>
      </c>
      <c r="M288" s="105">
        <f t="shared" si="736"/>
        <v>0</v>
      </c>
      <c r="N288" s="105">
        <f t="shared" si="736"/>
        <v>0</v>
      </c>
      <c r="O288" s="105">
        <f t="shared" si="736"/>
        <v>0</v>
      </c>
      <c r="P288" s="105">
        <f t="shared" si="736"/>
        <v>0</v>
      </c>
      <c r="Q288" s="106">
        <f t="shared" si="720"/>
        <v>0</v>
      </c>
      <c r="T288" s="105">
        <f>+T52</f>
        <v>0</v>
      </c>
      <c r="U288" s="105">
        <f t="shared" ref="U288:AF288" si="737">+U52</f>
        <v>0</v>
      </c>
      <c r="V288" s="105">
        <f t="shared" si="737"/>
        <v>0</v>
      </c>
      <c r="W288" s="105">
        <f t="shared" si="737"/>
        <v>0</v>
      </c>
      <c r="X288" s="105">
        <f t="shared" si="737"/>
        <v>0</v>
      </c>
      <c r="Y288" s="105">
        <f t="shared" si="737"/>
        <v>0</v>
      </c>
      <c r="Z288" s="105">
        <f t="shared" si="737"/>
        <v>0</v>
      </c>
      <c r="AA288" s="105">
        <f t="shared" si="737"/>
        <v>0</v>
      </c>
      <c r="AB288" s="105">
        <f t="shared" si="737"/>
        <v>0</v>
      </c>
      <c r="AC288" s="105">
        <f t="shared" si="737"/>
        <v>0</v>
      </c>
      <c r="AD288" s="105">
        <f t="shared" si="737"/>
        <v>0</v>
      </c>
      <c r="AE288" s="105">
        <f t="shared" si="737"/>
        <v>0</v>
      </c>
      <c r="AF288" s="105">
        <f t="shared" si="737"/>
        <v>0</v>
      </c>
    </row>
    <row r="289" spans="1:32" x14ac:dyDescent="0.25">
      <c r="A289" s="104"/>
      <c r="B289" s="105" t="s">
        <v>390</v>
      </c>
      <c r="C289" s="105">
        <f>+C55</f>
        <v>0</v>
      </c>
      <c r="D289" s="105">
        <f t="shared" ref="D289:P289" si="738">+D55</f>
        <v>0</v>
      </c>
      <c r="E289" s="105">
        <f t="shared" si="738"/>
        <v>267230.8175</v>
      </c>
      <c r="F289" s="105">
        <f t="shared" si="738"/>
        <v>0</v>
      </c>
      <c r="G289" s="105">
        <f t="shared" si="738"/>
        <v>0</v>
      </c>
      <c r="H289" s="105">
        <f t="shared" si="738"/>
        <v>0</v>
      </c>
      <c r="I289" s="105">
        <f t="shared" si="738"/>
        <v>0</v>
      </c>
      <c r="J289" s="105">
        <f t="shared" si="738"/>
        <v>0</v>
      </c>
      <c r="K289" s="105">
        <f t="shared" si="738"/>
        <v>0</v>
      </c>
      <c r="L289" s="105">
        <f t="shared" si="738"/>
        <v>0</v>
      </c>
      <c r="M289" s="105">
        <f t="shared" si="738"/>
        <v>0</v>
      </c>
      <c r="N289" s="105">
        <f t="shared" si="738"/>
        <v>823070.91790000012</v>
      </c>
      <c r="O289" s="105">
        <f t="shared" si="738"/>
        <v>1090301.7354000001</v>
      </c>
      <c r="P289" s="105">
        <f t="shared" si="738"/>
        <v>45533.403110555555</v>
      </c>
      <c r="Q289" s="106">
        <f t="shared" si="720"/>
        <v>23.945096586625354</v>
      </c>
      <c r="T289" s="105">
        <f>+T55</f>
        <v>0</v>
      </c>
      <c r="U289" s="105">
        <f t="shared" ref="U289:AF289" si="739">+U55</f>
        <v>0</v>
      </c>
      <c r="V289" s="105">
        <f t="shared" si="739"/>
        <v>267230817.5</v>
      </c>
      <c r="W289" s="105">
        <f t="shared" si="739"/>
        <v>0</v>
      </c>
      <c r="X289" s="105">
        <f t="shared" si="739"/>
        <v>0</v>
      </c>
      <c r="Y289" s="105">
        <f t="shared" si="739"/>
        <v>0</v>
      </c>
      <c r="Z289" s="105">
        <f t="shared" si="739"/>
        <v>0</v>
      </c>
      <c r="AA289" s="105">
        <f t="shared" si="739"/>
        <v>0</v>
      </c>
      <c r="AB289" s="105">
        <f t="shared" si="739"/>
        <v>0</v>
      </c>
      <c r="AC289" s="105">
        <f t="shared" si="739"/>
        <v>0</v>
      </c>
      <c r="AD289" s="105">
        <f t="shared" si="739"/>
        <v>0</v>
      </c>
      <c r="AE289" s="105">
        <f t="shared" si="739"/>
        <v>823070917.9000001</v>
      </c>
      <c r="AF289" s="105">
        <f t="shared" si="739"/>
        <v>1090301735.4000001</v>
      </c>
    </row>
    <row r="290" spans="1:32" x14ac:dyDescent="0.25">
      <c r="A290" s="104"/>
      <c r="B290" s="105" t="s">
        <v>391</v>
      </c>
      <c r="C290" s="105">
        <f>+C58</f>
        <v>0</v>
      </c>
      <c r="D290" s="105">
        <f t="shared" ref="D290:P290" si="740">+D58</f>
        <v>0</v>
      </c>
      <c r="E290" s="105">
        <f t="shared" si="740"/>
        <v>0</v>
      </c>
      <c r="F290" s="105">
        <f t="shared" si="740"/>
        <v>0</v>
      </c>
      <c r="G290" s="105">
        <f t="shared" si="740"/>
        <v>0</v>
      </c>
      <c r="H290" s="105">
        <f t="shared" si="740"/>
        <v>0</v>
      </c>
      <c r="I290" s="105">
        <f t="shared" si="740"/>
        <v>0</v>
      </c>
      <c r="J290" s="105">
        <f t="shared" si="740"/>
        <v>0</v>
      </c>
      <c r="K290" s="105">
        <f t="shared" si="740"/>
        <v>0</v>
      </c>
      <c r="L290" s="105">
        <f t="shared" si="740"/>
        <v>0</v>
      </c>
      <c r="M290" s="105">
        <f t="shared" si="740"/>
        <v>0</v>
      </c>
      <c r="N290" s="105">
        <f t="shared" si="740"/>
        <v>0</v>
      </c>
      <c r="O290" s="105">
        <f t="shared" si="740"/>
        <v>0</v>
      </c>
      <c r="P290" s="105">
        <f t="shared" si="740"/>
        <v>0</v>
      </c>
      <c r="Q290" s="106">
        <f t="shared" si="720"/>
        <v>0</v>
      </c>
      <c r="T290" s="105">
        <f>+T58</f>
        <v>0</v>
      </c>
      <c r="U290" s="105">
        <f t="shared" ref="U290:AF290" si="741">+U58</f>
        <v>0</v>
      </c>
      <c r="V290" s="105">
        <f t="shared" si="741"/>
        <v>0</v>
      </c>
      <c r="W290" s="105">
        <f t="shared" si="741"/>
        <v>0</v>
      </c>
      <c r="X290" s="105">
        <f t="shared" si="741"/>
        <v>0</v>
      </c>
      <c r="Y290" s="105">
        <f t="shared" si="741"/>
        <v>0</v>
      </c>
      <c r="Z290" s="105">
        <f t="shared" si="741"/>
        <v>0</v>
      </c>
      <c r="AA290" s="105">
        <f t="shared" si="741"/>
        <v>0</v>
      </c>
      <c r="AB290" s="105">
        <f t="shared" si="741"/>
        <v>0</v>
      </c>
      <c r="AC290" s="105">
        <f t="shared" si="741"/>
        <v>0</v>
      </c>
      <c r="AD290" s="105">
        <f t="shared" si="741"/>
        <v>0</v>
      </c>
      <c r="AE290" s="105">
        <f t="shared" si="741"/>
        <v>0</v>
      </c>
      <c r="AF290" s="105">
        <f t="shared" si="741"/>
        <v>0</v>
      </c>
    </row>
    <row r="291" spans="1:32" x14ac:dyDescent="0.25">
      <c r="A291" s="104"/>
      <c r="B291" s="105" t="s">
        <v>392</v>
      </c>
      <c r="C291" s="105">
        <f>+C64</f>
        <v>54233.095595623192</v>
      </c>
      <c r="D291" s="105">
        <f t="shared" ref="D291:P291" si="742">+D64</f>
        <v>54233.095595623192</v>
      </c>
      <c r="E291" s="105">
        <f t="shared" si="742"/>
        <v>54233.095595623192</v>
      </c>
      <c r="F291" s="105">
        <f t="shared" si="742"/>
        <v>59074.177990874319</v>
      </c>
      <c r="G291" s="105">
        <f t="shared" si="742"/>
        <v>60152.397792483272</v>
      </c>
      <c r="H291" s="105">
        <f t="shared" si="742"/>
        <v>60152.397792483272</v>
      </c>
      <c r="I291" s="105">
        <f t="shared" si="742"/>
        <v>60152.397792483272</v>
      </c>
      <c r="J291" s="105">
        <f t="shared" si="742"/>
        <v>60152.397792483272</v>
      </c>
      <c r="K291" s="105">
        <f t="shared" si="742"/>
        <v>60152.397792483272</v>
      </c>
      <c r="L291" s="105">
        <f t="shared" si="742"/>
        <v>60152.397792483272</v>
      </c>
      <c r="M291" s="105">
        <f t="shared" si="742"/>
        <v>60152.397792483272</v>
      </c>
      <c r="N291" s="105">
        <f t="shared" si="742"/>
        <v>60152.397792483272</v>
      </c>
      <c r="O291" s="105">
        <f t="shared" si="742"/>
        <v>702992.64711761009</v>
      </c>
      <c r="P291" s="105">
        <f t="shared" si="742"/>
        <v>488573.43658175168</v>
      </c>
      <c r="Q291" s="106">
        <f t="shared" si="720"/>
        <v>1.43886792543618</v>
      </c>
      <c r="T291" s="105">
        <f>+T64</f>
        <v>54233095.595623195</v>
      </c>
      <c r="U291" s="105">
        <f t="shared" ref="U291:AF291" si="743">+U64</f>
        <v>54233095.595623195</v>
      </c>
      <c r="V291" s="105">
        <f t="shared" si="743"/>
        <v>54233095.595623195</v>
      </c>
      <c r="W291" s="105">
        <f t="shared" si="743"/>
        <v>59074177.99087432</v>
      </c>
      <c r="X291" s="105">
        <f t="shared" si="743"/>
        <v>60152397.79248327</v>
      </c>
      <c r="Y291" s="105">
        <f t="shared" si="743"/>
        <v>60152397.79248327</v>
      </c>
      <c r="Z291" s="105">
        <f t="shared" si="743"/>
        <v>60152397.79248327</v>
      </c>
      <c r="AA291" s="105">
        <f t="shared" si="743"/>
        <v>60152397.79248327</v>
      </c>
      <c r="AB291" s="105">
        <f t="shared" si="743"/>
        <v>60152397.79248327</v>
      </c>
      <c r="AC291" s="105">
        <f t="shared" si="743"/>
        <v>60152397.79248327</v>
      </c>
      <c r="AD291" s="105">
        <f t="shared" si="743"/>
        <v>60152397.79248327</v>
      </c>
      <c r="AE291" s="105">
        <f t="shared" si="743"/>
        <v>60152397.79248327</v>
      </c>
      <c r="AF291" s="105">
        <f t="shared" si="743"/>
        <v>702992647.11761022</v>
      </c>
    </row>
    <row r="292" spans="1:32" x14ac:dyDescent="0.35">
      <c r="A292" s="107"/>
      <c r="B292" s="102" t="s">
        <v>393</v>
      </c>
      <c r="C292" s="105">
        <f>+C72</f>
        <v>21279.264711287833</v>
      </c>
      <c r="D292" s="105">
        <f t="shared" ref="D292:P292" si="744">+D72</f>
        <v>18085.710559241044</v>
      </c>
      <c r="E292" s="105">
        <f t="shared" si="744"/>
        <v>18085.710559241044</v>
      </c>
      <c r="F292" s="105">
        <f t="shared" si="744"/>
        <v>18085.710559241044</v>
      </c>
      <c r="G292" s="105">
        <f t="shared" si="744"/>
        <v>18135.172649033877</v>
      </c>
      <c r="H292" s="105">
        <f t="shared" si="744"/>
        <v>18085.710559241044</v>
      </c>
      <c r="I292" s="105">
        <f t="shared" si="744"/>
        <v>18085.710559241044</v>
      </c>
      <c r="J292" s="105">
        <f t="shared" si="744"/>
        <v>18135.172649033877</v>
      </c>
      <c r="K292" s="105">
        <f t="shared" si="744"/>
        <v>18085.710559241044</v>
      </c>
      <c r="L292" s="105">
        <f t="shared" si="744"/>
        <v>18085.710559241044</v>
      </c>
      <c r="M292" s="105">
        <f t="shared" si="744"/>
        <v>18085.710559241044</v>
      </c>
      <c r="N292" s="105">
        <f t="shared" si="744"/>
        <v>18085.710559241044</v>
      </c>
      <c r="O292" s="105">
        <f t="shared" si="744"/>
        <v>220321.00504252504</v>
      </c>
      <c r="P292" s="105">
        <f t="shared" si="744"/>
        <v>319388.31917263323</v>
      </c>
      <c r="Q292" s="106">
        <f t="shared" si="720"/>
        <v>0.68982173679131609</v>
      </c>
      <c r="T292" s="105">
        <f>+T72</f>
        <v>21279264.71128783</v>
      </c>
      <c r="U292" s="105">
        <f t="shared" ref="U292:AF292" si="745">+U72</f>
        <v>18085710.559241045</v>
      </c>
      <c r="V292" s="105">
        <f t="shared" si="745"/>
        <v>18085710.559241045</v>
      </c>
      <c r="W292" s="105">
        <f t="shared" si="745"/>
        <v>18085710.559241045</v>
      </c>
      <c r="X292" s="105">
        <f t="shared" si="745"/>
        <v>18135172.649033874</v>
      </c>
      <c r="Y292" s="105">
        <f t="shared" si="745"/>
        <v>18085710.559241045</v>
      </c>
      <c r="Z292" s="105">
        <f t="shared" si="745"/>
        <v>18085710.559241045</v>
      </c>
      <c r="AA292" s="105">
        <f t="shared" si="745"/>
        <v>18135172.649033874</v>
      </c>
      <c r="AB292" s="105">
        <f t="shared" si="745"/>
        <v>18085710.559241045</v>
      </c>
      <c r="AC292" s="105">
        <f t="shared" si="745"/>
        <v>18085710.559241045</v>
      </c>
      <c r="AD292" s="105">
        <f t="shared" si="745"/>
        <v>18085710.559241045</v>
      </c>
      <c r="AE292" s="105">
        <f t="shared" si="745"/>
        <v>18085710.559241045</v>
      </c>
      <c r="AF292" s="105">
        <f t="shared" si="745"/>
        <v>220321005.04252493</v>
      </c>
    </row>
    <row r="293" spans="1:32" x14ac:dyDescent="0.3">
      <c r="A293" s="61"/>
      <c r="B293" s="105"/>
      <c r="C293" s="109">
        <f>SUM(C287:C292)</f>
        <v>296297.01430691103</v>
      </c>
      <c r="D293" s="109">
        <f t="shared" ref="D293:P293" si="746">SUM(D287:D292)</f>
        <v>293103.4601548643</v>
      </c>
      <c r="E293" s="109">
        <f t="shared" si="746"/>
        <v>560334.27765486413</v>
      </c>
      <c r="F293" s="109">
        <f t="shared" si="746"/>
        <v>319323.00795011543</v>
      </c>
      <c r="G293" s="109">
        <f t="shared" si="746"/>
        <v>320450.68984151719</v>
      </c>
      <c r="H293" s="109">
        <f t="shared" si="746"/>
        <v>320401.22775172436</v>
      </c>
      <c r="I293" s="109">
        <f t="shared" si="746"/>
        <v>320401.22775172436</v>
      </c>
      <c r="J293" s="109">
        <f t="shared" si="746"/>
        <v>320450.68984151719</v>
      </c>
      <c r="K293" s="109">
        <f t="shared" si="746"/>
        <v>320401.22775172436</v>
      </c>
      <c r="L293" s="109">
        <f t="shared" si="746"/>
        <v>320401.22775172436</v>
      </c>
      <c r="M293" s="109">
        <f t="shared" si="746"/>
        <v>320401.22775172436</v>
      </c>
      <c r="N293" s="109">
        <f t="shared" si="746"/>
        <v>1143472.1456517244</v>
      </c>
      <c r="O293" s="109">
        <f t="shared" si="746"/>
        <v>4855437.4241601359</v>
      </c>
      <c r="P293" s="109">
        <f t="shared" si="746"/>
        <v>3487890.0915849414</v>
      </c>
      <c r="Q293" s="110">
        <f t="shared" si="720"/>
        <v>1.3920844111099164</v>
      </c>
      <c r="T293" s="109">
        <f>SUM(T287:T292)</f>
        <v>296297014.30691105</v>
      </c>
      <c r="U293" s="109">
        <f t="shared" ref="U293:AF293" si="747">SUM(U287:U292)</f>
        <v>293103460.15486425</v>
      </c>
      <c r="V293" s="109">
        <f t="shared" si="747"/>
        <v>560334277.65486431</v>
      </c>
      <c r="W293" s="109">
        <f t="shared" si="747"/>
        <v>319323007.95011544</v>
      </c>
      <c r="X293" s="109">
        <f t="shared" si="747"/>
        <v>320450689.84151721</v>
      </c>
      <c r="Y293" s="109">
        <f t="shared" si="747"/>
        <v>320401227.75172436</v>
      </c>
      <c r="Z293" s="109">
        <f t="shared" si="747"/>
        <v>320401227.75172436</v>
      </c>
      <c r="AA293" s="109">
        <f t="shared" si="747"/>
        <v>320450689.84151721</v>
      </c>
      <c r="AB293" s="109">
        <f t="shared" si="747"/>
        <v>320401227.75172436</v>
      </c>
      <c r="AC293" s="109">
        <f t="shared" si="747"/>
        <v>320401227.75172436</v>
      </c>
      <c r="AD293" s="109">
        <f t="shared" si="747"/>
        <v>320401227.75172436</v>
      </c>
      <c r="AE293" s="109">
        <f t="shared" si="747"/>
        <v>1143472145.6517246</v>
      </c>
      <c r="AF293" s="109">
        <f t="shared" si="747"/>
        <v>4855437424.1601362</v>
      </c>
    </row>
    <row r="294" spans="1:32" x14ac:dyDescent="0.35">
      <c r="A294" s="113"/>
      <c r="B294" s="114"/>
      <c r="C294" s="115"/>
      <c r="D294" s="115"/>
      <c r="E294" s="115"/>
      <c r="F294" s="115"/>
      <c r="G294" s="115"/>
      <c r="H294" s="115"/>
      <c r="I294" s="115"/>
      <c r="J294" s="115"/>
      <c r="K294" s="115"/>
      <c r="L294" s="115"/>
      <c r="M294" s="115"/>
      <c r="N294" s="115"/>
      <c r="O294" s="115"/>
      <c r="P294" s="115"/>
      <c r="Q294" s="116"/>
      <c r="T294" s="115"/>
      <c r="U294" s="115"/>
      <c r="V294" s="115"/>
      <c r="W294" s="115"/>
      <c r="X294" s="115"/>
      <c r="Y294" s="115"/>
      <c r="Z294" s="115"/>
      <c r="AA294" s="115"/>
      <c r="AB294" s="115"/>
      <c r="AC294" s="115"/>
      <c r="AD294" s="115"/>
      <c r="AE294" s="115"/>
      <c r="AF294" s="115"/>
    </row>
    <row r="295" spans="1:32" x14ac:dyDescent="0.35">
      <c r="A295" s="117"/>
      <c r="B295" s="118"/>
      <c r="C295" s="119"/>
      <c r="D295" s="119"/>
      <c r="E295" s="119"/>
      <c r="F295" s="119"/>
      <c r="G295" s="119"/>
      <c r="H295" s="119"/>
      <c r="I295" s="119"/>
      <c r="J295" s="119"/>
      <c r="K295" s="119"/>
      <c r="L295" s="119"/>
      <c r="M295" s="119"/>
      <c r="N295" s="119"/>
      <c r="O295" s="119"/>
      <c r="P295" s="119"/>
      <c r="Q295" s="120"/>
      <c r="T295" s="119"/>
      <c r="U295" s="119"/>
      <c r="V295" s="119"/>
      <c r="W295" s="119"/>
      <c r="X295" s="119"/>
      <c r="Y295" s="119"/>
      <c r="Z295" s="119"/>
      <c r="AA295" s="119"/>
      <c r="AB295" s="119"/>
      <c r="AC295" s="119"/>
      <c r="AD295" s="119"/>
      <c r="AE295" s="119"/>
      <c r="AF295" s="119"/>
    </row>
    <row r="296" spans="1:32" x14ac:dyDescent="0.35">
      <c r="A296" s="61" t="s">
        <v>396</v>
      </c>
      <c r="B296" s="102"/>
      <c r="C296" s="111"/>
      <c r="D296" s="111"/>
      <c r="E296" s="111"/>
      <c r="F296" s="111"/>
      <c r="G296" s="111"/>
      <c r="H296" s="111"/>
      <c r="I296" s="111"/>
      <c r="J296" s="111"/>
      <c r="K296" s="111"/>
      <c r="L296" s="111"/>
      <c r="M296" s="111"/>
      <c r="N296" s="111"/>
      <c r="O296" s="111"/>
      <c r="P296" s="111"/>
      <c r="Q296" s="112"/>
      <c r="T296" s="111"/>
      <c r="U296" s="111"/>
      <c r="V296" s="111"/>
      <c r="W296" s="111"/>
      <c r="X296" s="111"/>
      <c r="Y296" s="111"/>
      <c r="Z296" s="111"/>
      <c r="AA296" s="111"/>
      <c r="AB296" s="111"/>
      <c r="AC296" s="111"/>
      <c r="AD296" s="111"/>
      <c r="AE296" s="111"/>
      <c r="AF296" s="111"/>
    </row>
    <row r="297" spans="1:32" x14ac:dyDescent="0.3">
      <c r="A297" s="104">
        <v>721</v>
      </c>
      <c r="B297" s="105" t="s">
        <v>249</v>
      </c>
      <c r="C297" s="121"/>
      <c r="D297" s="121"/>
      <c r="E297" s="121"/>
      <c r="F297" s="121"/>
      <c r="G297" s="121"/>
      <c r="H297" s="121"/>
      <c r="I297" s="121"/>
      <c r="J297" s="121"/>
      <c r="K297" s="121"/>
      <c r="L297" s="121"/>
      <c r="M297" s="121"/>
      <c r="N297" s="121"/>
      <c r="O297" s="121"/>
      <c r="P297" s="121"/>
      <c r="Q297" s="122"/>
      <c r="T297" s="121"/>
      <c r="U297" s="121"/>
      <c r="V297" s="121"/>
      <c r="W297" s="121"/>
      <c r="X297" s="121"/>
      <c r="Y297" s="121"/>
      <c r="Z297" s="121"/>
      <c r="AA297" s="121"/>
      <c r="AB297" s="121"/>
      <c r="AC297" s="121"/>
      <c r="AD297" s="121"/>
      <c r="AE297" s="121"/>
      <c r="AF297" s="121"/>
    </row>
    <row r="298" spans="1:32" x14ac:dyDescent="0.25">
      <c r="A298" s="104"/>
      <c r="B298" s="105" t="s">
        <v>395</v>
      </c>
      <c r="C298" s="105">
        <f>+C279+C287</f>
        <v>220784.65400000001</v>
      </c>
      <c r="D298" s="105">
        <f t="shared" ref="D298:P298" si="748">+D279+D287</f>
        <v>220784.65400000001</v>
      </c>
      <c r="E298" s="105">
        <f t="shared" si="748"/>
        <v>220784.65400000001</v>
      </c>
      <c r="F298" s="105">
        <f t="shared" si="748"/>
        <v>242163.11940000003</v>
      </c>
      <c r="G298" s="105">
        <f t="shared" si="748"/>
        <v>242163.11940000003</v>
      </c>
      <c r="H298" s="105">
        <f t="shared" si="748"/>
        <v>242163.11940000003</v>
      </c>
      <c r="I298" s="105">
        <f t="shared" si="748"/>
        <v>242163.11940000003</v>
      </c>
      <c r="J298" s="105">
        <f t="shared" si="748"/>
        <v>242163.11940000003</v>
      </c>
      <c r="K298" s="105">
        <f t="shared" si="748"/>
        <v>242163.11940000003</v>
      </c>
      <c r="L298" s="105">
        <f t="shared" si="748"/>
        <v>242163.11940000003</v>
      </c>
      <c r="M298" s="105">
        <f t="shared" si="748"/>
        <v>242163.11940000003</v>
      </c>
      <c r="N298" s="105">
        <f t="shared" si="748"/>
        <v>242163.11940000003</v>
      </c>
      <c r="O298" s="105">
        <f t="shared" si="748"/>
        <v>2841822.0366000002</v>
      </c>
      <c r="P298" s="105">
        <f t="shared" si="748"/>
        <v>2634394.9327200009</v>
      </c>
      <c r="Q298" s="106">
        <f t="shared" si="720"/>
        <v>1.0787380439066636</v>
      </c>
      <c r="T298" s="105">
        <f>+T279+T287</f>
        <v>220784654</v>
      </c>
      <c r="U298" s="105">
        <f t="shared" ref="U298:AF298" si="749">+U279+U287</f>
        <v>220784654</v>
      </c>
      <c r="V298" s="105">
        <f t="shared" si="749"/>
        <v>220784654</v>
      </c>
      <c r="W298" s="105">
        <f t="shared" si="749"/>
        <v>242163119.40000004</v>
      </c>
      <c r="X298" s="105">
        <f t="shared" si="749"/>
        <v>242163119.40000004</v>
      </c>
      <c r="Y298" s="105">
        <f t="shared" si="749"/>
        <v>242163119.40000004</v>
      </c>
      <c r="Z298" s="105">
        <f t="shared" si="749"/>
        <v>242163119.40000004</v>
      </c>
      <c r="AA298" s="105">
        <f t="shared" si="749"/>
        <v>242163119.40000004</v>
      </c>
      <c r="AB298" s="105">
        <f t="shared" si="749"/>
        <v>242163119.40000004</v>
      </c>
      <c r="AC298" s="105">
        <f t="shared" si="749"/>
        <v>242163119.40000004</v>
      </c>
      <c r="AD298" s="105">
        <f t="shared" si="749"/>
        <v>242163119.40000004</v>
      </c>
      <c r="AE298" s="105">
        <f t="shared" si="749"/>
        <v>242163119.40000004</v>
      </c>
      <c r="AF298" s="105">
        <f t="shared" si="749"/>
        <v>2841822036.6000009</v>
      </c>
    </row>
    <row r="299" spans="1:32" x14ac:dyDescent="0.25">
      <c r="A299" s="104"/>
      <c r="B299" s="105" t="s">
        <v>389</v>
      </c>
      <c r="C299" s="105">
        <f t="shared" ref="C299:P303" si="750">+C280+C288</f>
        <v>0</v>
      </c>
      <c r="D299" s="105">
        <f t="shared" si="750"/>
        <v>0</v>
      </c>
      <c r="E299" s="105">
        <f t="shared" si="750"/>
        <v>0</v>
      </c>
      <c r="F299" s="105">
        <f t="shared" si="750"/>
        <v>0</v>
      </c>
      <c r="G299" s="105">
        <f t="shared" si="750"/>
        <v>0</v>
      </c>
      <c r="H299" s="105">
        <f t="shared" si="750"/>
        <v>0</v>
      </c>
      <c r="I299" s="105">
        <f t="shared" si="750"/>
        <v>0</v>
      </c>
      <c r="J299" s="105">
        <f t="shared" si="750"/>
        <v>0</v>
      </c>
      <c r="K299" s="105">
        <f t="shared" si="750"/>
        <v>0</v>
      </c>
      <c r="L299" s="105">
        <f t="shared" si="750"/>
        <v>0</v>
      </c>
      <c r="M299" s="105">
        <f t="shared" si="750"/>
        <v>0</v>
      </c>
      <c r="N299" s="105">
        <f t="shared" si="750"/>
        <v>0</v>
      </c>
      <c r="O299" s="105">
        <f t="shared" si="750"/>
        <v>0</v>
      </c>
      <c r="P299" s="105">
        <f t="shared" si="750"/>
        <v>0</v>
      </c>
      <c r="Q299" s="106">
        <f t="shared" si="720"/>
        <v>0</v>
      </c>
      <c r="T299" s="105">
        <f t="shared" ref="T299:AF299" si="751">+T280+T288</f>
        <v>0</v>
      </c>
      <c r="U299" s="105">
        <f t="shared" si="751"/>
        <v>0</v>
      </c>
      <c r="V299" s="105">
        <f t="shared" si="751"/>
        <v>0</v>
      </c>
      <c r="W299" s="105">
        <f t="shared" si="751"/>
        <v>0</v>
      </c>
      <c r="X299" s="105">
        <f t="shared" si="751"/>
        <v>0</v>
      </c>
      <c r="Y299" s="105">
        <f t="shared" si="751"/>
        <v>0</v>
      </c>
      <c r="Z299" s="105">
        <f t="shared" si="751"/>
        <v>0</v>
      </c>
      <c r="AA299" s="105">
        <f t="shared" si="751"/>
        <v>0</v>
      </c>
      <c r="AB299" s="105">
        <f t="shared" si="751"/>
        <v>0</v>
      </c>
      <c r="AC299" s="105">
        <f t="shared" si="751"/>
        <v>0</v>
      </c>
      <c r="AD299" s="105">
        <f t="shared" si="751"/>
        <v>0</v>
      </c>
      <c r="AE299" s="105">
        <f t="shared" si="751"/>
        <v>0</v>
      </c>
      <c r="AF299" s="105">
        <f t="shared" si="751"/>
        <v>0</v>
      </c>
    </row>
    <row r="300" spans="1:32" x14ac:dyDescent="0.25">
      <c r="A300" s="104"/>
      <c r="B300" s="105" t="s">
        <v>390</v>
      </c>
      <c r="C300" s="105">
        <f t="shared" si="750"/>
        <v>0</v>
      </c>
      <c r="D300" s="105">
        <f t="shared" si="750"/>
        <v>0</v>
      </c>
      <c r="E300" s="105">
        <f t="shared" si="750"/>
        <v>267230.8175</v>
      </c>
      <c r="F300" s="105">
        <f t="shared" si="750"/>
        <v>0</v>
      </c>
      <c r="G300" s="105">
        <f t="shared" si="750"/>
        <v>0</v>
      </c>
      <c r="H300" s="105">
        <f t="shared" si="750"/>
        <v>0</v>
      </c>
      <c r="I300" s="105">
        <f t="shared" si="750"/>
        <v>0</v>
      </c>
      <c r="J300" s="105">
        <f t="shared" si="750"/>
        <v>0</v>
      </c>
      <c r="K300" s="105">
        <f t="shared" si="750"/>
        <v>0</v>
      </c>
      <c r="L300" s="105">
        <f t="shared" si="750"/>
        <v>0</v>
      </c>
      <c r="M300" s="105">
        <f t="shared" si="750"/>
        <v>0</v>
      </c>
      <c r="N300" s="105">
        <f t="shared" si="750"/>
        <v>823070.91790000012</v>
      </c>
      <c r="O300" s="105">
        <f t="shared" si="750"/>
        <v>1090301.7354000001</v>
      </c>
      <c r="P300" s="105">
        <f t="shared" si="750"/>
        <v>45533.403110555555</v>
      </c>
      <c r="Q300" s="106">
        <f t="shared" si="720"/>
        <v>23.945096586625354</v>
      </c>
      <c r="T300" s="105">
        <f t="shared" ref="T300:AF300" si="752">+T281+T289</f>
        <v>0</v>
      </c>
      <c r="U300" s="105">
        <f t="shared" si="752"/>
        <v>0</v>
      </c>
      <c r="V300" s="105">
        <f t="shared" si="752"/>
        <v>267230817.5</v>
      </c>
      <c r="W300" s="105">
        <f t="shared" si="752"/>
        <v>0</v>
      </c>
      <c r="X300" s="105">
        <f t="shared" si="752"/>
        <v>0</v>
      </c>
      <c r="Y300" s="105">
        <f t="shared" si="752"/>
        <v>0</v>
      </c>
      <c r="Z300" s="105">
        <f t="shared" si="752"/>
        <v>0</v>
      </c>
      <c r="AA300" s="105">
        <f t="shared" si="752"/>
        <v>0</v>
      </c>
      <c r="AB300" s="105">
        <f t="shared" si="752"/>
        <v>0</v>
      </c>
      <c r="AC300" s="105">
        <f t="shared" si="752"/>
        <v>0</v>
      </c>
      <c r="AD300" s="105">
        <f t="shared" si="752"/>
        <v>0</v>
      </c>
      <c r="AE300" s="105">
        <f t="shared" si="752"/>
        <v>823070917.9000001</v>
      </c>
      <c r="AF300" s="105">
        <f t="shared" si="752"/>
        <v>1090301735.4000001</v>
      </c>
    </row>
    <row r="301" spans="1:32" x14ac:dyDescent="0.25">
      <c r="A301" s="104"/>
      <c r="B301" s="105" t="s">
        <v>391</v>
      </c>
      <c r="C301" s="105">
        <f t="shared" si="750"/>
        <v>0</v>
      </c>
      <c r="D301" s="105">
        <f t="shared" si="750"/>
        <v>0</v>
      </c>
      <c r="E301" s="105">
        <f t="shared" si="750"/>
        <v>0</v>
      </c>
      <c r="F301" s="105">
        <f t="shared" si="750"/>
        <v>0</v>
      </c>
      <c r="G301" s="105">
        <f t="shared" si="750"/>
        <v>0</v>
      </c>
      <c r="H301" s="105">
        <f t="shared" si="750"/>
        <v>0</v>
      </c>
      <c r="I301" s="105">
        <f t="shared" si="750"/>
        <v>0</v>
      </c>
      <c r="J301" s="105">
        <f t="shared" si="750"/>
        <v>0</v>
      </c>
      <c r="K301" s="105">
        <f t="shared" si="750"/>
        <v>0</v>
      </c>
      <c r="L301" s="105">
        <f t="shared" si="750"/>
        <v>0</v>
      </c>
      <c r="M301" s="105">
        <f t="shared" si="750"/>
        <v>0</v>
      </c>
      <c r="N301" s="105">
        <f t="shared" si="750"/>
        <v>0</v>
      </c>
      <c r="O301" s="105">
        <f t="shared" si="750"/>
        <v>0</v>
      </c>
      <c r="P301" s="105">
        <f t="shared" si="750"/>
        <v>0</v>
      </c>
      <c r="Q301" s="106">
        <f t="shared" si="720"/>
        <v>0</v>
      </c>
      <c r="T301" s="105">
        <f t="shared" ref="T301:AF301" si="753">+T282+T290</f>
        <v>0</v>
      </c>
      <c r="U301" s="105">
        <f t="shared" si="753"/>
        <v>0</v>
      </c>
      <c r="V301" s="105">
        <f t="shared" si="753"/>
        <v>0</v>
      </c>
      <c r="W301" s="105">
        <f t="shared" si="753"/>
        <v>0</v>
      </c>
      <c r="X301" s="105">
        <f t="shared" si="753"/>
        <v>0</v>
      </c>
      <c r="Y301" s="105">
        <f t="shared" si="753"/>
        <v>0</v>
      </c>
      <c r="Z301" s="105">
        <f t="shared" si="753"/>
        <v>0</v>
      </c>
      <c r="AA301" s="105">
        <f t="shared" si="753"/>
        <v>0</v>
      </c>
      <c r="AB301" s="105">
        <f t="shared" si="753"/>
        <v>0</v>
      </c>
      <c r="AC301" s="105">
        <f t="shared" si="753"/>
        <v>0</v>
      </c>
      <c r="AD301" s="105">
        <f t="shared" si="753"/>
        <v>0</v>
      </c>
      <c r="AE301" s="105">
        <f t="shared" si="753"/>
        <v>0</v>
      </c>
      <c r="AF301" s="105">
        <f t="shared" si="753"/>
        <v>0</v>
      </c>
    </row>
    <row r="302" spans="1:32" x14ac:dyDescent="0.25">
      <c r="A302" s="104"/>
      <c r="B302" s="105" t="s">
        <v>392</v>
      </c>
      <c r="C302" s="105">
        <f t="shared" si="750"/>
        <v>54233.095595623192</v>
      </c>
      <c r="D302" s="105">
        <f t="shared" si="750"/>
        <v>54233.095595623192</v>
      </c>
      <c r="E302" s="105">
        <f t="shared" si="750"/>
        <v>54233.095595623192</v>
      </c>
      <c r="F302" s="105">
        <f t="shared" si="750"/>
        <v>59074.177990874319</v>
      </c>
      <c r="G302" s="105">
        <f t="shared" si="750"/>
        <v>60152.397792483272</v>
      </c>
      <c r="H302" s="105">
        <f t="shared" si="750"/>
        <v>60152.397792483272</v>
      </c>
      <c r="I302" s="105">
        <f t="shared" si="750"/>
        <v>60152.397792483272</v>
      </c>
      <c r="J302" s="105">
        <f t="shared" si="750"/>
        <v>60152.397792483272</v>
      </c>
      <c r="K302" s="105">
        <f t="shared" si="750"/>
        <v>60152.397792483272</v>
      </c>
      <c r="L302" s="105">
        <f t="shared" si="750"/>
        <v>60152.397792483272</v>
      </c>
      <c r="M302" s="105">
        <f t="shared" si="750"/>
        <v>60152.397792483272</v>
      </c>
      <c r="N302" s="105">
        <f t="shared" si="750"/>
        <v>60152.397792483272</v>
      </c>
      <c r="O302" s="105">
        <f t="shared" si="750"/>
        <v>702992.64711761009</v>
      </c>
      <c r="P302" s="105">
        <f t="shared" si="750"/>
        <v>488573.43658175168</v>
      </c>
      <c r="Q302" s="106">
        <f t="shared" si="720"/>
        <v>1.43886792543618</v>
      </c>
      <c r="T302" s="105">
        <f t="shared" ref="T302:AF302" si="754">+T283+T291</f>
        <v>54233095.595623195</v>
      </c>
      <c r="U302" s="105">
        <f t="shared" si="754"/>
        <v>54233095.595623195</v>
      </c>
      <c r="V302" s="105">
        <f t="shared" si="754"/>
        <v>54233095.595623195</v>
      </c>
      <c r="W302" s="105">
        <f t="shared" si="754"/>
        <v>59074177.99087432</v>
      </c>
      <c r="X302" s="105">
        <f t="shared" si="754"/>
        <v>60152397.79248327</v>
      </c>
      <c r="Y302" s="105">
        <f t="shared" si="754"/>
        <v>60152397.79248327</v>
      </c>
      <c r="Z302" s="105">
        <f t="shared" si="754"/>
        <v>60152397.79248327</v>
      </c>
      <c r="AA302" s="105">
        <f t="shared" si="754"/>
        <v>60152397.79248327</v>
      </c>
      <c r="AB302" s="105">
        <f t="shared" si="754"/>
        <v>60152397.79248327</v>
      </c>
      <c r="AC302" s="105">
        <f t="shared" si="754"/>
        <v>60152397.79248327</v>
      </c>
      <c r="AD302" s="105">
        <f t="shared" si="754"/>
        <v>60152397.79248327</v>
      </c>
      <c r="AE302" s="105">
        <f t="shared" si="754"/>
        <v>60152397.79248327</v>
      </c>
      <c r="AF302" s="105">
        <f t="shared" si="754"/>
        <v>702992647.11761022</v>
      </c>
    </row>
    <row r="303" spans="1:32" x14ac:dyDescent="0.35">
      <c r="A303" s="107"/>
      <c r="B303" s="102" t="s">
        <v>393</v>
      </c>
      <c r="C303" s="105">
        <f t="shared" si="750"/>
        <v>21279.264711287833</v>
      </c>
      <c r="D303" s="105">
        <f t="shared" si="750"/>
        <v>18085.710559241044</v>
      </c>
      <c r="E303" s="105">
        <f t="shared" si="750"/>
        <v>18085.710559241044</v>
      </c>
      <c r="F303" s="105">
        <f t="shared" si="750"/>
        <v>18085.710559241044</v>
      </c>
      <c r="G303" s="105">
        <f t="shared" si="750"/>
        <v>18135.172649033877</v>
      </c>
      <c r="H303" s="105">
        <f t="shared" si="750"/>
        <v>18085.710559241044</v>
      </c>
      <c r="I303" s="105">
        <f t="shared" si="750"/>
        <v>18085.710559241044</v>
      </c>
      <c r="J303" s="105">
        <f t="shared" si="750"/>
        <v>18135.172649033877</v>
      </c>
      <c r="K303" s="105">
        <f t="shared" si="750"/>
        <v>18085.710559241044</v>
      </c>
      <c r="L303" s="105">
        <f t="shared" si="750"/>
        <v>18085.710559241044</v>
      </c>
      <c r="M303" s="105">
        <f t="shared" si="750"/>
        <v>18085.710559241044</v>
      </c>
      <c r="N303" s="105">
        <f t="shared" si="750"/>
        <v>18085.710559241044</v>
      </c>
      <c r="O303" s="105">
        <f t="shared" si="750"/>
        <v>220321.00504252504</v>
      </c>
      <c r="P303" s="105">
        <f t="shared" si="750"/>
        <v>319388.31917263323</v>
      </c>
      <c r="Q303" s="106">
        <f t="shared" si="720"/>
        <v>0.68982173679131609</v>
      </c>
      <c r="T303" s="105">
        <f t="shared" ref="T303:AF303" si="755">+T284+T292</f>
        <v>21279264.71128783</v>
      </c>
      <c r="U303" s="105">
        <f t="shared" si="755"/>
        <v>18085710.559241045</v>
      </c>
      <c r="V303" s="105">
        <f t="shared" si="755"/>
        <v>18085710.559241045</v>
      </c>
      <c r="W303" s="105">
        <f t="shared" si="755"/>
        <v>18085710.559241045</v>
      </c>
      <c r="X303" s="105">
        <f t="shared" si="755"/>
        <v>18135172.649033874</v>
      </c>
      <c r="Y303" s="105">
        <f t="shared" si="755"/>
        <v>18085710.559241045</v>
      </c>
      <c r="Z303" s="105">
        <f t="shared" si="755"/>
        <v>18085710.559241045</v>
      </c>
      <c r="AA303" s="105">
        <f t="shared" si="755"/>
        <v>18135172.649033874</v>
      </c>
      <c r="AB303" s="105">
        <f t="shared" si="755"/>
        <v>18085710.559241045</v>
      </c>
      <c r="AC303" s="105">
        <f t="shared" si="755"/>
        <v>18085710.559241045</v>
      </c>
      <c r="AD303" s="105">
        <f t="shared" si="755"/>
        <v>18085710.559241045</v>
      </c>
      <c r="AE303" s="105">
        <f t="shared" si="755"/>
        <v>18085710.559241045</v>
      </c>
      <c r="AF303" s="105">
        <f t="shared" si="755"/>
        <v>220321005.04252493</v>
      </c>
    </row>
    <row r="304" spans="1:32" x14ac:dyDescent="0.3">
      <c r="A304" s="61"/>
      <c r="B304" s="105"/>
      <c r="C304" s="123">
        <f>SUM(C298:C303)</f>
        <v>296297.01430691103</v>
      </c>
      <c r="D304" s="123">
        <f t="shared" ref="D304:P304" si="756">SUM(D298:D303)</f>
        <v>293103.4601548643</v>
      </c>
      <c r="E304" s="123">
        <f t="shared" si="756"/>
        <v>560334.27765486413</v>
      </c>
      <c r="F304" s="123">
        <f t="shared" si="756"/>
        <v>319323.00795011543</v>
      </c>
      <c r="G304" s="123">
        <f t="shared" si="756"/>
        <v>320450.68984151719</v>
      </c>
      <c r="H304" s="123">
        <f t="shared" si="756"/>
        <v>320401.22775172436</v>
      </c>
      <c r="I304" s="123">
        <f t="shared" si="756"/>
        <v>320401.22775172436</v>
      </c>
      <c r="J304" s="123">
        <f t="shared" si="756"/>
        <v>320450.68984151719</v>
      </c>
      <c r="K304" s="123">
        <f t="shared" si="756"/>
        <v>320401.22775172436</v>
      </c>
      <c r="L304" s="123">
        <f t="shared" si="756"/>
        <v>320401.22775172436</v>
      </c>
      <c r="M304" s="123">
        <f t="shared" si="756"/>
        <v>320401.22775172436</v>
      </c>
      <c r="N304" s="123">
        <f t="shared" si="756"/>
        <v>1143472.1456517244</v>
      </c>
      <c r="O304" s="123">
        <f t="shared" si="756"/>
        <v>4855437.4241601359</v>
      </c>
      <c r="P304" s="123">
        <f t="shared" si="756"/>
        <v>3487890.0915849414</v>
      </c>
      <c r="Q304" s="124">
        <f t="shared" si="720"/>
        <v>1.3920844111099164</v>
      </c>
      <c r="T304" s="123">
        <f>SUM(T298:T303)</f>
        <v>296297014.30691105</v>
      </c>
      <c r="U304" s="123">
        <f t="shared" ref="U304:AF304" si="757">SUM(U298:U303)</f>
        <v>293103460.15486425</v>
      </c>
      <c r="V304" s="123">
        <f t="shared" si="757"/>
        <v>560334277.65486431</v>
      </c>
      <c r="W304" s="123">
        <f t="shared" si="757"/>
        <v>319323007.95011544</v>
      </c>
      <c r="X304" s="123">
        <f t="shared" si="757"/>
        <v>320450689.84151721</v>
      </c>
      <c r="Y304" s="123">
        <f t="shared" si="757"/>
        <v>320401227.75172436</v>
      </c>
      <c r="Z304" s="123">
        <f t="shared" si="757"/>
        <v>320401227.75172436</v>
      </c>
      <c r="AA304" s="123">
        <f t="shared" si="757"/>
        <v>320450689.84151721</v>
      </c>
      <c r="AB304" s="123">
        <f t="shared" si="757"/>
        <v>320401227.75172436</v>
      </c>
      <c r="AC304" s="123">
        <f t="shared" si="757"/>
        <v>320401227.75172436</v>
      </c>
      <c r="AD304" s="123">
        <f t="shared" si="757"/>
        <v>320401227.75172436</v>
      </c>
      <c r="AE304" s="123">
        <f t="shared" si="757"/>
        <v>1143472145.6517246</v>
      </c>
      <c r="AF304" s="123">
        <f t="shared" si="757"/>
        <v>4855437424.1601362</v>
      </c>
    </row>
    <row r="305" spans="1:32" x14ac:dyDescent="0.35">
      <c r="A305" s="125"/>
      <c r="B305" s="126"/>
      <c r="C305" s="127"/>
      <c r="D305" s="127"/>
      <c r="E305" s="127"/>
      <c r="F305" s="127"/>
      <c r="G305" s="127"/>
      <c r="H305" s="127"/>
      <c r="I305" s="127"/>
      <c r="J305" s="127"/>
      <c r="K305" s="127"/>
      <c r="L305" s="127"/>
      <c r="M305" s="127"/>
      <c r="N305" s="127"/>
      <c r="O305" s="127"/>
      <c r="P305" s="127"/>
      <c r="Q305" s="128"/>
      <c r="T305" s="127"/>
      <c r="U305" s="127"/>
      <c r="V305" s="127"/>
      <c r="W305" s="127"/>
      <c r="X305" s="127"/>
      <c r="Y305" s="127"/>
      <c r="Z305" s="127"/>
      <c r="AA305" s="127"/>
      <c r="AB305" s="127"/>
      <c r="AC305" s="127"/>
      <c r="AD305" s="127"/>
      <c r="AE305" s="127"/>
      <c r="AF305" s="127"/>
    </row>
    <row r="306" spans="1:32" x14ac:dyDescent="0.35">
      <c r="A306" s="104">
        <v>731</v>
      </c>
      <c r="B306" s="102" t="s">
        <v>397</v>
      </c>
      <c r="C306" s="105">
        <f>+C116+C120</f>
        <v>0</v>
      </c>
      <c r="D306" s="105">
        <f t="shared" ref="D306:P306" si="758">+D116+D120</f>
        <v>0</v>
      </c>
      <c r="E306" s="105">
        <f t="shared" si="758"/>
        <v>0</v>
      </c>
      <c r="F306" s="105">
        <f t="shared" si="758"/>
        <v>0</v>
      </c>
      <c r="G306" s="105">
        <f t="shared" si="758"/>
        <v>0</v>
      </c>
      <c r="H306" s="105">
        <f t="shared" si="758"/>
        <v>0</v>
      </c>
      <c r="I306" s="105">
        <f t="shared" si="758"/>
        <v>0</v>
      </c>
      <c r="J306" s="105">
        <f t="shared" si="758"/>
        <v>0</v>
      </c>
      <c r="K306" s="105">
        <f t="shared" si="758"/>
        <v>0</v>
      </c>
      <c r="L306" s="105">
        <f t="shared" si="758"/>
        <v>0</v>
      </c>
      <c r="M306" s="105">
        <f t="shared" si="758"/>
        <v>0</v>
      </c>
      <c r="N306" s="105">
        <f t="shared" si="758"/>
        <v>0</v>
      </c>
      <c r="O306" s="105">
        <f t="shared" si="758"/>
        <v>0</v>
      </c>
      <c r="P306" s="105">
        <f t="shared" si="758"/>
        <v>0</v>
      </c>
      <c r="Q306" s="106">
        <f t="shared" si="720"/>
        <v>0</v>
      </c>
      <c r="T306" s="105">
        <f>+T116+T120</f>
        <v>0</v>
      </c>
      <c r="U306" s="105">
        <f t="shared" ref="U306:AF306" si="759">+U116+U120</f>
        <v>0</v>
      </c>
      <c r="V306" s="105">
        <f t="shared" si="759"/>
        <v>0</v>
      </c>
      <c r="W306" s="105">
        <f t="shared" si="759"/>
        <v>0</v>
      </c>
      <c r="X306" s="105">
        <f t="shared" si="759"/>
        <v>0</v>
      </c>
      <c r="Y306" s="105">
        <f t="shared" si="759"/>
        <v>0</v>
      </c>
      <c r="Z306" s="105">
        <f t="shared" si="759"/>
        <v>0</v>
      </c>
      <c r="AA306" s="105">
        <f t="shared" si="759"/>
        <v>0</v>
      </c>
      <c r="AB306" s="105">
        <f t="shared" si="759"/>
        <v>0</v>
      </c>
      <c r="AC306" s="105">
        <f t="shared" si="759"/>
        <v>0</v>
      </c>
      <c r="AD306" s="105">
        <f t="shared" si="759"/>
        <v>0</v>
      </c>
      <c r="AE306" s="105">
        <f t="shared" si="759"/>
        <v>0</v>
      </c>
      <c r="AF306" s="105">
        <f t="shared" si="759"/>
        <v>0</v>
      </c>
    </row>
    <row r="307" spans="1:32" x14ac:dyDescent="0.3">
      <c r="A307" s="129">
        <v>733</v>
      </c>
      <c r="B307" s="65" t="s">
        <v>398</v>
      </c>
      <c r="C307" s="65">
        <f>+C123+C131+C135</f>
        <v>0</v>
      </c>
      <c r="D307" s="65">
        <f t="shared" ref="D307:P307" si="760">+D123+D131+D135</f>
        <v>0</v>
      </c>
      <c r="E307" s="65">
        <f t="shared" si="760"/>
        <v>0</v>
      </c>
      <c r="F307" s="65">
        <f t="shared" si="760"/>
        <v>0</v>
      </c>
      <c r="G307" s="65">
        <f t="shared" si="760"/>
        <v>0</v>
      </c>
      <c r="H307" s="65">
        <f t="shared" si="760"/>
        <v>0</v>
      </c>
      <c r="I307" s="65">
        <f t="shared" si="760"/>
        <v>0</v>
      </c>
      <c r="J307" s="65">
        <f t="shared" si="760"/>
        <v>0</v>
      </c>
      <c r="K307" s="65">
        <f t="shared" si="760"/>
        <v>0</v>
      </c>
      <c r="L307" s="65">
        <f t="shared" si="760"/>
        <v>0</v>
      </c>
      <c r="M307" s="65">
        <f t="shared" si="760"/>
        <v>0</v>
      </c>
      <c r="N307" s="65">
        <f t="shared" si="760"/>
        <v>0</v>
      </c>
      <c r="O307" s="65">
        <f t="shared" si="760"/>
        <v>0</v>
      </c>
      <c r="P307" s="65">
        <f t="shared" si="760"/>
        <v>0</v>
      </c>
      <c r="Q307" s="130">
        <f t="shared" si="720"/>
        <v>0</v>
      </c>
      <c r="T307" s="65">
        <f>+T123+T131+T135</f>
        <v>0</v>
      </c>
      <c r="U307" s="65">
        <f t="shared" ref="U307:AF307" si="761">+U123+U131+U135</f>
        <v>0</v>
      </c>
      <c r="V307" s="65">
        <f t="shared" si="761"/>
        <v>0</v>
      </c>
      <c r="W307" s="65">
        <f t="shared" si="761"/>
        <v>0</v>
      </c>
      <c r="X307" s="65">
        <f t="shared" si="761"/>
        <v>0</v>
      </c>
      <c r="Y307" s="65">
        <f t="shared" si="761"/>
        <v>0</v>
      </c>
      <c r="Z307" s="65">
        <f t="shared" si="761"/>
        <v>0</v>
      </c>
      <c r="AA307" s="65">
        <f t="shared" si="761"/>
        <v>0</v>
      </c>
      <c r="AB307" s="65">
        <f t="shared" si="761"/>
        <v>0</v>
      </c>
      <c r="AC307" s="65">
        <f t="shared" si="761"/>
        <v>0</v>
      </c>
      <c r="AD307" s="65">
        <f t="shared" si="761"/>
        <v>0</v>
      </c>
      <c r="AE307" s="65">
        <f t="shared" si="761"/>
        <v>0</v>
      </c>
      <c r="AF307" s="65">
        <f t="shared" si="761"/>
        <v>0</v>
      </c>
    </row>
    <row r="308" spans="1:32" x14ac:dyDescent="0.3">
      <c r="A308" s="129">
        <v>735</v>
      </c>
      <c r="B308" s="65" t="s">
        <v>296</v>
      </c>
      <c r="C308" s="65">
        <f>+C146+C150</f>
        <v>3443.9765576335067</v>
      </c>
      <c r="D308" s="65">
        <f t="shared" ref="D308:P308" si="762">+D146+D150</f>
        <v>3443.9765576335067</v>
      </c>
      <c r="E308" s="65">
        <f t="shared" si="762"/>
        <v>3443.9765576335067</v>
      </c>
      <c r="F308" s="65">
        <f t="shared" si="762"/>
        <v>3443.9765576335067</v>
      </c>
      <c r="G308" s="65">
        <f t="shared" si="762"/>
        <v>3443.9765576335067</v>
      </c>
      <c r="H308" s="65">
        <f t="shared" si="762"/>
        <v>3443.9765576335067</v>
      </c>
      <c r="I308" s="65">
        <f t="shared" si="762"/>
        <v>3443.9765576335067</v>
      </c>
      <c r="J308" s="65">
        <f t="shared" si="762"/>
        <v>3443.9765576335067</v>
      </c>
      <c r="K308" s="65">
        <f t="shared" si="762"/>
        <v>3443.9765576335067</v>
      </c>
      <c r="L308" s="65">
        <f t="shared" si="762"/>
        <v>3443.9765576335067</v>
      </c>
      <c r="M308" s="65">
        <f t="shared" si="762"/>
        <v>3443.9765576335067</v>
      </c>
      <c r="N308" s="65">
        <f t="shared" si="762"/>
        <v>3443.9765576335067</v>
      </c>
      <c r="O308" s="65">
        <f t="shared" si="762"/>
        <v>41327.718691602066</v>
      </c>
      <c r="P308" s="65">
        <f t="shared" si="762"/>
        <v>16132.635695746692</v>
      </c>
      <c r="Q308" s="130">
        <f t="shared" si="720"/>
        <v>2.5617462311194421</v>
      </c>
      <c r="T308" s="65">
        <f>+T146+T150</f>
        <v>3443976.5576335066</v>
      </c>
      <c r="U308" s="65">
        <f t="shared" ref="U308:AF308" si="763">+U146+U150</f>
        <v>3443976.5576335066</v>
      </c>
      <c r="V308" s="65">
        <f t="shared" si="763"/>
        <v>3443976.5576335066</v>
      </c>
      <c r="W308" s="65">
        <f t="shared" si="763"/>
        <v>3443976.5576335066</v>
      </c>
      <c r="X308" s="65">
        <f t="shared" si="763"/>
        <v>3443976.5576335066</v>
      </c>
      <c r="Y308" s="65">
        <f t="shared" si="763"/>
        <v>3443976.5576335066</v>
      </c>
      <c r="Z308" s="65">
        <f t="shared" si="763"/>
        <v>3443976.5576335066</v>
      </c>
      <c r="AA308" s="65">
        <f t="shared" si="763"/>
        <v>3443976.5576335066</v>
      </c>
      <c r="AB308" s="65">
        <f t="shared" si="763"/>
        <v>3443976.5576335066</v>
      </c>
      <c r="AC308" s="65">
        <f t="shared" si="763"/>
        <v>3443976.5576335066</v>
      </c>
      <c r="AD308" s="65">
        <f t="shared" si="763"/>
        <v>3443976.5576335066</v>
      </c>
      <c r="AE308" s="65">
        <f t="shared" si="763"/>
        <v>3443976.5576335066</v>
      </c>
      <c r="AF308" s="65">
        <f t="shared" si="763"/>
        <v>41327718.691602081</v>
      </c>
    </row>
    <row r="309" spans="1:32" x14ac:dyDescent="0.35">
      <c r="A309" s="104">
        <v>736</v>
      </c>
      <c r="B309" s="102" t="s">
        <v>308</v>
      </c>
      <c r="C309" s="105">
        <f>+C162</f>
        <v>1120.4059999999999</v>
      </c>
      <c r="D309" s="105">
        <f t="shared" ref="D309:P309" si="764">+D162</f>
        <v>1120.4059999999999</v>
      </c>
      <c r="E309" s="105">
        <f t="shared" si="764"/>
        <v>1120.4059999999999</v>
      </c>
      <c r="F309" s="105">
        <f t="shared" si="764"/>
        <v>1120.4059999999999</v>
      </c>
      <c r="G309" s="105">
        <f t="shared" si="764"/>
        <v>1120.4059999999999</v>
      </c>
      <c r="H309" s="105">
        <f t="shared" si="764"/>
        <v>1120.4059999999999</v>
      </c>
      <c r="I309" s="105">
        <f t="shared" si="764"/>
        <v>1120.4059999999999</v>
      </c>
      <c r="J309" s="105">
        <f t="shared" si="764"/>
        <v>1120.4059999999999</v>
      </c>
      <c r="K309" s="105">
        <f t="shared" si="764"/>
        <v>1120.4059999999999</v>
      </c>
      <c r="L309" s="105">
        <f t="shared" si="764"/>
        <v>1120.4059999999999</v>
      </c>
      <c r="M309" s="105">
        <f t="shared" si="764"/>
        <v>1120.4059999999999</v>
      </c>
      <c r="N309" s="105">
        <f t="shared" si="764"/>
        <v>1120.4059999999999</v>
      </c>
      <c r="O309" s="105">
        <f t="shared" si="764"/>
        <v>13444.871999999998</v>
      </c>
      <c r="P309" s="105">
        <f t="shared" si="764"/>
        <v>15028.872999999998</v>
      </c>
      <c r="Q309" s="106">
        <f t="shared" si="720"/>
        <v>0.89460280887329335</v>
      </c>
      <c r="T309" s="105">
        <f>+T162</f>
        <v>1120406</v>
      </c>
      <c r="U309" s="105">
        <f t="shared" ref="U309:AF309" si="765">+U162</f>
        <v>1120406</v>
      </c>
      <c r="V309" s="105">
        <f t="shared" si="765"/>
        <v>1120406</v>
      </c>
      <c r="W309" s="105">
        <f t="shared" si="765"/>
        <v>1120406</v>
      </c>
      <c r="X309" s="105">
        <f t="shared" si="765"/>
        <v>1120406</v>
      </c>
      <c r="Y309" s="105">
        <f t="shared" si="765"/>
        <v>1120406</v>
      </c>
      <c r="Z309" s="105">
        <f t="shared" si="765"/>
        <v>1120406</v>
      </c>
      <c r="AA309" s="105">
        <f t="shared" si="765"/>
        <v>1120406</v>
      </c>
      <c r="AB309" s="105">
        <f t="shared" si="765"/>
        <v>1120406</v>
      </c>
      <c r="AC309" s="105">
        <f t="shared" si="765"/>
        <v>1120406</v>
      </c>
      <c r="AD309" s="105">
        <f t="shared" si="765"/>
        <v>1120406</v>
      </c>
      <c r="AE309" s="105">
        <f t="shared" si="765"/>
        <v>1120406</v>
      </c>
      <c r="AF309" s="105">
        <f t="shared" si="765"/>
        <v>13444871.999999998</v>
      </c>
    </row>
    <row r="310" spans="1:32" x14ac:dyDescent="0.35">
      <c r="A310" s="104">
        <v>738</v>
      </c>
      <c r="B310" s="102" t="s">
        <v>399</v>
      </c>
      <c r="C310" s="105">
        <f>+C169</f>
        <v>0</v>
      </c>
      <c r="D310" s="105">
        <f t="shared" ref="D310:P310" si="766">+D169</f>
        <v>0</v>
      </c>
      <c r="E310" s="105">
        <f t="shared" si="766"/>
        <v>0</v>
      </c>
      <c r="F310" s="105">
        <f t="shared" si="766"/>
        <v>0</v>
      </c>
      <c r="G310" s="105">
        <f t="shared" si="766"/>
        <v>0</v>
      </c>
      <c r="H310" s="105">
        <f t="shared" si="766"/>
        <v>0</v>
      </c>
      <c r="I310" s="105">
        <f t="shared" si="766"/>
        <v>0</v>
      </c>
      <c r="J310" s="105">
        <f t="shared" si="766"/>
        <v>0</v>
      </c>
      <c r="K310" s="105">
        <f t="shared" si="766"/>
        <v>0</v>
      </c>
      <c r="L310" s="105">
        <f t="shared" si="766"/>
        <v>0</v>
      </c>
      <c r="M310" s="105">
        <f t="shared" si="766"/>
        <v>0</v>
      </c>
      <c r="N310" s="105">
        <f t="shared" si="766"/>
        <v>0</v>
      </c>
      <c r="O310" s="105">
        <f t="shared" si="766"/>
        <v>0</v>
      </c>
      <c r="P310" s="105">
        <f t="shared" si="766"/>
        <v>0</v>
      </c>
      <c r="Q310" s="106">
        <f t="shared" si="720"/>
        <v>0</v>
      </c>
      <c r="T310" s="105">
        <f>+T169</f>
        <v>0</v>
      </c>
      <c r="U310" s="105">
        <f t="shared" ref="U310:AF310" si="767">+U169</f>
        <v>0</v>
      </c>
      <c r="V310" s="105">
        <f t="shared" si="767"/>
        <v>0</v>
      </c>
      <c r="W310" s="105">
        <f t="shared" si="767"/>
        <v>0</v>
      </c>
      <c r="X310" s="105">
        <f t="shared" si="767"/>
        <v>0</v>
      </c>
      <c r="Y310" s="105">
        <f t="shared" si="767"/>
        <v>0</v>
      </c>
      <c r="Z310" s="105">
        <f t="shared" si="767"/>
        <v>0</v>
      </c>
      <c r="AA310" s="105">
        <f t="shared" si="767"/>
        <v>0</v>
      </c>
      <c r="AB310" s="105">
        <f t="shared" si="767"/>
        <v>0</v>
      </c>
      <c r="AC310" s="105">
        <f t="shared" si="767"/>
        <v>0</v>
      </c>
      <c r="AD310" s="105">
        <f t="shared" si="767"/>
        <v>0</v>
      </c>
      <c r="AE310" s="105">
        <f t="shared" si="767"/>
        <v>0</v>
      </c>
      <c r="AF310" s="105">
        <f t="shared" si="767"/>
        <v>0</v>
      </c>
    </row>
    <row r="311" spans="1:32" x14ac:dyDescent="0.35">
      <c r="A311" s="104">
        <v>739</v>
      </c>
      <c r="B311" s="102" t="s">
        <v>400</v>
      </c>
      <c r="C311" s="105">
        <f>+C172+C175</f>
        <v>14228.314133</v>
      </c>
      <c r="D311" s="105">
        <f t="shared" ref="D311:P311" si="768">+D172+D175</f>
        <v>6511.7165190000005</v>
      </c>
      <c r="E311" s="105">
        <f t="shared" si="768"/>
        <v>0</v>
      </c>
      <c r="F311" s="105">
        <f t="shared" si="768"/>
        <v>0</v>
      </c>
      <c r="G311" s="105">
        <f t="shared" si="768"/>
        <v>0</v>
      </c>
      <c r="H311" s="105">
        <f t="shared" si="768"/>
        <v>0</v>
      </c>
      <c r="I311" s="105">
        <f t="shared" si="768"/>
        <v>0</v>
      </c>
      <c r="J311" s="105">
        <f t="shared" si="768"/>
        <v>0</v>
      </c>
      <c r="K311" s="105">
        <f t="shared" si="768"/>
        <v>0</v>
      </c>
      <c r="L311" s="105">
        <f t="shared" si="768"/>
        <v>0</v>
      </c>
      <c r="M311" s="105">
        <f t="shared" si="768"/>
        <v>0</v>
      </c>
      <c r="N311" s="105">
        <f t="shared" si="768"/>
        <v>0</v>
      </c>
      <c r="O311" s="105">
        <f t="shared" si="768"/>
        <v>20740.030652000001</v>
      </c>
      <c r="P311" s="105">
        <f t="shared" si="768"/>
        <v>1750</v>
      </c>
      <c r="Q311" s="106">
        <f t="shared" si="720"/>
        <v>11.851446086857143</v>
      </c>
      <c r="T311" s="105">
        <f>+T172+T175</f>
        <v>14228314.132999999</v>
      </c>
      <c r="U311" s="105">
        <f t="shared" ref="U311:AF311" si="769">+U172+U175</f>
        <v>6511716.5190000003</v>
      </c>
      <c r="V311" s="105">
        <f t="shared" si="769"/>
        <v>0</v>
      </c>
      <c r="W311" s="105">
        <f t="shared" si="769"/>
        <v>0</v>
      </c>
      <c r="X311" s="105">
        <f t="shared" si="769"/>
        <v>0</v>
      </c>
      <c r="Y311" s="105">
        <f t="shared" si="769"/>
        <v>0</v>
      </c>
      <c r="Z311" s="105">
        <f t="shared" si="769"/>
        <v>0</v>
      </c>
      <c r="AA311" s="105">
        <f t="shared" si="769"/>
        <v>0</v>
      </c>
      <c r="AB311" s="105">
        <f t="shared" si="769"/>
        <v>0</v>
      </c>
      <c r="AC311" s="105">
        <f t="shared" si="769"/>
        <v>0</v>
      </c>
      <c r="AD311" s="105">
        <f t="shared" si="769"/>
        <v>0</v>
      </c>
      <c r="AE311" s="105">
        <f t="shared" si="769"/>
        <v>0</v>
      </c>
      <c r="AF311" s="105">
        <f t="shared" si="769"/>
        <v>20740030.651999999</v>
      </c>
    </row>
    <row r="312" spans="1:32" x14ac:dyDescent="0.35">
      <c r="A312" s="104">
        <v>740</v>
      </c>
      <c r="B312" s="102" t="s">
        <v>259</v>
      </c>
      <c r="C312" s="105">
        <f>+C180</f>
        <v>0</v>
      </c>
      <c r="D312" s="105">
        <f t="shared" ref="D312:P312" si="770">+D180</f>
        <v>0</v>
      </c>
      <c r="E312" s="105">
        <f t="shared" si="770"/>
        <v>0</v>
      </c>
      <c r="F312" s="105">
        <f t="shared" si="770"/>
        <v>0</v>
      </c>
      <c r="G312" s="105">
        <f t="shared" si="770"/>
        <v>0</v>
      </c>
      <c r="H312" s="105">
        <f t="shared" si="770"/>
        <v>0</v>
      </c>
      <c r="I312" s="105">
        <f t="shared" si="770"/>
        <v>0</v>
      </c>
      <c r="J312" s="105">
        <f t="shared" si="770"/>
        <v>0</v>
      </c>
      <c r="K312" s="105">
        <f t="shared" si="770"/>
        <v>0</v>
      </c>
      <c r="L312" s="105">
        <f t="shared" si="770"/>
        <v>0</v>
      </c>
      <c r="M312" s="105">
        <f t="shared" si="770"/>
        <v>0</v>
      </c>
      <c r="N312" s="105">
        <f t="shared" si="770"/>
        <v>0</v>
      </c>
      <c r="O312" s="105">
        <f t="shared" si="770"/>
        <v>0</v>
      </c>
      <c r="P312" s="105">
        <f t="shared" si="770"/>
        <v>0</v>
      </c>
      <c r="Q312" s="106">
        <f t="shared" si="720"/>
        <v>0</v>
      </c>
      <c r="T312" s="105">
        <f>+T180</f>
        <v>0</v>
      </c>
      <c r="U312" s="105">
        <f t="shared" ref="U312:AF312" si="771">+U180</f>
        <v>0</v>
      </c>
      <c r="V312" s="105">
        <f t="shared" si="771"/>
        <v>0</v>
      </c>
      <c r="W312" s="105">
        <f t="shared" si="771"/>
        <v>0</v>
      </c>
      <c r="X312" s="105">
        <f t="shared" si="771"/>
        <v>0</v>
      </c>
      <c r="Y312" s="105">
        <f t="shared" si="771"/>
        <v>0</v>
      </c>
      <c r="Z312" s="105">
        <f t="shared" si="771"/>
        <v>0</v>
      </c>
      <c r="AA312" s="105">
        <f t="shared" si="771"/>
        <v>0</v>
      </c>
      <c r="AB312" s="105">
        <f t="shared" si="771"/>
        <v>0</v>
      </c>
      <c r="AC312" s="105">
        <f t="shared" si="771"/>
        <v>0</v>
      </c>
      <c r="AD312" s="105">
        <f t="shared" si="771"/>
        <v>0</v>
      </c>
      <c r="AE312" s="105">
        <f t="shared" si="771"/>
        <v>0</v>
      </c>
      <c r="AF312" s="105">
        <f t="shared" si="771"/>
        <v>0</v>
      </c>
    </row>
    <row r="313" spans="1:32" x14ac:dyDescent="0.35">
      <c r="A313" s="104">
        <v>741</v>
      </c>
      <c r="B313" s="102" t="s">
        <v>401</v>
      </c>
      <c r="C313" s="105">
        <f>+C184+C187</f>
        <v>0</v>
      </c>
      <c r="D313" s="105">
        <f t="shared" ref="D313:P313" si="772">+D184+D187</f>
        <v>0</v>
      </c>
      <c r="E313" s="105">
        <f t="shared" si="772"/>
        <v>0</v>
      </c>
      <c r="F313" s="105">
        <f t="shared" si="772"/>
        <v>0</v>
      </c>
      <c r="G313" s="105">
        <f t="shared" si="772"/>
        <v>0</v>
      </c>
      <c r="H313" s="105">
        <f t="shared" si="772"/>
        <v>300</v>
      </c>
      <c r="I313" s="105">
        <f t="shared" si="772"/>
        <v>0</v>
      </c>
      <c r="J313" s="105">
        <f t="shared" si="772"/>
        <v>0</v>
      </c>
      <c r="K313" s="105">
        <f t="shared" si="772"/>
        <v>0</v>
      </c>
      <c r="L313" s="105">
        <f t="shared" si="772"/>
        <v>0</v>
      </c>
      <c r="M313" s="105">
        <f t="shared" si="772"/>
        <v>0</v>
      </c>
      <c r="N313" s="105">
        <f t="shared" si="772"/>
        <v>0</v>
      </c>
      <c r="O313" s="105">
        <f t="shared" si="772"/>
        <v>300</v>
      </c>
      <c r="P313" s="105">
        <f t="shared" si="772"/>
        <v>250</v>
      </c>
      <c r="Q313" s="106">
        <f t="shared" si="720"/>
        <v>1.2</v>
      </c>
      <c r="T313" s="105">
        <f>+T184+T187</f>
        <v>0</v>
      </c>
      <c r="U313" s="105">
        <f t="shared" ref="U313:AF313" si="773">+U184+U187</f>
        <v>0</v>
      </c>
      <c r="V313" s="105">
        <f t="shared" si="773"/>
        <v>0</v>
      </c>
      <c r="W313" s="105">
        <f t="shared" si="773"/>
        <v>0</v>
      </c>
      <c r="X313" s="105">
        <f t="shared" si="773"/>
        <v>0</v>
      </c>
      <c r="Y313" s="105">
        <f t="shared" si="773"/>
        <v>300000</v>
      </c>
      <c r="Z313" s="105">
        <f t="shared" si="773"/>
        <v>0</v>
      </c>
      <c r="AA313" s="105">
        <f t="shared" si="773"/>
        <v>0</v>
      </c>
      <c r="AB313" s="105">
        <f t="shared" si="773"/>
        <v>0</v>
      </c>
      <c r="AC313" s="105">
        <f t="shared" si="773"/>
        <v>0</v>
      </c>
      <c r="AD313" s="105">
        <f t="shared" si="773"/>
        <v>0</v>
      </c>
      <c r="AE313" s="105">
        <f t="shared" si="773"/>
        <v>0</v>
      </c>
      <c r="AF313" s="105">
        <f t="shared" si="773"/>
        <v>300000</v>
      </c>
    </row>
    <row r="314" spans="1:32" x14ac:dyDescent="0.35">
      <c r="A314" s="104">
        <v>742</v>
      </c>
      <c r="B314" s="102" t="s">
        <v>329</v>
      </c>
      <c r="C314" s="105">
        <f>+C193</f>
        <v>0</v>
      </c>
      <c r="D314" s="105">
        <f t="shared" ref="D314:P314" si="774">+D193</f>
        <v>0</v>
      </c>
      <c r="E314" s="105">
        <f t="shared" si="774"/>
        <v>0</v>
      </c>
      <c r="F314" s="105">
        <f t="shared" si="774"/>
        <v>0</v>
      </c>
      <c r="G314" s="105">
        <f t="shared" si="774"/>
        <v>0</v>
      </c>
      <c r="H314" s="105">
        <f t="shared" si="774"/>
        <v>0</v>
      </c>
      <c r="I314" s="105">
        <f t="shared" si="774"/>
        <v>0</v>
      </c>
      <c r="J314" s="105">
        <f t="shared" si="774"/>
        <v>0</v>
      </c>
      <c r="K314" s="105">
        <f t="shared" si="774"/>
        <v>0</v>
      </c>
      <c r="L314" s="105">
        <f t="shared" si="774"/>
        <v>0</v>
      </c>
      <c r="M314" s="105">
        <f t="shared" si="774"/>
        <v>0</v>
      </c>
      <c r="N314" s="105">
        <f t="shared" si="774"/>
        <v>0</v>
      </c>
      <c r="O314" s="105">
        <f t="shared" si="774"/>
        <v>0</v>
      </c>
      <c r="P314" s="105">
        <f t="shared" si="774"/>
        <v>0</v>
      </c>
      <c r="Q314" s="106">
        <f t="shared" si="720"/>
        <v>0</v>
      </c>
      <c r="T314" s="105">
        <f>+T193</f>
        <v>0</v>
      </c>
      <c r="U314" s="105">
        <f t="shared" ref="U314:AF314" si="775">+U193</f>
        <v>0</v>
      </c>
      <c r="V314" s="105">
        <f t="shared" si="775"/>
        <v>0</v>
      </c>
      <c r="W314" s="105">
        <f t="shared" si="775"/>
        <v>0</v>
      </c>
      <c r="X314" s="105">
        <f t="shared" si="775"/>
        <v>0</v>
      </c>
      <c r="Y314" s="105">
        <f t="shared" si="775"/>
        <v>0</v>
      </c>
      <c r="Z314" s="105">
        <f t="shared" si="775"/>
        <v>0</v>
      </c>
      <c r="AA314" s="105">
        <f t="shared" si="775"/>
        <v>0</v>
      </c>
      <c r="AB314" s="105">
        <f t="shared" si="775"/>
        <v>0</v>
      </c>
      <c r="AC314" s="105">
        <f t="shared" si="775"/>
        <v>0</v>
      </c>
      <c r="AD314" s="105">
        <f t="shared" si="775"/>
        <v>0</v>
      </c>
      <c r="AE314" s="105">
        <f t="shared" si="775"/>
        <v>0</v>
      </c>
      <c r="AF314" s="105">
        <f t="shared" si="775"/>
        <v>0</v>
      </c>
    </row>
    <row r="315" spans="1:32" x14ac:dyDescent="0.35">
      <c r="A315" s="104">
        <v>745</v>
      </c>
      <c r="B315" s="102" t="s">
        <v>334</v>
      </c>
      <c r="C315" s="105">
        <f>+C196</f>
        <v>5000</v>
      </c>
      <c r="D315" s="105">
        <f t="shared" ref="D315:P315" si="776">+D196</f>
        <v>5000</v>
      </c>
      <c r="E315" s="105">
        <f t="shared" si="776"/>
        <v>5000</v>
      </c>
      <c r="F315" s="105">
        <f t="shared" si="776"/>
        <v>5000</v>
      </c>
      <c r="G315" s="105">
        <f t="shared" si="776"/>
        <v>5000</v>
      </c>
      <c r="H315" s="105">
        <f t="shared" si="776"/>
        <v>5000</v>
      </c>
      <c r="I315" s="105">
        <f t="shared" si="776"/>
        <v>5000</v>
      </c>
      <c r="J315" s="105">
        <f t="shared" si="776"/>
        <v>5000</v>
      </c>
      <c r="K315" s="105">
        <f t="shared" si="776"/>
        <v>5000</v>
      </c>
      <c r="L315" s="105">
        <f t="shared" si="776"/>
        <v>5000</v>
      </c>
      <c r="M315" s="105">
        <f t="shared" si="776"/>
        <v>5000</v>
      </c>
      <c r="N315" s="105">
        <f t="shared" si="776"/>
        <v>5000</v>
      </c>
      <c r="O315" s="105">
        <f t="shared" si="776"/>
        <v>60000</v>
      </c>
      <c r="P315" s="105">
        <f t="shared" si="776"/>
        <v>71334.062000000005</v>
      </c>
      <c r="Q315" s="106">
        <f t="shared" si="720"/>
        <v>0.84111290339809885</v>
      </c>
      <c r="T315" s="105">
        <f>+T196</f>
        <v>5000000</v>
      </c>
      <c r="U315" s="105">
        <f t="shared" ref="U315:AF315" si="777">+U196</f>
        <v>5000000</v>
      </c>
      <c r="V315" s="105">
        <f t="shared" si="777"/>
        <v>5000000</v>
      </c>
      <c r="W315" s="105">
        <f t="shared" si="777"/>
        <v>5000000</v>
      </c>
      <c r="X315" s="105">
        <f t="shared" si="777"/>
        <v>5000000</v>
      </c>
      <c r="Y315" s="105">
        <f t="shared" si="777"/>
        <v>5000000</v>
      </c>
      <c r="Z315" s="105">
        <f t="shared" si="777"/>
        <v>5000000</v>
      </c>
      <c r="AA315" s="105">
        <f t="shared" si="777"/>
        <v>5000000</v>
      </c>
      <c r="AB315" s="105">
        <f t="shared" si="777"/>
        <v>5000000</v>
      </c>
      <c r="AC315" s="105">
        <f t="shared" si="777"/>
        <v>5000000</v>
      </c>
      <c r="AD315" s="105">
        <f t="shared" si="777"/>
        <v>5000000</v>
      </c>
      <c r="AE315" s="105">
        <f t="shared" si="777"/>
        <v>5000000</v>
      </c>
      <c r="AF315" s="105">
        <f t="shared" si="777"/>
        <v>60000000</v>
      </c>
    </row>
    <row r="316" spans="1:32" x14ac:dyDescent="0.25">
      <c r="A316" s="104">
        <v>746</v>
      </c>
      <c r="B316" s="105" t="s">
        <v>402</v>
      </c>
      <c r="C316" s="105">
        <f>+C200</f>
        <v>17000</v>
      </c>
      <c r="D316" s="105">
        <f t="shared" ref="D316:P316" si="778">+D200</f>
        <v>17000</v>
      </c>
      <c r="E316" s="105">
        <f t="shared" si="778"/>
        <v>17000</v>
      </c>
      <c r="F316" s="105">
        <f t="shared" si="778"/>
        <v>17000</v>
      </c>
      <c r="G316" s="105">
        <f t="shared" si="778"/>
        <v>17000</v>
      </c>
      <c r="H316" s="105">
        <f t="shared" si="778"/>
        <v>17000</v>
      </c>
      <c r="I316" s="105">
        <f t="shared" si="778"/>
        <v>17000</v>
      </c>
      <c r="J316" s="105">
        <f t="shared" si="778"/>
        <v>17000</v>
      </c>
      <c r="K316" s="105">
        <f t="shared" si="778"/>
        <v>17000</v>
      </c>
      <c r="L316" s="105">
        <f t="shared" si="778"/>
        <v>17000</v>
      </c>
      <c r="M316" s="105">
        <f t="shared" si="778"/>
        <v>17000</v>
      </c>
      <c r="N316" s="105">
        <f t="shared" si="778"/>
        <v>17000</v>
      </c>
      <c r="O316" s="105">
        <f t="shared" si="778"/>
        <v>204000</v>
      </c>
      <c r="P316" s="105">
        <f t="shared" si="778"/>
        <v>265011.79599999997</v>
      </c>
      <c r="Q316" s="106">
        <f t="shared" si="720"/>
        <v>0.76977705550888009</v>
      </c>
      <c r="T316" s="105">
        <f>+T200</f>
        <v>17000000</v>
      </c>
      <c r="U316" s="105">
        <f t="shared" ref="U316:AF316" si="779">+U200</f>
        <v>17000000</v>
      </c>
      <c r="V316" s="105">
        <f t="shared" si="779"/>
        <v>17000000</v>
      </c>
      <c r="W316" s="105">
        <f t="shared" si="779"/>
        <v>17000000</v>
      </c>
      <c r="X316" s="105">
        <f t="shared" si="779"/>
        <v>17000000</v>
      </c>
      <c r="Y316" s="105">
        <f t="shared" si="779"/>
        <v>17000000</v>
      </c>
      <c r="Z316" s="105">
        <f t="shared" si="779"/>
        <v>17000000</v>
      </c>
      <c r="AA316" s="105">
        <f t="shared" si="779"/>
        <v>17000000</v>
      </c>
      <c r="AB316" s="105">
        <f t="shared" si="779"/>
        <v>17000000</v>
      </c>
      <c r="AC316" s="105">
        <f t="shared" si="779"/>
        <v>17000000</v>
      </c>
      <c r="AD316" s="105">
        <f t="shared" si="779"/>
        <v>17000000</v>
      </c>
      <c r="AE316" s="105">
        <f t="shared" si="779"/>
        <v>17000000</v>
      </c>
      <c r="AF316" s="105">
        <f t="shared" si="779"/>
        <v>204000000</v>
      </c>
    </row>
    <row r="317" spans="1:32" x14ac:dyDescent="0.25">
      <c r="A317" s="104">
        <v>746</v>
      </c>
      <c r="B317" s="105" t="s">
        <v>338</v>
      </c>
      <c r="C317" s="105">
        <f>+C206</f>
        <v>14500</v>
      </c>
      <c r="D317" s="105">
        <f t="shared" ref="D317:P317" si="780">+D206</f>
        <v>14500</v>
      </c>
      <c r="E317" s="105">
        <f t="shared" si="780"/>
        <v>14500</v>
      </c>
      <c r="F317" s="105">
        <f t="shared" si="780"/>
        <v>14500</v>
      </c>
      <c r="G317" s="105">
        <f t="shared" si="780"/>
        <v>14500</v>
      </c>
      <c r="H317" s="105">
        <f t="shared" si="780"/>
        <v>14500</v>
      </c>
      <c r="I317" s="105">
        <f t="shared" si="780"/>
        <v>14500</v>
      </c>
      <c r="J317" s="105">
        <f t="shared" si="780"/>
        <v>14500</v>
      </c>
      <c r="K317" s="105">
        <f t="shared" si="780"/>
        <v>14500</v>
      </c>
      <c r="L317" s="105">
        <f t="shared" si="780"/>
        <v>14500</v>
      </c>
      <c r="M317" s="105">
        <f t="shared" si="780"/>
        <v>14500</v>
      </c>
      <c r="N317" s="105">
        <f t="shared" si="780"/>
        <v>14500</v>
      </c>
      <c r="O317" s="105">
        <f t="shared" si="780"/>
        <v>174000</v>
      </c>
      <c r="P317" s="105">
        <f t="shared" si="780"/>
        <v>165504.182</v>
      </c>
      <c r="Q317" s="106">
        <f t="shared" si="720"/>
        <v>1.0513329506078584</v>
      </c>
      <c r="T317" s="105">
        <f>+T206</f>
        <v>14500000</v>
      </c>
      <c r="U317" s="105">
        <f t="shared" ref="U317:AF317" si="781">+U206</f>
        <v>14500000</v>
      </c>
      <c r="V317" s="105">
        <f t="shared" si="781"/>
        <v>14500000</v>
      </c>
      <c r="W317" s="105">
        <f t="shared" si="781"/>
        <v>14500000</v>
      </c>
      <c r="X317" s="105">
        <f t="shared" si="781"/>
        <v>14500000</v>
      </c>
      <c r="Y317" s="105">
        <f t="shared" si="781"/>
        <v>14500000</v>
      </c>
      <c r="Z317" s="105">
        <f t="shared" si="781"/>
        <v>14500000</v>
      </c>
      <c r="AA317" s="105">
        <f t="shared" si="781"/>
        <v>14500000</v>
      </c>
      <c r="AB317" s="105">
        <f t="shared" si="781"/>
        <v>14500000</v>
      </c>
      <c r="AC317" s="105">
        <f t="shared" si="781"/>
        <v>14500000</v>
      </c>
      <c r="AD317" s="105">
        <f t="shared" si="781"/>
        <v>14500000</v>
      </c>
      <c r="AE317" s="105">
        <f t="shared" si="781"/>
        <v>14500000</v>
      </c>
      <c r="AF317" s="105">
        <f t="shared" si="781"/>
        <v>174000000</v>
      </c>
    </row>
    <row r="318" spans="1:32" x14ac:dyDescent="0.35">
      <c r="A318" s="104">
        <v>747</v>
      </c>
      <c r="B318" s="102" t="s">
        <v>403</v>
      </c>
      <c r="C318" s="105">
        <f>+C213+C216</f>
        <v>671.27796352676398</v>
      </c>
      <c r="D318" s="105">
        <f t="shared" ref="D318:P318" si="782">+D213+D216</f>
        <v>671.27796352676398</v>
      </c>
      <c r="E318" s="105">
        <f t="shared" si="782"/>
        <v>671.27796352676398</v>
      </c>
      <c r="F318" s="105">
        <f t="shared" si="782"/>
        <v>671.27796352676398</v>
      </c>
      <c r="G318" s="105">
        <f t="shared" si="782"/>
        <v>671.27796352676398</v>
      </c>
      <c r="H318" s="105">
        <f t="shared" si="782"/>
        <v>671.27796352676398</v>
      </c>
      <c r="I318" s="105">
        <f t="shared" si="782"/>
        <v>671.27796352676398</v>
      </c>
      <c r="J318" s="105">
        <f t="shared" si="782"/>
        <v>671.27796352676398</v>
      </c>
      <c r="K318" s="105">
        <f t="shared" si="782"/>
        <v>671.27796352676398</v>
      </c>
      <c r="L318" s="105">
        <f t="shared" si="782"/>
        <v>671.27796352676398</v>
      </c>
      <c r="M318" s="105">
        <f t="shared" si="782"/>
        <v>671.27796352676398</v>
      </c>
      <c r="N318" s="105">
        <f t="shared" si="782"/>
        <v>671.27796352676398</v>
      </c>
      <c r="O318" s="105">
        <f t="shared" si="782"/>
        <v>8055.3355623211683</v>
      </c>
      <c r="P318" s="105">
        <f t="shared" si="782"/>
        <v>13980.629315818307</v>
      </c>
      <c r="Q318" s="106">
        <f t="shared" si="720"/>
        <v>0.57617832361859433</v>
      </c>
      <c r="T318" s="105">
        <f>+T213+T216</f>
        <v>671277.96352676395</v>
      </c>
      <c r="U318" s="105">
        <f t="shared" ref="U318:AF318" si="783">+U213+U216</f>
        <v>671277.96352676395</v>
      </c>
      <c r="V318" s="105">
        <f t="shared" si="783"/>
        <v>671277.96352676395</v>
      </c>
      <c r="W318" s="105">
        <f t="shared" si="783"/>
        <v>671277.96352676395</v>
      </c>
      <c r="X318" s="105">
        <f t="shared" si="783"/>
        <v>671277.96352676395</v>
      </c>
      <c r="Y318" s="105">
        <f t="shared" si="783"/>
        <v>671277.96352676395</v>
      </c>
      <c r="Z318" s="105">
        <f t="shared" si="783"/>
        <v>671277.96352676395</v>
      </c>
      <c r="AA318" s="105">
        <f t="shared" si="783"/>
        <v>671277.96352676395</v>
      </c>
      <c r="AB318" s="105">
        <f t="shared" si="783"/>
        <v>671277.96352676395</v>
      </c>
      <c r="AC318" s="105">
        <f t="shared" si="783"/>
        <v>671277.96352676395</v>
      </c>
      <c r="AD318" s="105">
        <f t="shared" si="783"/>
        <v>671277.96352676395</v>
      </c>
      <c r="AE318" s="105">
        <f t="shared" si="783"/>
        <v>671277.96352676395</v>
      </c>
      <c r="AF318" s="105">
        <f t="shared" si="783"/>
        <v>8055335.5623211656</v>
      </c>
    </row>
    <row r="319" spans="1:32" x14ac:dyDescent="0.35">
      <c r="A319" s="104">
        <v>748</v>
      </c>
      <c r="B319" s="102" t="s">
        <v>404</v>
      </c>
      <c r="C319" s="105">
        <f>+C219</f>
        <v>0</v>
      </c>
      <c r="D319" s="105">
        <f t="shared" ref="D319:P319" si="784">+D219</f>
        <v>0</v>
      </c>
      <c r="E319" s="105">
        <f t="shared" si="784"/>
        <v>0</v>
      </c>
      <c r="F319" s="105">
        <f t="shared" si="784"/>
        <v>0</v>
      </c>
      <c r="G319" s="105">
        <f t="shared" si="784"/>
        <v>0</v>
      </c>
      <c r="H319" s="105">
        <f t="shared" si="784"/>
        <v>0</v>
      </c>
      <c r="I319" s="105">
        <f t="shared" si="784"/>
        <v>0</v>
      </c>
      <c r="J319" s="105">
        <f t="shared" si="784"/>
        <v>0</v>
      </c>
      <c r="K319" s="105">
        <f t="shared" si="784"/>
        <v>0</v>
      </c>
      <c r="L319" s="105">
        <f t="shared" si="784"/>
        <v>0</v>
      </c>
      <c r="M319" s="105">
        <f t="shared" si="784"/>
        <v>0</v>
      </c>
      <c r="N319" s="105">
        <f t="shared" si="784"/>
        <v>0</v>
      </c>
      <c r="O319" s="105">
        <f t="shared" si="784"/>
        <v>0</v>
      </c>
      <c r="P319" s="105">
        <f t="shared" si="784"/>
        <v>204315.11800000002</v>
      </c>
      <c r="Q319" s="106">
        <f t="shared" si="720"/>
        <v>0</v>
      </c>
      <c r="T319" s="105">
        <f>+T219</f>
        <v>0</v>
      </c>
      <c r="U319" s="105">
        <f t="shared" ref="U319:AF319" si="785">+U219</f>
        <v>0</v>
      </c>
      <c r="V319" s="105">
        <f t="shared" si="785"/>
        <v>0</v>
      </c>
      <c r="W319" s="105">
        <f t="shared" si="785"/>
        <v>0</v>
      </c>
      <c r="X319" s="105">
        <f t="shared" si="785"/>
        <v>0</v>
      </c>
      <c r="Y319" s="105">
        <f t="shared" si="785"/>
        <v>0</v>
      </c>
      <c r="Z319" s="105">
        <f t="shared" si="785"/>
        <v>0</v>
      </c>
      <c r="AA319" s="105">
        <f t="shared" si="785"/>
        <v>0</v>
      </c>
      <c r="AB319" s="105">
        <f t="shared" si="785"/>
        <v>0</v>
      </c>
      <c r="AC319" s="105">
        <f t="shared" si="785"/>
        <v>0</v>
      </c>
      <c r="AD319" s="105">
        <f t="shared" si="785"/>
        <v>0</v>
      </c>
      <c r="AE319" s="105">
        <f t="shared" si="785"/>
        <v>0</v>
      </c>
      <c r="AF319" s="105">
        <f t="shared" si="785"/>
        <v>0</v>
      </c>
    </row>
    <row r="320" spans="1:32" x14ac:dyDescent="0.35">
      <c r="A320" s="104">
        <v>749</v>
      </c>
      <c r="B320" s="102" t="s">
        <v>353</v>
      </c>
      <c r="C320" s="105">
        <f>+C223</f>
        <v>0</v>
      </c>
      <c r="D320" s="105">
        <f t="shared" ref="D320:P320" si="786">+D223</f>
        <v>0</v>
      </c>
      <c r="E320" s="105">
        <f t="shared" si="786"/>
        <v>0</v>
      </c>
      <c r="F320" s="105">
        <f t="shared" si="786"/>
        <v>0</v>
      </c>
      <c r="G320" s="105">
        <f t="shared" si="786"/>
        <v>0</v>
      </c>
      <c r="H320" s="105">
        <f t="shared" si="786"/>
        <v>0</v>
      </c>
      <c r="I320" s="105">
        <f t="shared" si="786"/>
        <v>0</v>
      </c>
      <c r="J320" s="105">
        <f t="shared" si="786"/>
        <v>0</v>
      </c>
      <c r="K320" s="105">
        <f t="shared" si="786"/>
        <v>0</v>
      </c>
      <c r="L320" s="105">
        <f t="shared" si="786"/>
        <v>0</v>
      </c>
      <c r="M320" s="105">
        <f t="shared" si="786"/>
        <v>0</v>
      </c>
      <c r="N320" s="105">
        <f t="shared" si="786"/>
        <v>0</v>
      </c>
      <c r="O320" s="105">
        <f t="shared" si="786"/>
        <v>0</v>
      </c>
      <c r="P320" s="105">
        <f t="shared" si="786"/>
        <v>0</v>
      </c>
      <c r="Q320" s="106">
        <f t="shared" si="720"/>
        <v>0</v>
      </c>
      <c r="T320" s="105">
        <f>+T223</f>
        <v>0</v>
      </c>
      <c r="U320" s="105">
        <f t="shared" ref="U320:AF320" si="787">+U223</f>
        <v>0</v>
      </c>
      <c r="V320" s="105">
        <f t="shared" si="787"/>
        <v>0</v>
      </c>
      <c r="W320" s="105">
        <f t="shared" si="787"/>
        <v>0</v>
      </c>
      <c r="X320" s="105">
        <f t="shared" si="787"/>
        <v>0</v>
      </c>
      <c r="Y320" s="105">
        <f t="shared" si="787"/>
        <v>0</v>
      </c>
      <c r="Z320" s="105">
        <f t="shared" si="787"/>
        <v>0</v>
      </c>
      <c r="AA320" s="105">
        <f t="shared" si="787"/>
        <v>0</v>
      </c>
      <c r="AB320" s="105">
        <f t="shared" si="787"/>
        <v>0</v>
      </c>
      <c r="AC320" s="105">
        <f t="shared" si="787"/>
        <v>0</v>
      </c>
      <c r="AD320" s="105">
        <f t="shared" si="787"/>
        <v>0</v>
      </c>
      <c r="AE320" s="105">
        <f t="shared" si="787"/>
        <v>0</v>
      </c>
      <c r="AF320" s="105">
        <f t="shared" si="787"/>
        <v>0</v>
      </c>
    </row>
    <row r="321" spans="1:32" x14ac:dyDescent="0.35">
      <c r="A321" s="104">
        <v>750</v>
      </c>
      <c r="B321" s="102" t="s">
        <v>405</v>
      </c>
      <c r="C321" s="105">
        <f>+C226</f>
        <v>0</v>
      </c>
      <c r="D321" s="105">
        <f t="shared" ref="D321:P321" si="788">+D226</f>
        <v>0</v>
      </c>
      <c r="E321" s="105">
        <f t="shared" si="788"/>
        <v>0</v>
      </c>
      <c r="F321" s="105">
        <f t="shared" si="788"/>
        <v>0</v>
      </c>
      <c r="G321" s="105">
        <f t="shared" si="788"/>
        <v>0</v>
      </c>
      <c r="H321" s="105">
        <f t="shared" si="788"/>
        <v>0</v>
      </c>
      <c r="I321" s="105">
        <f t="shared" si="788"/>
        <v>0</v>
      </c>
      <c r="J321" s="105">
        <f t="shared" si="788"/>
        <v>0</v>
      </c>
      <c r="K321" s="105">
        <f t="shared" si="788"/>
        <v>0</v>
      </c>
      <c r="L321" s="105">
        <f t="shared" si="788"/>
        <v>0</v>
      </c>
      <c r="M321" s="105">
        <f t="shared" si="788"/>
        <v>0</v>
      </c>
      <c r="N321" s="105">
        <f t="shared" si="788"/>
        <v>0</v>
      </c>
      <c r="O321" s="105">
        <f t="shared" si="788"/>
        <v>0</v>
      </c>
      <c r="P321" s="105">
        <f t="shared" si="788"/>
        <v>0</v>
      </c>
      <c r="Q321" s="106">
        <f t="shared" si="720"/>
        <v>0</v>
      </c>
      <c r="T321" s="105">
        <f>+T226</f>
        <v>0</v>
      </c>
      <c r="U321" s="105">
        <f t="shared" ref="U321:AF321" si="789">+U226</f>
        <v>0</v>
      </c>
      <c r="V321" s="105">
        <f t="shared" si="789"/>
        <v>0</v>
      </c>
      <c r="W321" s="105">
        <f t="shared" si="789"/>
        <v>0</v>
      </c>
      <c r="X321" s="105">
        <f t="shared" si="789"/>
        <v>0</v>
      </c>
      <c r="Y321" s="105">
        <f t="shared" si="789"/>
        <v>0</v>
      </c>
      <c r="Z321" s="105">
        <f t="shared" si="789"/>
        <v>0</v>
      </c>
      <c r="AA321" s="105">
        <f t="shared" si="789"/>
        <v>0</v>
      </c>
      <c r="AB321" s="105">
        <f t="shared" si="789"/>
        <v>0</v>
      </c>
      <c r="AC321" s="105">
        <f t="shared" si="789"/>
        <v>0</v>
      </c>
      <c r="AD321" s="105">
        <f t="shared" si="789"/>
        <v>0</v>
      </c>
      <c r="AE321" s="105">
        <f t="shared" si="789"/>
        <v>0</v>
      </c>
      <c r="AF321" s="105">
        <f t="shared" si="789"/>
        <v>0</v>
      </c>
    </row>
    <row r="322" spans="1:32" x14ac:dyDescent="0.35">
      <c r="A322" s="104">
        <v>751</v>
      </c>
      <c r="B322" s="102" t="s">
        <v>358</v>
      </c>
      <c r="C322" s="105">
        <f>+C231</f>
        <v>0</v>
      </c>
      <c r="D322" s="105">
        <f t="shared" ref="D322:P322" si="790">+D231</f>
        <v>0</v>
      </c>
      <c r="E322" s="105">
        <f t="shared" si="790"/>
        <v>0</v>
      </c>
      <c r="F322" s="105">
        <f t="shared" si="790"/>
        <v>0</v>
      </c>
      <c r="G322" s="105">
        <f t="shared" si="790"/>
        <v>0</v>
      </c>
      <c r="H322" s="105">
        <f t="shared" si="790"/>
        <v>0</v>
      </c>
      <c r="I322" s="105">
        <f t="shared" si="790"/>
        <v>0</v>
      </c>
      <c r="J322" s="105">
        <f t="shared" si="790"/>
        <v>0</v>
      </c>
      <c r="K322" s="105">
        <f t="shared" si="790"/>
        <v>0</v>
      </c>
      <c r="L322" s="105">
        <f t="shared" si="790"/>
        <v>0</v>
      </c>
      <c r="M322" s="105">
        <f t="shared" si="790"/>
        <v>0</v>
      </c>
      <c r="N322" s="105">
        <f t="shared" si="790"/>
        <v>0</v>
      </c>
      <c r="O322" s="105">
        <f t="shared" si="790"/>
        <v>0</v>
      </c>
      <c r="P322" s="105">
        <f t="shared" si="790"/>
        <v>0</v>
      </c>
      <c r="Q322" s="106">
        <f t="shared" si="720"/>
        <v>0</v>
      </c>
      <c r="T322" s="105">
        <f>+T231</f>
        <v>0</v>
      </c>
      <c r="U322" s="105">
        <f t="shared" ref="U322:AF322" si="791">+U231</f>
        <v>0</v>
      </c>
      <c r="V322" s="105">
        <f t="shared" si="791"/>
        <v>0</v>
      </c>
      <c r="W322" s="105">
        <f t="shared" si="791"/>
        <v>0</v>
      </c>
      <c r="X322" s="105">
        <f t="shared" si="791"/>
        <v>0</v>
      </c>
      <c r="Y322" s="105">
        <f t="shared" si="791"/>
        <v>0</v>
      </c>
      <c r="Z322" s="105">
        <f t="shared" si="791"/>
        <v>0</v>
      </c>
      <c r="AA322" s="105">
        <f t="shared" si="791"/>
        <v>0</v>
      </c>
      <c r="AB322" s="105">
        <f t="shared" si="791"/>
        <v>0</v>
      </c>
      <c r="AC322" s="105">
        <f t="shared" si="791"/>
        <v>0</v>
      </c>
      <c r="AD322" s="105">
        <f t="shared" si="791"/>
        <v>0</v>
      </c>
      <c r="AE322" s="105">
        <f t="shared" si="791"/>
        <v>0</v>
      </c>
      <c r="AF322" s="105">
        <f t="shared" si="791"/>
        <v>0</v>
      </c>
    </row>
    <row r="323" spans="1:32" x14ac:dyDescent="0.35">
      <c r="A323" s="104">
        <v>752</v>
      </c>
      <c r="B323" s="102" t="s">
        <v>362</v>
      </c>
      <c r="C323" s="105">
        <f>+C238+C241</f>
        <v>0</v>
      </c>
      <c r="D323" s="105">
        <f t="shared" ref="D323:P323" si="792">+D238+D241</f>
        <v>0</v>
      </c>
      <c r="E323" s="105">
        <f t="shared" si="792"/>
        <v>0</v>
      </c>
      <c r="F323" s="105">
        <f t="shared" si="792"/>
        <v>0</v>
      </c>
      <c r="G323" s="105">
        <f t="shared" si="792"/>
        <v>0</v>
      </c>
      <c r="H323" s="105">
        <f t="shared" si="792"/>
        <v>0</v>
      </c>
      <c r="I323" s="105">
        <f t="shared" si="792"/>
        <v>0</v>
      </c>
      <c r="J323" s="105">
        <f t="shared" si="792"/>
        <v>0</v>
      </c>
      <c r="K323" s="105">
        <f t="shared" si="792"/>
        <v>0</v>
      </c>
      <c r="L323" s="105">
        <f t="shared" si="792"/>
        <v>0</v>
      </c>
      <c r="M323" s="105">
        <f t="shared" si="792"/>
        <v>0</v>
      </c>
      <c r="N323" s="105">
        <f t="shared" si="792"/>
        <v>0</v>
      </c>
      <c r="O323" s="105">
        <f t="shared" si="792"/>
        <v>0</v>
      </c>
      <c r="P323" s="105">
        <f t="shared" si="792"/>
        <v>0</v>
      </c>
      <c r="Q323" s="106">
        <f t="shared" si="720"/>
        <v>0</v>
      </c>
      <c r="T323" s="105">
        <f>+T238+T241</f>
        <v>0</v>
      </c>
      <c r="U323" s="105">
        <f t="shared" ref="U323:AF323" si="793">+U238+U241</f>
        <v>0</v>
      </c>
      <c r="V323" s="105">
        <f t="shared" si="793"/>
        <v>0</v>
      </c>
      <c r="W323" s="105">
        <f t="shared" si="793"/>
        <v>0</v>
      </c>
      <c r="X323" s="105">
        <f t="shared" si="793"/>
        <v>0</v>
      </c>
      <c r="Y323" s="105">
        <f t="shared" si="793"/>
        <v>0</v>
      </c>
      <c r="Z323" s="105">
        <f t="shared" si="793"/>
        <v>0</v>
      </c>
      <c r="AA323" s="105">
        <f t="shared" si="793"/>
        <v>0</v>
      </c>
      <c r="AB323" s="105">
        <f t="shared" si="793"/>
        <v>0</v>
      </c>
      <c r="AC323" s="105">
        <f t="shared" si="793"/>
        <v>0</v>
      </c>
      <c r="AD323" s="105">
        <f t="shared" si="793"/>
        <v>0</v>
      </c>
      <c r="AE323" s="105">
        <f t="shared" si="793"/>
        <v>0</v>
      </c>
      <c r="AF323" s="105">
        <f t="shared" si="793"/>
        <v>0</v>
      </c>
    </row>
    <row r="324" spans="1:32" x14ac:dyDescent="0.35">
      <c r="A324" s="104">
        <v>753</v>
      </c>
      <c r="B324" s="102" t="s">
        <v>406</v>
      </c>
      <c r="C324" s="105">
        <f>+C244+C247+C250</f>
        <v>1292.9198542882798</v>
      </c>
      <c r="D324" s="105">
        <f t="shared" ref="D324:P324" si="794">+D244+D247+D250</f>
        <v>1292.9198542882798</v>
      </c>
      <c r="E324" s="105">
        <f t="shared" si="794"/>
        <v>1292.9198542882798</v>
      </c>
      <c r="F324" s="105">
        <f t="shared" si="794"/>
        <v>1292.9198542882798</v>
      </c>
      <c r="G324" s="105">
        <f t="shared" si="794"/>
        <v>1292.9198542882798</v>
      </c>
      <c r="H324" s="105">
        <f t="shared" si="794"/>
        <v>1292.9198542882798</v>
      </c>
      <c r="I324" s="105">
        <f t="shared" si="794"/>
        <v>1292.9198542882798</v>
      </c>
      <c r="J324" s="105">
        <f t="shared" si="794"/>
        <v>1292.9198542882798</v>
      </c>
      <c r="K324" s="105">
        <f t="shared" si="794"/>
        <v>1292.9198542882798</v>
      </c>
      <c r="L324" s="105">
        <f t="shared" si="794"/>
        <v>1292.9198542882798</v>
      </c>
      <c r="M324" s="105">
        <f t="shared" si="794"/>
        <v>1292.9198542882798</v>
      </c>
      <c r="N324" s="105">
        <f t="shared" si="794"/>
        <v>1292.9198542882798</v>
      </c>
      <c r="O324" s="105">
        <f t="shared" si="794"/>
        <v>15515.03825145936</v>
      </c>
      <c r="P324" s="105">
        <f t="shared" si="794"/>
        <v>35000</v>
      </c>
      <c r="Q324" s="106">
        <f t="shared" si="720"/>
        <v>0.44328680718455316</v>
      </c>
      <c r="T324" s="105">
        <f>+T244+T247+T250</f>
        <v>1292919.8542882798</v>
      </c>
      <c r="U324" s="105">
        <f t="shared" ref="U324:AF324" si="795">+U244+U247+U250</f>
        <v>1292919.8542882798</v>
      </c>
      <c r="V324" s="105">
        <f t="shared" si="795"/>
        <v>1292919.8542882798</v>
      </c>
      <c r="W324" s="105">
        <f t="shared" si="795"/>
        <v>1292919.8542882798</v>
      </c>
      <c r="X324" s="105">
        <f t="shared" si="795"/>
        <v>1292919.8542882798</v>
      </c>
      <c r="Y324" s="105">
        <f t="shared" si="795"/>
        <v>1292919.8542882798</v>
      </c>
      <c r="Z324" s="105">
        <f t="shared" si="795"/>
        <v>1292919.8542882798</v>
      </c>
      <c r="AA324" s="105">
        <f t="shared" si="795"/>
        <v>1292919.8542882798</v>
      </c>
      <c r="AB324" s="105">
        <f t="shared" si="795"/>
        <v>1292919.8542882798</v>
      </c>
      <c r="AC324" s="105">
        <f t="shared" si="795"/>
        <v>1292919.8542882798</v>
      </c>
      <c r="AD324" s="105">
        <f t="shared" si="795"/>
        <v>1292919.8542882798</v>
      </c>
      <c r="AE324" s="105">
        <f t="shared" si="795"/>
        <v>1292919.8542882798</v>
      </c>
      <c r="AF324" s="105">
        <f t="shared" si="795"/>
        <v>15515038.251459358</v>
      </c>
    </row>
    <row r="325" spans="1:32" x14ac:dyDescent="0.35">
      <c r="A325" s="104">
        <v>754</v>
      </c>
      <c r="B325" s="102" t="s">
        <v>407</v>
      </c>
      <c r="C325" s="105">
        <f>+C253+C260</f>
        <v>0</v>
      </c>
      <c r="D325" s="105">
        <f t="shared" ref="D325:P325" si="796">+D253+D260</f>
        <v>0</v>
      </c>
      <c r="E325" s="105">
        <f t="shared" si="796"/>
        <v>0</v>
      </c>
      <c r="F325" s="105">
        <f t="shared" si="796"/>
        <v>0</v>
      </c>
      <c r="G325" s="105">
        <f t="shared" si="796"/>
        <v>0</v>
      </c>
      <c r="H325" s="105">
        <f t="shared" si="796"/>
        <v>0</v>
      </c>
      <c r="I325" s="105">
        <f t="shared" si="796"/>
        <v>0</v>
      </c>
      <c r="J325" s="105">
        <f t="shared" si="796"/>
        <v>0</v>
      </c>
      <c r="K325" s="105">
        <f t="shared" si="796"/>
        <v>0</v>
      </c>
      <c r="L325" s="105">
        <f t="shared" si="796"/>
        <v>0</v>
      </c>
      <c r="M325" s="105">
        <f t="shared" si="796"/>
        <v>0</v>
      </c>
      <c r="N325" s="105">
        <f t="shared" si="796"/>
        <v>0</v>
      </c>
      <c r="O325" s="105">
        <f t="shared" si="796"/>
        <v>0</v>
      </c>
      <c r="P325" s="105">
        <f t="shared" si="796"/>
        <v>0</v>
      </c>
      <c r="Q325" s="106">
        <f t="shared" si="720"/>
        <v>0</v>
      </c>
      <c r="T325" s="105">
        <f>+T253+T260</f>
        <v>0</v>
      </c>
      <c r="U325" s="105">
        <f t="shared" ref="U325:AF325" si="797">+U253+U260</f>
        <v>0</v>
      </c>
      <c r="V325" s="105">
        <f t="shared" si="797"/>
        <v>0</v>
      </c>
      <c r="W325" s="105">
        <f t="shared" si="797"/>
        <v>0</v>
      </c>
      <c r="X325" s="105">
        <f t="shared" si="797"/>
        <v>0</v>
      </c>
      <c r="Y325" s="105">
        <f t="shared" si="797"/>
        <v>0</v>
      </c>
      <c r="Z325" s="105">
        <f t="shared" si="797"/>
        <v>0</v>
      </c>
      <c r="AA325" s="105">
        <f t="shared" si="797"/>
        <v>0</v>
      </c>
      <c r="AB325" s="105">
        <f t="shared" si="797"/>
        <v>0</v>
      </c>
      <c r="AC325" s="105">
        <f t="shared" si="797"/>
        <v>0</v>
      </c>
      <c r="AD325" s="105">
        <f t="shared" si="797"/>
        <v>0</v>
      </c>
      <c r="AE325" s="105">
        <f t="shared" si="797"/>
        <v>0</v>
      </c>
      <c r="AF325" s="105">
        <f t="shared" si="797"/>
        <v>0</v>
      </c>
    </row>
    <row r="326" spans="1:32" x14ac:dyDescent="0.35">
      <c r="A326" s="104">
        <v>755</v>
      </c>
      <c r="B326" s="102" t="s">
        <v>381</v>
      </c>
      <c r="C326" s="105">
        <f>+C264</f>
        <v>0</v>
      </c>
      <c r="D326" s="105">
        <f t="shared" ref="D326:P326" si="798">+D264</f>
        <v>0</v>
      </c>
      <c r="E326" s="105">
        <f t="shared" si="798"/>
        <v>0</v>
      </c>
      <c r="F326" s="105">
        <f t="shared" si="798"/>
        <v>0</v>
      </c>
      <c r="G326" s="105">
        <f t="shared" si="798"/>
        <v>0</v>
      </c>
      <c r="H326" s="105">
        <f t="shared" si="798"/>
        <v>0</v>
      </c>
      <c r="I326" s="105">
        <f t="shared" si="798"/>
        <v>0</v>
      </c>
      <c r="J326" s="105">
        <f t="shared" si="798"/>
        <v>0</v>
      </c>
      <c r="K326" s="105">
        <f t="shared" si="798"/>
        <v>0</v>
      </c>
      <c r="L326" s="105">
        <f t="shared" si="798"/>
        <v>0</v>
      </c>
      <c r="M326" s="105">
        <f t="shared" si="798"/>
        <v>0</v>
      </c>
      <c r="N326" s="105">
        <f t="shared" si="798"/>
        <v>0</v>
      </c>
      <c r="O326" s="105">
        <f t="shared" si="798"/>
        <v>0</v>
      </c>
      <c r="P326" s="105">
        <f t="shared" si="798"/>
        <v>0</v>
      </c>
      <c r="Q326" s="106">
        <f t="shared" si="720"/>
        <v>0</v>
      </c>
      <c r="T326" s="105">
        <f>+T264</f>
        <v>0</v>
      </c>
      <c r="U326" s="105">
        <f t="shared" ref="U326:AF326" si="799">+U264</f>
        <v>0</v>
      </c>
      <c r="V326" s="105">
        <f t="shared" si="799"/>
        <v>0</v>
      </c>
      <c r="W326" s="105">
        <f t="shared" si="799"/>
        <v>0</v>
      </c>
      <c r="X326" s="105">
        <f t="shared" si="799"/>
        <v>0</v>
      </c>
      <c r="Y326" s="105">
        <f t="shared" si="799"/>
        <v>0</v>
      </c>
      <c r="Z326" s="105">
        <f t="shared" si="799"/>
        <v>0</v>
      </c>
      <c r="AA326" s="105">
        <f t="shared" si="799"/>
        <v>0</v>
      </c>
      <c r="AB326" s="105">
        <f t="shared" si="799"/>
        <v>0</v>
      </c>
      <c r="AC326" s="105">
        <f t="shared" si="799"/>
        <v>0</v>
      </c>
      <c r="AD326" s="105">
        <f t="shared" si="799"/>
        <v>0</v>
      </c>
      <c r="AE326" s="105">
        <f t="shared" si="799"/>
        <v>0</v>
      </c>
      <c r="AF326" s="105">
        <f t="shared" si="799"/>
        <v>0</v>
      </c>
    </row>
    <row r="327" spans="1:32" x14ac:dyDescent="0.35">
      <c r="A327" s="104">
        <v>759</v>
      </c>
      <c r="B327" s="102" t="s">
        <v>408</v>
      </c>
      <c r="C327" s="105"/>
      <c r="D327" s="105"/>
      <c r="E327" s="105"/>
      <c r="F327" s="105"/>
      <c r="G327" s="105"/>
      <c r="H327" s="105"/>
      <c r="I327" s="105"/>
      <c r="J327" s="105"/>
      <c r="K327" s="105"/>
      <c r="L327" s="105"/>
      <c r="M327" s="105"/>
      <c r="N327" s="105"/>
      <c r="O327" s="105"/>
      <c r="P327" s="105"/>
      <c r="Q327" s="106"/>
      <c r="T327" s="105"/>
      <c r="U327" s="105"/>
      <c r="V327" s="105"/>
      <c r="W327" s="105"/>
      <c r="X327" s="105"/>
      <c r="Y327" s="105"/>
      <c r="Z327" s="105"/>
      <c r="AA327" s="105"/>
      <c r="AB327" s="105"/>
      <c r="AC327" s="105"/>
      <c r="AD327" s="105"/>
      <c r="AE327" s="105"/>
      <c r="AF327" s="105"/>
    </row>
    <row r="328" spans="1:32" x14ac:dyDescent="0.35">
      <c r="A328" s="131"/>
      <c r="B328" s="126"/>
      <c r="C328" s="132"/>
      <c r="D328" s="132"/>
      <c r="E328" s="132"/>
      <c r="F328" s="132"/>
      <c r="G328" s="132"/>
      <c r="H328" s="132"/>
      <c r="I328" s="132"/>
      <c r="J328" s="132"/>
      <c r="K328" s="132"/>
      <c r="L328" s="132"/>
      <c r="M328" s="132"/>
      <c r="N328" s="132"/>
      <c r="O328" s="132"/>
      <c r="P328" s="132"/>
      <c r="Q328" s="133"/>
      <c r="T328" s="132"/>
      <c r="U328" s="132"/>
      <c r="V328" s="132"/>
      <c r="W328" s="132"/>
      <c r="X328" s="132"/>
      <c r="Y328" s="132"/>
      <c r="Z328" s="132"/>
      <c r="AA328" s="132"/>
      <c r="AB328" s="132"/>
      <c r="AC328" s="132"/>
      <c r="AD328" s="132"/>
      <c r="AE328" s="132"/>
      <c r="AF328" s="132"/>
    </row>
    <row r="329" spans="1:32" x14ac:dyDescent="0.35">
      <c r="A329" s="134"/>
      <c r="B329" s="135"/>
      <c r="C329" s="136"/>
      <c r="D329" s="136"/>
      <c r="E329" s="136"/>
      <c r="F329" s="136"/>
      <c r="G329" s="136"/>
      <c r="H329" s="136"/>
      <c r="I329" s="136"/>
      <c r="J329" s="136"/>
      <c r="K329" s="136"/>
      <c r="L329" s="136"/>
      <c r="M329" s="136"/>
      <c r="N329" s="136"/>
      <c r="O329" s="136"/>
      <c r="P329" s="136"/>
      <c r="Q329" s="137"/>
      <c r="T329" s="136"/>
      <c r="U329" s="136"/>
      <c r="V329" s="136"/>
      <c r="W329" s="136"/>
      <c r="X329" s="136"/>
      <c r="Y329" s="136"/>
      <c r="Z329" s="136"/>
      <c r="AA329" s="136"/>
      <c r="AB329" s="136"/>
      <c r="AC329" s="136"/>
      <c r="AD329" s="136"/>
      <c r="AE329" s="136"/>
      <c r="AF329" s="136"/>
    </row>
    <row r="330" spans="1:32" x14ac:dyDescent="0.35">
      <c r="A330" s="138" t="s">
        <v>384</v>
      </c>
      <c r="B330" s="76"/>
      <c r="C330" s="139">
        <f>SUM(C304:C328)</f>
        <v>353553.90881535958</v>
      </c>
      <c r="D330" s="139">
        <f t="shared" ref="D330:P330" si="800">SUM(D304:D328)</f>
        <v>342643.75704931287</v>
      </c>
      <c r="E330" s="139">
        <f t="shared" si="800"/>
        <v>603362.85803031258</v>
      </c>
      <c r="F330" s="139">
        <f t="shared" si="800"/>
        <v>362351.58832556399</v>
      </c>
      <c r="G330" s="139">
        <f t="shared" si="800"/>
        <v>363479.27021696576</v>
      </c>
      <c r="H330" s="139">
        <f t="shared" si="800"/>
        <v>363729.80812717293</v>
      </c>
      <c r="I330" s="139">
        <f t="shared" si="800"/>
        <v>363429.80812717293</v>
      </c>
      <c r="J330" s="139">
        <f t="shared" si="800"/>
        <v>363479.27021696576</v>
      </c>
      <c r="K330" s="139">
        <f t="shared" si="800"/>
        <v>363429.80812717293</v>
      </c>
      <c r="L330" s="139">
        <f t="shared" si="800"/>
        <v>363429.80812717293</v>
      </c>
      <c r="M330" s="139">
        <f t="shared" si="800"/>
        <v>363429.80812717293</v>
      </c>
      <c r="N330" s="139">
        <f t="shared" si="800"/>
        <v>1186500.726027173</v>
      </c>
      <c r="O330" s="139">
        <f t="shared" si="800"/>
        <v>5392820.4193175193</v>
      </c>
      <c r="P330" s="139">
        <f t="shared" si="800"/>
        <v>4276197.3875965066</v>
      </c>
      <c r="Q330" s="140">
        <f t="shared" si="720"/>
        <v>1.2611252312533274</v>
      </c>
      <c r="T330" s="139">
        <f>SUM(T304:T328)</f>
        <v>353553908.81535965</v>
      </c>
      <c r="U330" s="139">
        <f t="shared" ref="U330:AF330" si="801">SUM(U304:U328)</f>
        <v>342643757.04931283</v>
      </c>
      <c r="V330" s="139">
        <f t="shared" si="801"/>
        <v>603362858.03031278</v>
      </c>
      <c r="W330" s="139">
        <f t="shared" si="801"/>
        <v>362351588.32556403</v>
      </c>
      <c r="X330" s="139">
        <f t="shared" si="801"/>
        <v>363479270.21696579</v>
      </c>
      <c r="Y330" s="139">
        <f t="shared" si="801"/>
        <v>363729808.12717295</v>
      </c>
      <c r="Z330" s="139">
        <f t="shared" si="801"/>
        <v>363429808.12717295</v>
      </c>
      <c r="AA330" s="139">
        <f t="shared" si="801"/>
        <v>363479270.21696579</v>
      </c>
      <c r="AB330" s="139">
        <f t="shared" si="801"/>
        <v>363429808.12717295</v>
      </c>
      <c r="AC330" s="139">
        <f t="shared" si="801"/>
        <v>363429808.12717295</v>
      </c>
      <c r="AD330" s="139">
        <f t="shared" si="801"/>
        <v>363429808.12717295</v>
      </c>
      <c r="AE330" s="139">
        <f t="shared" si="801"/>
        <v>1186500726.027173</v>
      </c>
      <c r="AF330" s="139">
        <f t="shared" si="801"/>
        <v>5392820419.3175182</v>
      </c>
    </row>
    <row r="331" spans="1:32" x14ac:dyDescent="0.35">
      <c r="A331" s="141"/>
      <c r="B331" s="142"/>
      <c r="C331" s="143"/>
      <c r="D331" s="143"/>
      <c r="E331" s="143"/>
      <c r="F331" s="143"/>
      <c r="G331" s="143"/>
      <c r="H331" s="143"/>
      <c r="I331" s="143"/>
      <c r="J331" s="143"/>
      <c r="K331" s="143"/>
      <c r="L331" s="143"/>
      <c r="M331" s="143"/>
      <c r="N331" s="143"/>
      <c r="O331" s="143"/>
      <c r="P331" s="143"/>
      <c r="Q331" s="144"/>
      <c r="T331" s="143"/>
      <c r="U331" s="143"/>
      <c r="V331" s="143"/>
      <c r="W331" s="143"/>
      <c r="X331" s="143"/>
      <c r="Y331" s="143"/>
      <c r="Z331" s="143"/>
      <c r="AA331" s="143"/>
      <c r="AB331" s="143"/>
      <c r="AC331" s="143"/>
      <c r="AD331" s="143"/>
      <c r="AE331" s="143"/>
      <c r="AF331" s="143"/>
    </row>
    <row r="332" spans="1:32" x14ac:dyDescent="0.35">
      <c r="C332" s="145" t="b">
        <f>+C267=C330</f>
        <v>1</v>
      </c>
      <c r="D332" s="145" t="b">
        <f t="shared" ref="D332:Q332" si="802">+D267=D330</f>
        <v>1</v>
      </c>
      <c r="E332" s="145" t="b">
        <f t="shared" si="802"/>
        <v>1</v>
      </c>
      <c r="F332" s="145" t="b">
        <f t="shared" si="802"/>
        <v>1</v>
      </c>
      <c r="G332" s="145" t="b">
        <f t="shared" si="802"/>
        <v>1</v>
      </c>
      <c r="H332" s="145" t="b">
        <f t="shared" si="802"/>
        <v>1</v>
      </c>
      <c r="I332" s="145" t="b">
        <f t="shared" si="802"/>
        <v>1</v>
      </c>
      <c r="J332" s="145" t="b">
        <f t="shared" si="802"/>
        <v>1</v>
      </c>
      <c r="K332" s="145" t="b">
        <f t="shared" si="802"/>
        <v>1</v>
      </c>
      <c r="L332" s="145" t="b">
        <f t="shared" si="802"/>
        <v>1</v>
      </c>
      <c r="M332" s="145" t="b">
        <f t="shared" si="802"/>
        <v>1</v>
      </c>
      <c r="N332" s="145" t="b">
        <f t="shared" si="802"/>
        <v>1</v>
      </c>
      <c r="O332" s="145" t="b">
        <f t="shared" si="802"/>
        <v>1</v>
      </c>
      <c r="P332" s="145" t="b">
        <f t="shared" si="802"/>
        <v>1</v>
      </c>
      <c r="Q332" s="145" t="b">
        <f t="shared" si="802"/>
        <v>0</v>
      </c>
      <c r="T332" s="145" t="b">
        <f>+T267=T330</f>
        <v>1</v>
      </c>
      <c r="U332" s="145" t="b">
        <f t="shared" ref="U332:AF332" si="803">+U267=U330</f>
        <v>1</v>
      </c>
      <c r="V332" s="145" t="b">
        <f t="shared" si="803"/>
        <v>1</v>
      </c>
      <c r="W332" s="145" t="b">
        <f t="shared" si="803"/>
        <v>1</v>
      </c>
      <c r="X332" s="145" t="b">
        <f t="shared" si="803"/>
        <v>1</v>
      </c>
      <c r="Y332" s="145" t="b">
        <f t="shared" si="803"/>
        <v>1</v>
      </c>
      <c r="Z332" s="145" t="b">
        <f t="shared" si="803"/>
        <v>1</v>
      </c>
      <c r="AA332" s="145" t="b">
        <f t="shared" si="803"/>
        <v>1</v>
      </c>
      <c r="AB332" s="145" t="b">
        <f t="shared" si="803"/>
        <v>1</v>
      </c>
      <c r="AC332" s="145" t="b">
        <f t="shared" si="803"/>
        <v>1</v>
      </c>
      <c r="AD332" s="145" t="b">
        <f t="shared" si="803"/>
        <v>1</v>
      </c>
      <c r="AE332" s="145" t="b">
        <f t="shared" si="803"/>
        <v>1</v>
      </c>
      <c r="AF332" s="145" t="b">
        <f t="shared" si="803"/>
        <v>1</v>
      </c>
    </row>
    <row r="333" spans="1:32" x14ac:dyDescent="0.35">
      <c r="C333" s="86"/>
      <c r="D333" s="86"/>
      <c r="E333" s="86"/>
      <c r="F333" s="86"/>
      <c r="G333" s="86"/>
      <c r="H333" s="86"/>
      <c r="I333" s="86"/>
      <c r="J333" s="86"/>
      <c r="K333" s="86"/>
      <c r="L333" s="86"/>
      <c r="M333" s="86"/>
      <c r="N333" s="86"/>
      <c r="O333" s="86"/>
      <c r="P333" s="86"/>
      <c r="Q333" s="86"/>
      <c r="R333" s="86"/>
      <c r="T333" s="86"/>
      <c r="U333" s="86"/>
      <c r="V333" s="86"/>
      <c r="W333" s="86"/>
      <c r="X333" s="86"/>
      <c r="Y333" s="86"/>
      <c r="Z333" s="86"/>
      <c r="AA333" s="86"/>
      <c r="AB333" s="86"/>
      <c r="AC333" s="86"/>
      <c r="AD333" s="86"/>
      <c r="AE333" s="86"/>
      <c r="AF333" s="86"/>
    </row>
    <row r="334" spans="1:32" x14ac:dyDescent="0.35">
      <c r="C334" s="86"/>
      <c r="D334" s="86"/>
      <c r="E334" s="86"/>
      <c r="F334" s="86"/>
      <c r="G334" s="86"/>
      <c r="H334" s="86"/>
      <c r="I334" s="86"/>
      <c r="J334" s="86"/>
      <c r="K334" s="86"/>
      <c r="L334" s="86"/>
      <c r="M334" s="86"/>
      <c r="N334" s="86"/>
      <c r="O334" s="86"/>
      <c r="P334" s="86"/>
      <c r="Q334" s="86"/>
      <c r="R334" s="86"/>
      <c r="T334" s="86"/>
      <c r="U334" s="86"/>
      <c r="V334" s="86"/>
      <c r="W334" s="86"/>
      <c r="X334" s="86"/>
      <c r="Y334" s="86"/>
      <c r="Z334" s="86"/>
      <c r="AA334" s="86"/>
      <c r="AB334" s="86"/>
      <c r="AC334" s="86"/>
      <c r="AD334" s="86"/>
      <c r="AE334" s="86"/>
      <c r="AF334" s="86"/>
    </row>
    <row r="335" spans="1:32" x14ac:dyDescent="0.35">
      <c r="C335" s="86"/>
      <c r="D335" s="86"/>
      <c r="E335" s="86"/>
      <c r="F335" s="86"/>
      <c r="G335" s="86"/>
      <c r="H335" s="86"/>
      <c r="I335" s="86"/>
      <c r="J335" s="86"/>
      <c r="K335" s="86"/>
      <c r="L335" s="86"/>
      <c r="M335" s="86"/>
      <c r="N335" s="86"/>
      <c r="O335" s="86"/>
      <c r="P335" s="86"/>
      <c r="Q335" s="86"/>
      <c r="R335" s="86"/>
      <c r="T335" s="86"/>
      <c r="U335" s="86"/>
      <c r="V335" s="86"/>
      <c r="W335" s="86"/>
      <c r="X335" s="86"/>
      <c r="Y335" s="86"/>
      <c r="Z335" s="86"/>
      <c r="AA335" s="86"/>
      <c r="AB335" s="86"/>
      <c r="AC335" s="86"/>
      <c r="AD335" s="86"/>
      <c r="AE335" s="86"/>
      <c r="AF335" s="86"/>
    </row>
    <row r="336" spans="1:32" x14ac:dyDescent="0.35">
      <c r="C336" s="86"/>
      <c r="D336" s="86"/>
      <c r="E336" s="86"/>
      <c r="F336" s="86"/>
      <c r="G336" s="86"/>
      <c r="H336" s="86"/>
      <c r="I336" s="86"/>
      <c r="J336" s="86"/>
      <c r="K336" s="86"/>
      <c r="L336" s="86"/>
      <c r="M336" s="86"/>
      <c r="N336" s="86"/>
      <c r="O336" s="86"/>
      <c r="P336" s="86"/>
      <c r="Q336" s="86"/>
      <c r="R336" s="86"/>
      <c r="T336" s="86"/>
      <c r="U336" s="86"/>
      <c r="V336" s="86"/>
      <c r="W336" s="86"/>
      <c r="X336" s="86"/>
      <c r="Y336" s="86"/>
      <c r="Z336" s="86"/>
      <c r="AA336" s="86"/>
      <c r="AB336" s="86"/>
      <c r="AC336" s="86"/>
      <c r="AD336" s="86"/>
      <c r="AE336" s="86"/>
      <c r="AF336" s="86"/>
    </row>
    <row r="337" spans="3:32" x14ac:dyDescent="0.35">
      <c r="C337" s="86"/>
      <c r="D337" s="86"/>
      <c r="E337" s="86"/>
      <c r="F337" s="86"/>
      <c r="G337" s="86"/>
      <c r="H337" s="86"/>
      <c r="I337" s="86"/>
      <c r="J337" s="86"/>
      <c r="K337" s="86"/>
      <c r="L337" s="86"/>
      <c r="M337" s="86"/>
      <c r="N337" s="86"/>
      <c r="O337" s="86"/>
      <c r="P337" s="86"/>
      <c r="Q337" s="86"/>
      <c r="R337" s="86"/>
      <c r="T337" s="86"/>
      <c r="U337" s="86"/>
      <c r="V337" s="86"/>
      <c r="W337" s="86"/>
      <c r="X337" s="86"/>
      <c r="Y337" s="86"/>
      <c r="Z337" s="86"/>
      <c r="AA337" s="86"/>
      <c r="AB337" s="86"/>
      <c r="AC337" s="86"/>
      <c r="AD337" s="86"/>
      <c r="AE337" s="86"/>
      <c r="AF337" s="86"/>
    </row>
    <row r="338" spans="3:32" x14ac:dyDescent="0.35">
      <c r="C338" s="86"/>
      <c r="D338" s="86"/>
      <c r="E338" s="86"/>
      <c r="F338" s="86"/>
      <c r="G338" s="86"/>
      <c r="H338" s="86"/>
      <c r="I338" s="86"/>
      <c r="J338" s="86"/>
      <c r="K338" s="86"/>
      <c r="L338" s="86"/>
      <c r="M338" s="86"/>
      <c r="N338" s="86"/>
      <c r="O338" s="86"/>
      <c r="P338" s="86"/>
      <c r="Q338" s="86"/>
      <c r="R338" s="86"/>
      <c r="T338" s="86"/>
      <c r="U338" s="86"/>
      <c r="V338" s="86"/>
      <c r="W338" s="86"/>
      <c r="X338" s="86"/>
      <c r="Y338" s="86"/>
      <c r="Z338" s="86"/>
      <c r="AA338" s="86"/>
      <c r="AB338" s="86"/>
      <c r="AC338" s="86"/>
      <c r="AD338" s="86"/>
      <c r="AE338" s="86"/>
      <c r="AF338" s="86"/>
    </row>
    <row r="339" spans="3:32" x14ac:dyDescent="0.35">
      <c r="C339" s="86"/>
      <c r="D339" s="86"/>
      <c r="E339" s="86"/>
      <c r="F339" s="86"/>
      <c r="G339" s="86"/>
      <c r="H339" s="86"/>
      <c r="I339" s="86"/>
      <c r="J339" s="86"/>
      <c r="K339" s="86"/>
      <c r="L339" s="86"/>
      <c r="M339" s="86"/>
      <c r="N339" s="86"/>
      <c r="O339" s="86"/>
      <c r="P339" s="86"/>
      <c r="Q339" s="86"/>
      <c r="R339" s="86"/>
      <c r="T339" s="86"/>
      <c r="U339" s="86"/>
      <c r="V339" s="86"/>
      <c r="W339" s="86"/>
      <c r="X339" s="86"/>
      <c r="Y339" s="86"/>
      <c r="Z339" s="86"/>
      <c r="AA339" s="86"/>
      <c r="AB339" s="86"/>
      <c r="AC339" s="86"/>
      <c r="AD339" s="86"/>
      <c r="AE339" s="86"/>
      <c r="AF339" s="86"/>
    </row>
    <row r="340" spans="3:32" x14ac:dyDescent="0.35">
      <c r="C340" s="86"/>
      <c r="D340" s="86"/>
      <c r="E340" s="86"/>
      <c r="F340" s="86"/>
      <c r="G340" s="86"/>
      <c r="H340" s="86"/>
      <c r="I340" s="86"/>
      <c r="J340" s="86"/>
      <c r="K340" s="86"/>
      <c r="L340" s="86"/>
      <c r="M340" s="86"/>
      <c r="N340" s="86"/>
      <c r="O340" s="86"/>
      <c r="P340" s="86"/>
      <c r="Q340" s="86"/>
      <c r="R340" s="86"/>
      <c r="T340" s="86"/>
      <c r="U340" s="86"/>
      <c r="V340" s="86"/>
      <c r="W340" s="86"/>
      <c r="X340" s="86"/>
      <c r="Y340" s="86"/>
      <c r="Z340" s="86"/>
      <c r="AA340" s="86"/>
      <c r="AB340" s="86"/>
      <c r="AC340" s="86"/>
      <c r="AD340" s="86"/>
      <c r="AE340" s="86"/>
      <c r="AF340" s="86"/>
    </row>
    <row r="341" spans="3:32" x14ac:dyDescent="0.35">
      <c r="C341" s="86"/>
      <c r="D341" s="86"/>
      <c r="E341" s="86"/>
      <c r="F341" s="86"/>
      <c r="G341" s="86"/>
      <c r="H341" s="86"/>
      <c r="I341" s="86"/>
      <c r="J341" s="86"/>
      <c r="K341" s="86"/>
      <c r="L341" s="86"/>
      <c r="M341" s="86"/>
      <c r="N341" s="86"/>
      <c r="O341" s="86"/>
      <c r="P341" s="86"/>
      <c r="Q341" s="86"/>
      <c r="R341" s="86"/>
      <c r="T341" s="86"/>
      <c r="U341" s="86"/>
      <c r="V341" s="86"/>
      <c r="W341" s="86"/>
      <c r="X341" s="86"/>
      <c r="Y341" s="86"/>
      <c r="Z341" s="86"/>
      <c r="AA341" s="86"/>
      <c r="AB341" s="86"/>
      <c r="AC341" s="86"/>
      <c r="AD341" s="86"/>
      <c r="AE341" s="86"/>
      <c r="AF341" s="86"/>
    </row>
    <row r="342" spans="3:32" x14ac:dyDescent="0.35">
      <c r="C342" s="86"/>
      <c r="D342" s="86"/>
      <c r="E342" s="86"/>
      <c r="F342" s="86"/>
      <c r="G342" s="86"/>
      <c r="H342" s="86"/>
      <c r="I342" s="86"/>
      <c r="J342" s="86"/>
      <c r="K342" s="86"/>
      <c r="L342" s="86"/>
      <c r="M342" s="86"/>
      <c r="N342" s="86"/>
      <c r="O342" s="86"/>
      <c r="P342" s="86"/>
      <c r="Q342" s="86"/>
      <c r="R342" s="86"/>
      <c r="T342" s="86"/>
      <c r="U342" s="86"/>
      <c r="V342" s="86"/>
      <c r="W342" s="86"/>
      <c r="X342" s="86"/>
      <c r="Y342" s="86"/>
      <c r="Z342" s="86"/>
      <c r="AA342" s="86"/>
      <c r="AB342" s="86"/>
      <c r="AC342" s="86"/>
      <c r="AD342" s="86"/>
      <c r="AE342" s="86"/>
      <c r="AF342" s="86"/>
    </row>
    <row r="343" spans="3:32" x14ac:dyDescent="0.35">
      <c r="C343" s="86"/>
      <c r="D343" s="86"/>
      <c r="E343" s="86"/>
      <c r="F343" s="86"/>
      <c r="G343" s="86"/>
      <c r="H343" s="86"/>
      <c r="I343" s="86"/>
      <c r="J343" s="86"/>
      <c r="K343" s="86"/>
      <c r="L343" s="86"/>
      <c r="M343" s="86"/>
      <c r="N343" s="86"/>
      <c r="O343" s="86"/>
      <c r="P343" s="86"/>
      <c r="Q343" s="86"/>
      <c r="R343" s="86"/>
      <c r="T343" s="86"/>
      <c r="U343" s="86"/>
      <c r="V343" s="86"/>
      <c r="W343" s="86"/>
      <c r="X343" s="86"/>
      <c r="Y343" s="86"/>
      <c r="Z343" s="86"/>
      <c r="AA343" s="86"/>
      <c r="AB343" s="86"/>
      <c r="AC343" s="86"/>
      <c r="AD343" s="86"/>
      <c r="AE343" s="86"/>
      <c r="AF343" s="86"/>
    </row>
    <row r="344" spans="3:32" x14ac:dyDescent="0.35">
      <c r="C344" s="86"/>
      <c r="D344" s="86"/>
      <c r="E344" s="86"/>
      <c r="F344" s="86"/>
      <c r="G344" s="86"/>
      <c r="H344" s="86"/>
      <c r="I344" s="86"/>
      <c r="J344" s="86"/>
      <c r="K344" s="86"/>
      <c r="L344" s="86"/>
      <c r="M344" s="86"/>
      <c r="N344" s="86"/>
      <c r="O344" s="86"/>
      <c r="P344" s="86"/>
      <c r="Q344" s="86"/>
      <c r="R344" s="86"/>
      <c r="T344" s="86"/>
      <c r="U344" s="86"/>
      <c r="V344" s="86"/>
      <c r="W344" s="86"/>
      <c r="X344" s="86"/>
      <c r="Y344" s="86"/>
      <c r="Z344" s="86"/>
      <c r="AA344" s="86"/>
      <c r="AB344" s="86"/>
      <c r="AC344" s="86"/>
      <c r="AD344" s="86"/>
      <c r="AE344" s="86"/>
      <c r="AF344" s="86"/>
    </row>
    <row r="345" spans="3:32" x14ac:dyDescent="0.35">
      <c r="C345" s="86"/>
      <c r="D345" s="86"/>
      <c r="E345" s="86"/>
      <c r="F345" s="86"/>
      <c r="G345" s="86"/>
      <c r="H345" s="86"/>
      <c r="I345" s="86"/>
      <c r="J345" s="86"/>
      <c r="K345" s="86"/>
      <c r="L345" s="86"/>
      <c r="M345" s="86"/>
      <c r="N345" s="86"/>
      <c r="O345" s="86"/>
      <c r="P345" s="86"/>
      <c r="Q345" s="86"/>
      <c r="R345" s="86"/>
      <c r="T345" s="86"/>
      <c r="U345" s="86"/>
      <c r="V345" s="86"/>
      <c r="W345" s="86"/>
      <c r="X345" s="86"/>
      <c r="Y345" s="86"/>
      <c r="Z345" s="86"/>
      <c r="AA345" s="86"/>
      <c r="AB345" s="86"/>
      <c r="AC345" s="86"/>
      <c r="AD345" s="86"/>
      <c r="AE345" s="86"/>
      <c r="AF345" s="8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 (2)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 Noviani</dc:creator>
  <cp:lastModifiedBy>Ema Noviani</cp:lastModifiedBy>
  <dcterms:created xsi:type="dcterms:W3CDTF">2024-04-16T08:09:28Z</dcterms:created>
  <dcterms:modified xsi:type="dcterms:W3CDTF">2024-04-16T08:42:46Z</dcterms:modified>
</cp:coreProperties>
</file>