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AA737871-434F-4D32-B059-3E41E43F1550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Manex" sheetId="4" r:id="rId1"/>
  </sheets>
  <externalReferences>
    <externalReference r:id="rId2"/>
  </externalReferences>
  <definedNames>
    <definedName name="_xlnm._FilterDatabase" localSheetId="0" hidden="1">Manex!$A$8:$AB$22</definedName>
    <definedName name="Account">#REF!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#REF!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I10" i="4"/>
  <c r="AA10" i="4"/>
  <c r="N10" i="4" s="1"/>
  <c r="L10" i="4" s="1"/>
  <c r="I22" i="4" l="1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AA22" i="4" l="1"/>
  <c r="N22" i="4" s="1"/>
  <c r="L22" i="4" s="1"/>
  <c r="AA21" i="4"/>
  <c r="N21" i="4" s="1"/>
  <c r="L21" i="4" s="1"/>
  <c r="AA20" i="4"/>
  <c r="N20" i="4" s="1"/>
  <c r="L20" i="4" s="1"/>
  <c r="AA19" i="4"/>
  <c r="N19" i="4" s="1"/>
  <c r="L19" i="4" s="1"/>
  <c r="AA18" i="4"/>
  <c r="N18" i="4" s="1"/>
  <c r="L18" i="4" s="1"/>
  <c r="AA17" i="4"/>
  <c r="N17" i="4" s="1"/>
  <c r="L17" i="4" s="1"/>
  <c r="AA16" i="4"/>
  <c r="N16" i="4" s="1"/>
  <c r="L16" i="4" s="1"/>
  <c r="AA15" i="4"/>
  <c r="N15" i="4" s="1"/>
  <c r="L15" i="4" s="1"/>
  <c r="AA14" i="4"/>
  <c r="N14" i="4" s="1"/>
  <c r="L14" i="4" s="1"/>
  <c r="AA13" i="4"/>
  <c r="N13" i="4" s="1"/>
  <c r="L13" i="4" s="1"/>
  <c r="AA12" i="4"/>
  <c r="N12" i="4" s="1"/>
  <c r="L12" i="4" s="1"/>
  <c r="AA11" i="4"/>
  <c r="N11" i="4" l="1"/>
  <c r="L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J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<sst xmlns="http://schemas.openxmlformats.org/spreadsheetml/2006/main" count="65" uniqueCount="57">
  <si>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</si>
  <si>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</si>
  <si>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</si>
  <si>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</si>
  <si>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</si>
  <si>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</si>
  <si>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</si>
  <si>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</si>
  <si>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</si>
  <si>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</si>
  <si>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</si>
  <si>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</si>
  <si>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</si>
  <si>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</si>
  <si>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</si>
  <si>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</si>
  <si>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</si>
  <si>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</si>
  <si>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</si>
  <si>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</si>
  <si>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</si>
  <si>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Cost Center</t>
  </si>
  <si>
    <t>Budget Year</t>
  </si>
  <si>
    <t>721111-2</t>
  </si>
  <si>
    <t>721111-1</t>
  </si>
  <si>
    <t>PT.OTSUKA INDONESIA - Plant Management</t>
  </si>
  <si>
    <t>GA</t>
  </si>
  <si>
    <t>Initial</t>
  </si>
  <si>
    <t>Spending Time Plan</t>
  </si>
  <si>
    <t>Sub. No</t>
  </si>
  <si>
    <t>Activities</t>
  </si>
  <si>
    <t>Accounts</t>
  </si>
  <si>
    <t>Accounts Description</t>
  </si>
  <si>
    <t>Accounts Code</t>
  </si>
  <si>
    <t>★ Please provide the details of following accounts.</t>
  </si>
  <si>
    <t>MANUFACTURING EXPENSES - BUDGET 2024</t>
  </si>
  <si>
    <t xml:space="preserve">Description </t>
  </si>
  <si>
    <t>Sub Account</t>
  </si>
  <si>
    <t>Sub Acc Code</t>
  </si>
  <si>
    <t>Sub Account Description</t>
  </si>
  <si>
    <t xml:space="preserve">In IDR </t>
  </si>
  <si>
    <t>In Rp</t>
  </si>
  <si>
    <t>Contoh</t>
  </si>
  <si>
    <t>1.1</t>
  </si>
  <si>
    <t>Karyawan Plabottle</t>
  </si>
  <si>
    <t>Gaji level Karyawan</t>
  </si>
  <si>
    <t>1.2</t>
  </si>
  <si>
    <t>dst</t>
  </si>
  <si>
    <t>Karyawan QC</t>
  </si>
  <si>
    <t>Variable Overhead CI PB</t>
  </si>
  <si>
    <t>Fixed Overhead CI PB</t>
  </si>
  <si>
    <t>Fixed Overhead Common</t>
  </si>
  <si>
    <t>Gaji level Supervisor</t>
  </si>
  <si>
    <t>Supervisor Plabottle</t>
  </si>
  <si>
    <t>Pemakain listrik</t>
  </si>
  <si>
    <t>Plabottle</t>
  </si>
  <si>
    <t>Supervisor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</si>
</sst>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;\(#,##0\)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22"/>
        <bgColor indexed="31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</borders>
  <cellStyleXfs count="46">
    <xf numFmtId="164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164" fontId="2" fillId="0" borderId="0"/>
    <xf numFmtId="164" fontId="2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51">
    <xf numFmtId="164" fontId="0" fillId="0" borderId="0" xfId="0"/>
    <xf numFmtId="3" fontId="24" fillId="0" borderId="0" xfId="0" applyNumberFormat="1" applyFont="1" applyAlignment="1" applyProtection="1">
      <alignment vertical="center"/>
      <protection locked="0"/>
    </xf>
    <xf numFmtId="164" fontId="24" fillId="0" borderId="0" xfId="0" applyFont="1" applyAlignment="1" applyProtection="1">
      <alignment horizontal="center" vertical="center"/>
      <protection locked="0"/>
    </xf>
    <xf numFmtId="164" fontId="24" fillId="0" borderId="0" xfId="0" applyFont="1" applyAlignment="1" applyProtection="1">
      <alignment vertical="center"/>
      <protection locked="0"/>
    </xf>
    <xf numFmtId="164" fontId="1" fillId="0" borderId="12" xfId="0" applyFont="1" applyBorder="1" applyAlignment="1">
      <alignment horizontal="left"/>
    </xf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7" fillId="0" borderId="0" xfId="0" applyFont="1" applyAlignment="1" applyProtection="1">
      <alignment vertical="center"/>
      <protection locked="0"/>
    </xf>
    <xf numFmtId="164" fontId="28" fillId="0" borderId="0" xfId="0" applyFont="1" applyAlignment="1" applyProtection="1">
      <alignment vertical="center"/>
      <protection locked="0"/>
    </xf>
    <xf numFmtId="3" fontId="25" fillId="24" borderId="13" xfId="0" applyNumberFormat="1" applyFont="1" applyFill="1" applyBorder="1" applyAlignment="1" applyProtection="1">
      <alignment horizontal="left" vertical="center" indent="1"/>
      <protection locked="0"/>
    </xf>
    <xf numFmtId="164" fontId="25" fillId="24" borderId="14" xfId="0" applyFont="1" applyFill="1" applyBorder="1" applyAlignment="1" applyProtection="1">
      <alignment horizontal="left" vertical="center"/>
      <protection locked="0"/>
    </xf>
    <xf numFmtId="1" fontId="25" fillId="24" borderId="15" xfId="0" applyNumberFormat="1" applyFont="1" applyFill="1" applyBorder="1" applyAlignment="1" applyProtection="1">
      <alignment horizontal="right" vertical="center"/>
      <protection locked="0"/>
    </xf>
    <xf numFmtId="164" fontId="25" fillId="24" borderId="15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164" fontId="3" fillId="0" borderId="0" xfId="0" applyFont="1" applyAlignment="1" applyProtection="1">
      <alignment vertical="center"/>
      <protection locked="0"/>
    </xf>
    <xf numFmtId="164" fontId="3" fillId="0" borderId="0" xfId="0" applyFont="1" applyAlignment="1" applyProtection="1">
      <alignment horizontal="center" vertical="center"/>
      <protection locked="0"/>
    </xf>
    <xf numFmtId="3" fontId="26" fillId="24" borderId="16" xfId="0" applyNumberFormat="1" applyFont="1" applyFill="1" applyBorder="1" applyAlignment="1" applyProtection="1">
      <alignment horizontal="centerContinuous" vertical="center"/>
      <protection locked="0"/>
    </xf>
    <xf numFmtId="164" fontId="26" fillId="24" borderId="17" xfId="0" applyFont="1" applyFill="1" applyBorder="1" applyAlignment="1" applyProtection="1">
      <alignment horizontal="centerContinuous" vertical="center"/>
      <protection locked="0"/>
    </xf>
    <xf numFmtId="164" fontId="26" fillId="26" borderId="18" xfId="0" applyFont="1" applyFill="1" applyBorder="1" applyAlignment="1" applyProtection="1">
      <alignment horizontal="centerContinuous" vertical="center"/>
      <protection locked="0"/>
    </xf>
    <xf numFmtId="164" fontId="26" fillId="26" borderId="19" xfId="0" applyFont="1" applyFill="1" applyBorder="1" applyAlignment="1" applyProtection="1">
      <alignment horizontal="centerContinuous" vertical="center"/>
      <protection locked="0"/>
    </xf>
    <xf numFmtId="164" fontId="26" fillId="26" borderId="20" xfId="0" applyFont="1" applyFill="1" applyBorder="1" applyAlignment="1" applyProtection="1">
      <alignment horizontal="centerContinuous" vertical="center"/>
      <protection locked="0"/>
    </xf>
    <xf numFmtId="164" fontId="26" fillId="26" borderId="21" xfId="0" applyFont="1" applyFill="1" applyBorder="1" applyAlignment="1" applyProtection="1">
      <alignment horizontal="centerContinuous" vertical="center"/>
      <protection locked="0"/>
    </xf>
    <xf numFmtId="0" fontId="26" fillId="26" borderId="18" xfId="0" applyNumberFormat="1" applyFont="1" applyFill="1" applyBorder="1" applyAlignment="1" applyProtection="1">
      <alignment horizontal="centerContinuous" vertical="center"/>
      <protection locked="0"/>
    </xf>
    <xf numFmtId="3" fontId="26" fillId="24" borderId="22" xfId="0" applyNumberFormat="1" applyFont="1" applyFill="1" applyBorder="1" applyAlignment="1" applyProtection="1">
      <alignment horizontal="center" vertical="center"/>
      <protection locked="0"/>
    </xf>
    <xf numFmtId="164" fontId="26" fillId="24" borderId="23" xfId="0" applyFont="1" applyFill="1" applyBorder="1" applyAlignment="1" applyProtection="1">
      <alignment horizontal="centerContinuous" vertical="center"/>
      <protection locked="0"/>
    </xf>
    <xf numFmtId="49" fontId="26" fillId="24" borderId="24" xfId="0" applyNumberFormat="1" applyFont="1" applyFill="1" applyBorder="1" applyAlignment="1" applyProtection="1">
      <alignment horizontal="center" vertical="center"/>
      <protection locked="0"/>
    </xf>
    <xf numFmtId="49" fontId="26" fillId="26" borderId="24" xfId="0" applyNumberFormat="1" applyFont="1" applyFill="1" applyBorder="1" applyAlignment="1" applyProtection="1">
      <alignment horizontal="center" vertical="center"/>
      <protection locked="0"/>
    </xf>
    <xf numFmtId="49" fontId="26" fillId="26" borderId="22" xfId="0" applyNumberFormat="1" applyFont="1" applyFill="1" applyBorder="1" applyAlignment="1" applyProtection="1">
      <alignment horizontal="center" vertical="center"/>
      <protection locked="0"/>
    </xf>
    <xf numFmtId="164" fontId="26" fillId="26" borderId="25" xfId="0" applyFont="1" applyFill="1" applyBorder="1" applyAlignment="1" applyProtection="1">
      <alignment horizontal="center" vertical="center"/>
      <protection locked="0"/>
    </xf>
    <xf numFmtId="164" fontId="26" fillId="26" borderId="26" xfId="0" applyFont="1" applyFill="1" applyBorder="1" applyAlignment="1" applyProtection="1">
      <alignment horizontal="center" vertical="center"/>
      <protection locked="0"/>
    </xf>
    <xf numFmtId="49" fontId="26" fillId="26" borderId="27" xfId="0" applyNumberFormat="1" applyFont="1" applyFill="1" applyBorder="1" applyAlignment="1" applyProtection="1">
      <alignment horizontal="center" vertical="center"/>
      <protection locked="0"/>
    </xf>
    <xf numFmtId="3" fontId="26" fillId="0" borderId="30" xfId="0" applyNumberFormat="1" applyFont="1" applyBorder="1" applyAlignment="1" applyProtection="1">
      <alignment horizontal="left" vertical="center"/>
      <protection locked="0"/>
    </xf>
    <xf numFmtId="164" fontId="3" fillId="0" borderId="31" xfId="0" applyFont="1" applyBorder="1" applyAlignment="1" applyProtection="1">
      <alignment vertical="center"/>
      <protection locked="0"/>
    </xf>
    <xf numFmtId="0" fontId="3" fillId="0" borderId="32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vertical="top" wrapText="1"/>
      <protection locked="0"/>
    </xf>
    <xf numFmtId="0" fontId="3" fillId="0" borderId="29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8" xfId="0" applyFont="1" applyBorder="1" applyAlignment="1" applyProtection="1">
      <alignment horizontal="center" vertical="center"/>
      <protection locked="0"/>
    </xf>
    <xf numFmtId="164" fontId="3" fillId="25" borderId="28" xfId="0" applyFont="1" applyFill="1" applyBorder="1" applyAlignment="1">
      <alignment horizontal="center" vertical="center"/>
    </xf>
    <xf numFmtId="164" fontId="3" fillId="25" borderId="28" xfId="0" applyFont="1" applyFill="1" applyBorder="1" applyAlignment="1">
      <alignment vertical="center"/>
    </xf>
    <xf numFmtId="3" fontId="3" fillId="0" borderId="28" xfId="0" applyNumberFormat="1" applyFont="1" applyBorder="1" applyAlignment="1" applyProtection="1">
      <alignment vertical="center"/>
      <protection locked="0"/>
    </xf>
    <xf numFmtId="164" fontId="3" fillId="25" borderId="28" xfId="0" applyFont="1" applyFill="1" applyBorder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center" vertical="center"/>
      <protection locked="0"/>
    </xf>
    <xf numFmtId="1" fontId="1" fillId="0" borderId="11" xfId="0" applyNumberFormat="1" applyFont="1" applyBorder="1" applyAlignment="1">
      <alignment horizontal="center"/>
    </xf>
    <xf numFmtId="3" fontId="3" fillId="0" borderId="10" xfId="0" applyNumberFormat="1" applyFont="1" applyBorder="1" applyAlignment="1" applyProtection="1">
      <alignment vertical="center"/>
      <protection locked="0"/>
    </xf>
    <xf numFmtId="164" fontId="3" fillId="25" borderId="10" xfId="0" applyFont="1" applyFill="1" applyBorder="1" applyAlignment="1" applyProtection="1">
      <alignment vertical="center"/>
      <protection locked="0"/>
    </xf>
    <xf numFmtId="164" fontId="26" fillId="24" borderId="18" xfId="0" applyFont="1" applyFill="1" applyBorder="1" applyAlignment="1" applyProtection="1">
      <alignment horizontal="centerContinuous" vertical="center"/>
      <protection locked="0"/>
    </xf>
    <xf numFmtId="3" fontId="29" fillId="0" borderId="0" xfId="0" applyNumberFormat="1" applyFont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left" vertical="center"/>
      <protection locked="0"/>
    </xf>
    <xf numFmtId="3" fontId="1" fillId="0" borderId="29" xfId="0" quotePrefix="1" applyNumberFormat="1" applyFont="1" applyBorder="1" applyAlignment="1" applyProtection="1">
      <alignment horizontal="center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/FS%20Manual/2020/Mar/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D66821"/>
  <sheetViews>
    <sheetView showGridLines="0" tabSelected="1" zoomScale="110" zoomScaleNormal="110" workbookViewId="0">
      <pane xSplit="4" ySplit="8" topLeftCell="E11" activePane="bottomRight" state="frozen"/>
      <selection pane="topRight" activeCell="G1" sqref="G1"/>
      <selection pane="bottomLeft" activeCell="A7" sqref="A7"/>
      <selection pane="bottomRight" activeCell="E18" sqref="E18"/>
    </sheetView>
  </sheetViews>
  <sheetFormatPr defaultColWidth="9.140625" defaultRowHeight="11.25" zeroHeight="1" x14ac:dyDescent="0.2"/>
  <cols>
    <col min="1" max="1" width="4.85546875" style="1" customWidth="1"/>
    <col min="2" max="2" width="7.140625" style="1" customWidth="1"/>
    <col min="3" max="3" width="37.85546875" style="3" customWidth="1"/>
    <col min="4" max="4" width="12.5703125" style="2" customWidth="1"/>
    <col min="5" max="5" width="27.85546875" style="3" bestFit="1" customWidth="1"/>
    <col min="6" max="6" width="12.5703125" style="2" customWidth="1"/>
    <col min="7" max="7" width="27.85546875" style="3" bestFit="1" customWidth="1"/>
    <col min="8" max="8" width="8.7109375" style="3" bestFit="1" customWidth="1"/>
    <col min="9" max="9" width="9.5703125" style="3" customWidth="1"/>
    <col min="10" max="11" width="5.42578125" style="3" customWidth="1"/>
    <col min="12" max="12" width="12.42578125" style="3" customWidth="1"/>
    <col min="13" max="13" width="4.7109375" style="3" customWidth="1"/>
    <col min="14" max="14" width="13.28515625" style="3" customWidth="1"/>
    <col min="15" max="15" width="12.28515625" style="3" customWidth="1"/>
    <col min="16" max="16" width="10.7109375" style="3" customWidth="1"/>
    <col min="17" max="17" width="12.7109375" style="3" customWidth="1"/>
    <col min="18" max="18" width="12.85546875" style="3" customWidth="1"/>
    <col min="19" max="20" width="10.7109375" style="3" customWidth="1"/>
    <col min="21" max="21" width="12.28515625" style="3" customWidth="1"/>
    <col min="22" max="24" width="10.7109375" style="3" customWidth="1"/>
    <col min="25" max="25" width="13.5703125" style="3" customWidth="1"/>
    <col min="26" max="26" width="12.5703125" style="3" customWidth="1"/>
    <col min="27" max="27" width="12" style="3" customWidth="1"/>
    <col min="28" max="28" width="6.7109375" style="3" customWidth="1"/>
    <col min="29" max="29" width="9.140625" style="3" customWidth="1"/>
    <col min="30" max="30" width="13.28515625" style="3" customWidth="1"/>
    <col min="31" max="16384" width="9.140625" style="3"/>
  </cols>
  <sheetData>
    <row r="1" spans="1:30" s="9" customFormat="1" ht="15.75" x14ac:dyDescent="0.2">
      <c r="A1" s="5" t="s">
        <v>25</v>
      </c>
      <c r="B1" s="5"/>
      <c r="C1" s="6"/>
      <c r="D1" s="7"/>
      <c r="E1" s="6"/>
      <c r="F1" s="7"/>
      <c r="G1" s="6"/>
      <c r="H1" s="6"/>
      <c r="I1" s="8"/>
    </row>
    <row r="2" spans="1:30" s="9" customFormat="1" ht="15.75" x14ac:dyDescent="0.2">
      <c r="A2" s="5" t="s">
        <v>35</v>
      </c>
      <c r="B2" s="5"/>
      <c r="C2" s="6"/>
      <c r="D2" s="7"/>
      <c r="E2" s="6"/>
      <c r="F2" s="7"/>
      <c r="G2" s="6"/>
      <c r="H2" s="6"/>
      <c r="I2" s="6"/>
      <c r="L2" s="8"/>
      <c r="M2" s="8"/>
      <c r="Y2" s="10" t="s">
        <v>22</v>
      </c>
      <c r="Z2" s="11"/>
      <c r="AA2" s="12">
        <v>2024</v>
      </c>
    </row>
    <row r="3" spans="1:30" s="9" customFormat="1" ht="15.75" x14ac:dyDescent="0.2">
      <c r="A3" s="5"/>
      <c r="B3" s="5"/>
      <c r="C3" s="6"/>
      <c r="D3" s="7"/>
      <c r="E3" s="6"/>
      <c r="F3" s="7"/>
      <c r="G3" s="6"/>
      <c r="H3" s="8"/>
      <c r="I3" s="6"/>
      <c r="Y3" s="10" t="s">
        <v>20</v>
      </c>
      <c r="Z3" s="11"/>
      <c r="AA3" s="13" t="s">
        <v>41</v>
      </c>
    </row>
    <row r="4" spans="1:30" s="9" customFormat="1" ht="15.75" x14ac:dyDescent="0.2">
      <c r="A4" s="48" t="s">
        <v>34</v>
      </c>
      <c r="B4" s="5"/>
      <c r="C4" s="6"/>
      <c r="D4" s="7"/>
      <c r="E4" s="6"/>
      <c r="F4" s="7"/>
      <c r="G4" s="6"/>
      <c r="H4" s="8"/>
      <c r="I4" s="6"/>
    </row>
    <row r="5" spans="1:30" s="9" customFormat="1" ht="15.75" x14ac:dyDescent="0.2">
      <c r="A5" s="48"/>
      <c r="B5" s="5"/>
      <c r="C5" s="6"/>
      <c r="D5" s="7"/>
      <c r="E5" s="6"/>
      <c r="F5" s="7"/>
      <c r="G5" s="6"/>
      <c r="H5" s="8"/>
      <c r="I5" s="6"/>
    </row>
    <row r="6" spans="1:30" s="15" customFormat="1" ht="15" customHeight="1" x14ac:dyDescent="0.2">
      <c r="A6" s="14"/>
      <c r="B6" s="14"/>
      <c r="D6" s="16"/>
      <c r="F6" s="16"/>
      <c r="AC6" s="9"/>
      <c r="AD6" s="9"/>
    </row>
    <row r="7" spans="1:30" s="15" customFormat="1" x14ac:dyDescent="0.2">
      <c r="A7" s="17" t="s">
        <v>30</v>
      </c>
      <c r="B7" s="17"/>
      <c r="C7" s="18"/>
      <c r="D7" s="47" t="s">
        <v>31</v>
      </c>
      <c r="E7" s="19"/>
      <c r="F7" s="47" t="s">
        <v>37</v>
      </c>
      <c r="G7" s="19"/>
      <c r="H7" s="19" t="s">
        <v>21</v>
      </c>
      <c r="I7" s="19"/>
      <c r="J7" s="20" t="s">
        <v>13</v>
      </c>
      <c r="K7" s="21"/>
      <c r="L7" s="21"/>
      <c r="M7" s="21"/>
      <c r="N7" s="22"/>
      <c r="O7" s="23" t="s">
        <v>28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0" s="15" customFormat="1" ht="12" thickBot="1" x14ac:dyDescent="0.25">
      <c r="A8" s="24" t="s">
        <v>14</v>
      </c>
      <c r="B8" s="24" t="s">
        <v>29</v>
      </c>
      <c r="C8" s="25" t="s">
        <v>36</v>
      </c>
      <c r="D8" s="26" t="s">
        <v>33</v>
      </c>
      <c r="E8" s="27" t="s">
        <v>32</v>
      </c>
      <c r="F8" s="26" t="s">
        <v>38</v>
      </c>
      <c r="G8" s="27" t="s">
        <v>39</v>
      </c>
      <c r="H8" s="28" t="s">
        <v>0</v>
      </c>
      <c r="I8" s="27" t="s">
        <v>27</v>
      </c>
      <c r="J8" s="29" t="s">
        <v>15</v>
      </c>
      <c r="K8" s="30" t="s">
        <v>16</v>
      </c>
      <c r="L8" s="31" t="s">
        <v>17</v>
      </c>
      <c r="M8" s="31" t="s">
        <v>18</v>
      </c>
      <c r="N8" s="31" t="s">
        <v>40</v>
      </c>
      <c r="O8" s="31" t="s">
        <v>1</v>
      </c>
      <c r="P8" s="31" t="s">
        <v>2</v>
      </c>
      <c r="Q8" s="31" t="s">
        <v>3</v>
      </c>
      <c r="R8" s="31" t="s">
        <v>4</v>
      </c>
      <c r="S8" s="31" t="s">
        <v>5</v>
      </c>
      <c r="T8" s="31" t="s">
        <v>6</v>
      </c>
      <c r="U8" s="31" t="s">
        <v>7</v>
      </c>
      <c r="V8" s="31" t="s">
        <v>8</v>
      </c>
      <c r="W8" s="31" t="s">
        <v>9</v>
      </c>
      <c r="X8" s="31" t="s">
        <v>10</v>
      </c>
      <c r="Y8" s="31" t="s">
        <v>11</v>
      </c>
      <c r="Z8" s="31" t="s">
        <v>12</v>
      </c>
      <c r="AA8" s="31" t="s">
        <v>19</v>
      </c>
    </row>
    <row r="9" spans="1:30" s="15" customFormat="1" x14ac:dyDescent="0.2">
      <c r="A9" s="32"/>
      <c r="B9" s="32"/>
      <c r="C9" s="33"/>
      <c r="D9" s="34"/>
      <c r="E9" s="35"/>
      <c r="F9" s="34"/>
      <c r="G9" s="35"/>
      <c r="H9" s="36"/>
      <c r="I9" s="37"/>
      <c r="J9" s="38"/>
      <c r="K9" s="39"/>
      <c r="L9" s="40"/>
      <c r="M9" s="40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2"/>
    </row>
    <row r="10" spans="1:30" s="15" customFormat="1" ht="12.75" x14ac:dyDescent="0.2">
      <c r="A10" s="49" t="s">
        <v>42</v>
      </c>
      <c r="B10" s="43"/>
      <c r="C10" s="4"/>
      <c r="D10" s="44"/>
      <c r="E10" s="35" t="e">
        <f>+IF(ISNA(VLOOKUP($D10,#REF!,3,0)),"",VLOOKUP($D10,#REF!,3,0))</f>
        <v>#REF!</v>
      </c>
      <c r="F10" s="44"/>
      <c r="G10" s="35"/>
      <c r="H10" s="36"/>
      <c r="I10" s="37" t="e">
        <f>+IF(ISNA(VLOOKUP($H10,#REF!,2,0)),"",(VLOOKUP($H10,#REF!,2,0)))</f>
        <v>#REF!</v>
      </c>
      <c r="J10" s="38"/>
      <c r="K10" s="39"/>
      <c r="L10" s="40">
        <f t="shared" ref="L10" si="0">+N10*1000</f>
        <v>0</v>
      </c>
      <c r="M10" s="40"/>
      <c r="N10" s="40">
        <f t="shared" ref="N10" si="1">+AA10</f>
        <v>0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>
        <f t="shared" ref="AA10" si="2">SUM(O10:Z10)</f>
        <v>0</v>
      </c>
    </row>
    <row r="11" spans="1:30" s="15" customFormat="1" ht="12.75" x14ac:dyDescent="0.2">
      <c r="A11" s="43">
        <v>1</v>
      </c>
      <c r="B11" s="43"/>
      <c r="C11" s="4" t="s">
        <v>45</v>
      </c>
      <c r="D11" s="44"/>
      <c r="E11" s="35" t="e">
        <f>+IF(ISNA(VLOOKUP($D11,#REF!,3,0)),"",VLOOKUP($D11,#REF!,3,0))</f>
        <v>#REF!</v>
      </c>
      <c r="F11" s="44"/>
      <c r="G11" s="35"/>
      <c r="H11" s="36"/>
      <c r="I11" s="37" t="e">
        <f>+IF(ISNA(VLOOKUP($H11,#REF!,2,0)),"",(VLOOKUP($H11,#REF!,2,0)))</f>
        <v>#REF!</v>
      </c>
      <c r="J11" s="38"/>
      <c r="K11" s="39"/>
      <c r="L11" s="40">
        <f t="shared" ref="L11:L22" si="3">+N11*1000</f>
        <v>0</v>
      </c>
      <c r="M11" s="40"/>
      <c r="N11" s="40">
        <f t="shared" ref="N11:N22" si="4">+AA11</f>
        <v>0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>
        <f t="shared" ref="AA11:AA22" si="5">SUM(O11:Z11)</f>
        <v>0</v>
      </c>
    </row>
    <row r="12" spans="1:30" s="15" customFormat="1" ht="12.75" x14ac:dyDescent="0.2">
      <c r="A12" s="43"/>
      <c r="B12" s="50" t="s">
        <v>43</v>
      </c>
      <c r="C12" s="4" t="s">
        <v>44</v>
      </c>
      <c r="D12" s="44" t="s">
        <v>24</v>
      </c>
      <c r="E12" s="35" t="e">
        <f>+IF(ISNA(VLOOKUP($D12,#REF!,3,0)),"",VLOOKUP($D12,#REF!,3,0))</f>
        <v>#REF!</v>
      </c>
      <c r="F12" s="44">
        <v>2101</v>
      </c>
      <c r="G12" s="35" t="s">
        <v>49</v>
      </c>
      <c r="H12" s="36">
        <v>2110</v>
      </c>
      <c r="I12" s="37" t="e">
        <f>+IF(ISNA(VLOOKUP($H12,#REF!,2,0)),"",(VLOOKUP($H12,#REF!,2,0)))</f>
        <v>#REF!</v>
      </c>
      <c r="J12" s="38"/>
      <c r="K12" s="39"/>
      <c r="L12" s="40">
        <f t="shared" si="3"/>
        <v>0</v>
      </c>
      <c r="M12" s="40"/>
      <c r="N12" s="40">
        <f t="shared" si="4"/>
        <v>0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>
        <f t="shared" si="5"/>
        <v>0</v>
      </c>
    </row>
    <row r="13" spans="1:30" s="15" customFormat="1" ht="12.75" x14ac:dyDescent="0.2">
      <c r="A13" s="43"/>
      <c r="B13" s="50" t="s">
        <v>46</v>
      </c>
      <c r="C13" s="4" t="s">
        <v>48</v>
      </c>
      <c r="D13" s="44" t="s">
        <v>23</v>
      </c>
      <c r="E13" s="35" t="e">
        <f>+IF(ISNA(VLOOKUP($D13,#REF!,3,0)),"",VLOOKUP($D13,#REF!,3,0))</f>
        <v>#REF!</v>
      </c>
      <c r="F13" s="44">
        <v>9902</v>
      </c>
      <c r="G13" s="35" t="s">
        <v>51</v>
      </c>
      <c r="H13" s="36">
        <v>3100</v>
      </c>
      <c r="I13" s="37" t="e">
        <f>+IF(ISNA(VLOOKUP($H13,#REF!,2,0)),"",(VLOOKUP($H13,#REF!,2,0)))</f>
        <v>#REF!</v>
      </c>
      <c r="J13" s="38"/>
      <c r="K13" s="39"/>
      <c r="L13" s="40">
        <f t="shared" si="3"/>
        <v>0</v>
      </c>
      <c r="M13" s="40"/>
      <c r="N13" s="40">
        <f t="shared" si="4"/>
        <v>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>
        <f t="shared" si="5"/>
        <v>0</v>
      </c>
    </row>
    <row r="14" spans="1:30" s="15" customFormat="1" ht="12.75" x14ac:dyDescent="0.2">
      <c r="A14" s="43"/>
      <c r="B14" s="50"/>
      <c r="C14" s="4" t="s">
        <v>47</v>
      </c>
      <c r="D14" s="44"/>
      <c r="E14" s="35" t="e">
        <f>+IF(ISNA(VLOOKUP($D14,#REF!,3,0)),"",VLOOKUP($D14,#REF!,3,0))</f>
        <v>#REF!</v>
      </c>
      <c r="F14" s="44"/>
      <c r="G14" s="35"/>
      <c r="H14" s="36"/>
      <c r="I14" s="37" t="e">
        <f>+IF(ISNA(VLOOKUP($H14,#REF!,2,0)),"",(VLOOKUP($H14,#REF!,2,0)))</f>
        <v>#REF!</v>
      </c>
      <c r="J14" s="38"/>
      <c r="K14" s="39"/>
      <c r="L14" s="40">
        <f t="shared" si="3"/>
        <v>0</v>
      </c>
      <c r="M14" s="40"/>
      <c r="N14" s="40">
        <f t="shared" si="4"/>
        <v>0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>
        <f t="shared" si="5"/>
        <v>0</v>
      </c>
    </row>
    <row r="15" spans="1:30" s="15" customFormat="1" ht="12.75" x14ac:dyDescent="0.2">
      <c r="A15" s="43"/>
      <c r="B15" s="43"/>
      <c r="C15" s="4"/>
      <c r="D15" s="44"/>
      <c r="E15" s="35" t="e">
        <f>+IF(ISNA(VLOOKUP($D15,#REF!,3,0)),"",VLOOKUP($D15,#REF!,3,0))</f>
        <v>#REF!</v>
      </c>
      <c r="F15" s="44"/>
      <c r="G15" s="35"/>
      <c r="H15" s="36"/>
      <c r="I15" s="37" t="e">
        <f>+IF(ISNA(VLOOKUP($H15,#REF!,2,0)),"",(VLOOKUP($H15,#REF!,2,0)))</f>
        <v>#REF!</v>
      </c>
      <c r="J15" s="38"/>
      <c r="K15" s="39"/>
      <c r="L15" s="40">
        <f t="shared" si="3"/>
        <v>0</v>
      </c>
      <c r="M15" s="40"/>
      <c r="N15" s="40">
        <f t="shared" si="4"/>
        <v>0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>
        <f t="shared" si="5"/>
        <v>0</v>
      </c>
    </row>
    <row r="16" spans="1:30" s="15" customFormat="1" ht="12.75" x14ac:dyDescent="0.2">
      <c r="A16" s="43">
        <v>2</v>
      </c>
      <c r="B16" s="50"/>
      <c r="C16" s="4" t="s">
        <v>52</v>
      </c>
      <c r="D16" s="44"/>
      <c r="E16" s="35" t="e">
        <f>+IF(ISNA(VLOOKUP($D16,#REF!,3,0)),"",VLOOKUP($D16,#REF!,3,0))</f>
        <v>#REF!</v>
      </c>
      <c r="F16" s="44"/>
      <c r="G16" s="35"/>
      <c r="H16" s="36"/>
      <c r="I16" s="37" t="e">
        <f>+IF(ISNA(VLOOKUP($H16,#REF!,2,0)),"",(VLOOKUP($H16,#REF!,2,0)))</f>
        <v>#REF!</v>
      </c>
      <c r="J16" s="38"/>
      <c r="K16" s="39"/>
      <c r="L16" s="40">
        <f t="shared" si="3"/>
        <v>0</v>
      </c>
      <c r="M16" s="40"/>
      <c r="N16" s="40">
        <f t="shared" si="4"/>
        <v>0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>
        <f t="shared" si="5"/>
        <v>0</v>
      </c>
    </row>
    <row r="17" spans="1:27" s="15" customFormat="1" ht="12.75" x14ac:dyDescent="0.2">
      <c r="A17" s="43"/>
      <c r="B17" s="50" t="s">
        <v>43</v>
      </c>
      <c r="C17" s="4" t="s">
        <v>53</v>
      </c>
      <c r="D17" s="44" t="s">
        <v>23</v>
      </c>
      <c r="E17" s="35" t="e">
        <f>+IF(ISNA(VLOOKUP($D17,#REF!,3,0)),"",VLOOKUP($D17,#REF!,3,0))</f>
        <v>#REF!</v>
      </c>
      <c r="F17" s="44">
        <v>2102</v>
      </c>
      <c r="G17" s="35" t="s">
        <v>50</v>
      </c>
      <c r="H17" s="36">
        <v>2110</v>
      </c>
      <c r="I17" s="37" t="e">
        <f>+IF(ISNA(VLOOKUP($H17,#REF!,2,0)),"",(VLOOKUP($H17,#REF!,2,0)))</f>
        <v>#REF!</v>
      </c>
      <c r="J17" s="38"/>
      <c r="K17" s="39"/>
      <c r="L17" s="40">
        <f t="shared" si="3"/>
        <v>0</v>
      </c>
      <c r="M17" s="40"/>
      <c r="N17" s="40">
        <f t="shared" si="4"/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6">
        <f t="shared" si="5"/>
        <v>0</v>
      </c>
    </row>
    <row r="18" spans="1:27" s="15" customFormat="1" ht="12.75" x14ac:dyDescent="0.2">
      <c r="A18" s="43"/>
      <c r="B18" s="50" t="s">
        <v>46</v>
      </c>
      <c r="C18" s="4" t="s">
        <v>56</v>
      </c>
      <c r="D18" s="44" t="s">
        <v>23</v>
      </c>
      <c r="E18" s="35" t="e">
        <f>+IF(ISNA(VLOOKUP($D18,#REF!,3,0)),"",VLOOKUP($D18,#REF!,3,0))</f>
        <v>#REF!</v>
      </c>
      <c r="F18" s="44">
        <v>9902</v>
      </c>
      <c r="G18" s="35" t="s">
        <v>51</v>
      </c>
      <c r="H18" s="36">
        <v>3100</v>
      </c>
      <c r="I18" s="37" t="e">
        <f>+IF(ISNA(VLOOKUP($H18,#REF!,2,0)),"",(VLOOKUP($H18,#REF!,2,0)))</f>
        <v>#REF!</v>
      </c>
      <c r="J18" s="38"/>
      <c r="K18" s="39"/>
      <c r="L18" s="40">
        <f t="shared" si="3"/>
        <v>0</v>
      </c>
      <c r="M18" s="40"/>
      <c r="N18" s="40">
        <f t="shared" si="4"/>
        <v>0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>
        <f t="shared" si="5"/>
        <v>0</v>
      </c>
    </row>
    <row r="19" spans="1:27" s="15" customFormat="1" ht="12.75" x14ac:dyDescent="0.2">
      <c r="A19" s="43"/>
      <c r="B19" s="43"/>
      <c r="C19" s="4"/>
      <c r="D19" s="44"/>
      <c r="E19" s="35" t="e">
        <f>+IF(ISNA(VLOOKUP($D19,#REF!,3,0)),"",VLOOKUP($D19,#REF!,3,0))</f>
        <v>#REF!</v>
      </c>
      <c r="F19" s="44"/>
      <c r="G19" s="35"/>
      <c r="H19" s="36"/>
      <c r="I19" s="37" t="e">
        <f>+IF(ISNA(VLOOKUP($H19,#REF!,2,0)),"",(VLOOKUP($H19,#REF!,2,0)))</f>
        <v>#REF!</v>
      </c>
      <c r="J19" s="38"/>
      <c r="K19" s="39"/>
      <c r="L19" s="40">
        <f t="shared" si="3"/>
        <v>0</v>
      </c>
      <c r="M19" s="40"/>
      <c r="N19" s="40">
        <f t="shared" si="4"/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>
        <f t="shared" si="5"/>
        <v>0</v>
      </c>
    </row>
    <row r="20" spans="1:27" s="15" customFormat="1" ht="12.75" x14ac:dyDescent="0.2">
      <c r="A20" s="43">
        <v>3</v>
      </c>
      <c r="B20" s="43"/>
      <c r="C20" s="4" t="s">
        <v>54</v>
      </c>
      <c r="D20" s="44"/>
      <c r="E20" s="35" t="e">
        <f>+IF(ISNA(VLOOKUP($D20,#REF!,3,0)),"",VLOOKUP($D20,#REF!,3,0))</f>
        <v>#REF!</v>
      </c>
      <c r="F20" s="44"/>
      <c r="G20" s="35"/>
      <c r="H20" s="36"/>
      <c r="I20" s="37" t="e">
        <f>+IF(ISNA(VLOOKUP($H20,#REF!,2,0)),"",(VLOOKUP($H20,#REF!,2,0)))</f>
        <v>#REF!</v>
      </c>
      <c r="J20" s="38"/>
      <c r="K20" s="39"/>
      <c r="L20" s="40">
        <f t="shared" si="3"/>
        <v>0</v>
      </c>
      <c r="M20" s="40"/>
      <c r="N20" s="40">
        <f t="shared" si="4"/>
        <v>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>
        <f t="shared" si="5"/>
        <v>0</v>
      </c>
    </row>
    <row r="21" spans="1:27" s="15" customFormat="1" ht="12.75" x14ac:dyDescent="0.2">
      <c r="A21" s="43"/>
      <c r="B21" s="50" t="s">
        <v>43</v>
      </c>
      <c r="C21" s="4" t="s">
        <v>55</v>
      </c>
      <c r="D21" s="44">
        <v>731111</v>
      </c>
      <c r="E21" s="35" t="e">
        <f>+IF(ISNA(VLOOKUP($D21,#REF!,3,0)),"",VLOOKUP($D21,#REF!,3,0))</f>
        <v>#REF!</v>
      </c>
      <c r="F21" s="44">
        <v>2101</v>
      </c>
      <c r="G21" s="35" t="s">
        <v>49</v>
      </c>
      <c r="H21" s="36">
        <v>2110</v>
      </c>
      <c r="I21" s="37" t="e">
        <f>+IF(ISNA(VLOOKUP($H21,#REF!,2,0)),"",(VLOOKUP($H21,#REF!,2,0)))</f>
        <v>#REF!</v>
      </c>
      <c r="J21" s="38"/>
      <c r="K21" s="39"/>
      <c r="L21" s="40">
        <f t="shared" si="3"/>
        <v>0</v>
      </c>
      <c r="M21" s="40"/>
      <c r="N21" s="40">
        <f t="shared" si="4"/>
        <v>0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>
        <f t="shared" si="5"/>
        <v>0</v>
      </c>
    </row>
    <row r="22" spans="1:27" s="15" customFormat="1" ht="12.75" x14ac:dyDescent="0.2">
      <c r="A22" s="43"/>
      <c r="B22" s="50" t="s">
        <v>46</v>
      </c>
      <c r="C22" s="4" t="s">
        <v>26</v>
      </c>
      <c r="D22" s="44">
        <v>731111</v>
      </c>
      <c r="E22" s="35" t="e">
        <f>+IF(ISNA(VLOOKUP($D22,#REF!,3,0)),"",VLOOKUP($D22,#REF!,3,0))</f>
        <v>#REF!</v>
      </c>
      <c r="F22" s="44">
        <v>9902</v>
      </c>
      <c r="G22" s="35"/>
      <c r="H22" s="36">
        <v>9500</v>
      </c>
      <c r="I22" s="37" t="e">
        <f>+IF(ISNA(VLOOKUP($H22,#REF!,2,0)),"",(VLOOKUP($H22,#REF!,2,0)))</f>
        <v>#REF!</v>
      </c>
      <c r="J22" s="38"/>
      <c r="K22" s="39"/>
      <c r="L22" s="40">
        <f t="shared" si="3"/>
        <v>0</v>
      </c>
      <c r="M22" s="40"/>
      <c r="N22" s="40">
        <f t="shared" si="4"/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>
        <f t="shared" si="5"/>
        <v>0</v>
      </c>
    </row>
    <row r="23" spans="1:27" x14ac:dyDescent="0.2"/>
    <row r="24" spans="1:27" x14ac:dyDescent="0.2"/>
    <row r="25" spans="1:27" x14ac:dyDescent="0.2"/>
    <row r="26" spans="1:27" x14ac:dyDescent="0.2"/>
    <row r="27" spans="1:27" x14ac:dyDescent="0.2"/>
    <row r="28" spans="1:27" x14ac:dyDescent="0.2"/>
    <row r="29" spans="1:27" x14ac:dyDescent="0.2"/>
    <row r="30" spans="1:27" x14ac:dyDescent="0.2"/>
    <row r="31" spans="1:27" x14ac:dyDescent="0.2"/>
    <row r="32" spans="1:2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</sheetData>
  <phoneticPr fontId="23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Manex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Didi Suherdi</cp:lastModifiedBy>
  <cp:revision>10</cp:revision>
  <cp:lastPrinted>2015-09-16T01:18:18Z</cp:lastPrinted>
  <dcterms:created xsi:type="dcterms:W3CDTF">2002-02-10T09:48:14Z</dcterms:created>
  <dcterms:modified xsi:type="dcterms:W3CDTF">2024-04-17T06:02:18Z</dcterms:modified>
</cp:coreProperties>
</file>