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IDI\Web-Project\Manex\"/>
    </mc:Choice>
  </mc:AlternateContent>
  <xr:revisionPtr revIDLastSave="0" documentId="8_{43CFB69A-18FD-4576-B66E-34165B3D0EF4}" xr6:coauthVersionLast="47" xr6:coauthVersionMax="47" xr10:uidLastSave="{00000000-0000-0000-0000-000000000000}"/>
  <bookViews>
    <workbookView xWindow="-120" yWindow="-120" windowWidth="20730" windowHeight="11160" tabRatio="315" activeTab="2" xr2:uid="{00000000-000D-0000-FFFF-FFFF00000000}"/>
  </bookViews>
  <sheets>
    <sheet name="Report" sheetId="15" r:id="rId1"/>
    <sheet name="TD MUP" sheetId="16" r:id="rId2"/>
    <sheet name="WP" sheetId="13" r:id="rId3"/>
    <sheet name="CEK" sheetId="17" state="hidden" r:id="rId4"/>
    <sheet name="Master" sheetId="14" state="hidden" r:id="rId5"/>
  </sheets>
  <definedNames>
    <definedName name="_xlnm._FilterDatabase" localSheetId="0" hidden="1">Report!$H$7:$I$437</definedName>
    <definedName name="_xlnm._FilterDatabase" localSheetId="1" hidden="1">'TD MUP'!$A$6:$M$527</definedName>
    <definedName name="_xlnm._FilterDatabase" localSheetId="2" hidden="1">WP!$A$2:$T$3759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0" i="15" l="1"/>
  <c r="H330" i="15"/>
  <c r="I329" i="15"/>
  <c r="H329" i="15"/>
  <c r="I328" i="15"/>
  <c r="H328" i="15"/>
  <c r="I327" i="15"/>
  <c r="H327" i="15"/>
  <c r="I326" i="15"/>
  <c r="H326" i="15"/>
  <c r="I325" i="15"/>
  <c r="H325" i="15"/>
  <c r="I324" i="15"/>
  <c r="H324" i="15"/>
  <c r="I323" i="15"/>
  <c r="H323" i="15"/>
  <c r="I322" i="15"/>
  <c r="H322" i="15"/>
  <c r="I321" i="15"/>
  <c r="H321" i="15"/>
  <c r="I320" i="15"/>
  <c r="H320" i="15"/>
  <c r="I319" i="15"/>
  <c r="H319" i="15"/>
  <c r="I318" i="15"/>
  <c r="H318" i="15"/>
  <c r="I317" i="15"/>
  <c r="H317" i="15"/>
  <c r="I316" i="15"/>
  <c r="H316" i="15"/>
  <c r="I315" i="15"/>
  <c r="H315" i="15"/>
  <c r="I314" i="15"/>
  <c r="H314" i="15"/>
  <c r="I313" i="15"/>
  <c r="H313" i="15"/>
  <c r="I312" i="15"/>
  <c r="H312" i="15"/>
  <c r="I311" i="15"/>
  <c r="H311" i="15"/>
  <c r="I310" i="15"/>
  <c r="H310" i="15"/>
  <c r="I309" i="15"/>
  <c r="H309" i="15"/>
  <c r="I308" i="15"/>
  <c r="H308" i="15"/>
  <c r="I307" i="15"/>
  <c r="H307" i="15"/>
  <c r="I306" i="15"/>
  <c r="H306" i="15"/>
  <c r="I305" i="15"/>
  <c r="H305" i="15"/>
  <c r="I304" i="15"/>
  <c r="H304" i="15"/>
  <c r="I303" i="15"/>
  <c r="H303" i="15"/>
  <c r="I302" i="15"/>
  <c r="H302" i="15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80" i="15"/>
  <c r="H280" i="15"/>
  <c r="I279" i="15"/>
  <c r="H279" i="15"/>
  <c r="I278" i="15"/>
  <c r="H278" i="15"/>
  <c r="I277" i="15"/>
  <c r="H277" i="15"/>
  <c r="I276" i="15"/>
  <c r="H276" i="15"/>
  <c r="I275" i="15"/>
  <c r="H275" i="15"/>
  <c r="I274" i="15"/>
  <c r="H274" i="15"/>
  <c r="I273" i="15"/>
  <c r="H273" i="15"/>
  <c r="I272" i="15"/>
  <c r="H272" i="15"/>
  <c r="I271" i="15"/>
  <c r="H271" i="15"/>
  <c r="I270" i="15"/>
  <c r="H270" i="15"/>
  <c r="I269" i="15"/>
  <c r="H269" i="15"/>
  <c r="I268" i="15"/>
  <c r="H268" i="15"/>
  <c r="I267" i="15"/>
  <c r="H267" i="15"/>
  <c r="I266" i="15"/>
  <c r="H266" i="15"/>
  <c r="I265" i="15"/>
  <c r="H265" i="15"/>
  <c r="I264" i="15"/>
  <c r="H264" i="15"/>
  <c r="I263" i="15"/>
  <c r="H263" i="15"/>
  <c r="I262" i="15"/>
  <c r="H262" i="15"/>
  <c r="I261" i="15"/>
  <c r="H261" i="15"/>
  <c r="I260" i="15"/>
  <c r="H260" i="15"/>
  <c r="I259" i="15"/>
  <c r="H259" i="15"/>
  <c r="I258" i="15"/>
  <c r="H258" i="15"/>
  <c r="I257" i="15"/>
  <c r="H257" i="15"/>
  <c r="I256" i="15"/>
  <c r="H256" i="15"/>
  <c r="I255" i="15"/>
  <c r="H255" i="15"/>
  <c r="I254" i="15"/>
  <c r="H254" i="15"/>
  <c r="I253" i="15"/>
  <c r="H253" i="15"/>
  <c r="I252" i="15"/>
  <c r="H252" i="15"/>
  <c r="I251" i="15"/>
  <c r="H251" i="15"/>
  <c r="I250" i="15"/>
  <c r="H250" i="15"/>
  <c r="I249" i="15"/>
  <c r="H249" i="15"/>
  <c r="I248" i="15"/>
  <c r="H248" i="15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W265" i="17" l="1"/>
  <c r="X265" i="17" s="1"/>
  <c r="W264" i="17"/>
  <c r="X264" i="17" s="1"/>
  <c r="W263" i="17"/>
  <c r="X263" i="17" s="1"/>
  <c r="W262" i="17"/>
  <c r="X262" i="17" s="1"/>
  <c r="W261" i="17"/>
  <c r="X261" i="17" s="1"/>
  <c r="W260" i="17"/>
  <c r="X260" i="17" s="1"/>
  <c r="W259" i="17"/>
  <c r="X259" i="17" s="1"/>
  <c r="W258" i="17"/>
  <c r="X258" i="17" s="1"/>
  <c r="W257" i="17"/>
  <c r="X257" i="17" s="1"/>
  <c r="W256" i="17"/>
  <c r="X256" i="17" s="1"/>
  <c r="W255" i="17"/>
  <c r="X255" i="17" s="1"/>
  <c r="W254" i="17"/>
  <c r="X254" i="17" s="1"/>
  <c r="W253" i="17"/>
  <c r="X253" i="17" s="1"/>
  <c r="W252" i="17"/>
  <c r="X252" i="17" s="1"/>
  <c r="W251" i="17"/>
  <c r="X251" i="17" s="1"/>
  <c r="W250" i="17"/>
  <c r="X250" i="17" s="1"/>
  <c r="W249" i="17"/>
  <c r="X249" i="17" s="1"/>
  <c r="W248" i="17"/>
  <c r="X248" i="17" s="1"/>
  <c r="W247" i="17"/>
  <c r="X247" i="17" s="1"/>
  <c r="W246" i="17"/>
  <c r="X246" i="17" s="1"/>
  <c r="W245" i="17"/>
  <c r="X245" i="17" s="1"/>
  <c r="W244" i="17"/>
  <c r="X244" i="17" s="1"/>
  <c r="W243" i="17"/>
  <c r="X243" i="17" s="1"/>
  <c r="W242" i="17"/>
  <c r="X242" i="17" s="1"/>
  <c r="W241" i="17"/>
  <c r="X241" i="17" s="1"/>
  <c r="W240" i="17"/>
  <c r="X240" i="17" s="1"/>
  <c r="W239" i="17"/>
  <c r="X239" i="17" s="1"/>
  <c r="W238" i="17"/>
  <c r="X238" i="17" s="1"/>
  <c r="W237" i="17"/>
  <c r="X237" i="17" s="1"/>
  <c r="W236" i="17"/>
  <c r="X236" i="17" s="1"/>
  <c r="W235" i="17"/>
  <c r="X235" i="17" s="1"/>
  <c r="W234" i="17"/>
  <c r="X234" i="17" s="1"/>
  <c r="W233" i="17"/>
  <c r="X233" i="17" s="1"/>
  <c r="W232" i="17"/>
  <c r="X232" i="17" s="1"/>
  <c r="W231" i="17"/>
  <c r="X231" i="17" s="1"/>
  <c r="W230" i="17"/>
  <c r="X230" i="17" s="1"/>
  <c r="W229" i="17"/>
  <c r="X229" i="17" s="1"/>
  <c r="W228" i="17"/>
  <c r="X228" i="17" s="1"/>
  <c r="W227" i="17"/>
  <c r="X227" i="17" s="1"/>
  <c r="W226" i="17"/>
  <c r="X226" i="17" s="1"/>
  <c r="W225" i="17"/>
  <c r="X225" i="17" s="1"/>
  <c r="W224" i="17"/>
  <c r="X224" i="17" s="1"/>
  <c r="W223" i="17"/>
  <c r="X223" i="17" s="1"/>
  <c r="W222" i="17"/>
  <c r="X222" i="17" s="1"/>
  <c r="W221" i="17"/>
  <c r="X221" i="17" s="1"/>
  <c r="W220" i="17"/>
  <c r="X220" i="17" s="1"/>
  <c r="W219" i="17"/>
  <c r="X219" i="17" s="1"/>
  <c r="W218" i="17"/>
  <c r="X218" i="17" s="1"/>
  <c r="W217" i="17"/>
  <c r="X217" i="17" s="1"/>
  <c r="W216" i="17"/>
  <c r="X216" i="17" s="1"/>
  <c r="W215" i="17"/>
  <c r="X215" i="17" s="1"/>
  <c r="W214" i="17"/>
  <c r="X214" i="17" s="1"/>
  <c r="W213" i="17"/>
  <c r="X213" i="17" s="1"/>
  <c r="W212" i="17"/>
  <c r="X212" i="17" s="1"/>
  <c r="W211" i="17"/>
  <c r="X211" i="17" s="1"/>
  <c r="W210" i="17"/>
  <c r="X210" i="17" s="1"/>
  <c r="W209" i="17"/>
  <c r="X209" i="17" s="1"/>
  <c r="W208" i="17"/>
  <c r="X208" i="17" s="1"/>
  <c r="W207" i="17"/>
  <c r="X207" i="17" s="1"/>
  <c r="W206" i="17"/>
  <c r="X206" i="17" s="1"/>
  <c r="W205" i="17"/>
  <c r="X205" i="17" s="1"/>
  <c r="W204" i="17"/>
  <c r="X204" i="17" s="1"/>
  <c r="W203" i="17"/>
  <c r="X203" i="17" s="1"/>
  <c r="W202" i="17"/>
  <c r="X202" i="17" s="1"/>
  <c r="W201" i="17"/>
  <c r="X201" i="17" s="1"/>
  <c r="W200" i="17"/>
  <c r="X200" i="17" s="1"/>
  <c r="W199" i="17"/>
  <c r="X199" i="17" s="1"/>
  <c r="W198" i="17"/>
  <c r="X198" i="17" s="1"/>
  <c r="W197" i="17"/>
  <c r="X197" i="17" s="1"/>
  <c r="W196" i="17"/>
  <c r="X196" i="17" s="1"/>
  <c r="W195" i="17"/>
  <c r="X195" i="17" s="1"/>
  <c r="W194" i="17"/>
  <c r="X194" i="17" s="1"/>
  <c r="W193" i="17"/>
  <c r="X193" i="17" s="1"/>
  <c r="W192" i="17"/>
  <c r="X192" i="17" s="1"/>
  <c r="W191" i="17"/>
  <c r="X191" i="17" s="1"/>
  <c r="W190" i="17"/>
  <c r="X190" i="17" s="1"/>
  <c r="W189" i="17"/>
  <c r="X189" i="17" s="1"/>
  <c r="W188" i="17"/>
  <c r="X188" i="17" s="1"/>
  <c r="W187" i="17"/>
  <c r="X187" i="17" s="1"/>
  <c r="W186" i="17"/>
  <c r="X186" i="17" s="1"/>
  <c r="W185" i="17"/>
  <c r="X185" i="17" s="1"/>
  <c r="W184" i="17"/>
  <c r="X184" i="17" s="1"/>
  <c r="W183" i="17"/>
  <c r="X183" i="17" s="1"/>
  <c r="W182" i="17"/>
  <c r="X182" i="17" s="1"/>
  <c r="W181" i="17"/>
  <c r="X181" i="17" s="1"/>
  <c r="W180" i="17"/>
  <c r="X180" i="17" s="1"/>
  <c r="W179" i="17"/>
  <c r="X179" i="17" s="1"/>
  <c r="W178" i="17"/>
  <c r="X178" i="17" s="1"/>
  <c r="W177" i="17"/>
  <c r="X177" i="17" s="1"/>
  <c r="W176" i="17"/>
  <c r="X176" i="17" s="1"/>
  <c r="W175" i="17"/>
  <c r="X175" i="17" s="1"/>
  <c r="W174" i="17"/>
  <c r="X174" i="17" s="1"/>
  <c r="W173" i="17"/>
  <c r="X173" i="17" s="1"/>
  <c r="W172" i="17"/>
  <c r="X172" i="17" s="1"/>
  <c r="W171" i="17"/>
  <c r="X171" i="17" s="1"/>
  <c r="W170" i="17"/>
  <c r="X170" i="17" s="1"/>
  <c r="W169" i="17"/>
  <c r="X169" i="17" s="1"/>
  <c r="W168" i="17"/>
  <c r="X168" i="17" s="1"/>
  <c r="W167" i="17"/>
  <c r="X167" i="17" s="1"/>
  <c r="W166" i="17"/>
  <c r="X166" i="17" s="1"/>
  <c r="W165" i="17"/>
  <c r="X165" i="17" s="1"/>
  <c r="W164" i="17"/>
  <c r="X164" i="17" s="1"/>
  <c r="W163" i="17"/>
  <c r="X163" i="17" s="1"/>
  <c r="W162" i="17"/>
  <c r="X162" i="17" s="1"/>
  <c r="W161" i="17"/>
  <c r="X161" i="17" s="1"/>
  <c r="W160" i="17"/>
  <c r="X160" i="17" s="1"/>
  <c r="W159" i="17"/>
  <c r="X159" i="17" s="1"/>
  <c r="W158" i="17"/>
  <c r="X158" i="17" s="1"/>
  <c r="W157" i="17"/>
  <c r="X157" i="17" s="1"/>
  <c r="W156" i="17"/>
  <c r="X156" i="17" s="1"/>
  <c r="W155" i="17"/>
  <c r="X155" i="17" s="1"/>
  <c r="W154" i="17"/>
  <c r="X154" i="17" s="1"/>
  <c r="W153" i="17"/>
  <c r="X153" i="17" s="1"/>
  <c r="W152" i="17"/>
  <c r="X152" i="17" s="1"/>
  <c r="W151" i="17"/>
  <c r="X151" i="17" s="1"/>
  <c r="W150" i="17"/>
  <c r="X150" i="17" s="1"/>
  <c r="W149" i="17"/>
  <c r="X149" i="17" s="1"/>
  <c r="W148" i="17"/>
  <c r="X148" i="17" s="1"/>
  <c r="W147" i="17"/>
  <c r="X147" i="17" s="1"/>
  <c r="W146" i="17"/>
  <c r="X146" i="17" s="1"/>
  <c r="W145" i="17"/>
  <c r="X145" i="17" s="1"/>
  <c r="W144" i="17"/>
  <c r="X144" i="17" s="1"/>
  <c r="W143" i="17"/>
  <c r="X143" i="17" s="1"/>
  <c r="W142" i="17"/>
  <c r="X142" i="17" s="1"/>
  <c r="W141" i="17"/>
  <c r="X141" i="17" s="1"/>
  <c r="W140" i="17"/>
  <c r="X140" i="17" s="1"/>
  <c r="W139" i="17"/>
  <c r="X139" i="17" s="1"/>
  <c r="W138" i="17"/>
  <c r="X138" i="17" s="1"/>
  <c r="W137" i="17"/>
  <c r="X137" i="17" s="1"/>
  <c r="W136" i="17"/>
  <c r="X136" i="17" s="1"/>
  <c r="W135" i="17"/>
  <c r="X135" i="17" s="1"/>
  <c r="W134" i="17"/>
  <c r="X134" i="17" s="1"/>
  <c r="W133" i="17"/>
  <c r="X133" i="17" s="1"/>
  <c r="W132" i="17"/>
  <c r="X132" i="17" s="1"/>
  <c r="W131" i="17"/>
  <c r="X131" i="17" s="1"/>
  <c r="W130" i="17"/>
  <c r="X130" i="17" s="1"/>
  <c r="W129" i="17"/>
  <c r="X129" i="17" s="1"/>
  <c r="W128" i="17"/>
  <c r="X128" i="17" s="1"/>
  <c r="W127" i="17"/>
  <c r="X127" i="17" s="1"/>
  <c r="W126" i="17"/>
  <c r="X126" i="17" s="1"/>
  <c r="W125" i="17"/>
  <c r="X125" i="17" s="1"/>
  <c r="W124" i="17"/>
  <c r="X124" i="17" s="1"/>
  <c r="W123" i="17"/>
  <c r="X123" i="17" s="1"/>
  <c r="W122" i="17"/>
  <c r="X122" i="17" s="1"/>
  <c r="W121" i="17"/>
  <c r="X121" i="17" s="1"/>
  <c r="W120" i="17"/>
  <c r="X120" i="17" s="1"/>
  <c r="W119" i="17"/>
  <c r="X119" i="17" s="1"/>
  <c r="W118" i="17"/>
  <c r="X118" i="17" s="1"/>
  <c r="W117" i="17"/>
  <c r="X117" i="17" s="1"/>
  <c r="W116" i="17"/>
  <c r="X116" i="17" s="1"/>
  <c r="W115" i="17"/>
  <c r="X115" i="17" s="1"/>
  <c r="W114" i="17"/>
  <c r="X114" i="17" s="1"/>
  <c r="W113" i="17"/>
  <c r="X113" i="17" s="1"/>
  <c r="W112" i="17"/>
  <c r="X112" i="17" s="1"/>
  <c r="W111" i="17"/>
  <c r="X111" i="17" s="1"/>
  <c r="W110" i="17"/>
  <c r="X110" i="17" s="1"/>
  <c r="W109" i="17"/>
  <c r="X109" i="17" s="1"/>
  <c r="W108" i="17"/>
  <c r="X108" i="17" s="1"/>
  <c r="W107" i="17"/>
  <c r="X107" i="17" s="1"/>
  <c r="W106" i="17"/>
  <c r="X106" i="17" s="1"/>
  <c r="W105" i="17"/>
  <c r="X105" i="17" s="1"/>
  <c r="W104" i="17"/>
  <c r="X104" i="17" s="1"/>
  <c r="W103" i="17"/>
  <c r="X103" i="17" s="1"/>
  <c r="W102" i="17"/>
  <c r="X102" i="17" s="1"/>
  <c r="W101" i="17"/>
  <c r="X101" i="17" s="1"/>
  <c r="W100" i="17"/>
  <c r="X100" i="17" s="1"/>
  <c r="W99" i="17"/>
  <c r="X99" i="17" s="1"/>
  <c r="W98" i="17"/>
  <c r="X98" i="17" s="1"/>
  <c r="W97" i="17"/>
  <c r="X97" i="17" s="1"/>
  <c r="W96" i="17"/>
  <c r="X96" i="17" s="1"/>
  <c r="W95" i="17"/>
  <c r="X95" i="17" s="1"/>
  <c r="W94" i="17"/>
  <c r="X94" i="17" s="1"/>
  <c r="W93" i="17"/>
  <c r="X93" i="17" s="1"/>
  <c r="W92" i="17"/>
  <c r="X92" i="17" s="1"/>
  <c r="W91" i="17"/>
  <c r="X91" i="17" s="1"/>
  <c r="W90" i="17"/>
  <c r="X90" i="17" s="1"/>
  <c r="W89" i="17"/>
  <c r="X89" i="17" s="1"/>
  <c r="W88" i="17"/>
  <c r="X88" i="17" s="1"/>
  <c r="W87" i="17"/>
  <c r="X87" i="17" s="1"/>
  <c r="W86" i="17"/>
  <c r="X86" i="17" s="1"/>
  <c r="W85" i="17"/>
  <c r="X85" i="17" s="1"/>
  <c r="W84" i="17"/>
  <c r="X84" i="17" s="1"/>
  <c r="W83" i="17"/>
  <c r="X83" i="17" s="1"/>
  <c r="W82" i="17"/>
  <c r="X82" i="17" s="1"/>
  <c r="W81" i="17"/>
  <c r="X81" i="17" s="1"/>
  <c r="W80" i="17"/>
  <c r="X80" i="17" s="1"/>
  <c r="W79" i="17"/>
  <c r="X79" i="17" s="1"/>
  <c r="W78" i="17"/>
  <c r="X78" i="17" s="1"/>
  <c r="W77" i="17"/>
  <c r="X77" i="17" s="1"/>
  <c r="W76" i="17"/>
  <c r="X76" i="17" s="1"/>
  <c r="W75" i="17"/>
  <c r="X75" i="17" s="1"/>
  <c r="W74" i="17"/>
  <c r="X74" i="17" s="1"/>
  <c r="W73" i="17"/>
  <c r="X73" i="17" s="1"/>
  <c r="W72" i="17"/>
  <c r="X72" i="17" s="1"/>
  <c r="W71" i="17"/>
  <c r="X71" i="17" s="1"/>
  <c r="W70" i="17"/>
  <c r="X70" i="17" s="1"/>
  <c r="W69" i="17"/>
  <c r="X69" i="17" s="1"/>
  <c r="W68" i="17"/>
  <c r="X68" i="17" s="1"/>
  <c r="W67" i="17"/>
  <c r="X67" i="17" s="1"/>
  <c r="W66" i="17"/>
  <c r="X66" i="17" s="1"/>
  <c r="W65" i="17"/>
  <c r="X65" i="17" s="1"/>
  <c r="W64" i="17"/>
  <c r="X64" i="17" s="1"/>
  <c r="W63" i="17"/>
  <c r="X63" i="17" s="1"/>
  <c r="W62" i="17"/>
  <c r="X62" i="17" s="1"/>
  <c r="W61" i="17"/>
  <c r="X61" i="17" s="1"/>
  <c r="W60" i="17"/>
  <c r="X60" i="17" s="1"/>
  <c r="W59" i="17"/>
  <c r="X59" i="17" s="1"/>
  <c r="W58" i="17"/>
  <c r="X58" i="17" s="1"/>
  <c r="W57" i="17"/>
  <c r="X57" i="17" s="1"/>
  <c r="W56" i="17"/>
  <c r="X56" i="17" s="1"/>
  <c r="W55" i="17"/>
  <c r="X55" i="17" s="1"/>
  <c r="W54" i="17"/>
  <c r="X54" i="17" s="1"/>
  <c r="W53" i="17"/>
  <c r="X53" i="17" s="1"/>
  <c r="W52" i="17"/>
  <c r="X52" i="17" s="1"/>
  <c r="W51" i="17"/>
  <c r="X51" i="17" s="1"/>
  <c r="W50" i="17"/>
  <c r="X50" i="17" s="1"/>
  <c r="W49" i="17"/>
  <c r="X49" i="17" s="1"/>
  <c r="W48" i="17"/>
  <c r="X48" i="17" s="1"/>
  <c r="W47" i="17"/>
  <c r="X47" i="17" s="1"/>
  <c r="W46" i="17"/>
  <c r="X46" i="17" s="1"/>
  <c r="W45" i="17"/>
  <c r="X45" i="17" s="1"/>
  <c r="W44" i="17"/>
  <c r="X44" i="17" s="1"/>
  <c r="W43" i="17"/>
  <c r="X43" i="17" s="1"/>
  <c r="W42" i="17"/>
  <c r="X42" i="17" s="1"/>
  <c r="W41" i="17"/>
  <c r="X41" i="17" s="1"/>
  <c r="W40" i="17"/>
  <c r="X40" i="17" s="1"/>
  <c r="W39" i="17"/>
  <c r="X39" i="17" s="1"/>
  <c r="W38" i="17"/>
  <c r="X38" i="17" s="1"/>
  <c r="W37" i="17"/>
  <c r="X37" i="17" s="1"/>
  <c r="W36" i="17"/>
  <c r="X36" i="17" s="1"/>
  <c r="W35" i="17"/>
  <c r="X35" i="17" s="1"/>
  <c r="W34" i="17"/>
  <c r="X34" i="17" s="1"/>
  <c r="W33" i="17"/>
  <c r="X33" i="17" s="1"/>
  <c r="W32" i="17"/>
  <c r="X32" i="17" s="1"/>
  <c r="W31" i="17"/>
  <c r="X31" i="17" s="1"/>
  <c r="W30" i="17"/>
  <c r="X30" i="17" s="1"/>
  <c r="W29" i="17"/>
  <c r="X29" i="17" s="1"/>
  <c r="W28" i="17"/>
  <c r="X28" i="17" s="1"/>
  <c r="W27" i="17"/>
  <c r="X27" i="17" s="1"/>
  <c r="W26" i="17"/>
  <c r="X26" i="17" s="1"/>
  <c r="W25" i="17"/>
  <c r="X25" i="17" s="1"/>
  <c r="W24" i="17"/>
  <c r="X24" i="17" s="1"/>
  <c r="W23" i="17"/>
  <c r="X23" i="17" s="1"/>
  <c r="W22" i="17"/>
  <c r="X22" i="17" s="1"/>
  <c r="W21" i="17"/>
  <c r="X21" i="17" s="1"/>
  <c r="W20" i="17"/>
  <c r="X20" i="17" s="1"/>
  <c r="W19" i="17"/>
  <c r="X19" i="17" s="1"/>
  <c r="W18" i="17"/>
  <c r="X18" i="17" s="1"/>
  <c r="W17" i="17"/>
  <c r="X17" i="17" s="1"/>
  <c r="W16" i="17"/>
  <c r="X16" i="17" s="1"/>
  <c r="W15" i="17"/>
  <c r="X15" i="17" s="1"/>
  <c r="W14" i="17"/>
  <c r="X14" i="17" s="1"/>
  <c r="W13" i="17"/>
  <c r="X13" i="17" s="1"/>
  <c r="W12" i="17"/>
  <c r="X12" i="17" s="1"/>
  <c r="W11" i="17"/>
  <c r="X11" i="17" s="1"/>
  <c r="W10" i="17"/>
  <c r="X10" i="17" s="1"/>
  <c r="W9" i="17"/>
  <c r="X9" i="17" s="1"/>
  <c r="W8" i="17"/>
  <c r="X8" i="17" s="1"/>
  <c r="R266" i="17"/>
  <c r="O266" i="17"/>
  <c r="L266" i="17"/>
  <c r="K266" i="17"/>
  <c r="I266" i="17"/>
  <c r="S265" i="17"/>
  <c r="N265" i="17"/>
  <c r="M265" i="17"/>
  <c r="P265" i="17" s="1"/>
  <c r="Q265" i="17" s="1"/>
  <c r="J265" i="17"/>
  <c r="F265" i="17"/>
  <c r="S264" i="17"/>
  <c r="N264" i="17"/>
  <c r="M264" i="17"/>
  <c r="P264" i="17" s="1"/>
  <c r="Q264" i="17" s="1"/>
  <c r="J264" i="17"/>
  <c r="F264" i="17"/>
  <c r="S263" i="17"/>
  <c r="P263" i="17"/>
  <c r="N263" i="17"/>
  <c r="M263" i="17"/>
  <c r="J263" i="17"/>
  <c r="F263" i="17"/>
  <c r="S262" i="17"/>
  <c r="N262" i="17"/>
  <c r="M262" i="17"/>
  <c r="J262" i="17"/>
  <c r="F262" i="17"/>
  <c r="S261" i="17"/>
  <c r="T261" i="17" s="1"/>
  <c r="U261" i="17" s="1"/>
  <c r="P261" i="17"/>
  <c r="Q261" i="17" s="1"/>
  <c r="N261" i="17"/>
  <c r="M261" i="17"/>
  <c r="J261" i="17"/>
  <c r="F261" i="17"/>
  <c r="S260" i="17"/>
  <c r="N260" i="17"/>
  <c r="M260" i="17"/>
  <c r="J260" i="17"/>
  <c r="F260" i="17"/>
  <c r="S259" i="17"/>
  <c r="N259" i="17"/>
  <c r="M259" i="17"/>
  <c r="J259" i="17"/>
  <c r="F259" i="17"/>
  <c r="S258" i="17"/>
  <c r="N258" i="17"/>
  <c r="M258" i="17"/>
  <c r="J258" i="17"/>
  <c r="F258" i="17"/>
  <c r="S257" i="17"/>
  <c r="N257" i="17"/>
  <c r="M257" i="17"/>
  <c r="J257" i="17"/>
  <c r="F257" i="17"/>
  <c r="S256" i="17"/>
  <c r="N256" i="17"/>
  <c r="M256" i="17"/>
  <c r="J256" i="17"/>
  <c r="F256" i="17"/>
  <c r="S255" i="17"/>
  <c r="N255" i="17"/>
  <c r="M255" i="17"/>
  <c r="P255" i="17" s="1"/>
  <c r="Q255" i="17" s="1"/>
  <c r="J255" i="17"/>
  <c r="F255" i="17"/>
  <c r="S254" i="17"/>
  <c r="P254" i="17"/>
  <c r="N254" i="17"/>
  <c r="M254" i="17"/>
  <c r="J254" i="17"/>
  <c r="F254" i="17"/>
  <c r="S253" i="17"/>
  <c r="N253" i="17"/>
  <c r="M253" i="17"/>
  <c r="T253" i="17" s="1"/>
  <c r="U253" i="17" s="1"/>
  <c r="J253" i="17"/>
  <c r="F253" i="17"/>
  <c r="S252" i="17"/>
  <c r="N252" i="17"/>
  <c r="M252" i="17"/>
  <c r="J252" i="17"/>
  <c r="F252" i="17"/>
  <c r="S251" i="17"/>
  <c r="N251" i="17"/>
  <c r="M251" i="17"/>
  <c r="J251" i="17"/>
  <c r="F251" i="17"/>
  <c r="S250" i="17"/>
  <c r="P250" i="17"/>
  <c r="Q250" i="17" s="1"/>
  <c r="N250" i="17"/>
  <c r="M250" i="17"/>
  <c r="J250" i="17"/>
  <c r="F250" i="17"/>
  <c r="S249" i="17"/>
  <c r="N249" i="17"/>
  <c r="M249" i="17"/>
  <c r="P249" i="17" s="1"/>
  <c r="Q249" i="17" s="1"/>
  <c r="J249" i="17"/>
  <c r="F249" i="17"/>
  <c r="S248" i="17"/>
  <c r="N248" i="17"/>
  <c r="M248" i="17"/>
  <c r="P248" i="17" s="1"/>
  <c r="Q248" i="17" s="1"/>
  <c r="J248" i="17"/>
  <c r="F248" i="17"/>
  <c r="S247" i="17"/>
  <c r="N247" i="17"/>
  <c r="M247" i="17"/>
  <c r="T247" i="17" s="1"/>
  <c r="U247" i="17" s="1"/>
  <c r="J247" i="17"/>
  <c r="F247" i="17"/>
  <c r="S246" i="17"/>
  <c r="N246" i="17"/>
  <c r="M246" i="17"/>
  <c r="J246" i="17"/>
  <c r="F246" i="17"/>
  <c r="S245" i="17"/>
  <c r="N245" i="17"/>
  <c r="M245" i="17"/>
  <c r="J245" i="17"/>
  <c r="F245" i="17"/>
  <c r="S244" i="17"/>
  <c r="N244" i="17"/>
  <c r="M244" i="17"/>
  <c r="P244" i="17" s="1"/>
  <c r="Q244" i="17" s="1"/>
  <c r="J244" i="17"/>
  <c r="F244" i="17"/>
  <c r="S243" i="17"/>
  <c r="N243" i="17"/>
  <c r="M243" i="17"/>
  <c r="P243" i="17" s="1"/>
  <c r="Q243" i="17" s="1"/>
  <c r="J243" i="17"/>
  <c r="F243" i="17"/>
  <c r="S242" i="17"/>
  <c r="N242" i="17"/>
  <c r="M242" i="17"/>
  <c r="J242" i="17"/>
  <c r="F242" i="17"/>
  <c r="S241" i="17"/>
  <c r="N241" i="17"/>
  <c r="M241" i="17"/>
  <c r="T241" i="17" s="1"/>
  <c r="U241" i="17" s="1"/>
  <c r="J241" i="17"/>
  <c r="F241" i="17"/>
  <c r="S240" i="17"/>
  <c r="N240" i="17"/>
  <c r="M240" i="17"/>
  <c r="J240" i="17"/>
  <c r="F240" i="17"/>
  <c r="S239" i="17"/>
  <c r="N239" i="17"/>
  <c r="M239" i="17"/>
  <c r="P239" i="17" s="1"/>
  <c r="Q239" i="17" s="1"/>
  <c r="J239" i="17"/>
  <c r="F239" i="17"/>
  <c r="S238" i="17"/>
  <c r="N238" i="17"/>
  <c r="M238" i="17"/>
  <c r="P238" i="17" s="1"/>
  <c r="Q238" i="17" s="1"/>
  <c r="J238" i="17"/>
  <c r="F238" i="17"/>
  <c r="S237" i="17"/>
  <c r="N237" i="17"/>
  <c r="M237" i="17"/>
  <c r="J237" i="17"/>
  <c r="F237" i="17"/>
  <c r="S236" i="17"/>
  <c r="N236" i="17"/>
  <c r="M236" i="17"/>
  <c r="J236" i="17"/>
  <c r="F236" i="17"/>
  <c r="S235" i="17"/>
  <c r="T235" i="17" s="1"/>
  <c r="N235" i="17"/>
  <c r="M235" i="17"/>
  <c r="J235" i="17"/>
  <c r="F235" i="17"/>
  <c r="S234" i="17"/>
  <c r="N234" i="17"/>
  <c r="M234" i="17"/>
  <c r="P234" i="17" s="1"/>
  <c r="Q234" i="17" s="1"/>
  <c r="J234" i="17"/>
  <c r="F234" i="17"/>
  <c r="S233" i="17"/>
  <c r="N233" i="17"/>
  <c r="M233" i="17"/>
  <c r="P233" i="17" s="1"/>
  <c r="Q233" i="17" s="1"/>
  <c r="J233" i="17"/>
  <c r="F233" i="17"/>
  <c r="S232" i="17"/>
  <c r="N232" i="17"/>
  <c r="M232" i="17"/>
  <c r="P232" i="17" s="1"/>
  <c r="Q232" i="17" s="1"/>
  <c r="J232" i="17"/>
  <c r="F232" i="17"/>
  <c r="S231" i="17"/>
  <c r="N231" i="17"/>
  <c r="M231" i="17"/>
  <c r="J231" i="17"/>
  <c r="F231" i="17"/>
  <c r="S230" i="17"/>
  <c r="N230" i="17"/>
  <c r="M230" i="17"/>
  <c r="J230" i="17"/>
  <c r="F230" i="17"/>
  <c r="S229" i="17"/>
  <c r="N229" i="17"/>
  <c r="M229" i="17"/>
  <c r="T229" i="17" s="1"/>
  <c r="U229" i="17" s="1"/>
  <c r="J229" i="17"/>
  <c r="F229" i="17"/>
  <c r="S228" i="17"/>
  <c r="N228" i="17"/>
  <c r="M228" i="17"/>
  <c r="J228" i="17"/>
  <c r="F228" i="17"/>
  <c r="S227" i="17"/>
  <c r="N227" i="17"/>
  <c r="M227" i="17"/>
  <c r="P227" i="17" s="1"/>
  <c r="Q227" i="17" s="1"/>
  <c r="J227" i="17"/>
  <c r="F227" i="17"/>
  <c r="S226" i="17"/>
  <c r="N226" i="17"/>
  <c r="M226" i="17"/>
  <c r="P226" i="17" s="1"/>
  <c r="Q226" i="17" s="1"/>
  <c r="J226" i="17"/>
  <c r="F226" i="17"/>
  <c r="S225" i="17"/>
  <c r="N225" i="17"/>
  <c r="M225" i="17"/>
  <c r="T225" i="17" s="1"/>
  <c r="U225" i="17" s="1"/>
  <c r="J225" i="17"/>
  <c r="F225" i="17"/>
  <c r="S224" i="17"/>
  <c r="N224" i="17"/>
  <c r="M224" i="17"/>
  <c r="T224" i="17" s="1"/>
  <c r="U224" i="17" s="1"/>
  <c r="J224" i="17"/>
  <c r="F224" i="17"/>
  <c r="S223" i="17"/>
  <c r="N223" i="17"/>
  <c r="M223" i="17"/>
  <c r="P223" i="17" s="1"/>
  <c r="Q223" i="17" s="1"/>
  <c r="J223" i="17"/>
  <c r="F223" i="17"/>
  <c r="S222" i="17"/>
  <c r="N222" i="17"/>
  <c r="M222" i="17"/>
  <c r="J222" i="17"/>
  <c r="F222" i="17"/>
  <c r="S221" i="17"/>
  <c r="N221" i="17"/>
  <c r="M221" i="17"/>
  <c r="J221" i="17"/>
  <c r="F221" i="17"/>
  <c r="S220" i="17"/>
  <c r="N220" i="17"/>
  <c r="M220" i="17"/>
  <c r="T220" i="17" s="1"/>
  <c r="U220" i="17" s="1"/>
  <c r="J220" i="17"/>
  <c r="F220" i="17"/>
  <c r="S219" i="17"/>
  <c r="N219" i="17"/>
  <c r="M219" i="17"/>
  <c r="P219" i="17" s="1"/>
  <c r="Q219" i="17" s="1"/>
  <c r="J219" i="17"/>
  <c r="F219" i="17"/>
  <c r="S218" i="17"/>
  <c r="N218" i="17"/>
  <c r="M218" i="17"/>
  <c r="J218" i="17"/>
  <c r="F218" i="17"/>
  <c r="S217" i="17"/>
  <c r="N217" i="17"/>
  <c r="M217" i="17"/>
  <c r="P217" i="17" s="1"/>
  <c r="Q217" i="17" s="1"/>
  <c r="J217" i="17"/>
  <c r="F217" i="17"/>
  <c r="S216" i="17"/>
  <c r="N216" i="17"/>
  <c r="M216" i="17"/>
  <c r="J216" i="17"/>
  <c r="F216" i="17"/>
  <c r="S215" i="17"/>
  <c r="N215" i="17"/>
  <c r="M215" i="17"/>
  <c r="P215" i="17" s="1"/>
  <c r="Q215" i="17" s="1"/>
  <c r="J215" i="17"/>
  <c r="F215" i="17"/>
  <c r="S214" i="17"/>
  <c r="N214" i="17"/>
  <c r="M214" i="17"/>
  <c r="T214" i="17" s="1"/>
  <c r="U214" i="17" s="1"/>
  <c r="J214" i="17"/>
  <c r="F214" i="17"/>
  <c r="S213" i="17"/>
  <c r="T213" i="17" s="1"/>
  <c r="U213" i="17" s="1"/>
  <c r="N213" i="17"/>
  <c r="M213" i="17"/>
  <c r="P213" i="17" s="1"/>
  <c r="Q213" i="17" s="1"/>
  <c r="J213" i="17"/>
  <c r="F213" i="17"/>
  <c r="S212" i="17"/>
  <c r="N212" i="17"/>
  <c r="M212" i="17"/>
  <c r="J212" i="17"/>
  <c r="F212" i="17"/>
  <c r="S211" i="17"/>
  <c r="N211" i="17"/>
  <c r="M211" i="17"/>
  <c r="P211" i="17" s="1"/>
  <c r="Q211" i="17" s="1"/>
  <c r="J211" i="17"/>
  <c r="F211" i="17"/>
  <c r="S210" i="17"/>
  <c r="N210" i="17"/>
  <c r="M210" i="17"/>
  <c r="P210" i="17" s="1"/>
  <c r="Q210" i="17" s="1"/>
  <c r="J210" i="17"/>
  <c r="F210" i="17"/>
  <c r="S209" i="17"/>
  <c r="T209" i="17" s="1"/>
  <c r="U209" i="17" s="1"/>
  <c r="P209" i="17"/>
  <c r="Q209" i="17" s="1"/>
  <c r="N209" i="17"/>
  <c r="M209" i="17"/>
  <c r="J209" i="17"/>
  <c r="F209" i="17"/>
  <c r="S208" i="17"/>
  <c r="N208" i="17"/>
  <c r="M208" i="17"/>
  <c r="T208" i="17" s="1"/>
  <c r="U208" i="17" s="1"/>
  <c r="J208" i="17"/>
  <c r="F208" i="17"/>
  <c r="S207" i="17"/>
  <c r="Q207" i="17"/>
  <c r="N207" i="17"/>
  <c r="M207" i="17"/>
  <c r="P207" i="17" s="1"/>
  <c r="J207" i="17"/>
  <c r="F207" i="17"/>
  <c r="S206" i="17"/>
  <c r="N206" i="17"/>
  <c r="M206" i="17"/>
  <c r="J206" i="17"/>
  <c r="F206" i="17"/>
  <c r="S205" i="17"/>
  <c r="N205" i="17"/>
  <c r="M205" i="17"/>
  <c r="J205" i="17"/>
  <c r="F205" i="17"/>
  <c r="S204" i="17"/>
  <c r="N204" i="17"/>
  <c r="M204" i="17"/>
  <c r="T204" i="17" s="1"/>
  <c r="U204" i="17" s="1"/>
  <c r="J204" i="17"/>
  <c r="F204" i="17"/>
  <c r="S203" i="17"/>
  <c r="N203" i="17"/>
  <c r="M203" i="17"/>
  <c r="P203" i="17" s="1"/>
  <c r="Q203" i="17" s="1"/>
  <c r="J203" i="17"/>
  <c r="F203" i="17"/>
  <c r="S202" i="17"/>
  <c r="N202" i="17"/>
  <c r="M202" i="17"/>
  <c r="J202" i="17"/>
  <c r="F202" i="17"/>
  <c r="S201" i="17"/>
  <c r="N201" i="17"/>
  <c r="M201" i="17"/>
  <c r="P201" i="17" s="1"/>
  <c r="Q201" i="17" s="1"/>
  <c r="J201" i="17"/>
  <c r="F201" i="17"/>
  <c r="S200" i="17"/>
  <c r="N200" i="17"/>
  <c r="M200" i="17"/>
  <c r="J200" i="17"/>
  <c r="F200" i="17"/>
  <c r="S199" i="17"/>
  <c r="N199" i="17"/>
  <c r="M199" i="17"/>
  <c r="P199" i="17" s="1"/>
  <c r="Q199" i="17" s="1"/>
  <c r="J199" i="17"/>
  <c r="F199" i="17"/>
  <c r="S198" i="17"/>
  <c r="N198" i="17"/>
  <c r="M198" i="17"/>
  <c r="T198" i="17" s="1"/>
  <c r="U198" i="17" s="1"/>
  <c r="J198" i="17"/>
  <c r="F198" i="17"/>
  <c r="S197" i="17"/>
  <c r="N197" i="17"/>
  <c r="M197" i="17"/>
  <c r="T197" i="17" s="1"/>
  <c r="U197" i="17" s="1"/>
  <c r="J197" i="17"/>
  <c r="F197" i="17"/>
  <c r="S196" i="17"/>
  <c r="N196" i="17"/>
  <c r="M196" i="17"/>
  <c r="J196" i="17"/>
  <c r="F196" i="17"/>
  <c r="S195" i="17"/>
  <c r="N195" i="17"/>
  <c r="M195" i="17"/>
  <c r="J195" i="17"/>
  <c r="F195" i="17"/>
  <c r="S194" i="17"/>
  <c r="N194" i="17"/>
  <c r="M194" i="17"/>
  <c r="T194" i="17" s="1"/>
  <c r="U194" i="17" s="1"/>
  <c r="J194" i="17"/>
  <c r="F194" i="17"/>
  <c r="S193" i="17"/>
  <c r="N193" i="17"/>
  <c r="M193" i="17"/>
  <c r="T193" i="17" s="1"/>
  <c r="U193" i="17" s="1"/>
  <c r="J193" i="17"/>
  <c r="F193" i="17"/>
  <c r="S192" i="17"/>
  <c r="N192" i="17"/>
  <c r="M192" i="17"/>
  <c r="T192" i="17" s="1"/>
  <c r="U192" i="17" s="1"/>
  <c r="J192" i="17"/>
  <c r="F192" i="17"/>
  <c r="S191" i="17"/>
  <c r="N191" i="17"/>
  <c r="M191" i="17"/>
  <c r="P191" i="17" s="1"/>
  <c r="Q191" i="17" s="1"/>
  <c r="J191" i="17"/>
  <c r="F191" i="17"/>
  <c r="S190" i="17"/>
  <c r="N190" i="17"/>
  <c r="M190" i="17"/>
  <c r="J190" i="17"/>
  <c r="F190" i="17"/>
  <c r="S189" i="17"/>
  <c r="N189" i="17"/>
  <c r="M189" i="17"/>
  <c r="P189" i="17" s="1"/>
  <c r="Q189" i="17" s="1"/>
  <c r="J189" i="17"/>
  <c r="F189" i="17"/>
  <c r="S188" i="17"/>
  <c r="N188" i="17"/>
  <c r="M188" i="17"/>
  <c r="J188" i="17"/>
  <c r="F188" i="17"/>
  <c r="S187" i="17"/>
  <c r="N187" i="17"/>
  <c r="M187" i="17"/>
  <c r="P187" i="17" s="1"/>
  <c r="Q187" i="17" s="1"/>
  <c r="J187" i="17"/>
  <c r="F187" i="17"/>
  <c r="S186" i="17"/>
  <c r="N186" i="17"/>
  <c r="M186" i="17"/>
  <c r="T186" i="17" s="1"/>
  <c r="U186" i="17" s="1"/>
  <c r="J186" i="17"/>
  <c r="F186" i="17"/>
  <c r="S185" i="17"/>
  <c r="N185" i="17"/>
  <c r="M185" i="17"/>
  <c r="T185" i="17" s="1"/>
  <c r="U185" i="17" s="1"/>
  <c r="J185" i="17"/>
  <c r="F185" i="17"/>
  <c r="S184" i="17"/>
  <c r="N184" i="17"/>
  <c r="M184" i="17"/>
  <c r="T184" i="17" s="1"/>
  <c r="U184" i="17" s="1"/>
  <c r="J184" i="17"/>
  <c r="F184" i="17"/>
  <c r="S183" i="17"/>
  <c r="N183" i="17"/>
  <c r="M183" i="17"/>
  <c r="P183" i="17" s="1"/>
  <c r="Q183" i="17" s="1"/>
  <c r="J183" i="17"/>
  <c r="F183" i="17"/>
  <c r="S182" i="17"/>
  <c r="N182" i="17"/>
  <c r="M182" i="17"/>
  <c r="J182" i="17"/>
  <c r="F182" i="17"/>
  <c r="S181" i="17"/>
  <c r="N181" i="17"/>
  <c r="M181" i="17"/>
  <c r="P181" i="17" s="1"/>
  <c r="Q181" i="17" s="1"/>
  <c r="J181" i="17"/>
  <c r="F181" i="17"/>
  <c r="S180" i="17"/>
  <c r="N180" i="17"/>
  <c r="M180" i="17"/>
  <c r="J180" i="17"/>
  <c r="F180" i="17"/>
  <c r="S179" i="17"/>
  <c r="N179" i="17"/>
  <c r="M179" i="17"/>
  <c r="P179" i="17" s="1"/>
  <c r="Q179" i="17" s="1"/>
  <c r="J179" i="17"/>
  <c r="F179" i="17"/>
  <c r="S178" i="17"/>
  <c r="N178" i="17"/>
  <c r="M178" i="17"/>
  <c r="T178" i="17" s="1"/>
  <c r="U178" i="17" s="1"/>
  <c r="J178" i="17"/>
  <c r="F178" i="17"/>
  <c r="S177" i="17"/>
  <c r="T177" i="17" s="1"/>
  <c r="U177" i="17" s="1"/>
  <c r="N177" i="17"/>
  <c r="M177" i="17"/>
  <c r="P177" i="17" s="1"/>
  <c r="Q177" i="17" s="1"/>
  <c r="J177" i="17"/>
  <c r="F177" i="17"/>
  <c r="S176" i="17"/>
  <c r="N176" i="17"/>
  <c r="M176" i="17"/>
  <c r="T176" i="17" s="1"/>
  <c r="U176" i="17" s="1"/>
  <c r="J176" i="17"/>
  <c r="F176" i="17"/>
  <c r="S175" i="17"/>
  <c r="Q175" i="17"/>
  <c r="N175" i="17"/>
  <c r="M175" i="17"/>
  <c r="P175" i="17" s="1"/>
  <c r="J175" i="17"/>
  <c r="F175" i="17"/>
  <c r="S174" i="17"/>
  <c r="N174" i="17"/>
  <c r="M174" i="17"/>
  <c r="J174" i="17"/>
  <c r="F174" i="17"/>
  <c r="S173" i="17"/>
  <c r="N173" i="17"/>
  <c r="M173" i="17"/>
  <c r="P173" i="17" s="1"/>
  <c r="Q173" i="17" s="1"/>
  <c r="J173" i="17"/>
  <c r="F173" i="17"/>
  <c r="S172" i="17"/>
  <c r="N172" i="17"/>
  <c r="M172" i="17"/>
  <c r="J172" i="17"/>
  <c r="F172" i="17"/>
  <c r="S171" i="17"/>
  <c r="N171" i="17"/>
  <c r="M171" i="17"/>
  <c r="J171" i="17"/>
  <c r="F171" i="17"/>
  <c r="S170" i="17"/>
  <c r="N170" i="17"/>
  <c r="M170" i="17"/>
  <c r="J170" i="17"/>
  <c r="F170" i="17"/>
  <c r="S169" i="17"/>
  <c r="N169" i="17"/>
  <c r="M169" i="17"/>
  <c r="T169" i="17" s="1"/>
  <c r="U169" i="17" s="1"/>
  <c r="J169" i="17"/>
  <c r="F169" i="17"/>
  <c r="S168" i="17"/>
  <c r="N168" i="17"/>
  <c r="M168" i="17"/>
  <c r="J168" i="17"/>
  <c r="F168" i="17"/>
  <c r="S167" i="17"/>
  <c r="N167" i="17"/>
  <c r="M167" i="17"/>
  <c r="P167" i="17" s="1"/>
  <c r="Q167" i="17" s="1"/>
  <c r="J167" i="17"/>
  <c r="F167" i="17"/>
  <c r="S166" i="17"/>
  <c r="P166" i="17"/>
  <c r="Q166" i="17" s="1"/>
  <c r="N166" i="17"/>
  <c r="M166" i="17"/>
  <c r="J166" i="17"/>
  <c r="F166" i="17"/>
  <c r="S165" i="17"/>
  <c r="N165" i="17"/>
  <c r="M165" i="17"/>
  <c r="J165" i="17"/>
  <c r="F165" i="17"/>
  <c r="S164" i="17"/>
  <c r="N164" i="17"/>
  <c r="M164" i="17"/>
  <c r="T164" i="17" s="1"/>
  <c r="U164" i="17" s="1"/>
  <c r="J164" i="17"/>
  <c r="F164" i="17"/>
  <c r="S163" i="17"/>
  <c r="N163" i="17"/>
  <c r="M163" i="17"/>
  <c r="P163" i="17" s="1"/>
  <c r="Q163" i="17" s="1"/>
  <c r="J163" i="17"/>
  <c r="F163" i="17"/>
  <c r="S162" i="17"/>
  <c r="N162" i="17"/>
  <c r="M162" i="17"/>
  <c r="J162" i="17"/>
  <c r="F162" i="17"/>
  <c r="S161" i="17"/>
  <c r="N161" i="17"/>
  <c r="M161" i="17"/>
  <c r="T161" i="17" s="1"/>
  <c r="U161" i="17" s="1"/>
  <c r="J161" i="17"/>
  <c r="F161" i="17"/>
  <c r="S160" i="17"/>
  <c r="N160" i="17"/>
  <c r="M160" i="17"/>
  <c r="J160" i="17"/>
  <c r="F160" i="17"/>
  <c r="S159" i="17"/>
  <c r="N159" i="17"/>
  <c r="M159" i="17"/>
  <c r="P159" i="17" s="1"/>
  <c r="Q159" i="17" s="1"/>
  <c r="J159" i="17"/>
  <c r="F159" i="17"/>
  <c r="S158" i="17"/>
  <c r="N158" i="17"/>
  <c r="M158" i="17"/>
  <c r="P158" i="17" s="1"/>
  <c r="J158" i="17"/>
  <c r="F158" i="17"/>
  <c r="S157" i="17"/>
  <c r="N157" i="17"/>
  <c r="M157" i="17"/>
  <c r="T157" i="17" s="1"/>
  <c r="U157" i="17" s="1"/>
  <c r="J157" i="17"/>
  <c r="F157" i="17"/>
  <c r="S156" i="17"/>
  <c r="N156" i="17"/>
  <c r="M156" i="17"/>
  <c r="J156" i="17"/>
  <c r="F156" i="17"/>
  <c r="S155" i="17"/>
  <c r="N155" i="17"/>
  <c r="M155" i="17"/>
  <c r="J155" i="17"/>
  <c r="F155" i="17"/>
  <c r="S154" i="17"/>
  <c r="N154" i="17"/>
  <c r="M154" i="17"/>
  <c r="P154" i="17" s="1"/>
  <c r="Q154" i="17" s="1"/>
  <c r="J154" i="17"/>
  <c r="F154" i="17"/>
  <c r="S153" i="17"/>
  <c r="N153" i="17"/>
  <c r="M153" i="17"/>
  <c r="T153" i="17" s="1"/>
  <c r="U153" i="17" s="1"/>
  <c r="J153" i="17"/>
  <c r="F153" i="17"/>
  <c r="S152" i="17"/>
  <c r="N152" i="17"/>
  <c r="M152" i="17"/>
  <c r="T152" i="17" s="1"/>
  <c r="U152" i="17" s="1"/>
  <c r="J152" i="17"/>
  <c r="F152" i="17"/>
  <c r="S151" i="17"/>
  <c r="N151" i="17"/>
  <c r="M151" i="17"/>
  <c r="P151" i="17" s="1"/>
  <c r="Q151" i="17" s="1"/>
  <c r="J151" i="17"/>
  <c r="F151" i="17"/>
  <c r="S150" i="17"/>
  <c r="N150" i="17"/>
  <c r="M150" i="17"/>
  <c r="J150" i="17"/>
  <c r="F150" i="17"/>
  <c r="S149" i="17"/>
  <c r="N149" i="17"/>
  <c r="M149" i="17"/>
  <c r="J149" i="17"/>
  <c r="F149" i="17"/>
  <c r="S148" i="17"/>
  <c r="N148" i="17"/>
  <c r="M148" i="17"/>
  <c r="T148" i="17" s="1"/>
  <c r="U148" i="17" s="1"/>
  <c r="J148" i="17"/>
  <c r="F148" i="17"/>
  <c r="S147" i="17"/>
  <c r="Q147" i="17"/>
  <c r="N147" i="17"/>
  <c r="M147" i="17"/>
  <c r="P147" i="17" s="1"/>
  <c r="J147" i="17"/>
  <c r="F147" i="17"/>
  <c r="S146" i="17"/>
  <c r="N146" i="17"/>
  <c r="M146" i="17"/>
  <c r="J146" i="17"/>
  <c r="F146" i="17"/>
  <c r="S145" i="17"/>
  <c r="N145" i="17"/>
  <c r="M145" i="17"/>
  <c r="P145" i="17" s="1"/>
  <c r="Q145" i="17" s="1"/>
  <c r="J145" i="17"/>
  <c r="F145" i="17"/>
  <c r="S144" i="17"/>
  <c r="N144" i="17"/>
  <c r="M144" i="17"/>
  <c r="J144" i="17"/>
  <c r="F144" i="17"/>
  <c r="S143" i="17"/>
  <c r="N143" i="17"/>
  <c r="M143" i="17"/>
  <c r="P143" i="17" s="1"/>
  <c r="Q143" i="17" s="1"/>
  <c r="J143" i="17"/>
  <c r="F143" i="17"/>
  <c r="S142" i="17"/>
  <c r="N142" i="17"/>
  <c r="M142" i="17"/>
  <c r="J142" i="17"/>
  <c r="F142" i="17"/>
  <c r="S141" i="17"/>
  <c r="N141" i="17"/>
  <c r="M141" i="17"/>
  <c r="T141" i="17" s="1"/>
  <c r="U141" i="17" s="1"/>
  <c r="J141" i="17"/>
  <c r="F141" i="17"/>
  <c r="S140" i="17"/>
  <c r="N140" i="17"/>
  <c r="M140" i="17"/>
  <c r="J140" i="17"/>
  <c r="F140" i="17"/>
  <c r="S139" i="17"/>
  <c r="N139" i="17"/>
  <c r="M139" i="17"/>
  <c r="J139" i="17"/>
  <c r="F139" i="17"/>
  <c r="S138" i="17"/>
  <c r="P138" i="17"/>
  <c r="Q138" i="17" s="1"/>
  <c r="N138" i="17"/>
  <c r="M138" i="17"/>
  <c r="J138" i="17"/>
  <c r="F138" i="17"/>
  <c r="S137" i="17"/>
  <c r="N137" i="17"/>
  <c r="M137" i="17"/>
  <c r="P137" i="17" s="1"/>
  <c r="J137" i="17"/>
  <c r="F137" i="17"/>
  <c r="S136" i="17"/>
  <c r="Q136" i="17"/>
  <c r="N136" i="17"/>
  <c r="M136" i="17"/>
  <c r="P136" i="17" s="1"/>
  <c r="J136" i="17"/>
  <c r="F136" i="17"/>
  <c r="S135" i="17"/>
  <c r="N135" i="17"/>
  <c r="M135" i="17"/>
  <c r="J135" i="17"/>
  <c r="F135" i="17"/>
  <c r="S134" i="17"/>
  <c r="N134" i="17"/>
  <c r="M134" i="17"/>
  <c r="P134" i="17" s="1"/>
  <c r="Q134" i="17" s="1"/>
  <c r="J134" i="17"/>
  <c r="F134" i="17"/>
  <c r="S133" i="17"/>
  <c r="N133" i="17"/>
  <c r="M133" i="17"/>
  <c r="J133" i="17"/>
  <c r="F133" i="17"/>
  <c r="S132" i="17"/>
  <c r="N132" i="17"/>
  <c r="M132" i="17"/>
  <c r="P132" i="17" s="1"/>
  <c r="Q132" i="17" s="1"/>
  <c r="J132" i="17"/>
  <c r="F132" i="17"/>
  <c r="S131" i="17"/>
  <c r="N131" i="17"/>
  <c r="M131" i="17"/>
  <c r="J131" i="17"/>
  <c r="F131" i="17"/>
  <c r="S130" i="17"/>
  <c r="N130" i="17"/>
  <c r="M130" i="17"/>
  <c r="T130" i="17" s="1"/>
  <c r="U130" i="17" s="1"/>
  <c r="J130" i="17"/>
  <c r="F130" i="17"/>
  <c r="S129" i="17"/>
  <c r="N129" i="17"/>
  <c r="M129" i="17"/>
  <c r="J129" i="17"/>
  <c r="F129" i="17"/>
  <c r="S128" i="17"/>
  <c r="N128" i="17"/>
  <c r="M128" i="17"/>
  <c r="P128" i="17" s="1"/>
  <c r="Q128" i="17" s="1"/>
  <c r="J128" i="17"/>
  <c r="F128" i="17"/>
  <c r="S127" i="17"/>
  <c r="N127" i="17"/>
  <c r="M127" i="17"/>
  <c r="J127" i="17"/>
  <c r="F127" i="17"/>
  <c r="S126" i="17"/>
  <c r="N126" i="17"/>
  <c r="M126" i="17"/>
  <c r="T126" i="17" s="1"/>
  <c r="U126" i="17" s="1"/>
  <c r="J126" i="17"/>
  <c r="F126" i="17"/>
  <c r="S125" i="17"/>
  <c r="N125" i="17"/>
  <c r="M125" i="17"/>
  <c r="J125" i="17"/>
  <c r="F125" i="17"/>
  <c r="S124" i="17"/>
  <c r="N124" i="17"/>
  <c r="M124" i="17"/>
  <c r="P124" i="17" s="1"/>
  <c r="Q124" i="17" s="1"/>
  <c r="J124" i="17"/>
  <c r="F124" i="17"/>
  <c r="S123" i="17"/>
  <c r="N123" i="17"/>
  <c r="M123" i="17"/>
  <c r="J123" i="17"/>
  <c r="F123" i="17"/>
  <c r="S122" i="17"/>
  <c r="N122" i="17"/>
  <c r="M122" i="17"/>
  <c r="P122" i="17" s="1"/>
  <c r="Q122" i="17" s="1"/>
  <c r="J122" i="17"/>
  <c r="F122" i="17"/>
  <c r="S121" i="17"/>
  <c r="N121" i="17"/>
  <c r="M121" i="17"/>
  <c r="P121" i="17" s="1"/>
  <c r="Q121" i="17" s="1"/>
  <c r="J121" i="17"/>
  <c r="F121" i="17"/>
  <c r="S120" i="17"/>
  <c r="N120" i="17"/>
  <c r="M120" i="17"/>
  <c r="P120" i="17" s="1"/>
  <c r="Q120" i="17" s="1"/>
  <c r="J120" i="17"/>
  <c r="F120" i="17"/>
  <c r="S119" i="17"/>
  <c r="N119" i="17"/>
  <c r="M119" i="17"/>
  <c r="J119" i="17"/>
  <c r="F119" i="17"/>
  <c r="S118" i="17"/>
  <c r="N118" i="17"/>
  <c r="M118" i="17"/>
  <c r="P118" i="17" s="1"/>
  <c r="Q118" i="17" s="1"/>
  <c r="J118" i="17"/>
  <c r="F118" i="17"/>
  <c r="S117" i="17"/>
  <c r="N117" i="17"/>
  <c r="M117" i="17"/>
  <c r="P117" i="17" s="1"/>
  <c r="Q117" i="17" s="1"/>
  <c r="J117" i="17"/>
  <c r="F117" i="17"/>
  <c r="S116" i="17"/>
  <c r="N116" i="17"/>
  <c r="M116" i="17"/>
  <c r="P116" i="17" s="1"/>
  <c r="Q116" i="17" s="1"/>
  <c r="J116" i="17"/>
  <c r="F116" i="17"/>
  <c r="S115" i="17"/>
  <c r="N115" i="17"/>
  <c r="M115" i="17"/>
  <c r="J115" i="17"/>
  <c r="F115" i="17"/>
  <c r="S114" i="17"/>
  <c r="N114" i="17"/>
  <c r="M114" i="17"/>
  <c r="P114" i="17" s="1"/>
  <c r="Q114" i="17" s="1"/>
  <c r="J114" i="17"/>
  <c r="F114" i="17"/>
  <c r="S113" i="17"/>
  <c r="N113" i="17"/>
  <c r="M113" i="17"/>
  <c r="P113" i="17" s="1"/>
  <c r="Q113" i="17" s="1"/>
  <c r="J113" i="17"/>
  <c r="F113" i="17"/>
  <c r="S112" i="17"/>
  <c r="N112" i="17"/>
  <c r="M112" i="17"/>
  <c r="P112" i="17" s="1"/>
  <c r="Q112" i="17" s="1"/>
  <c r="J112" i="17"/>
  <c r="F112" i="17"/>
  <c r="S111" i="17"/>
  <c r="N111" i="17"/>
  <c r="M111" i="17"/>
  <c r="J111" i="17"/>
  <c r="F111" i="17"/>
  <c r="S110" i="17"/>
  <c r="N110" i="17"/>
  <c r="M110" i="17"/>
  <c r="P110" i="17" s="1"/>
  <c r="Q110" i="17" s="1"/>
  <c r="J110" i="17"/>
  <c r="F110" i="17"/>
  <c r="S109" i="17"/>
  <c r="P109" i="17"/>
  <c r="Q109" i="17" s="1"/>
  <c r="N109" i="17"/>
  <c r="M109" i="17"/>
  <c r="J109" i="17"/>
  <c r="F109" i="17"/>
  <c r="S108" i="17"/>
  <c r="N108" i="17"/>
  <c r="M108" i="17"/>
  <c r="P108" i="17" s="1"/>
  <c r="Q108" i="17" s="1"/>
  <c r="J108" i="17"/>
  <c r="F108" i="17"/>
  <c r="S107" i="17"/>
  <c r="N107" i="17"/>
  <c r="M107" i="17"/>
  <c r="J107" i="17"/>
  <c r="F107" i="17"/>
  <c r="S106" i="17"/>
  <c r="N106" i="17"/>
  <c r="M106" i="17"/>
  <c r="P106" i="17" s="1"/>
  <c r="Q106" i="17" s="1"/>
  <c r="J106" i="17"/>
  <c r="F106" i="17"/>
  <c r="S105" i="17"/>
  <c r="N105" i="17"/>
  <c r="M105" i="17"/>
  <c r="J105" i="17"/>
  <c r="F105" i="17"/>
  <c r="S104" i="17"/>
  <c r="N104" i="17"/>
  <c r="M104" i="17"/>
  <c r="P104" i="17" s="1"/>
  <c r="Q104" i="17" s="1"/>
  <c r="J104" i="17"/>
  <c r="F104" i="17"/>
  <c r="S103" i="17"/>
  <c r="N103" i="17"/>
  <c r="M103" i="17"/>
  <c r="J103" i="17"/>
  <c r="F103" i="17"/>
  <c r="S102" i="17"/>
  <c r="N102" i="17"/>
  <c r="M102" i="17"/>
  <c r="T102" i="17" s="1"/>
  <c r="U102" i="17" s="1"/>
  <c r="J102" i="17"/>
  <c r="F102" i="17"/>
  <c r="S101" i="17"/>
  <c r="N101" i="17"/>
  <c r="M101" i="17"/>
  <c r="P101" i="17" s="1"/>
  <c r="J101" i="17"/>
  <c r="F101" i="17"/>
  <c r="S100" i="17"/>
  <c r="N100" i="17"/>
  <c r="M100" i="17"/>
  <c r="P100" i="17" s="1"/>
  <c r="Q100" i="17" s="1"/>
  <c r="J100" i="17"/>
  <c r="F100" i="17"/>
  <c r="S99" i="17"/>
  <c r="N99" i="17"/>
  <c r="M99" i="17"/>
  <c r="J99" i="17"/>
  <c r="F99" i="17"/>
  <c r="S98" i="17"/>
  <c r="P98" i="17"/>
  <c r="N98" i="17"/>
  <c r="M98" i="17"/>
  <c r="J98" i="17"/>
  <c r="F98" i="17"/>
  <c r="S97" i="17"/>
  <c r="N97" i="17"/>
  <c r="M97" i="17"/>
  <c r="J97" i="17"/>
  <c r="F97" i="17"/>
  <c r="S96" i="17"/>
  <c r="N96" i="17"/>
  <c r="M96" i="17"/>
  <c r="J96" i="17"/>
  <c r="F96" i="17"/>
  <c r="S95" i="17"/>
  <c r="N95" i="17"/>
  <c r="M95" i="17"/>
  <c r="P95" i="17" s="1"/>
  <c r="Q95" i="17" s="1"/>
  <c r="J95" i="17"/>
  <c r="F95" i="17"/>
  <c r="S94" i="17"/>
  <c r="N94" i="17"/>
  <c r="M94" i="17"/>
  <c r="T94" i="17" s="1"/>
  <c r="U94" i="17" s="1"/>
  <c r="J94" i="17"/>
  <c r="F94" i="17"/>
  <c r="S93" i="17"/>
  <c r="N93" i="17"/>
  <c r="M93" i="17"/>
  <c r="T93" i="17" s="1"/>
  <c r="U93" i="17" s="1"/>
  <c r="J93" i="17"/>
  <c r="F93" i="17"/>
  <c r="S92" i="17"/>
  <c r="N92" i="17"/>
  <c r="M92" i="17"/>
  <c r="J92" i="17"/>
  <c r="F92" i="17"/>
  <c r="S91" i="17"/>
  <c r="N91" i="17"/>
  <c r="M91" i="17"/>
  <c r="P91" i="17" s="1"/>
  <c r="Q91" i="17" s="1"/>
  <c r="J91" i="17"/>
  <c r="F91" i="17"/>
  <c r="S90" i="17"/>
  <c r="N90" i="17"/>
  <c r="M90" i="17"/>
  <c r="P90" i="17" s="1"/>
  <c r="J90" i="17"/>
  <c r="F90" i="17"/>
  <c r="S89" i="17"/>
  <c r="N89" i="17"/>
  <c r="M89" i="17"/>
  <c r="T89" i="17" s="1"/>
  <c r="U89" i="17" s="1"/>
  <c r="J89" i="17"/>
  <c r="F89" i="17"/>
  <c r="S88" i="17"/>
  <c r="N88" i="17"/>
  <c r="M88" i="17"/>
  <c r="J88" i="17"/>
  <c r="F88" i="17"/>
  <c r="S87" i="17"/>
  <c r="N87" i="17"/>
  <c r="M87" i="17"/>
  <c r="J87" i="17"/>
  <c r="F87" i="17"/>
  <c r="S86" i="17"/>
  <c r="N86" i="17"/>
  <c r="M86" i="17"/>
  <c r="P86" i="17" s="1"/>
  <c r="J86" i="17"/>
  <c r="F86" i="17"/>
  <c r="S85" i="17"/>
  <c r="Q85" i="17"/>
  <c r="N85" i="17"/>
  <c r="M85" i="17"/>
  <c r="P85" i="17" s="1"/>
  <c r="J85" i="17"/>
  <c r="F85" i="17"/>
  <c r="S84" i="17"/>
  <c r="N84" i="17"/>
  <c r="M84" i="17"/>
  <c r="J84" i="17"/>
  <c r="F84" i="17"/>
  <c r="S83" i="17"/>
  <c r="N83" i="17"/>
  <c r="M83" i="17"/>
  <c r="P83" i="17" s="1"/>
  <c r="Q83" i="17" s="1"/>
  <c r="J83" i="17"/>
  <c r="F83" i="17"/>
  <c r="S82" i="17"/>
  <c r="N82" i="17"/>
  <c r="M82" i="17"/>
  <c r="P82" i="17" s="1"/>
  <c r="Q82" i="17" s="1"/>
  <c r="J82" i="17"/>
  <c r="F82" i="17"/>
  <c r="S81" i="17"/>
  <c r="N81" i="17"/>
  <c r="M81" i="17"/>
  <c r="T81" i="17" s="1"/>
  <c r="U81" i="17" s="1"/>
  <c r="J81" i="17"/>
  <c r="F81" i="17"/>
  <c r="S80" i="17"/>
  <c r="N80" i="17"/>
  <c r="M80" i="17"/>
  <c r="J80" i="17"/>
  <c r="F80" i="17"/>
  <c r="S79" i="17"/>
  <c r="N79" i="17"/>
  <c r="M79" i="17"/>
  <c r="P79" i="17" s="1"/>
  <c r="Q79" i="17" s="1"/>
  <c r="J79" i="17"/>
  <c r="F79" i="17"/>
  <c r="S78" i="17"/>
  <c r="P78" i="17"/>
  <c r="N78" i="17"/>
  <c r="M78" i="17"/>
  <c r="J78" i="17"/>
  <c r="F78" i="17"/>
  <c r="S77" i="17"/>
  <c r="N77" i="17"/>
  <c r="M77" i="17"/>
  <c r="T77" i="17" s="1"/>
  <c r="U77" i="17" s="1"/>
  <c r="J77" i="17"/>
  <c r="F77" i="17"/>
  <c r="S76" i="17"/>
  <c r="N76" i="17"/>
  <c r="M76" i="17"/>
  <c r="J76" i="17"/>
  <c r="F76" i="17"/>
  <c r="S75" i="17"/>
  <c r="N75" i="17"/>
  <c r="M75" i="17"/>
  <c r="J75" i="17"/>
  <c r="F75" i="17"/>
  <c r="S74" i="17"/>
  <c r="N74" i="17"/>
  <c r="M74" i="17"/>
  <c r="T74" i="17" s="1"/>
  <c r="U74" i="17" s="1"/>
  <c r="J74" i="17"/>
  <c r="F74" i="17"/>
  <c r="S73" i="17"/>
  <c r="N73" i="17"/>
  <c r="M73" i="17"/>
  <c r="P73" i="17" s="1"/>
  <c r="Q73" i="17" s="1"/>
  <c r="J73" i="17"/>
  <c r="F73" i="17"/>
  <c r="S72" i="17"/>
  <c r="N72" i="17"/>
  <c r="M72" i="17"/>
  <c r="J72" i="17"/>
  <c r="F72" i="17"/>
  <c r="S71" i="17"/>
  <c r="N71" i="17"/>
  <c r="M71" i="17"/>
  <c r="P71" i="17" s="1"/>
  <c r="Q71" i="17" s="1"/>
  <c r="J71" i="17"/>
  <c r="F71" i="17"/>
  <c r="S70" i="17"/>
  <c r="N70" i="17"/>
  <c r="M70" i="17"/>
  <c r="P70" i="17" s="1"/>
  <c r="Q70" i="17" s="1"/>
  <c r="J70" i="17"/>
  <c r="F70" i="17"/>
  <c r="S69" i="17"/>
  <c r="N69" i="17"/>
  <c r="M69" i="17"/>
  <c r="J69" i="17"/>
  <c r="F69" i="17"/>
  <c r="S68" i="17"/>
  <c r="N68" i="17"/>
  <c r="M68" i="17"/>
  <c r="J68" i="17"/>
  <c r="F68" i="17"/>
  <c r="S67" i="17"/>
  <c r="N67" i="17"/>
  <c r="M67" i="17"/>
  <c r="P67" i="17" s="1"/>
  <c r="Q67" i="17" s="1"/>
  <c r="J67" i="17"/>
  <c r="F67" i="17"/>
  <c r="S66" i="17"/>
  <c r="N66" i="17"/>
  <c r="M66" i="17"/>
  <c r="T66" i="17" s="1"/>
  <c r="U66" i="17" s="1"/>
  <c r="J66" i="17"/>
  <c r="F66" i="17"/>
  <c r="S65" i="17"/>
  <c r="N65" i="17"/>
  <c r="M65" i="17"/>
  <c r="T65" i="17" s="1"/>
  <c r="U65" i="17" s="1"/>
  <c r="J65" i="17"/>
  <c r="F65" i="17"/>
  <c r="S64" i="17"/>
  <c r="N64" i="17"/>
  <c r="M64" i="17"/>
  <c r="J64" i="17"/>
  <c r="F64" i="17"/>
  <c r="S63" i="17"/>
  <c r="N63" i="17"/>
  <c r="M63" i="17"/>
  <c r="P63" i="17" s="1"/>
  <c r="Q63" i="17" s="1"/>
  <c r="J63" i="17"/>
  <c r="F63" i="17"/>
  <c r="S62" i="17"/>
  <c r="N62" i="17"/>
  <c r="M62" i="17"/>
  <c r="P62" i="17" s="1"/>
  <c r="Q62" i="17" s="1"/>
  <c r="J62" i="17"/>
  <c r="F62" i="17"/>
  <c r="S61" i="17"/>
  <c r="N61" i="17"/>
  <c r="M61" i="17"/>
  <c r="T61" i="17" s="1"/>
  <c r="U61" i="17" s="1"/>
  <c r="J61" i="17"/>
  <c r="F61" i="17"/>
  <c r="S60" i="17"/>
  <c r="N60" i="17"/>
  <c r="M60" i="17"/>
  <c r="P60" i="17" s="1"/>
  <c r="Q60" i="17" s="1"/>
  <c r="J60" i="17"/>
  <c r="F60" i="17"/>
  <c r="S59" i="17"/>
  <c r="N59" i="17"/>
  <c r="M59" i="17"/>
  <c r="T59" i="17" s="1"/>
  <c r="U59" i="17" s="1"/>
  <c r="J59" i="17"/>
  <c r="F59" i="17"/>
  <c r="S58" i="17"/>
  <c r="N58" i="17"/>
  <c r="M58" i="17"/>
  <c r="P58" i="17" s="1"/>
  <c r="Q58" i="17" s="1"/>
  <c r="J58" i="17"/>
  <c r="F58" i="17"/>
  <c r="S57" i="17"/>
  <c r="N57" i="17"/>
  <c r="M57" i="17"/>
  <c r="P57" i="17" s="1"/>
  <c r="Q57" i="17" s="1"/>
  <c r="J57" i="17"/>
  <c r="F57" i="17"/>
  <c r="S56" i="17"/>
  <c r="T56" i="17" s="1"/>
  <c r="U56" i="17" s="1"/>
  <c r="N56" i="17"/>
  <c r="M56" i="17"/>
  <c r="P56" i="17" s="1"/>
  <c r="Q56" i="17" s="1"/>
  <c r="J56" i="17"/>
  <c r="F56" i="17"/>
  <c r="S55" i="17"/>
  <c r="N55" i="17"/>
  <c r="M55" i="17"/>
  <c r="P55" i="17" s="1"/>
  <c r="Q55" i="17" s="1"/>
  <c r="J55" i="17"/>
  <c r="F55" i="17"/>
  <c r="S54" i="17"/>
  <c r="N54" i="17"/>
  <c r="M54" i="17"/>
  <c r="T54" i="17" s="1"/>
  <c r="U54" i="17" s="1"/>
  <c r="J54" i="17"/>
  <c r="F54" i="17"/>
  <c r="S53" i="17"/>
  <c r="N53" i="17"/>
  <c r="M53" i="17"/>
  <c r="T53" i="17" s="1"/>
  <c r="U53" i="17" s="1"/>
  <c r="J53" i="17"/>
  <c r="F53" i="17"/>
  <c r="S52" i="17"/>
  <c r="N52" i="17"/>
  <c r="M52" i="17"/>
  <c r="P52" i="17" s="1"/>
  <c r="Q52" i="17" s="1"/>
  <c r="J52" i="17"/>
  <c r="F52" i="17"/>
  <c r="S51" i="17"/>
  <c r="N51" i="17"/>
  <c r="M51" i="17"/>
  <c r="P51" i="17" s="1"/>
  <c r="Q51" i="17" s="1"/>
  <c r="J51" i="17"/>
  <c r="F51" i="17"/>
  <c r="S50" i="17"/>
  <c r="N50" i="17"/>
  <c r="M50" i="17"/>
  <c r="P50" i="17" s="1"/>
  <c r="Q50" i="17" s="1"/>
  <c r="J50" i="17"/>
  <c r="F50" i="17"/>
  <c r="S49" i="17"/>
  <c r="N49" i="17"/>
  <c r="M49" i="17"/>
  <c r="P49" i="17" s="1"/>
  <c r="Q49" i="17" s="1"/>
  <c r="J49" i="17"/>
  <c r="F49" i="17"/>
  <c r="S48" i="17"/>
  <c r="N48" i="17"/>
  <c r="M48" i="17"/>
  <c r="P48" i="17" s="1"/>
  <c r="Q48" i="17" s="1"/>
  <c r="J48" i="17"/>
  <c r="F48" i="17"/>
  <c r="S47" i="17"/>
  <c r="N47" i="17"/>
  <c r="M47" i="17"/>
  <c r="P47" i="17" s="1"/>
  <c r="Q47" i="17" s="1"/>
  <c r="J47" i="17"/>
  <c r="F47" i="17"/>
  <c r="S46" i="17"/>
  <c r="N46" i="17"/>
  <c r="M46" i="17"/>
  <c r="T46" i="17" s="1"/>
  <c r="U46" i="17" s="1"/>
  <c r="J46" i="17"/>
  <c r="F46" i="17"/>
  <c r="S45" i="17"/>
  <c r="N45" i="17"/>
  <c r="M45" i="17"/>
  <c r="P45" i="17" s="1"/>
  <c r="Q45" i="17" s="1"/>
  <c r="J45" i="17"/>
  <c r="F45" i="17"/>
  <c r="S44" i="17"/>
  <c r="N44" i="17"/>
  <c r="M44" i="17"/>
  <c r="P44" i="17" s="1"/>
  <c r="Q44" i="17" s="1"/>
  <c r="J44" i="17"/>
  <c r="F44" i="17"/>
  <c r="S43" i="17"/>
  <c r="N43" i="17"/>
  <c r="M43" i="17"/>
  <c r="P43" i="17" s="1"/>
  <c r="Q43" i="17" s="1"/>
  <c r="J43" i="17"/>
  <c r="F43" i="17"/>
  <c r="S42" i="17"/>
  <c r="N42" i="17"/>
  <c r="M42" i="17"/>
  <c r="T42" i="17" s="1"/>
  <c r="U42" i="17" s="1"/>
  <c r="J42" i="17"/>
  <c r="F42" i="17"/>
  <c r="S41" i="17"/>
  <c r="N41" i="17"/>
  <c r="M41" i="17"/>
  <c r="T41" i="17" s="1"/>
  <c r="U41" i="17" s="1"/>
  <c r="J41" i="17"/>
  <c r="F41" i="17"/>
  <c r="S40" i="17"/>
  <c r="N40" i="17"/>
  <c r="M40" i="17"/>
  <c r="P40" i="17" s="1"/>
  <c r="Q40" i="17" s="1"/>
  <c r="J40" i="17"/>
  <c r="F40" i="17"/>
  <c r="S39" i="17"/>
  <c r="N39" i="17"/>
  <c r="M39" i="17"/>
  <c r="P39" i="17" s="1"/>
  <c r="Q39" i="17" s="1"/>
  <c r="J39" i="17"/>
  <c r="F39" i="17"/>
  <c r="S38" i="17"/>
  <c r="N38" i="17"/>
  <c r="M38" i="17"/>
  <c r="J38" i="17"/>
  <c r="F38" i="17"/>
  <c r="S37" i="17"/>
  <c r="N37" i="17"/>
  <c r="M37" i="17"/>
  <c r="T37" i="17" s="1"/>
  <c r="U37" i="17" s="1"/>
  <c r="J37" i="17"/>
  <c r="F37" i="17"/>
  <c r="S36" i="17"/>
  <c r="T36" i="17" s="1"/>
  <c r="U36" i="17" s="1"/>
  <c r="N36" i="17"/>
  <c r="M36" i="17"/>
  <c r="P36" i="17" s="1"/>
  <c r="Q36" i="17" s="1"/>
  <c r="J36" i="17"/>
  <c r="F36" i="17"/>
  <c r="S35" i="17"/>
  <c r="N35" i="17"/>
  <c r="M35" i="17"/>
  <c r="P35" i="17" s="1"/>
  <c r="Q35" i="17" s="1"/>
  <c r="J35" i="17"/>
  <c r="F35" i="17"/>
  <c r="S34" i="17"/>
  <c r="N34" i="17"/>
  <c r="M34" i="17"/>
  <c r="P34" i="17" s="1"/>
  <c r="Q34" i="17" s="1"/>
  <c r="J34" i="17"/>
  <c r="F34" i="17"/>
  <c r="S33" i="17"/>
  <c r="N33" i="17"/>
  <c r="M33" i="17"/>
  <c r="P33" i="17" s="1"/>
  <c r="Q33" i="17" s="1"/>
  <c r="J33" i="17"/>
  <c r="F33" i="17"/>
  <c r="S32" i="17"/>
  <c r="N32" i="17"/>
  <c r="M32" i="17"/>
  <c r="P32" i="17" s="1"/>
  <c r="Q32" i="17" s="1"/>
  <c r="J32" i="17"/>
  <c r="F32" i="17"/>
  <c r="S31" i="17"/>
  <c r="N31" i="17"/>
  <c r="M31" i="17"/>
  <c r="P31" i="17" s="1"/>
  <c r="Q31" i="17" s="1"/>
  <c r="J31" i="17"/>
  <c r="F31" i="17"/>
  <c r="S30" i="17"/>
  <c r="N30" i="17"/>
  <c r="M30" i="17"/>
  <c r="T30" i="17" s="1"/>
  <c r="U30" i="17" s="1"/>
  <c r="J30" i="17"/>
  <c r="F30" i="17"/>
  <c r="S29" i="17"/>
  <c r="N29" i="17"/>
  <c r="M29" i="17"/>
  <c r="P29" i="17" s="1"/>
  <c r="Q29" i="17" s="1"/>
  <c r="J29" i="17"/>
  <c r="F29" i="17"/>
  <c r="S28" i="17"/>
  <c r="N28" i="17"/>
  <c r="M28" i="17"/>
  <c r="P28" i="17" s="1"/>
  <c r="Q28" i="17" s="1"/>
  <c r="J28" i="17"/>
  <c r="F28" i="17"/>
  <c r="S27" i="17"/>
  <c r="N27" i="17"/>
  <c r="M27" i="17"/>
  <c r="P27" i="17" s="1"/>
  <c r="Q27" i="17" s="1"/>
  <c r="J27" i="17"/>
  <c r="F27" i="17"/>
  <c r="S26" i="17"/>
  <c r="N26" i="17"/>
  <c r="M26" i="17"/>
  <c r="T26" i="17" s="1"/>
  <c r="U26" i="17" s="1"/>
  <c r="J26" i="17"/>
  <c r="F26" i="17"/>
  <c r="S25" i="17"/>
  <c r="N25" i="17"/>
  <c r="M25" i="17"/>
  <c r="P25" i="17" s="1"/>
  <c r="J25" i="17"/>
  <c r="F25" i="17"/>
  <c r="S24" i="17"/>
  <c r="N24" i="17"/>
  <c r="M24" i="17"/>
  <c r="P24" i="17" s="1"/>
  <c r="Q24" i="17" s="1"/>
  <c r="J24" i="17"/>
  <c r="F24" i="17"/>
  <c r="S23" i="17"/>
  <c r="N23" i="17"/>
  <c r="M23" i="17"/>
  <c r="J23" i="17"/>
  <c r="F23" i="17"/>
  <c r="S22" i="17"/>
  <c r="N22" i="17"/>
  <c r="M22" i="17"/>
  <c r="T22" i="17" s="1"/>
  <c r="U22" i="17" s="1"/>
  <c r="J22" i="17"/>
  <c r="F22" i="17"/>
  <c r="S21" i="17"/>
  <c r="N21" i="17"/>
  <c r="M21" i="17"/>
  <c r="T21" i="17" s="1"/>
  <c r="U21" i="17" s="1"/>
  <c r="J21" i="17"/>
  <c r="F21" i="17"/>
  <c r="S20" i="17"/>
  <c r="N20" i="17"/>
  <c r="M20" i="17"/>
  <c r="P20" i="17" s="1"/>
  <c r="Q20" i="17" s="1"/>
  <c r="J20" i="17"/>
  <c r="F20" i="17"/>
  <c r="S19" i="17"/>
  <c r="N19" i="17"/>
  <c r="M19" i="17"/>
  <c r="P19" i="17" s="1"/>
  <c r="Q19" i="17" s="1"/>
  <c r="J19" i="17"/>
  <c r="F19" i="17"/>
  <c r="S18" i="17"/>
  <c r="N18" i="17"/>
  <c r="M18" i="17"/>
  <c r="P18" i="17" s="1"/>
  <c r="Q18" i="17" s="1"/>
  <c r="J18" i="17"/>
  <c r="F18" i="17"/>
  <c r="S17" i="17"/>
  <c r="N17" i="17"/>
  <c r="M17" i="17"/>
  <c r="P17" i="17" s="1"/>
  <c r="Q17" i="17" s="1"/>
  <c r="J17" i="17"/>
  <c r="F17" i="17"/>
  <c r="S16" i="17"/>
  <c r="N16" i="17"/>
  <c r="M16" i="17"/>
  <c r="J16" i="17"/>
  <c r="F16" i="17"/>
  <c r="S15" i="17"/>
  <c r="N15" i="17"/>
  <c r="M15" i="17"/>
  <c r="P15" i="17" s="1"/>
  <c r="Q15" i="17" s="1"/>
  <c r="J15" i="17"/>
  <c r="F15" i="17"/>
  <c r="S14" i="17"/>
  <c r="T14" i="17" s="1"/>
  <c r="U14" i="17" s="1"/>
  <c r="P14" i="17"/>
  <c r="Q14" i="17" s="1"/>
  <c r="N14" i="17"/>
  <c r="M14" i="17"/>
  <c r="J14" i="17"/>
  <c r="F14" i="17"/>
  <c r="S13" i="17"/>
  <c r="N13" i="17"/>
  <c r="M13" i="17"/>
  <c r="P13" i="17" s="1"/>
  <c r="Q13" i="17" s="1"/>
  <c r="J13" i="17"/>
  <c r="F13" i="17"/>
  <c r="S12" i="17"/>
  <c r="N12" i="17"/>
  <c r="M12" i="17"/>
  <c r="P12" i="17" s="1"/>
  <c r="Q12" i="17" s="1"/>
  <c r="J12" i="17"/>
  <c r="F12" i="17"/>
  <c r="S11" i="17"/>
  <c r="N11" i="17"/>
  <c r="M11" i="17"/>
  <c r="P11" i="17" s="1"/>
  <c r="Q11" i="17" s="1"/>
  <c r="J11" i="17"/>
  <c r="F11" i="17"/>
  <c r="S10" i="17"/>
  <c r="N10" i="17"/>
  <c r="M10" i="17"/>
  <c r="T10" i="17" s="1"/>
  <c r="U10" i="17" s="1"/>
  <c r="J10" i="17"/>
  <c r="F10" i="17"/>
  <c r="S9" i="17"/>
  <c r="N9" i="17"/>
  <c r="M9" i="17"/>
  <c r="P9" i="17" s="1"/>
  <c r="Q9" i="17" s="1"/>
  <c r="J9" i="17"/>
  <c r="F9" i="17"/>
  <c r="S8" i="17"/>
  <c r="N8" i="17"/>
  <c r="M8" i="17"/>
  <c r="J8" i="17"/>
  <c r="F8" i="17"/>
  <c r="P94" i="17" l="1"/>
  <c r="Q94" i="17" s="1"/>
  <c r="P30" i="17"/>
  <c r="Q30" i="17" s="1"/>
  <c r="T52" i="17"/>
  <c r="U52" i="17" s="1"/>
  <c r="P61" i="17"/>
  <c r="Q61" i="17" s="1"/>
  <c r="T145" i="17"/>
  <c r="U145" i="17" s="1"/>
  <c r="P194" i="17"/>
  <c r="Q194" i="17" s="1"/>
  <c r="P229" i="17"/>
  <c r="Q229" i="17" s="1"/>
  <c r="T259" i="17"/>
  <c r="U259" i="17" s="1"/>
  <c r="P157" i="17"/>
  <c r="Q157" i="17" s="1"/>
  <c r="P185" i="17"/>
  <c r="Q185" i="17" s="1"/>
  <c r="P241" i="17"/>
  <c r="Q241" i="17" s="1"/>
  <c r="T249" i="17"/>
  <c r="U249" i="17" s="1"/>
  <c r="T67" i="17"/>
  <c r="U67" i="17" s="1"/>
  <c r="P198" i="17"/>
  <c r="Q198" i="17" s="1"/>
  <c r="T233" i="17"/>
  <c r="U233" i="17" s="1"/>
  <c r="P10" i="17"/>
  <c r="Q10" i="17" s="1"/>
  <c r="P21" i="17"/>
  <c r="Q21" i="17" s="1"/>
  <c r="T114" i="17"/>
  <c r="U114" i="17" s="1"/>
  <c r="P130" i="17"/>
  <c r="Q130" i="17" s="1"/>
  <c r="P141" i="17"/>
  <c r="Q141" i="17" s="1"/>
  <c r="P169" i="17"/>
  <c r="Q169" i="17" s="1"/>
  <c r="P225" i="17"/>
  <c r="Q225" i="17" s="1"/>
  <c r="P46" i="17"/>
  <c r="Q46" i="17" s="1"/>
  <c r="T63" i="17"/>
  <c r="U63" i="17" s="1"/>
  <c r="P77" i="17"/>
  <c r="Q77" i="17" s="1"/>
  <c r="P186" i="17"/>
  <c r="Q186" i="17" s="1"/>
  <c r="P253" i="17"/>
  <c r="Q253" i="17" s="1"/>
  <c r="P37" i="17"/>
  <c r="Q37" i="17" s="1"/>
  <c r="P214" i="17"/>
  <c r="Q214" i="17" s="1"/>
  <c r="P126" i="17"/>
  <c r="Q126" i="17" s="1"/>
  <c r="P161" i="17"/>
  <c r="Q161" i="17" s="1"/>
  <c r="P178" i="17"/>
  <c r="Q178" i="17" s="1"/>
  <c r="P193" i="17"/>
  <c r="Q193" i="17" s="1"/>
  <c r="P197" i="17"/>
  <c r="Q197" i="17" s="1"/>
  <c r="T255" i="17"/>
  <c r="U255" i="17" s="1"/>
  <c r="T24" i="17"/>
  <c r="U24" i="17" s="1"/>
  <c r="P42" i="17"/>
  <c r="Q42" i="17" s="1"/>
  <c r="P53" i="17"/>
  <c r="Q53" i="17" s="1"/>
  <c r="P66" i="17"/>
  <c r="Q66" i="17" s="1"/>
  <c r="P89" i="17"/>
  <c r="Q89" i="17" s="1"/>
  <c r="T95" i="17"/>
  <c r="U95" i="17" s="1"/>
  <c r="T142" i="17"/>
  <c r="U142" i="17" s="1"/>
  <c r="P153" i="17"/>
  <c r="Q153" i="17" s="1"/>
  <c r="T243" i="17"/>
  <c r="U243" i="17" s="1"/>
  <c r="T38" i="17"/>
  <c r="U38" i="17" s="1"/>
  <c r="T40" i="17"/>
  <c r="U40" i="17" s="1"/>
  <c r="T78" i="17"/>
  <c r="U78" i="17" s="1"/>
  <c r="P102" i="17"/>
  <c r="Q102" i="17" s="1"/>
  <c r="T109" i="17"/>
  <c r="U109" i="17" s="1"/>
  <c r="T138" i="17"/>
  <c r="U138" i="17" s="1"/>
  <c r="T189" i="17"/>
  <c r="U189" i="17" s="1"/>
  <c r="T8" i="17"/>
  <c r="P26" i="17"/>
  <c r="Q26" i="17" s="1"/>
  <c r="T79" i="17"/>
  <c r="U79" i="17" s="1"/>
  <c r="T16" i="17"/>
  <c r="U16" i="17" s="1"/>
  <c r="T20" i="17"/>
  <c r="U20" i="17" s="1"/>
  <c r="T91" i="17"/>
  <c r="U91" i="17" s="1"/>
  <c r="T122" i="17"/>
  <c r="U122" i="17" s="1"/>
  <c r="P142" i="17"/>
  <c r="Q142" i="17" s="1"/>
  <c r="T263" i="17"/>
  <c r="U263" i="17" s="1"/>
  <c r="X266" i="17"/>
  <c r="W266" i="17"/>
  <c r="P22" i="17"/>
  <c r="Q22" i="17" s="1"/>
  <c r="T32" i="17"/>
  <c r="U32" i="17" s="1"/>
  <c r="P38" i="17"/>
  <c r="Q38" i="17" s="1"/>
  <c r="T48" i="17"/>
  <c r="U48" i="17" s="1"/>
  <c r="P54" i="17"/>
  <c r="Q54" i="17" s="1"/>
  <c r="T70" i="17"/>
  <c r="U70" i="17" s="1"/>
  <c r="P74" i="17"/>
  <c r="Q74" i="17" s="1"/>
  <c r="P81" i="17"/>
  <c r="Q81" i="17" s="1"/>
  <c r="T110" i="17"/>
  <c r="U110" i="17" s="1"/>
  <c r="T118" i="17"/>
  <c r="U118" i="17" s="1"/>
  <c r="T129" i="17"/>
  <c r="U129" i="17" s="1"/>
  <c r="P129" i="17"/>
  <c r="Q129" i="17" s="1"/>
  <c r="T150" i="17"/>
  <c r="U150" i="17" s="1"/>
  <c r="P150" i="17"/>
  <c r="Q150" i="17" s="1"/>
  <c r="T162" i="17"/>
  <c r="U162" i="17" s="1"/>
  <c r="P162" i="17"/>
  <c r="Q162" i="17" s="1"/>
  <c r="P165" i="17"/>
  <c r="Q165" i="17" s="1"/>
  <c r="T165" i="17"/>
  <c r="U165" i="17" s="1"/>
  <c r="T173" i="17"/>
  <c r="U173" i="17" s="1"/>
  <c r="T201" i="17"/>
  <c r="U201" i="17" s="1"/>
  <c r="T222" i="17"/>
  <c r="U222" i="17" s="1"/>
  <c r="P222" i="17"/>
  <c r="Q222" i="17" s="1"/>
  <c r="P231" i="17"/>
  <c r="Q231" i="17" s="1"/>
  <c r="T231" i="17"/>
  <c r="U231" i="17" s="1"/>
  <c r="T82" i="17"/>
  <c r="U82" i="17" s="1"/>
  <c r="T86" i="17"/>
  <c r="U86" i="17" s="1"/>
  <c r="P87" i="17"/>
  <c r="Q87" i="17" s="1"/>
  <c r="T87" i="17"/>
  <c r="U87" i="17" s="1"/>
  <c r="T190" i="17"/>
  <c r="U190" i="17" s="1"/>
  <c r="P190" i="17"/>
  <c r="Q190" i="17" s="1"/>
  <c r="T206" i="17"/>
  <c r="U206" i="17" s="1"/>
  <c r="P206" i="17"/>
  <c r="Q206" i="17" s="1"/>
  <c r="P237" i="17"/>
  <c r="Q237" i="17" s="1"/>
  <c r="T237" i="17"/>
  <c r="U237" i="17" s="1"/>
  <c r="P257" i="17"/>
  <c r="Q257" i="17" s="1"/>
  <c r="T257" i="17"/>
  <c r="U257" i="17" s="1"/>
  <c r="T45" i="17"/>
  <c r="U45" i="17" s="1"/>
  <c r="T50" i="17"/>
  <c r="U50" i="17" s="1"/>
  <c r="T58" i="17"/>
  <c r="U58" i="17" s="1"/>
  <c r="T69" i="17"/>
  <c r="U69" i="17" s="1"/>
  <c r="P69" i="17"/>
  <c r="Q69" i="17" s="1"/>
  <c r="P75" i="17"/>
  <c r="Q75" i="17" s="1"/>
  <c r="T75" i="17"/>
  <c r="U75" i="17" s="1"/>
  <c r="T97" i="17"/>
  <c r="U97" i="17" s="1"/>
  <c r="P97" i="17"/>
  <c r="Q97" i="17" s="1"/>
  <c r="T105" i="17"/>
  <c r="U105" i="17" s="1"/>
  <c r="P105" i="17"/>
  <c r="Q105" i="17" s="1"/>
  <c r="T133" i="17"/>
  <c r="U133" i="17" s="1"/>
  <c r="P133" i="17"/>
  <c r="Q133" i="17" s="1"/>
  <c r="T146" i="17"/>
  <c r="U146" i="17" s="1"/>
  <c r="P146" i="17"/>
  <c r="Q146" i="17" s="1"/>
  <c r="P149" i="17"/>
  <c r="Q149" i="17" s="1"/>
  <c r="T149" i="17"/>
  <c r="U149" i="17" s="1"/>
  <c r="T170" i="17"/>
  <c r="U170" i="17" s="1"/>
  <c r="P170" i="17"/>
  <c r="Q170" i="17" s="1"/>
  <c r="T182" i="17"/>
  <c r="U182" i="17" s="1"/>
  <c r="P182" i="17"/>
  <c r="Q182" i="17" s="1"/>
  <c r="T218" i="17"/>
  <c r="U218" i="17" s="1"/>
  <c r="P218" i="17"/>
  <c r="Q218" i="17" s="1"/>
  <c r="P221" i="17"/>
  <c r="Q221" i="17" s="1"/>
  <c r="T221" i="17"/>
  <c r="U221" i="17" s="1"/>
  <c r="T260" i="17"/>
  <c r="U260" i="17" s="1"/>
  <c r="P260" i="17"/>
  <c r="Q260" i="17" s="1"/>
  <c r="T13" i="17"/>
  <c r="U13" i="17" s="1"/>
  <c r="T18" i="17"/>
  <c r="U18" i="17" s="1"/>
  <c r="T29" i="17"/>
  <c r="U29" i="17" s="1"/>
  <c r="T34" i="17"/>
  <c r="U34" i="17" s="1"/>
  <c r="T12" i="17"/>
  <c r="U12" i="17" s="1"/>
  <c r="T17" i="17"/>
  <c r="U17" i="17" s="1"/>
  <c r="T28" i="17"/>
  <c r="U28" i="17" s="1"/>
  <c r="T33" i="17"/>
  <c r="U33" i="17" s="1"/>
  <c r="P41" i="17"/>
  <c r="Q41" i="17" s="1"/>
  <c r="T44" i="17"/>
  <c r="U44" i="17" s="1"/>
  <c r="T49" i="17"/>
  <c r="U49" i="17" s="1"/>
  <c r="T62" i="17"/>
  <c r="U62" i="17" s="1"/>
  <c r="P65" i="17"/>
  <c r="Q65" i="17" s="1"/>
  <c r="T71" i="17"/>
  <c r="U71" i="17" s="1"/>
  <c r="T73" i="17"/>
  <c r="U73" i="17" s="1"/>
  <c r="T83" i="17"/>
  <c r="U83" i="17" s="1"/>
  <c r="T90" i="17"/>
  <c r="U90" i="17" s="1"/>
  <c r="P93" i="17"/>
  <c r="Q93" i="17" s="1"/>
  <c r="T98" i="17"/>
  <c r="U98" i="17" s="1"/>
  <c r="T106" i="17"/>
  <c r="U106" i="17" s="1"/>
  <c r="T125" i="17"/>
  <c r="U125" i="17" s="1"/>
  <c r="P125" i="17"/>
  <c r="Q125" i="17" s="1"/>
  <c r="T134" i="17"/>
  <c r="U134" i="17" s="1"/>
  <c r="T174" i="17"/>
  <c r="U174" i="17" s="1"/>
  <c r="P174" i="17"/>
  <c r="Q174" i="17" s="1"/>
  <c r="T181" i="17"/>
  <c r="U181" i="17" s="1"/>
  <c r="T202" i="17"/>
  <c r="U202" i="17" s="1"/>
  <c r="P202" i="17"/>
  <c r="Q202" i="17" s="1"/>
  <c r="P205" i="17"/>
  <c r="Q205" i="17" s="1"/>
  <c r="T205" i="17"/>
  <c r="U205" i="17" s="1"/>
  <c r="T217" i="17"/>
  <c r="U217" i="17" s="1"/>
  <c r="P245" i="17"/>
  <c r="Q245" i="17" s="1"/>
  <c r="T245" i="17"/>
  <c r="P251" i="17"/>
  <c r="T251" i="17"/>
  <c r="U251" i="17" s="1"/>
  <c r="T57" i="17"/>
  <c r="U57" i="17" s="1"/>
  <c r="T113" i="17"/>
  <c r="U113" i="17" s="1"/>
  <c r="T117" i="17"/>
  <c r="U117" i="17" s="1"/>
  <c r="T121" i="17"/>
  <c r="U121" i="17" s="1"/>
  <c r="T140" i="17"/>
  <c r="U140" i="17" s="1"/>
  <c r="T154" i="17"/>
  <c r="U154" i="17" s="1"/>
  <c r="T166" i="17"/>
  <c r="U166" i="17" s="1"/>
  <c r="T168" i="17"/>
  <c r="U168" i="17" s="1"/>
  <c r="T196" i="17"/>
  <c r="U196" i="17" s="1"/>
  <c r="T210" i="17"/>
  <c r="U210" i="17" s="1"/>
  <c r="T212" i="17"/>
  <c r="U212" i="17" s="1"/>
  <c r="T226" i="17"/>
  <c r="U226" i="17" s="1"/>
  <c r="T228" i="17"/>
  <c r="U228" i="17" s="1"/>
  <c r="T144" i="17"/>
  <c r="U144" i="17" s="1"/>
  <c r="T172" i="17"/>
  <c r="U172" i="17" s="1"/>
  <c r="T180" i="17"/>
  <c r="U180" i="17" s="1"/>
  <c r="T188" i="17"/>
  <c r="U188" i="17" s="1"/>
  <c r="T200" i="17"/>
  <c r="U200" i="17" s="1"/>
  <c r="T216" i="17"/>
  <c r="U216" i="17" s="1"/>
  <c r="T239" i="17"/>
  <c r="U239" i="17" s="1"/>
  <c r="Q158" i="17"/>
  <c r="T242" i="17"/>
  <c r="U242" i="17" s="1"/>
  <c r="P242" i="17"/>
  <c r="M266" i="17"/>
  <c r="S266" i="17"/>
  <c r="T11" i="17"/>
  <c r="U11" i="17" s="1"/>
  <c r="T15" i="17"/>
  <c r="U15" i="17" s="1"/>
  <c r="T19" i="17"/>
  <c r="U19" i="17" s="1"/>
  <c r="T23" i="17"/>
  <c r="U23" i="17" s="1"/>
  <c r="Q25" i="17"/>
  <c r="T27" i="17"/>
  <c r="U27" i="17" s="1"/>
  <c r="T31" i="17"/>
  <c r="U31" i="17" s="1"/>
  <c r="T35" i="17"/>
  <c r="U35" i="17" s="1"/>
  <c r="T39" i="17"/>
  <c r="U39" i="17" s="1"/>
  <c r="T43" i="17"/>
  <c r="U43" i="17" s="1"/>
  <c r="T47" i="17"/>
  <c r="U47" i="17" s="1"/>
  <c r="T51" i="17"/>
  <c r="U51" i="17" s="1"/>
  <c r="T55" i="17"/>
  <c r="U55" i="17" s="1"/>
  <c r="P64" i="17"/>
  <c r="Q64" i="17" s="1"/>
  <c r="T64" i="17"/>
  <c r="U64" i="17" s="1"/>
  <c r="P68" i="17"/>
  <c r="Q68" i="17" s="1"/>
  <c r="T68" i="17"/>
  <c r="U68" i="17" s="1"/>
  <c r="P72" i="17"/>
  <c r="Q72" i="17" s="1"/>
  <c r="T72" i="17"/>
  <c r="U72" i="17" s="1"/>
  <c r="P76" i="17"/>
  <c r="Q76" i="17" s="1"/>
  <c r="T76" i="17"/>
  <c r="U76" i="17" s="1"/>
  <c r="Q78" i="17"/>
  <c r="P80" i="17"/>
  <c r="Q80" i="17" s="1"/>
  <c r="T80" i="17"/>
  <c r="U80" i="17" s="1"/>
  <c r="P84" i="17"/>
  <c r="Q84" i="17" s="1"/>
  <c r="T84" i="17"/>
  <c r="U84" i="17" s="1"/>
  <c r="Q86" i="17"/>
  <c r="P88" i="17"/>
  <c r="Q88" i="17" s="1"/>
  <c r="T88" i="17"/>
  <c r="U88" i="17" s="1"/>
  <c r="Q90" i="17"/>
  <c r="P92" i="17"/>
  <c r="T92" i="17"/>
  <c r="U92" i="17" s="1"/>
  <c r="P99" i="17"/>
  <c r="Q99" i="17" s="1"/>
  <c r="T99" i="17"/>
  <c r="U99" i="17" s="1"/>
  <c r="P115" i="17"/>
  <c r="Q115" i="17" s="1"/>
  <c r="T115" i="17"/>
  <c r="U115" i="17" s="1"/>
  <c r="P131" i="17"/>
  <c r="T131" i="17"/>
  <c r="U131" i="17" s="1"/>
  <c r="P127" i="17"/>
  <c r="Q127" i="17" s="1"/>
  <c r="T127" i="17"/>
  <c r="U127" i="17" s="1"/>
  <c r="P23" i="17"/>
  <c r="P59" i="17"/>
  <c r="Q59" i="17" s="1"/>
  <c r="Q101" i="17"/>
  <c r="P103" i="17"/>
  <c r="Q103" i="17" s="1"/>
  <c r="T103" i="17"/>
  <c r="U103" i="17" s="1"/>
  <c r="P119" i="17"/>
  <c r="Q119" i="17" s="1"/>
  <c r="T119" i="17"/>
  <c r="U119" i="17" s="1"/>
  <c r="P135" i="17"/>
  <c r="Q135" i="17" s="1"/>
  <c r="T135" i="17"/>
  <c r="U135" i="17" s="1"/>
  <c r="T60" i="17"/>
  <c r="U60" i="17" s="1"/>
  <c r="P111" i="17"/>
  <c r="Q111" i="17" s="1"/>
  <c r="T111" i="17"/>
  <c r="U111" i="17" s="1"/>
  <c r="T236" i="17"/>
  <c r="U236" i="17" s="1"/>
  <c r="P236" i="17"/>
  <c r="Q236" i="17" s="1"/>
  <c r="T252" i="17"/>
  <c r="U252" i="17" s="1"/>
  <c r="P252" i="17"/>
  <c r="T258" i="17"/>
  <c r="U258" i="17" s="1"/>
  <c r="P258" i="17"/>
  <c r="Q258" i="17" s="1"/>
  <c r="P8" i="17"/>
  <c r="U8" i="17"/>
  <c r="T9" i="17"/>
  <c r="U9" i="17" s="1"/>
  <c r="P16" i="17"/>
  <c r="T25" i="17"/>
  <c r="U25" i="17" s="1"/>
  <c r="P107" i="17"/>
  <c r="Q107" i="17" s="1"/>
  <c r="T107" i="17"/>
  <c r="U107" i="17" s="1"/>
  <c r="P123" i="17"/>
  <c r="Q123" i="17" s="1"/>
  <c r="T123" i="17"/>
  <c r="U123" i="17" s="1"/>
  <c r="Q137" i="17"/>
  <c r="P139" i="17"/>
  <c r="Q139" i="17" s="1"/>
  <c r="T139" i="17"/>
  <c r="U139" i="17" s="1"/>
  <c r="T156" i="17"/>
  <c r="U156" i="17" s="1"/>
  <c r="T160" i="17"/>
  <c r="U160" i="17" s="1"/>
  <c r="T230" i="17"/>
  <c r="U230" i="17" s="1"/>
  <c r="U235" i="17"/>
  <c r="T240" i="17"/>
  <c r="U240" i="17" s="1"/>
  <c r="T246" i="17"/>
  <c r="U246" i="17" s="1"/>
  <c r="Q254" i="17"/>
  <c r="T256" i="17"/>
  <c r="U256" i="17" s="1"/>
  <c r="T262" i="17"/>
  <c r="U262" i="17" s="1"/>
  <c r="P262" i="17"/>
  <c r="Q262" i="17" s="1"/>
  <c r="T96" i="17"/>
  <c r="U96" i="17" s="1"/>
  <c r="Q98" i="17"/>
  <c r="T100" i="17"/>
  <c r="U100" i="17" s="1"/>
  <c r="T104" i="17"/>
  <c r="U104" i="17" s="1"/>
  <c r="T108" i="17"/>
  <c r="U108" i="17" s="1"/>
  <c r="T112" i="17"/>
  <c r="U112" i="17" s="1"/>
  <c r="T116" i="17"/>
  <c r="U116" i="17" s="1"/>
  <c r="T120" i="17"/>
  <c r="U120" i="17" s="1"/>
  <c r="T124" i="17"/>
  <c r="U124" i="17" s="1"/>
  <c r="T128" i="17"/>
  <c r="U128" i="17" s="1"/>
  <c r="T132" i="17"/>
  <c r="U132" i="17" s="1"/>
  <c r="T136" i="17"/>
  <c r="U136" i="17" s="1"/>
  <c r="T143" i="17"/>
  <c r="U143" i="17" s="1"/>
  <c r="T147" i="17"/>
  <c r="U147" i="17" s="1"/>
  <c r="T151" i="17"/>
  <c r="U151" i="17" s="1"/>
  <c r="P155" i="17"/>
  <c r="T155" i="17"/>
  <c r="U155" i="17" s="1"/>
  <c r="T158" i="17"/>
  <c r="U158" i="17" s="1"/>
  <c r="T159" i="17"/>
  <c r="U159" i="17" s="1"/>
  <c r="T163" i="17"/>
  <c r="U163" i="17" s="1"/>
  <c r="T167" i="17"/>
  <c r="U167" i="17" s="1"/>
  <c r="P171" i="17"/>
  <c r="T171" i="17"/>
  <c r="T175" i="17"/>
  <c r="U175" i="17" s="1"/>
  <c r="T179" i="17"/>
  <c r="U179" i="17" s="1"/>
  <c r="T183" i="17"/>
  <c r="U183" i="17" s="1"/>
  <c r="T187" i="17"/>
  <c r="U187" i="17" s="1"/>
  <c r="T191" i="17"/>
  <c r="U191" i="17" s="1"/>
  <c r="P195" i="17"/>
  <c r="T195" i="17"/>
  <c r="U195" i="17" s="1"/>
  <c r="T199" i="17"/>
  <c r="U199" i="17" s="1"/>
  <c r="T203" i="17"/>
  <c r="U203" i="17" s="1"/>
  <c r="T207" i="17"/>
  <c r="U207" i="17" s="1"/>
  <c r="T211" i="17"/>
  <c r="U211" i="17" s="1"/>
  <c r="T215" i="17"/>
  <c r="U215" i="17" s="1"/>
  <c r="T219" i="17"/>
  <c r="U219" i="17" s="1"/>
  <c r="T223" i="17"/>
  <c r="U223" i="17" s="1"/>
  <c r="T227" i="17"/>
  <c r="U227" i="17" s="1"/>
  <c r="T234" i="17"/>
  <c r="U234" i="17" s="1"/>
  <c r="T244" i="17"/>
  <c r="U244" i="17" s="1"/>
  <c r="U245" i="17"/>
  <c r="T250" i="17"/>
  <c r="U250" i="17" s="1"/>
  <c r="T85" i="17"/>
  <c r="U85" i="17" s="1"/>
  <c r="P96" i="17"/>
  <c r="T101" i="17"/>
  <c r="U101" i="17" s="1"/>
  <c r="T137" i="17"/>
  <c r="U137" i="17" s="1"/>
  <c r="P140" i="17"/>
  <c r="Q140" i="17" s="1"/>
  <c r="P144" i="17"/>
  <c r="Q144" i="17" s="1"/>
  <c r="P148" i="17"/>
  <c r="Q148" i="17" s="1"/>
  <c r="P152" i="17"/>
  <c r="Q152" i="17" s="1"/>
  <c r="P156" i="17"/>
  <c r="P160" i="17"/>
  <c r="P164" i="17"/>
  <c r="Q164" i="17" s="1"/>
  <c r="P168" i="17"/>
  <c r="Q168" i="17" s="1"/>
  <c r="P172" i="17"/>
  <c r="Q172" i="17" s="1"/>
  <c r="P176" i="17"/>
  <c r="Q176" i="17" s="1"/>
  <c r="P180" i="17"/>
  <c r="Q180" i="17" s="1"/>
  <c r="P184" i="17"/>
  <c r="Q184" i="17" s="1"/>
  <c r="P188" i="17"/>
  <c r="Q188" i="17" s="1"/>
  <c r="P192" i="17"/>
  <c r="Q192" i="17" s="1"/>
  <c r="P196" i="17"/>
  <c r="Q196" i="17" s="1"/>
  <c r="P200" i="17"/>
  <c r="Q200" i="17" s="1"/>
  <c r="P204" i="17"/>
  <c r="Q204" i="17" s="1"/>
  <c r="P208" i="17"/>
  <c r="Q208" i="17" s="1"/>
  <c r="P212" i="17"/>
  <c r="Q212" i="17" s="1"/>
  <c r="P216" i="17"/>
  <c r="Q216" i="17" s="1"/>
  <c r="P220" i="17"/>
  <c r="Q220" i="17" s="1"/>
  <c r="P224" i="17"/>
  <c r="Q224" i="17" s="1"/>
  <c r="P228" i="17"/>
  <c r="Q228" i="17" s="1"/>
  <c r="P230" i="17"/>
  <c r="Q230" i="17" s="1"/>
  <c r="T232" i="17"/>
  <c r="U232" i="17" s="1"/>
  <c r="T238" i="17"/>
  <c r="U238" i="17" s="1"/>
  <c r="P240" i="17"/>
  <c r="Q240" i="17" s="1"/>
  <c r="P246" i="17"/>
  <c r="T248" i="17"/>
  <c r="U248" i="17" s="1"/>
  <c r="Q251" i="17"/>
  <c r="T254" i="17"/>
  <c r="U254" i="17" s="1"/>
  <c r="P256" i="17"/>
  <c r="Q256" i="17" s="1"/>
  <c r="T264" i="17"/>
  <c r="U264" i="17" s="1"/>
  <c r="T265" i="17"/>
  <c r="U265" i="17" s="1"/>
  <c r="P235" i="17"/>
  <c r="P247" i="17"/>
  <c r="P259" i="17"/>
  <c r="Q263" i="17"/>
  <c r="Q235" i="17" l="1"/>
  <c r="Q160" i="17"/>
  <c r="Q96" i="17"/>
  <c r="Q171" i="17"/>
  <c r="Q155" i="17"/>
  <c r="T266" i="17"/>
  <c r="U266" i="17" s="1"/>
  <c r="Q246" i="17"/>
  <c r="Q259" i="17"/>
  <c r="Q247" i="17"/>
  <c r="Q156" i="17"/>
  <c r="Q195" i="17"/>
  <c r="P266" i="17"/>
  <c r="Q266" i="17" s="1"/>
  <c r="Q8" i="17"/>
  <c r="Q16" i="17"/>
  <c r="Q252" i="17"/>
  <c r="Q131" i="17"/>
  <c r="Q92" i="17"/>
  <c r="Q242" i="17"/>
  <c r="U171" i="17"/>
  <c r="Q23" i="17"/>
  <c r="I208" i="15" l="1"/>
  <c r="I207" i="15"/>
  <c r="I161" i="15"/>
  <c r="I160" i="15"/>
  <c r="I150" i="15"/>
  <c r="I149" i="15"/>
  <c r="I56" i="15"/>
  <c r="I55" i="15"/>
  <c r="I8" i="15"/>
  <c r="I375" i="15" l="1"/>
  <c r="H375" i="15"/>
  <c r="Z265" i="17" l="1"/>
  <c r="AA265" i="17" s="1"/>
  <c r="Z257" i="17"/>
  <c r="AA257" i="17" s="1"/>
  <c r="Z249" i="17"/>
  <c r="AA249" i="17" s="1"/>
  <c r="Z241" i="17"/>
  <c r="AA241" i="17" s="1"/>
  <c r="Z233" i="17"/>
  <c r="AA233" i="17" s="1"/>
  <c r="Z225" i="17"/>
  <c r="AA225" i="17" s="1"/>
  <c r="Z217" i="17"/>
  <c r="AA217" i="17" s="1"/>
  <c r="Z209" i="17"/>
  <c r="AA209" i="17" s="1"/>
  <c r="Z201" i="17"/>
  <c r="AA201" i="17" s="1"/>
  <c r="Z188" i="17"/>
  <c r="AA188" i="17" s="1"/>
  <c r="Z178" i="17"/>
  <c r="AA178" i="17" s="1"/>
  <c r="Z174" i="17"/>
  <c r="AA174" i="17" s="1"/>
  <c r="Z170" i="17"/>
  <c r="AA170" i="17" s="1"/>
  <c r="Z159" i="17"/>
  <c r="AA159" i="17" s="1"/>
  <c r="Z149" i="17"/>
  <c r="AA149" i="17" s="1"/>
  <c r="Z138" i="17"/>
  <c r="AA138" i="17" s="1"/>
  <c r="Z127" i="17"/>
  <c r="AA127" i="17" s="1"/>
  <c r="Z117" i="17"/>
  <c r="AA117" i="17" s="1"/>
  <c r="Z106" i="17"/>
  <c r="AA106" i="17" s="1"/>
  <c r="Z95" i="17"/>
  <c r="AA95" i="17" s="1"/>
  <c r="Z85" i="17"/>
  <c r="AA85" i="17" s="1"/>
  <c r="Z189" i="17"/>
  <c r="AA189" i="17" s="1"/>
  <c r="Z160" i="17"/>
  <c r="AA160" i="17" s="1"/>
  <c r="Z128" i="17"/>
  <c r="AA128" i="17" s="1"/>
  <c r="Z96" i="17"/>
  <c r="AA96" i="17" s="1"/>
  <c r="Z73" i="17"/>
  <c r="AA73" i="17" s="1"/>
  <c r="Z262" i="17"/>
  <c r="AA262" i="17" s="1"/>
  <c r="Z254" i="17"/>
  <c r="AA254" i="17" s="1"/>
  <c r="Z246" i="17"/>
  <c r="AA246" i="17" s="1"/>
  <c r="Z238" i="17"/>
  <c r="AA238" i="17" s="1"/>
  <c r="Z230" i="17"/>
  <c r="AA230" i="17" s="1"/>
  <c r="Z222" i="17"/>
  <c r="AA222" i="17" s="1"/>
  <c r="Z214" i="17"/>
  <c r="AA214" i="17" s="1"/>
  <c r="Z206" i="17"/>
  <c r="AA206" i="17" s="1"/>
  <c r="Z195" i="17"/>
  <c r="AA195" i="17" s="1"/>
  <c r="Z167" i="17"/>
  <c r="AA167" i="17" s="1"/>
  <c r="Z155" i="17"/>
  <c r="AA155" i="17" s="1"/>
  <c r="Z145" i="17"/>
  <c r="AA145" i="17" s="1"/>
  <c r="Z134" i="17"/>
  <c r="AA134" i="17" s="1"/>
  <c r="Z123" i="17"/>
  <c r="AA123" i="17" s="1"/>
  <c r="Z113" i="17"/>
  <c r="AA113" i="17" s="1"/>
  <c r="Z102" i="17"/>
  <c r="AA102" i="17" s="1"/>
  <c r="Z185" i="17"/>
  <c r="AA185" i="17" s="1"/>
  <c r="Z156" i="17"/>
  <c r="AA156" i="17" s="1"/>
  <c r="Z124" i="17"/>
  <c r="AA124" i="17" s="1"/>
  <c r="Z92" i="17"/>
  <c r="AA92" i="17" s="1"/>
  <c r="Z70" i="17"/>
  <c r="AA70" i="17" s="1"/>
  <c r="Z58" i="17"/>
  <c r="AA58" i="17" s="1"/>
  <c r="Z76" i="17"/>
  <c r="AA76" i="17" s="1"/>
  <c r="Z89" i="17"/>
  <c r="AA89" i="17" s="1"/>
  <c r="Z71" i="17"/>
  <c r="AA71" i="17" s="1"/>
  <c r="Z59" i="17"/>
  <c r="AA59" i="17" s="1"/>
  <c r="Z51" i="17"/>
  <c r="AA51" i="17" s="1"/>
  <c r="Z43" i="17"/>
  <c r="AA43" i="17" s="1"/>
  <c r="Z35" i="17"/>
  <c r="AA35" i="17" s="1"/>
  <c r="Z27" i="17"/>
  <c r="AA27" i="17" s="1"/>
  <c r="Z19" i="17"/>
  <c r="AA19" i="17" s="1"/>
  <c r="Z11" i="17"/>
  <c r="AA11" i="17" s="1"/>
  <c r="Z44" i="17"/>
  <c r="AA44" i="17" s="1"/>
  <c r="Z28" i="17"/>
  <c r="AA28" i="17" s="1"/>
  <c r="Z14" i="17"/>
  <c r="AA14" i="17" s="1"/>
  <c r="Z72" i="17"/>
  <c r="AA72" i="17" s="1"/>
  <c r="Z46" i="17"/>
  <c r="AA46" i="17" s="1"/>
  <c r="Z30" i="17"/>
  <c r="AA30" i="17" s="1"/>
  <c r="Z12" i="17"/>
  <c r="AA12" i="17" s="1"/>
  <c r="Z47" i="17"/>
  <c r="AA47" i="17" s="1"/>
  <c r="Z15" i="17"/>
  <c r="AA15" i="17" s="1"/>
  <c r="Z36" i="17"/>
  <c r="AA36" i="17" s="1"/>
  <c r="Z38" i="17"/>
  <c r="AA38" i="17" s="1"/>
  <c r="Z216" i="17"/>
  <c r="AA216" i="17" s="1"/>
  <c r="Z158" i="17"/>
  <c r="AA158" i="17" s="1"/>
  <c r="Z115" i="17"/>
  <c r="AA115" i="17" s="1"/>
  <c r="Z132" i="17"/>
  <c r="AA132" i="17" s="1"/>
  <c r="Z81" i="17"/>
  <c r="AA81" i="17" s="1"/>
  <c r="Z53" i="17"/>
  <c r="AA53" i="17" s="1"/>
  <c r="Z21" i="17"/>
  <c r="AA21" i="17" s="1"/>
  <c r="Z32" i="17"/>
  <c r="AA32" i="17" s="1"/>
  <c r="Z34" i="17"/>
  <c r="AA34" i="17" s="1"/>
  <c r="Z263" i="17"/>
  <c r="AA263" i="17" s="1"/>
  <c r="Z255" i="17"/>
  <c r="AA255" i="17" s="1"/>
  <c r="Z247" i="17"/>
  <c r="AA247" i="17" s="1"/>
  <c r="Z239" i="17"/>
  <c r="AA239" i="17" s="1"/>
  <c r="Z231" i="17"/>
  <c r="AA231" i="17" s="1"/>
  <c r="Z223" i="17"/>
  <c r="AA223" i="17" s="1"/>
  <c r="Z215" i="17"/>
  <c r="AA215" i="17" s="1"/>
  <c r="Z207" i="17"/>
  <c r="AA207" i="17" s="1"/>
  <c r="Z199" i="17"/>
  <c r="AA199" i="17" s="1"/>
  <c r="Z183" i="17"/>
  <c r="AA183" i="17" s="1"/>
  <c r="Z177" i="17"/>
  <c r="AA177" i="17" s="1"/>
  <c r="Z173" i="17"/>
  <c r="AA173" i="17" s="1"/>
  <c r="Z169" i="17"/>
  <c r="AA169" i="17" s="1"/>
  <c r="Z157" i="17"/>
  <c r="AA157" i="17" s="1"/>
  <c r="Z146" i="17"/>
  <c r="AA146" i="17" s="1"/>
  <c r="Z135" i="17"/>
  <c r="AA135" i="17" s="1"/>
  <c r="Z125" i="17"/>
  <c r="AA125" i="17" s="1"/>
  <c r="Z114" i="17"/>
  <c r="AA114" i="17" s="1"/>
  <c r="Z103" i="17"/>
  <c r="AA103" i="17" s="1"/>
  <c r="Z93" i="17"/>
  <c r="AA93" i="17" s="1"/>
  <c r="Z82" i="17"/>
  <c r="AA82" i="17" s="1"/>
  <c r="Z186" i="17"/>
  <c r="AA186" i="17" s="1"/>
  <c r="Z152" i="17"/>
  <c r="AA152" i="17" s="1"/>
  <c r="Z120" i="17"/>
  <c r="AA120" i="17" s="1"/>
  <c r="Z88" i="17"/>
  <c r="AA88" i="17" s="1"/>
  <c r="Z69" i="17"/>
  <c r="AA69" i="17" s="1"/>
  <c r="Z260" i="17"/>
  <c r="AA260" i="17" s="1"/>
  <c r="Z252" i="17"/>
  <c r="AA252" i="17" s="1"/>
  <c r="Z244" i="17"/>
  <c r="AA244" i="17" s="1"/>
  <c r="Z236" i="17"/>
  <c r="AA236" i="17" s="1"/>
  <c r="Z228" i="17"/>
  <c r="AA228" i="17" s="1"/>
  <c r="Z220" i="17"/>
  <c r="AA220" i="17" s="1"/>
  <c r="Z212" i="17"/>
  <c r="AA212" i="17" s="1"/>
  <c r="Z204" i="17"/>
  <c r="AA204" i="17" s="1"/>
  <c r="Z192" i="17"/>
  <c r="AA192" i="17" s="1"/>
  <c r="Z163" i="17"/>
  <c r="AA163" i="17" s="1"/>
  <c r="Z153" i="17"/>
  <c r="AA153" i="17" s="1"/>
  <c r="Z142" i="17"/>
  <c r="AA142" i="17" s="1"/>
  <c r="Z131" i="17"/>
  <c r="AA131" i="17" s="1"/>
  <c r="Z121" i="17"/>
  <c r="AA121" i="17" s="1"/>
  <c r="Z110" i="17"/>
  <c r="AA110" i="17" s="1"/>
  <c r="Z198" i="17"/>
  <c r="AA198" i="17" s="1"/>
  <c r="Z182" i="17"/>
  <c r="AA182" i="17" s="1"/>
  <c r="Z148" i="17"/>
  <c r="AA148" i="17" s="1"/>
  <c r="Z116" i="17"/>
  <c r="AA116" i="17" s="1"/>
  <c r="Z86" i="17"/>
  <c r="AA86" i="17" s="1"/>
  <c r="Z67" i="17"/>
  <c r="AA67" i="17" s="1"/>
  <c r="Z56" i="17"/>
  <c r="AA56" i="17" s="1"/>
  <c r="Z68" i="17"/>
  <c r="AA68" i="17" s="1"/>
  <c r="Z83" i="17"/>
  <c r="AA83" i="17" s="1"/>
  <c r="Z66" i="17"/>
  <c r="AA66" i="17" s="1"/>
  <c r="Z57" i="17"/>
  <c r="AA57" i="17" s="1"/>
  <c r="Z49" i="17"/>
  <c r="AA49" i="17" s="1"/>
  <c r="Z41" i="17"/>
  <c r="AA41" i="17" s="1"/>
  <c r="Z33" i="17"/>
  <c r="AA33" i="17" s="1"/>
  <c r="Z25" i="17"/>
  <c r="AA25" i="17" s="1"/>
  <c r="Z17" i="17"/>
  <c r="AA17" i="17" s="1"/>
  <c r="Z9" i="17"/>
  <c r="AA9" i="17" s="1"/>
  <c r="Z40" i="17"/>
  <c r="AA40" i="17" s="1"/>
  <c r="Z24" i="17"/>
  <c r="AA24" i="17" s="1"/>
  <c r="Z10" i="17"/>
  <c r="AA10" i="17" s="1"/>
  <c r="Z64" i="17"/>
  <c r="AA64" i="17" s="1"/>
  <c r="Z42" i="17"/>
  <c r="AA42" i="17" s="1"/>
  <c r="Z26" i="17"/>
  <c r="AA26" i="17" s="1"/>
  <c r="Z8" i="17"/>
  <c r="Z55" i="17"/>
  <c r="AA55" i="17" s="1"/>
  <c r="Z31" i="17"/>
  <c r="AA31" i="17" s="1"/>
  <c r="Z54" i="17"/>
  <c r="AA54" i="17" s="1"/>
  <c r="Z91" i="17"/>
  <c r="AA91" i="17" s="1"/>
  <c r="Z20" i="17"/>
  <c r="AA20" i="17" s="1"/>
  <c r="Z200" i="17"/>
  <c r="AA200" i="17" s="1"/>
  <c r="Z137" i="17"/>
  <c r="AA137" i="17" s="1"/>
  <c r="Z190" i="17"/>
  <c r="AA190" i="17" s="1"/>
  <c r="Z75" i="17"/>
  <c r="AA75" i="17" s="1"/>
  <c r="Z74" i="17"/>
  <c r="AA74" i="17" s="1"/>
  <c r="Z45" i="17"/>
  <c r="AA45" i="17" s="1"/>
  <c r="Z50" i="17"/>
  <c r="AA50" i="17" s="1"/>
  <c r="Z48" i="17"/>
  <c r="AA48" i="17" s="1"/>
  <c r="Z261" i="17"/>
  <c r="AA261" i="17" s="1"/>
  <c r="Z253" i="17"/>
  <c r="AA253" i="17" s="1"/>
  <c r="Z245" i="17"/>
  <c r="AA245" i="17" s="1"/>
  <c r="Z237" i="17"/>
  <c r="AA237" i="17" s="1"/>
  <c r="Z229" i="17"/>
  <c r="AA229" i="17" s="1"/>
  <c r="Z221" i="17"/>
  <c r="AA221" i="17" s="1"/>
  <c r="Z213" i="17"/>
  <c r="AA213" i="17" s="1"/>
  <c r="Z205" i="17"/>
  <c r="AA205" i="17" s="1"/>
  <c r="Z196" i="17"/>
  <c r="AA196" i="17" s="1"/>
  <c r="Z180" i="17"/>
  <c r="AA180" i="17" s="1"/>
  <c r="Z176" i="17"/>
  <c r="AA176" i="17" s="1"/>
  <c r="Z172" i="17"/>
  <c r="AA172" i="17" s="1"/>
  <c r="Z165" i="17"/>
  <c r="AA165" i="17" s="1"/>
  <c r="Z154" i="17"/>
  <c r="AA154" i="17" s="1"/>
  <c r="Z143" i="17"/>
  <c r="AA143" i="17" s="1"/>
  <c r="Z133" i="17"/>
  <c r="AA133" i="17" s="1"/>
  <c r="Z122" i="17"/>
  <c r="AA122" i="17" s="1"/>
  <c r="Z111" i="17"/>
  <c r="AA111" i="17" s="1"/>
  <c r="Z101" i="17"/>
  <c r="AA101" i="17" s="1"/>
  <c r="Z90" i="17"/>
  <c r="AA90" i="17" s="1"/>
  <c r="Z197" i="17"/>
  <c r="AA197" i="17" s="1"/>
  <c r="Z181" i="17"/>
  <c r="AA181" i="17" s="1"/>
  <c r="Z144" i="17"/>
  <c r="AA144" i="17" s="1"/>
  <c r="Z112" i="17"/>
  <c r="AA112" i="17" s="1"/>
  <c r="Z80" i="17"/>
  <c r="AA80" i="17" s="1"/>
  <c r="Z65" i="17"/>
  <c r="AA65" i="17" s="1"/>
  <c r="Z258" i="17"/>
  <c r="AA258" i="17" s="1"/>
  <c r="Z250" i="17"/>
  <c r="AA250" i="17" s="1"/>
  <c r="Z242" i="17"/>
  <c r="AA242" i="17" s="1"/>
  <c r="Z234" i="17"/>
  <c r="AA234" i="17" s="1"/>
  <c r="Z226" i="17"/>
  <c r="AA226" i="17" s="1"/>
  <c r="Z218" i="17"/>
  <c r="AA218" i="17" s="1"/>
  <c r="Z210" i="17"/>
  <c r="AA210" i="17" s="1"/>
  <c r="Z202" i="17"/>
  <c r="AA202" i="17" s="1"/>
  <c r="Z187" i="17"/>
  <c r="AA187" i="17" s="1"/>
  <c r="Z161" i="17"/>
  <c r="AA161" i="17" s="1"/>
  <c r="Z150" i="17"/>
  <c r="AA150" i="17" s="1"/>
  <c r="Z139" i="17"/>
  <c r="AA139" i="17" s="1"/>
  <c r="Z129" i="17"/>
  <c r="AA129" i="17" s="1"/>
  <c r="Z118" i="17"/>
  <c r="AA118" i="17" s="1"/>
  <c r="Z107" i="17"/>
  <c r="AA107" i="17" s="1"/>
  <c r="Z193" i="17"/>
  <c r="AA193" i="17" s="1"/>
  <c r="Z168" i="17"/>
  <c r="AA168" i="17" s="1"/>
  <c r="Z140" i="17"/>
  <c r="AA140" i="17" s="1"/>
  <c r="Z108" i="17"/>
  <c r="AA108" i="17" s="1"/>
  <c r="Z78" i="17"/>
  <c r="AA78" i="17" s="1"/>
  <c r="Z62" i="17"/>
  <c r="AA62" i="17" s="1"/>
  <c r="Z97" i="17"/>
  <c r="AA97" i="17" s="1"/>
  <c r="Z99" i="17"/>
  <c r="AA99" i="17" s="1"/>
  <c r="Z79" i="17"/>
  <c r="AA79" i="17" s="1"/>
  <c r="Z63" i="17"/>
  <c r="AA63" i="17" s="1"/>
  <c r="Z39" i="17"/>
  <c r="AA39" i="17" s="1"/>
  <c r="Z23" i="17"/>
  <c r="AA23" i="17" s="1"/>
  <c r="Z22" i="17"/>
  <c r="AA22" i="17" s="1"/>
  <c r="Z52" i="17"/>
  <c r="AA52" i="17" s="1"/>
  <c r="Z208" i="17"/>
  <c r="AA208" i="17" s="1"/>
  <c r="Z147" i="17"/>
  <c r="AA147" i="17" s="1"/>
  <c r="Z105" i="17"/>
  <c r="AA105" i="17" s="1"/>
  <c r="Z100" i="17"/>
  <c r="AA100" i="17" s="1"/>
  <c r="Z94" i="17"/>
  <c r="AA94" i="17" s="1"/>
  <c r="Z37" i="17"/>
  <c r="AA37" i="17" s="1"/>
  <c r="Z13" i="17"/>
  <c r="AA13" i="17" s="1"/>
  <c r="Z84" i="17"/>
  <c r="AA84" i="17" s="1"/>
  <c r="Z259" i="17"/>
  <c r="AA259" i="17" s="1"/>
  <c r="Z251" i="17"/>
  <c r="AA251" i="17" s="1"/>
  <c r="Z243" i="17"/>
  <c r="AA243" i="17" s="1"/>
  <c r="Z235" i="17"/>
  <c r="AA235" i="17" s="1"/>
  <c r="Z227" i="17"/>
  <c r="AA227" i="17" s="1"/>
  <c r="Z219" i="17"/>
  <c r="AA219" i="17" s="1"/>
  <c r="Z211" i="17"/>
  <c r="AA211" i="17" s="1"/>
  <c r="Z203" i="17"/>
  <c r="AA203" i="17" s="1"/>
  <c r="Z191" i="17"/>
  <c r="AA191" i="17" s="1"/>
  <c r="Z179" i="17"/>
  <c r="AA179" i="17" s="1"/>
  <c r="Z175" i="17"/>
  <c r="AA175" i="17" s="1"/>
  <c r="Z171" i="17"/>
  <c r="AA171" i="17" s="1"/>
  <c r="Z162" i="17"/>
  <c r="AA162" i="17" s="1"/>
  <c r="Z151" i="17"/>
  <c r="AA151" i="17" s="1"/>
  <c r="Z141" i="17"/>
  <c r="AA141" i="17" s="1"/>
  <c r="Z130" i="17"/>
  <c r="AA130" i="17" s="1"/>
  <c r="Z119" i="17"/>
  <c r="AA119" i="17" s="1"/>
  <c r="Z109" i="17"/>
  <c r="AA109" i="17" s="1"/>
  <c r="Z98" i="17"/>
  <c r="AA98" i="17" s="1"/>
  <c r="Z87" i="17"/>
  <c r="AA87" i="17" s="1"/>
  <c r="Z194" i="17"/>
  <c r="AA194" i="17" s="1"/>
  <c r="Z166" i="17"/>
  <c r="AA166" i="17" s="1"/>
  <c r="Z136" i="17"/>
  <c r="AA136" i="17" s="1"/>
  <c r="Z104" i="17"/>
  <c r="AA104" i="17" s="1"/>
  <c r="Z77" i="17"/>
  <c r="AA77" i="17" s="1"/>
  <c r="Z264" i="17"/>
  <c r="AA264" i="17" s="1"/>
  <c r="Z256" i="17"/>
  <c r="AA256" i="17" s="1"/>
  <c r="Z248" i="17"/>
  <c r="AA248" i="17" s="1"/>
  <c r="Z240" i="17"/>
  <c r="AA240" i="17" s="1"/>
  <c r="Z232" i="17"/>
  <c r="AA232" i="17" s="1"/>
  <c r="Z224" i="17"/>
  <c r="AA224" i="17" s="1"/>
  <c r="Z184" i="17"/>
  <c r="AA184" i="17" s="1"/>
  <c r="Z126" i="17"/>
  <c r="AA126" i="17" s="1"/>
  <c r="Z164" i="17"/>
  <c r="AA164" i="17" s="1"/>
  <c r="Z60" i="17"/>
  <c r="AA60" i="17" s="1"/>
  <c r="Z61" i="17"/>
  <c r="AA61" i="17" s="1"/>
  <c r="Z29" i="17"/>
  <c r="AA29" i="17" s="1"/>
  <c r="Z18" i="17"/>
  <c r="AA18" i="17" s="1"/>
  <c r="Z16" i="17"/>
  <c r="AA16" i="17" s="1"/>
  <c r="AA8" i="17" l="1"/>
  <c r="AA266" i="17" s="1"/>
  <c r="Z266" i="17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208" i="15"/>
  <c r="H207" i="15"/>
  <c r="H161" i="15"/>
  <c r="H160" i="15"/>
  <c r="H150" i="15"/>
  <c r="H149" i="15"/>
  <c r="H56" i="15"/>
  <c r="H55" i="15"/>
  <c r="H8" i="15"/>
  <c r="I437" i="15" l="1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 l="1"/>
  <c r="I423" i="15"/>
  <c r="I422" i="15"/>
  <c r="I421" i="15"/>
  <c r="I420" i="15"/>
  <c r="I419" i="15" l="1"/>
  <c r="I418" i="15"/>
  <c r="I417" i="15" l="1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 l="1"/>
  <c r="I395" i="15"/>
  <c r="I394" i="15"/>
  <c r="I393" i="15" l="1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</calcChain>
</file>

<file path=xl/sharedStrings.xml><?xml version="1.0" encoding="utf-8"?>
<sst xmlns="http://schemas.openxmlformats.org/spreadsheetml/2006/main" count="54258" uniqueCount="2385">
  <si>
    <t>TMFOIG09DM</t>
  </si>
  <si>
    <t>TMFOIG11DM</t>
  </si>
  <si>
    <t>TMFOIG21DM</t>
  </si>
  <si>
    <t>TMFOIG22DM</t>
  </si>
  <si>
    <t>TMFOIG23DM</t>
  </si>
  <si>
    <t>TMFOIG24DM</t>
  </si>
  <si>
    <t>TMFOIW01DM</t>
  </si>
  <si>
    <t>TMFOIT05DM</t>
  </si>
  <si>
    <t>TMFOIJ11DM</t>
  </si>
  <si>
    <t>TMFOIT15DM</t>
  </si>
  <si>
    <t>TMFOIT17DM</t>
  </si>
  <si>
    <t>TMFOIJ05DM</t>
  </si>
  <si>
    <t>TMFOIM22DM</t>
  </si>
  <si>
    <t>CIPKB4UNDM</t>
  </si>
  <si>
    <t>CINFPRC1DM</t>
  </si>
  <si>
    <t>CINFPRT1DM</t>
  </si>
  <si>
    <t>PROTEN GOLD GREEN TEA</t>
  </si>
  <si>
    <t>CINFPRV1DM</t>
  </si>
  <si>
    <t>PROTEN GOLD VANILA</t>
  </si>
  <si>
    <t>TMTMUD31DM</t>
  </si>
  <si>
    <t>CIDP7N6NDM</t>
  </si>
  <si>
    <t>CIHODD3NDM</t>
  </si>
  <si>
    <t>CIP2TR3NDM</t>
  </si>
  <si>
    <t>CIPK1B3NDM</t>
  </si>
  <si>
    <t>CIPK3A3NDM</t>
  </si>
  <si>
    <t>CIPK3B3NDM</t>
  </si>
  <si>
    <t>CIPMN23NDM</t>
  </si>
  <si>
    <t>CIPMR23NDM</t>
  </si>
  <si>
    <t>CIPRDR3NDM</t>
  </si>
  <si>
    <t>CIPS123NDM</t>
  </si>
  <si>
    <t>CIPS253NDM</t>
  </si>
  <si>
    <t>CIPS5R3NDM</t>
  </si>
  <si>
    <t>CIPSER3NDM</t>
  </si>
  <si>
    <t>CIPSKR3NDM</t>
  </si>
  <si>
    <t>CIDP7N5NDM</t>
  </si>
  <si>
    <t>CIHOD55NDM</t>
  </si>
  <si>
    <t>CIP2TR5NDM</t>
  </si>
  <si>
    <t>CIPASR5NDM</t>
  </si>
  <si>
    <t>CIPK1B5NDM</t>
  </si>
  <si>
    <t>CIPK3A5NDM</t>
  </si>
  <si>
    <t>CIPK3B5NDM</t>
  </si>
  <si>
    <t>CIPMN25NDM</t>
  </si>
  <si>
    <t>CIPRDR5NDM</t>
  </si>
  <si>
    <t>CIPS125NDM</t>
  </si>
  <si>
    <t>CIPS255NDM</t>
  </si>
  <si>
    <t>CIPS5R5NDM</t>
  </si>
  <si>
    <t>CIPSER5NDM</t>
  </si>
  <si>
    <t>CIPSKR5NDM</t>
  </si>
  <si>
    <t>CIPTDR5NDM</t>
  </si>
  <si>
    <t>CISMN25NDM</t>
  </si>
  <si>
    <t>CIDTR45NDM</t>
  </si>
  <si>
    <t>CIHODNHNDM</t>
  </si>
  <si>
    <t>CIHODN5NDM</t>
  </si>
  <si>
    <t>CIPAS5UNDM</t>
  </si>
  <si>
    <t>CIPKA4UNDM</t>
  </si>
  <si>
    <t>CIPKM3UNDM</t>
  </si>
  <si>
    <t>CIPR3RHNDM</t>
  </si>
  <si>
    <t>CIPR3R5NDM</t>
  </si>
  <si>
    <t>CIPRRRHNDM</t>
  </si>
  <si>
    <t>CIPRRR5NDM</t>
  </si>
  <si>
    <t>CIPRTRUNDM</t>
  </si>
  <si>
    <t>CIY15MRNDM</t>
  </si>
  <si>
    <t>CIY15NRNDM</t>
  </si>
  <si>
    <t>CIPTDR31DM</t>
  </si>
  <si>
    <t>CIGDF15NDM</t>
  </si>
  <si>
    <t>CIGS1B5NDM</t>
  </si>
  <si>
    <t>CIGS3A5NDM</t>
  </si>
  <si>
    <t>CIGS3B5NDM</t>
  </si>
  <si>
    <t>CIGSA65NDM</t>
  </si>
  <si>
    <t>CIGSAL5NDM</t>
  </si>
  <si>
    <t>CIGSAM5NDM</t>
  </si>
  <si>
    <t>CIGSK25NDM</t>
  </si>
  <si>
    <t>CIGSPA5NDM</t>
  </si>
  <si>
    <t>CIU4DX45DM</t>
  </si>
  <si>
    <t>CIU7KC4NDM</t>
  </si>
  <si>
    <t>CIU7KC45DM</t>
  </si>
  <si>
    <t>CIU84M4NDM</t>
  </si>
  <si>
    <t>CIU84M45DM</t>
  </si>
  <si>
    <t>CIU9NC4NDM</t>
  </si>
  <si>
    <t>CIU9NC45DM</t>
  </si>
  <si>
    <t>CIUMG24NDM</t>
  </si>
  <si>
    <t>CIUMG245DM</t>
  </si>
  <si>
    <t>CIUMG44NDM</t>
  </si>
  <si>
    <t>CIUMG445DM</t>
  </si>
  <si>
    <t>CIUOTW4NDM</t>
  </si>
  <si>
    <t>CIUOTW45DM</t>
  </si>
  <si>
    <t>CIUOTSW2DM</t>
  </si>
  <si>
    <t>CIUNOWINDM</t>
  </si>
  <si>
    <t>CIUN4DXNDM</t>
  </si>
  <si>
    <t>CIDP7N4NET</t>
  </si>
  <si>
    <t>CIDTRL4NET</t>
  </si>
  <si>
    <t>CIFOI341DM</t>
  </si>
  <si>
    <t>CIFOI641DM</t>
  </si>
  <si>
    <t>CIFOIB11DM</t>
  </si>
  <si>
    <t>CIFOITY1DM</t>
  </si>
  <si>
    <t>CIGSA61NET</t>
  </si>
  <si>
    <t>CIGSAL1NET</t>
  </si>
  <si>
    <t>CIGSAL1NHK</t>
  </si>
  <si>
    <t>CIGSAL1NMY</t>
  </si>
  <si>
    <t>CIGSAL1NTL</t>
  </si>
  <si>
    <t>CIGSAL2NET</t>
  </si>
  <si>
    <t>CIGSAL2NMY</t>
  </si>
  <si>
    <t>CIGSAM1NTL</t>
  </si>
  <si>
    <t>CIGSH130ET</t>
  </si>
  <si>
    <t>CIGSKD2NET</t>
  </si>
  <si>
    <t>CIGSKD2NMY</t>
  </si>
  <si>
    <t>CIGSKD2NTL</t>
  </si>
  <si>
    <t>CIGSKD5NTL</t>
  </si>
  <si>
    <t>CIGSPA1NMY</t>
  </si>
  <si>
    <t>CIGSPA1NTL</t>
  </si>
  <si>
    <t>CINFPRN1MY</t>
  </si>
  <si>
    <t>CINFPRN1PK</t>
  </si>
  <si>
    <t>CIPHAMRNML</t>
  </si>
  <si>
    <t>CIPHAMRNSG</t>
  </si>
  <si>
    <t>CIPMIZRNML</t>
  </si>
  <si>
    <t>CIPMIZRNSG</t>
  </si>
  <si>
    <t>CIPSKR3NML</t>
  </si>
  <si>
    <t>CIPTDR3NET</t>
  </si>
  <si>
    <t>CIPTDR3NML</t>
  </si>
  <si>
    <t>CIPTLRHNET</t>
  </si>
  <si>
    <t>CIPTNRHNML</t>
  </si>
  <si>
    <t>CIPTNRHNSG</t>
  </si>
  <si>
    <t>CISMN23NET</t>
  </si>
  <si>
    <t>CISMN23NTL</t>
  </si>
  <si>
    <t>CIU25D4TSL</t>
  </si>
  <si>
    <t>CIUN25DGSL</t>
  </si>
  <si>
    <t>CIUN25DTSL</t>
  </si>
  <si>
    <t>CIUN9NCNHK</t>
  </si>
  <si>
    <t>CIUOT7KCDM</t>
  </si>
  <si>
    <t>CIUOTW42DM</t>
  </si>
  <si>
    <t>TMFOIJ01DM</t>
  </si>
  <si>
    <t>TMFOIJ02DM</t>
  </si>
  <si>
    <t>TMFOIJ04DM</t>
  </si>
  <si>
    <t>TMFOIJ10DM</t>
  </si>
  <si>
    <t>TMFOIJ12DM</t>
  </si>
  <si>
    <t>TMFOIJ14DM</t>
  </si>
  <si>
    <t>TMFOIJ15DM</t>
  </si>
  <si>
    <t>TMFOIJ16DM</t>
  </si>
  <si>
    <t>TMFOIJ17DM</t>
  </si>
  <si>
    <t>TMFOIJ19DM</t>
  </si>
  <si>
    <t>TMFOIJ22DM</t>
  </si>
  <si>
    <t>TMFOIJ23DM</t>
  </si>
  <si>
    <t>TMFOIJ24DM</t>
  </si>
  <si>
    <t>TMFOIJ30DM</t>
  </si>
  <si>
    <t>TMFOIJ31DM</t>
  </si>
  <si>
    <t>TMFOIL01DM</t>
  </si>
  <si>
    <t>TMFOIL02DM</t>
  </si>
  <si>
    <t>TMFOIL08DM</t>
  </si>
  <si>
    <t>TMFOIL15DM</t>
  </si>
  <si>
    <t>TMFOIL18DM</t>
  </si>
  <si>
    <t>TMFOIL19DM</t>
  </si>
  <si>
    <t>TMFOIL23DM</t>
  </si>
  <si>
    <t>TMFOIL24DM</t>
  </si>
  <si>
    <t>TMFOIL25DM</t>
  </si>
  <si>
    <t>TMFOIL27DM</t>
  </si>
  <si>
    <t>TMFOIL36DM</t>
  </si>
  <si>
    <t>TMFOIL40DM</t>
  </si>
  <si>
    <t>TMFOIM08DM</t>
  </si>
  <si>
    <t>TMFOIM09DM</t>
  </si>
  <si>
    <t>TMFOIM11DM</t>
  </si>
  <si>
    <t>TMFOIM12DM</t>
  </si>
  <si>
    <t>TMFOIM13DM</t>
  </si>
  <si>
    <t>TMFOIM14DM</t>
  </si>
  <si>
    <t>TMFOIM15DM</t>
  </si>
  <si>
    <t>TMFOIM16DM</t>
  </si>
  <si>
    <t>TMFOIM18DM</t>
  </si>
  <si>
    <t>TMFOIM20DM</t>
  </si>
  <si>
    <t>TMFOIM21DM</t>
  </si>
  <si>
    <t>TMFOIM24DM</t>
  </si>
  <si>
    <t>TMFOIM25DM</t>
  </si>
  <si>
    <t>TMFOIM26DM</t>
  </si>
  <si>
    <t>TMFOIM31DM</t>
  </si>
  <si>
    <t>TMFOIMS1DM</t>
  </si>
  <si>
    <t>TMFOIMS2DM</t>
  </si>
  <si>
    <t>TMFOIMS4DM</t>
  </si>
  <si>
    <t>TMFOIMS5DM</t>
  </si>
  <si>
    <t>TMFOIMS6DM</t>
  </si>
  <si>
    <t>TMFOIPC1DM</t>
  </si>
  <si>
    <t>TMFOIT01DM</t>
  </si>
  <si>
    <t>TMFOIT02DM</t>
  </si>
  <si>
    <t>TMFOIT04DM</t>
  </si>
  <si>
    <t>TMFOIT06DM</t>
  </si>
  <si>
    <t>TMFOIT08DM</t>
  </si>
  <si>
    <t>TMFOIT09DM</t>
  </si>
  <si>
    <t>TMFOIT10DM</t>
  </si>
  <si>
    <t>TMFOIT11DM</t>
  </si>
  <si>
    <t>TMFOIT18DM</t>
  </si>
  <si>
    <t>TMFOIT19DM</t>
  </si>
  <si>
    <t>TMFOIT20DM</t>
  </si>
  <si>
    <t>TMFOIT21DM</t>
  </si>
  <si>
    <t>TMFOIT22DM</t>
  </si>
  <si>
    <t>TMFOIT23DM</t>
  </si>
  <si>
    <t>TMFOIUB3DM</t>
  </si>
  <si>
    <t>TMFOIUTCDM</t>
  </si>
  <si>
    <t>TMFOIYPPDM</t>
  </si>
  <si>
    <t>TMTACUATDM</t>
  </si>
  <si>
    <t>TMTMABIMDM</t>
  </si>
  <si>
    <t>TMTMABS1DM</t>
  </si>
  <si>
    <t>TMTMKL21DM</t>
  </si>
  <si>
    <t>TMTMKLA2DM</t>
  </si>
  <si>
    <t>TMTMPTB1DM</t>
  </si>
  <si>
    <t>TMTMTBDSDM</t>
  </si>
  <si>
    <t>TMTMUBT1DM</t>
  </si>
  <si>
    <t>TMTMUD51DM</t>
  </si>
  <si>
    <t>TMTOMPTIML</t>
  </si>
  <si>
    <t>TMTPLP5SDM</t>
  </si>
  <si>
    <t>TMTPLT1NDM</t>
  </si>
  <si>
    <t>CIY5NR5NDM</t>
  </si>
  <si>
    <t>CIGS3B1NDM</t>
  </si>
  <si>
    <t>TMFOIDPNDM</t>
  </si>
  <si>
    <t>1112</t>
  </si>
  <si>
    <t>TMTMSMC1DM</t>
  </si>
  <si>
    <t>1152</t>
  </si>
  <si>
    <t>TMFOIG02DM</t>
  </si>
  <si>
    <t>CIFOIPK2DM</t>
  </si>
  <si>
    <t>CIPTLR1NDM</t>
  </si>
  <si>
    <t>CIPTLRHNDM</t>
  </si>
  <si>
    <t>AMINOFLUID</t>
  </si>
  <si>
    <t>1116</t>
  </si>
  <si>
    <t>CIUN84M5DM</t>
  </si>
  <si>
    <t>TMMUP-30</t>
  </si>
  <si>
    <t>FUTRAFUL CAPSUL</t>
  </si>
  <si>
    <t>CIGSAS5NDM</t>
  </si>
  <si>
    <t>TMTMUD52DM</t>
  </si>
  <si>
    <t>UBT</t>
  </si>
  <si>
    <t>ACUATIM</t>
  </si>
  <si>
    <t>CIPS5R6NDM</t>
  </si>
  <si>
    <t>CIUN7KCNDM</t>
  </si>
  <si>
    <t>TMTMABOSDM</t>
  </si>
  <si>
    <t>5511</t>
  </si>
  <si>
    <t>TMFOIG18DM</t>
  </si>
  <si>
    <t>CIMUP-30</t>
  </si>
  <si>
    <t>TMTOMPTDDM</t>
  </si>
  <si>
    <t>CINFPRN1DM</t>
  </si>
  <si>
    <t>CIMUP-60</t>
  </si>
  <si>
    <t>CIHODNH5DM</t>
  </si>
  <si>
    <t>SAMSCA</t>
  </si>
  <si>
    <t>AMINO ACID</t>
  </si>
  <si>
    <t>TMFOIG14DM</t>
  </si>
  <si>
    <t>TMAPP-10</t>
  </si>
  <si>
    <t>TMFOIG06DM</t>
  </si>
  <si>
    <t>TMMUP-60</t>
  </si>
  <si>
    <t>TMTMAO10DM</t>
  </si>
  <si>
    <t>PLETAAL</t>
  </si>
  <si>
    <t>CIPTDR3NDM</t>
  </si>
  <si>
    <t>CIPRTR5NDM</t>
  </si>
  <si>
    <t>PAN-AMIN G</t>
  </si>
  <si>
    <t>M U C O S T A</t>
  </si>
  <si>
    <t>TMTMAB05DM</t>
  </si>
  <si>
    <t>CIFOIOT165</t>
  </si>
  <si>
    <t>CIMUP-12</t>
  </si>
  <si>
    <t>CIPS256NDM</t>
  </si>
  <si>
    <t>ASERING</t>
  </si>
  <si>
    <t>TMFOIG17DM</t>
  </si>
  <si>
    <t>1111</t>
  </si>
  <si>
    <t>CIGSA61NDM</t>
  </si>
  <si>
    <t>CIPHOT5NDM</t>
  </si>
  <si>
    <t>CIPTNR1NDM</t>
  </si>
  <si>
    <t>CIFOI242DM</t>
  </si>
  <si>
    <t>CIPRRRH5DM</t>
  </si>
  <si>
    <t>ENTERAL NUTRITION</t>
  </si>
  <si>
    <t>MARTOS</t>
  </si>
  <si>
    <t>CIPR3RH5DM</t>
  </si>
  <si>
    <t>TMTMAB15DM</t>
  </si>
  <si>
    <t>5113</t>
  </si>
  <si>
    <t>TMFOIJ03DM</t>
  </si>
  <si>
    <t>5111</t>
  </si>
  <si>
    <t>1113</t>
  </si>
  <si>
    <t>TMTMFTCIDM</t>
  </si>
  <si>
    <t>CIMUP-31</t>
  </si>
  <si>
    <t>CIPMAR2NDM</t>
  </si>
  <si>
    <t>CIUN9NCNDM</t>
  </si>
  <si>
    <t>CIPTLR5NDM</t>
  </si>
  <si>
    <t>TMFOIT12DM</t>
  </si>
  <si>
    <t>TMTOMPTBDM</t>
  </si>
  <si>
    <t>NEO MUNE</t>
  </si>
  <si>
    <t>CIUNMG45DM</t>
  </si>
  <si>
    <t>CIFOIOT203</t>
  </si>
  <si>
    <t>CIGS1B1NDM</t>
  </si>
  <si>
    <t>5115</t>
  </si>
  <si>
    <t>1133</t>
  </si>
  <si>
    <t>1134</t>
  </si>
  <si>
    <t>MARTOS-10</t>
  </si>
  <si>
    <t>KA-EN MG3</t>
  </si>
  <si>
    <t>KA - EN</t>
  </si>
  <si>
    <t>KA-EN 4B</t>
  </si>
  <si>
    <t>CIFOI301DM</t>
  </si>
  <si>
    <t>TMFOIG25DM</t>
  </si>
  <si>
    <t>TMTMPTNNDM</t>
  </si>
  <si>
    <t>CIPRDR6NDM</t>
  </si>
  <si>
    <t>ARTEOPTIC</t>
  </si>
  <si>
    <t>KIDMIN</t>
  </si>
  <si>
    <t>TMFOIUB1DM</t>
  </si>
  <si>
    <t>TMFOIG15DM</t>
  </si>
  <si>
    <t>ABILIFY</t>
  </si>
  <si>
    <t>CIFOIOBDDM</t>
  </si>
  <si>
    <t>CIMUP-10</t>
  </si>
  <si>
    <t>CIUN9NC5DM</t>
  </si>
  <si>
    <t>CIUN7KC5DM</t>
  </si>
  <si>
    <t>CINFAMOTDM</t>
  </si>
  <si>
    <t>TMTMKL22DM</t>
  </si>
  <si>
    <t>NET SALES</t>
  </si>
  <si>
    <t>TMTMUCOLDM</t>
  </si>
  <si>
    <t>CIPMN26NDM</t>
  </si>
  <si>
    <t>5114</t>
  </si>
  <si>
    <t>CISMN23NDM</t>
  </si>
  <si>
    <t>1131</t>
  </si>
  <si>
    <t>TMTPLT11DM</t>
  </si>
  <si>
    <t>CIPK1B6NDM</t>
  </si>
  <si>
    <t>TMTMNMPNDM</t>
  </si>
  <si>
    <t>TMTPLT5NDM</t>
  </si>
  <si>
    <t>Grand Total</t>
  </si>
  <si>
    <t>CIGSAM1NDM</t>
  </si>
  <si>
    <t>CIPTDR6NDM</t>
  </si>
  <si>
    <t>TMAPL-10</t>
  </si>
  <si>
    <t>CIFOI241DM</t>
  </si>
  <si>
    <t>CIPK3B6NDM</t>
  </si>
  <si>
    <t>AMINOVEL 600</t>
  </si>
  <si>
    <t>CIGSPA1NDM</t>
  </si>
  <si>
    <t>MUCOSTA</t>
  </si>
  <si>
    <t>CIPKA45NDM</t>
  </si>
  <si>
    <t>CIFOI243DM</t>
  </si>
  <si>
    <t>C O D</t>
  </si>
  <si>
    <t>CIFOI441DM</t>
  </si>
  <si>
    <t>TMFOIG12DM</t>
  </si>
  <si>
    <t>CIMUP-11</t>
  </si>
  <si>
    <t>TABLET MEPTIN</t>
  </si>
  <si>
    <t>PROTEN</t>
  </si>
  <si>
    <t>CINFNMUNDM</t>
  </si>
  <si>
    <t>CINFPANODM</t>
  </si>
  <si>
    <t>CIPASR6NDM</t>
  </si>
  <si>
    <t>CIHODD6NDM</t>
  </si>
  <si>
    <t>CIUNOWI2DM</t>
  </si>
  <si>
    <t>TABLET MINI MEPTIN</t>
  </si>
  <si>
    <t>TMFOIT03DM</t>
  </si>
  <si>
    <t>ASERING-5</t>
  </si>
  <si>
    <t>CIY5MR5NDM</t>
  </si>
  <si>
    <t>CIMUP-20</t>
  </si>
  <si>
    <t>TMTMAB10DM</t>
  </si>
  <si>
    <t>CIPMR26NDM</t>
  </si>
  <si>
    <t>5118</t>
  </si>
  <si>
    <t>TMTMPSW1DM</t>
  </si>
  <si>
    <t>CIFOIOT183</t>
  </si>
  <si>
    <t>CIGSKD2NDM</t>
  </si>
  <si>
    <t>AMINOLEBAN</t>
  </si>
  <si>
    <t>TMMUP-10</t>
  </si>
  <si>
    <t>CIPKM35NDM</t>
  </si>
  <si>
    <t>5513</t>
  </si>
  <si>
    <t>MEPTIN</t>
  </si>
  <si>
    <t>TMTMAO15DM</t>
  </si>
  <si>
    <t>CIPSKR6NDM</t>
  </si>
  <si>
    <t>CIPS126NDM</t>
  </si>
  <si>
    <t>CIDTRL4NDM</t>
  </si>
  <si>
    <t>CIGDAF5NDM</t>
  </si>
  <si>
    <t>CIPSER6NDM</t>
  </si>
  <si>
    <t>1153</t>
  </si>
  <si>
    <t>1135</t>
  </si>
  <si>
    <t>CIPTNRHNDM</t>
  </si>
  <si>
    <t>CIFOI541DM</t>
  </si>
  <si>
    <t>1512</t>
  </si>
  <si>
    <t>FUTRAFUL</t>
  </si>
  <si>
    <t>TMTACUA1DM</t>
  </si>
  <si>
    <t>CIPAS55NDM</t>
  </si>
  <si>
    <t>CIPTNR5NDM</t>
  </si>
  <si>
    <t>TMTMBDS1DM</t>
  </si>
  <si>
    <t>ASERING (SB)</t>
  </si>
  <si>
    <t>CIGS3A1NDM</t>
  </si>
  <si>
    <t>5112</t>
  </si>
  <si>
    <t>TMFOIJ18DM</t>
  </si>
  <si>
    <t>5117</t>
  </si>
  <si>
    <t>CIFOIPK1DM</t>
  </si>
  <si>
    <t>CIGDF55NDM</t>
  </si>
  <si>
    <t>CIUN4DX5DM</t>
  </si>
  <si>
    <t>5116</t>
  </si>
  <si>
    <t>CINFAMNNDM</t>
  </si>
  <si>
    <t>CIPKB45NDM</t>
  </si>
  <si>
    <t>TMTMABS2DM</t>
  </si>
  <si>
    <t>TMFOIG19DM</t>
  </si>
  <si>
    <t>Description</t>
  </si>
  <si>
    <t>AMINOLEBAN INJECTION</t>
  </si>
  <si>
    <t>CIGDAF1NDM</t>
  </si>
  <si>
    <t>CINFPRK2DM</t>
  </si>
  <si>
    <t>STENT</t>
  </si>
  <si>
    <t>CIP2TR6NDM</t>
  </si>
  <si>
    <t>CIUNMG25DM</t>
  </si>
  <si>
    <t>1511</t>
  </si>
  <si>
    <t>CIDP7N4NDM</t>
  </si>
  <si>
    <t>1114</t>
  </si>
  <si>
    <t>KA-EN 4A</t>
  </si>
  <si>
    <t>1115</t>
  </si>
  <si>
    <t>BASIC  SOLUTION</t>
  </si>
  <si>
    <t>AMPOULE</t>
  </si>
  <si>
    <t>CIPASR3NDM</t>
  </si>
  <si>
    <t>CIFOIOT242</t>
  </si>
  <si>
    <t>CIFOIOT222</t>
  </si>
  <si>
    <t>CIGSAL1NDM</t>
  </si>
  <si>
    <t>OTSU CATCH</t>
  </si>
  <si>
    <t>TMFOIG08DM</t>
  </si>
  <si>
    <t>ME SET</t>
  </si>
  <si>
    <t>CIPK3A6NDM</t>
  </si>
  <si>
    <t>OTSUMIX</t>
  </si>
  <si>
    <t>1151</t>
  </si>
  <si>
    <t>CIMUP-21</t>
  </si>
  <si>
    <t>CIUNOWI5DM</t>
  </si>
  <si>
    <t>CIUNMG2NDM</t>
  </si>
  <si>
    <t>1132</t>
  </si>
  <si>
    <t>TMTOMPTIDM</t>
  </si>
  <si>
    <t>CIFOIOB2DM</t>
  </si>
  <si>
    <t>TMTMUD32DM</t>
  </si>
  <si>
    <t>TMTPLP51DM</t>
  </si>
  <si>
    <t>CIGSAL2NDM</t>
  </si>
  <si>
    <t>CIFOITY3DM</t>
  </si>
  <si>
    <t>CIMUP-62</t>
  </si>
  <si>
    <t>CIMUP-61</t>
  </si>
  <si>
    <t>CIFOIB13DM</t>
  </si>
  <si>
    <t>TMTOMTI1DM</t>
  </si>
  <si>
    <t>TMFOIW07DM</t>
  </si>
  <si>
    <t>TMFOIW27DM</t>
  </si>
  <si>
    <t>TMFOIW21DM</t>
  </si>
  <si>
    <t>TMFOIW15DM</t>
  </si>
  <si>
    <t>TMFOIW10DM</t>
  </si>
  <si>
    <t>TMFOIW05DM</t>
  </si>
  <si>
    <t>TMFOIW02DM</t>
  </si>
  <si>
    <t>TMFOIW26DM</t>
  </si>
  <si>
    <t>TMFOIW28DM</t>
  </si>
  <si>
    <t>TMFOIW03DM</t>
  </si>
  <si>
    <t>TMFOIW06DM</t>
  </si>
  <si>
    <t>TMFOIW11DM</t>
  </si>
  <si>
    <t>TMFOIW16DM</t>
  </si>
  <si>
    <t>TMFOIW22DM</t>
  </si>
  <si>
    <t>TMFOIW23DM</t>
  </si>
  <si>
    <t>TMFOIW17DM</t>
  </si>
  <si>
    <t>TMFOIW12DM</t>
  </si>
  <si>
    <t>TMFOIW04DM</t>
  </si>
  <si>
    <t>TMFOIW09DM</t>
  </si>
  <si>
    <t>TMFOIW14DM</t>
  </si>
  <si>
    <t>TMFOIW20DM</t>
  </si>
  <si>
    <t>TMFOIW25DM</t>
  </si>
  <si>
    <t>TMFOIW24DM</t>
  </si>
  <si>
    <t>TMFOIW18DM</t>
  </si>
  <si>
    <t>TMFOIW13DM</t>
  </si>
  <si>
    <t>TMFOIW08DM</t>
  </si>
  <si>
    <t>TMFOIW29DM</t>
  </si>
  <si>
    <t>TMFOIW30DM</t>
  </si>
  <si>
    <t>TMFOIW19DM</t>
  </si>
  <si>
    <t>CIFOI343DM</t>
  </si>
  <si>
    <t>PT.OTSUKA INDONESIA - Plant Management</t>
  </si>
  <si>
    <t>FINANCE &amp; ACCOUNTING DEPARTMENT</t>
  </si>
  <si>
    <t>TMTMUBT2DM</t>
  </si>
  <si>
    <t>CIFOI643DM</t>
  </si>
  <si>
    <t>CIUN84MNDM</t>
  </si>
  <si>
    <t>CIUNMG4NDM</t>
  </si>
  <si>
    <t>CIHODNSNDM</t>
  </si>
  <si>
    <t>ASKES</t>
  </si>
  <si>
    <t>E-CATALOG</t>
  </si>
  <si>
    <t>IN-HEALTH</t>
  </si>
  <si>
    <t>REGULER</t>
  </si>
  <si>
    <t>HARGA KHUSUS</t>
  </si>
  <si>
    <t>DISCOUNT</t>
  </si>
  <si>
    <t>CIHODN15DM</t>
  </si>
  <si>
    <t>CIFOI303DM</t>
  </si>
  <si>
    <t>CIGSAM2NDM</t>
  </si>
  <si>
    <t>CIHODD16DM</t>
  </si>
  <si>
    <t>TMMUP-80</t>
  </si>
  <si>
    <t>CIU4DX4NDM</t>
  </si>
  <si>
    <t>CIFOI443DM</t>
  </si>
  <si>
    <t>DESCRIPTION</t>
  </si>
  <si>
    <t>PRODUCT LINE</t>
  </si>
  <si>
    <t>TMTAB101DM</t>
  </si>
  <si>
    <t>TMTAB051DM</t>
  </si>
  <si>
    <t>TMFOIL20DM</t>
  </si>
  <si>
    <t>TMFOIL42DM</t>
  </si>
  <si>
    <t>TMFOIL13DM</t>
  </si>
  <si>
    <t>TMFOIL38DM</t>
  </si>
  <si>
    <t>TMFOIL03DM</t>
  </si>
  <si>
    <t>TMFOIL43DM</t>
  </si>
  <si>
    <t>TMFOIL04DM</t>
  </si>
  <si>
    <t>TMFOIL05DM</t>
  </si>
  <si>
    <t>TMFOIL17DM</t>
  </si>
  <si>
    <t>TMFOIL16DM</t>
  </si>
  <si>
    <t>TMFOIJ06DM</t>
  </si>
  <si>
    <t>TMFOIL37DM</t>
  </si>
  <si>
    <t>TMFOIG04DM</t>
  </si>
  <si>
    <t>TMFOIG13DM</t>
  </si>
  <si>
    <t>TMFOIG05DM</t>
  </si>
  <si>
    <t>TMFOIG07DM</t>
  </si>
  <si>
    <t>TMFOIG20DM</t>
  </si>
  <si>
    <t>TMFOIM27DM</t>
  </si>
  <si>
    <t>TMFOIT07DM</t>
  </si>
  <si>
    <t>TMFOIG16DM</t>
  </si>
  <si>
    <t>TMFOIT16DM</t>
  </si>
  <si>
    <t>TMFOIT14DM</t>
  </si>
  <si>
    <t>TMFOIT13DM</t>
  </si>
  <si>
    <t>TMFOIG10DM</t>
  </si>
  <si>
    <t>TMFOIG03DM</t>
  </si>
  <si>
    <t>CIFOI543DM</t>
  </si>
  <si>
    <t>CISMN26NDM</t>
  </si>
  <si>
    <t>CIFOIK13DM</t>
  </si>
  <si>
    <t>CIGSAS1NDM</t>
  </si>
  <si>
    <t>TMTAB151DM</t>
  </si>
  <si>
    <t>CIPHOT2NDM</t>
  </si>
  <si>
    <t>TMTMUDV3DM</t>
  </si>
  <si>
    <t>TMTMUDV5DM</t>
  </si>
  <si>
    <t>TMFOIG01DM</t>
  </si>
  <si>
    <t>CIGSA51NDM</t>
  </si>
  <si>
    <t>CIFOIB23DM</t>
  </si>
  <si>
    <t>CIFOI3WSDM</t>
  </si>
  <si>
    <t>CIFOC16GDM</t>
  </si>
  <si>
    <t>CIFOC18GDM</t>
  </si>
  <si>
    <t>CIFOC20GDM</t>
  </si>
  <si>
    <t>CIFOC22GDM</t>
  </si>
  <si>
    <t>CIFOC24GDM</t>
  </si>
  <si>
    <t>CIFOC26GDM</t>
  </si>
  <si>
    <t>CIPK3AUNDM</t>
  </si>
  <si>
    <t>CINFPAN1DM</t>
  </si>
  <si>
    <t>CIHODN25DM</t>
  </si>
  <si>
    <t>CIPMN2TNDM</t>
  </si>
  <si>
    <t>CINFPN11DM</t>
  </si>
  <si>
    <t>CIHODD26DM</t>
  </si>
  <si>
    <t>CIUN9N15DM</t>
  </si>
  <si>
    <t>CIUN7K15DM</t>
  </si>
  <si>
    <t>CIUNM415DM</t>
  </si>
  <si>
    <t>CINFPK21DM</t>
  </si>
  <si>
    <t>CIPR3RUNDM</t>
  </si>
  <si>
    <t>CIUN4D15DM</t>
  </si>
  <si>
    <t>CIUNM215DM</t>
  </si>
  <si>
    <t>MEYLON 84 - BP</t>
  </si>
  <si>
    <t>TMTAD10NDM</t>
  </si>
  <si>
    <t>TMTMABS3DM</t>
  </si>
  <si>
    <t>TMTAD15NDM</t>
  </si>
  <si>
    <t>TMTPLSR1DM</t>
  </si>
  <si>
    <t>CIGSOL2NDM</t>
  </si>
  <si>
    <t>TMTMUGN1DM</t>
  </si>
  <si>
    <t>MUCOSTA GRANULE</t>
  </si>
  <si>
    <t>TMFOIX01DM</t>
  </si>
  <si>
    <t>TMFOIX05DM</t>
  </si>
  <si>
    <t>TMFOIX06DM</t>
  </si>
  <si>
    <t>TMFOIX10DM</t>
  </si>
  <si>
    <t>TMFOIX11DM</t>
  </si>
  <si>
    <t>TMFOIZ13DM</t>
  </si>
  <si>
    <t>TMFOIZ12DM</t>
  </si>
  <si>
    <t>TMFOIZ11DM</t>
  </si>
  <si>
    <t>TMFOIZ10DM</t>
  </si>
  <si>
    <t>TMFOIZ09DM</t>
  </si>
  <si>
    <t>TMFOIZ14DM</t>
  </si>
  <si>
    <t>TMFOIZ23DM</t>
  </si>
  <si>
    <t>TMFOIZ22DM</t>
  </si>
  <si>
    <t>TMFOIZ21DM</t>
  </si>
  <si>
    <t>TMFOIZ20DM</t>
  </si>
  <si>
    <t>TMFOIZ19DM</t>
  </si>
  <si>
    <t>TMFOIZ18DM</t>
  </si>
  <si>
    <t>TMFOIZ17DM</t>
  </si>
  <si>
    <t>TMFOIZ16DM</t>
  </si>
  <si>
    <t>TMFOIZ15DM</t>
  </si>
  <si>
    <t>TMFOIZ01DM</t>
  </si>
  <si>
    <t>TMFOIZ02DM</t>
  </si>
  <si>
    <t>TMFOIZ03DM</t>
  </si>
  <si>
    <t>TMFOIZ04DM</t>
  </si>
  <si>
    <t>TMFOIZ05DM</t>
  </si>
  <si>
    <t>TMFOIZ06DM</t>
  </si>
  <si>
    <t>TMFOIZ07DM</t>
  </si>
  <si>
    <t>TMFOIZ08DM</t>
  </si>
  <si>
    <t>CIUNM41NDM</t>
  </si>
  <si>
    <t>CIHODN2HDM</t>
  </si>
  <si>
    <t>CIGDBF5NDM</t>
  </si>
  <si>
    <t>CIUNM21NDM</t>
  </si>
  <si>
    <t>1138</t>
  </si>
  <si>
    <t>B-FLUID</t>
  </si>
  <si>
    <t>TMTMPSW2DM</t>
  </si>
  <si>
    <t>CIUN7K1NDM</t>
  </si>
  <si>
    <t>CIUN9N1NDM</t>
  </si>
  <si>
    <t>CIHODD23DM</t>
  </si>
  <si>
    <t>CINFNMU1DM</t>
  </si>
  <si>
    <t>CIGDBF1NDM</t>
  </si>
  <si>
    <t>TMTPLT12DM</t>
  </si>
  <si>
    <t>TMFOIX14DM</t>
  </si>
  <si>
    <t>TMFOIX27DM</t>
  </si>
  <si>
    <t>TMFOIZ52DM</t>
  </si>
  <si>
    <t>TMFOIZ46DM</t>
  </si>
  <si>
    <t>TMFOIZ40DM</t>
  </si>
  <si>
    <t>TMFOIZ34DM</t>
  </si>
  <si>
    <t>TMFOIL29DM</t>
  </si>
  <si>
    <t>TMFOIL12DM</t>
  </si>
  <si>
    <t>TMFOIL11DM</t>
  </si>
  <si>
    <t>TMFOIL28DM</t>
  </si>
  <si>
    <t>TMFOIL26DM</t>
  </si>
  <si>
    <t>TMFOIX29DM</t>
  </si>
  <si>
    <t>CIUN8M1NDM</t>
  </si>
  <si>
    <t>TMTPLT51DM</t>
  </si>
  <si>
    <t>CIUOTMG4DM</t>
  </si>
  <si>
    <t>CIUN8M15DM</t>
  </si>
  <si>
    <t>TMTMSMC2DM</t>
  </si>
  <si>
    <t>TMTAMN4NDM</t>
  </si>
  <si>
    <t>CISMN261DM</t>
  </si>
  <si>
    <t>TMFOIX02DM</t>
  </si>
  <si>
    <t>TMFOIX32DM</t>
  </si>
  <si>
    <t>TMFOIX31DM</t>
  </si>
  <si>
    <t>TMFOIX15DM</t>
  </si>
  <si>
    <t>TMFOIX18DM</t>
  </si>
  <si>
    <t>TMFOIX19DM</t>
  </si>
  <si>
    <t>TMFOIX22DM</t>
  </si>
  <si>
    <t>TMFOIX12DM</t>
  </si>
  <si>
    <t>1139</t>
  </si>
  <si>
    <t>OTSULIP</t>
  </si>
  <si>
    <t>CISMN231DM</t>
  </si>
  <si>
    <t>TMFOIX07DM</t>
  </si>
  <si>
    <t>TMTAMN3NDM</t>
  </si>
  <si>
    <t>CINFPAN2DM</t>
  </si>
  <si>
    <t>PAN-ENTERAL</t>
  </si>
  <si>
    <t>TMTPLP52DM</t>
  </si>
  <si>
    <t>PLETAAL POWDER 20%,</t>
  </si>
  <si>
    <t>TMTMABS4DM</t>
  </si>
  <si>
    <t>CIFOI044DM</t>
  </si>
  <si>
    <t>TMFOIL09DM</t>
  </si>
  <si>
    <t>TMFOIL32DM</t>
  </si>
  <si>
    <t>TMFOIL14DM</t>
  </si>
  <si>
    <t>TMFOIL07DM</t>
  </si>
  <si>
    <t>5512</t>
  </si>
  <si>
    <t>COIL</t>
  </si>
  <si>
    <t>CIPASRUNDM</t>
  </si>
  <si>
    <t>CIP2TRUNDM</t>
  </si>
  <si>
    <t>CIPRDRUNDM</t>
  </si>
  <si>
    <t>CIPRRRUNDM</t>
  </si>
  <si>
    <t>CIPS5RUNDM</t>
  </si>
  <si>
    <t>CIPSERUNDM</t>
  </si>
  <si>
    <t>CIPSKRUNDM</t>
  </si>
  <si>
    <t>CIPTDRUNDM</t>
  </si>
  <si>
    <t>CIY5NR5WDM</t>
  </si>
  <si>
    <t>CIFOI024DM</t>
  </si>
  <si>
    <t>CIFOI030DM</t>
  </si>
  <si>
    <t>CIFOI064DM</t>
  </si>
  <si>
    <t>Item Number</t>
  </si>
  <si>
    <t>Prod Line</t>
  </si>
  <si>
    <t>CIAVM6TNDM</t>
  </si>
  <si>
    <t>CIDP7N3NDM</t>
  </si>
  <si>
    <t>CIDP7N3NET</t>
  </si>
  <si>
    <t>CIDP7N3NMC</t>
  </si>
  <si>
    <t>CIDP7N5NDI</t>
  </si>
  <si>
    <t>CIDP7NRNDM</t>
  </si>
  <si>
    <t>CIDP7NRNET</t>
  </si>
  <si>
    <t>CIDP7NSNDM</t>
  </si>
  <si>
    <t>CIDTR43NDM</t>
  </si>
  <si>
    <t>CIDTR45NET</t>
  </si>
  <si>
    <t>CIDTR46NDM</t>
  </si>
  <si>
    <t>CIDTRL4NMC</t>
  </si>
  <si>
    <t>CIFOI024PK</t>
  </si>
  <si>
    <t>CIFOI030ML</t>
  </si>
  <si>
    <t>CIFOI034DM</t>
  </si>
  <si>
    <t>CIFOI034ML</t>
  </si>
  <si>
    <t>CIFOI24DPK</t>
  </si>
  <si>
    <t>CIFOI423DM</t>
  </si>
  <si>
    <t>CIFOIBD3DM</t>
  </si>
  <si>
    <t>CIFOICS1DM</t>
  </si>
  <si>
    <t>CONNECTION SET</t>
  </si>
  <si>
    <t>CIFOICS2DM</t>
  </si>
  <si>
    <t>CIFOIK23DM</t>
  </si>
  <si>
    <t>BLOOD SET TYPE OB-2</t>
  </si>
  <si>
    <t>INFUSION SET DOUBLE BAG</t>
  </si>
  <si>
    <t>CIFOIPK1SG</t>
  </si>
  <si>
    <t>CIFOIPK2PK</t>
  </si>
  <si>
    <t>OTSU Y - SET</t>
  </si>
  <si>
    <t>CIFOS23GDM</t>
  </si>
  <si>
    <t>SCALPVEIN NEEDLE OS-23G</t>
  </si>
  <si>
    <t>CIFOS25GDM</t>
  </si>
  <si>
    <t>SCALPVEIN NEEDLE OS-25G</t>
  </si>
  <si>
    <t>CIGDBF11DM</t>
  </si>
  <si>
    <t>CIGDBF1NHK</t>
  </si>
  <si>
    <t>CIGDBF1NID</t>
  </si>
  <si>
    <t>CIGDBF1NPP</t>
  </si>
  <si>
    <t>CIGDBF1NTL</t>
  </si>
  <si>
    <t>CIGDBF1NTW</t>
  </si>
  <si>
    <t>CIGDBF1NVT</t>
  </si>
  <si>
    <t>CIGDBF51DM</t>
  </si>
  <si>
    <t>CIGDBF5NID</t>
  </si>
  <si>
    <t>CIGDBF5NPP</t>
  </si>
  <si>
    <t>CIGDBF5NTW</t>
  </si>
  <si>
    <t>CIGDBF5NVT</t>
  </si>
  <si>
    <t>CIGDF11NDM</t>
  </si>
  <si>
    <t>CIGDMXHNDM</t>
  </si>
  <si>
    <t>KA-EN 1B (SB)</t>
  </si>
  <si>
    <t>KA-EN 3A (SB)</t>
  </si>
  <si>
    <t>CIGS4A1NDM</t>
  </si>
  <si>
    <t>CIGS4B1NDM</t>
  </si>
  <si>
    <t>CIGSA55NDM</t>
  </si>
  <si>
    <t>CIGSA61NMC</t>
  </si>
  <si>
    <t>CIGSAL1NMC</t>
  </si>
  <si>
    <t>CIGSAL21DM</t>
  </si>
  <si>
    <t>CIGSAL25DM</t>
  </si>
  <si>
    <t>CIGSAM1NET</t>
  </si>
  <si>
    <t>CIGSAM1NMC</t>
  </si>
  <si>
    <t>CIGSAM1NMY</t>
  </si>
  <si>
    <t>CIGSAS2NDM</t>
  </si>
  <si>
    <t>OTSU-HES 130</t>
  </si>
  <si>
    <t>CIGSPA11DM</t>
  </si>
  <si>
    <t>CIGSPA1NAZ</t>
  </si>
  <si>
    <t>CIGSPA1NET</t>
  </si>
  <si>
    <t>CIGSPA1NMC</t>
  </si>
  <si>
    <t>CIHODD13DM</t>
  </si>
  <si>
    <t>CIHODD5NDM</t>
  </si>
  <si>
    <t>CIHODD5NMC</t>
  </si>
  <si>
    <t>CIHODN1HDM</t>
  </si>
  <si>
    <t>CIHODNSNMC</t>
  </si>
  <si>
    <t>CIHODNSNML</t>
  </si>
  <si>
    <t>CIHODWH5DM</t>
  </si>
  <si>
    <t>CIHODWHNDM</t>
  </si>
  <si>
    <t>CIHODWI5DM</t>
  </si>
  <si>
    <t>CIHODWINDM</t>
  </si>
  <si>
    <t>1154</t>
  </si>
  <si>
    <t>CINFAMO1DM</t>
  </si>
  <si>
    <t>CINFBL12DM</t>
  </si>
  <si>
    <t>CINFBL1NDM</t>
  </si>
  <si>
    <t>CINFBL25DM</t>
  </si>
  <si>
    <t>CINFBL2NDM</t>
  </si>
  <si>
    <t>CINFBLDRDM</t>
  </si>
  <si>
    <t>NEO-MUNE</t>
  </si>
  <si>
    <t>CINFPN11PK</t>
  </si>
  <si>
    <t>PROTEN  GOLD COKLAT</t>
  </si>
  <si>
    <t>CINFPRC1PK</t>
  </si>
  <si>
    <t>CINFPRK2MC</t>
  </si>
  <si>
    <t>CINFPRK2MY</t>
  </si>
  <si>
    <t>CINFPRN1MC</t>
  </si>
  <si>
    <t>cinfprn4dm</t>
  </si>
  <si>
    <t>CINFPRN6DM</t>
  </si>
  <si>
    <t>CINFPRT1MY</t>
  </si>
  <si>
    <t>CINFPRV1MY</t>
  </si>
  <si>
    <t>CINFPRV1PK</t>
  </si>
  <si>
    <t>CINFPRV1PP</t>
  </si>
  <si>
    <t>CINFPRV1VT</t>
  </si>
  <si>
    <t>CIP2TERNLM</t>
  </si>
  <si>
    <t>CIP2TERNML</t>
  </si>
  <si>
    <t>CIP2TERNSL</t>
  </si>
  <si>
    <t>CIP2TR3NET</t>
  </si>
  <si>
    <t>CIP2TR3NSL</t>
  </si>
  <si>
    <t>CIP2TRUNMC</t>
  </si>
  <si>
    <t>CIPHAMHNML</t>
  </si>
  <si>
    <t>CIPHAMRNLM</t>
  </si>
  <si>
    <t>CIPHAMRNSL</t>
  </si>
  <si>
    <t>KA-EN 1B</t>
  </si>
  <si>
    <t>CIPK1BUNDM</t>
  </si>
  <si>
    <t>KA-EN 3A</t>
  </si>
  <si>
    <t>KA-EN 3B</t>
  </si>
  <si>
    <t>CIPK3BUNDM</t>
  </si>
  <si>
    <t>CIPKM3RNMY</t>
  </si>
  <si>
    <t>CIPMAR2NMC</t>
  </si>
  <si>
    <t>CIPMAR5NDM</t>
  </si>
  <si>
    <t>CIPMIZHNML</t>
  </si>
  <si>
    <t>CIPMN23NTL</t>
  </si>
  <si>
    <t>CIPMN2TNET</t>
  </si>
  <si>
    <t>CIPMR26NET</t>
  </si>
  <si>
    <t>CIPRARRNMY</t>
  </si>
  <si>
    <t>CIPRIRRNSG</t>
  </si>
  <si>
    <t>CIPRRRHNSG</t>
  </si>
  <si>
    <t>CIPRRRUNML</t>
  </si>
  <si>
    <t>CIPRTRUNET</t>
  </si>
  <si>
    <t>CIPRTRUNMC</t>
  </si>
  <si>
    <t>CIPRUSRNSG</t>
  </si>
  <si>
    <t>CIPRUTRNML</t>
  </si>
  <si>
    <t>CIPRUTRNMY</t>
  </si>
  <si>
    <t>CIPRUTRNSG</t>
  </si>
  <si>
    <t>CIPRUTRNSL</t>
  </si>
  <si>
    <t>CIPS12RNDM</t>
  </si>
  <si>
    <t>CIPS152NML</t>
  </si>
  <si>
    <t>CIPS155NDM</t>
  </si>
  <si>
    <t>CIPS15RNDM</t>
  </si>
  <si>
    <t>CIPS25RNDM</t>
  </si>
  <si>
    <t>CIPS5RUNMC</t>
  </si>
  <si>
    <t>CIPSEKRNLM</t>
  </si>
  <si>
    <t>CIPSEKRNML</t>
  </si>
  <si>
    <t>CIPSERUNMC</t>
  </si>
  <si>
    <t>CIPSERUNTL</t>
  </si>
  <si>
    <t>CIPSKR3NET</t>
  </si>
  <si>
    <t>CIPSKR3NSG</t>
  </si>
  <si>
    <t>CIPSKRUNET</t>
  </si>
  <si>
    <t>CIPSKRUNMC</t>
  </si>
  <si>
    <t>CIPSO40NLM</t>
  </si>
  <si>
    <t>CIPSOKRNLM</t>
  </si>
  <si>
    <t>CIPSOKRNML</t>
  </si>
  <si>
    <t>CIPSOKRNMY</t>
  </si>
  <si>
    <t>CIPSOKRNSG</t>
  </si>
  <si>
    <t>CIPSORUNDM</t>
  </si>
  <si>
    <t>CIPTD53NDM</t>
  </si>
  <si>
    <t>CIPTDR1NDM</t>
  </si>
  <si>
    <t>CIPTDR3NSG</t>
  </si>
  <si>
    <t>CIPTDR3NTL</t>
  </si>
  <si>
    <t>CIPTDRUNET</t>
  </si>
  <si>
    <t>CIPTDRUNMC</t>
  </si>
  <si>
    <t>CIPTFLUNDM</t>
  </si>
  <si>
    <t>1136</t>
  </si>
  <si>
    <t>CIPTLRHNCN</t>
  </si>
  <si>
    <t>CIPTLRHNMC</t>
  </si>
  <si>
    <t>CIPTLRHNMY</t>
  </si>
  <si>
    <t>CIPTLRHNSG</t>
  </si>
  <si>
    <t>CIPTNRHNET</t>
  </si>
  <si>
    <t>CIPTNRHNLM</t>
  </si>
  <si>
    <t>CIPTNRHNTL</t>
  </si>
  <si>
    <t>CIPTRLHNDM</t>
  </si>
  <si>
    <t>CISMN20NSL</t>
  </si>
  <si>
    <t>CISMN21NDM</t>
  </si>
  <si>
    <t>CISMN21NMC</t>
  </si>
  <si>
    <t>CISMN231TL</t>
  </si>
  <si>
    <t>CIU09NC1HK</t>
  </si>
  <si>
    <t>CIU09NCLHK</t>
  </si>
  <si>
    <t>CIU09NCLMX</t>
  </si>
  <si>
    <t>CIU09NCLPK</t>
  </si>
  <si>
    <t>CIU25D4GSL</t>
  </si>
  <si>
    <t>CIU25DXGSL</t>
  </si>
  <si>
    <t>CIU25DXTSL</t>
  </si>
  <si>
    <t>CIU74KCLPK</t>
  </si>
  <si>
    <t>CIU74KCLSG</t>
  </si>
  <si>
    <t>CIU84M45ET</t>
  </si>
  <si>
    <t>CIU84ML5DM</t>
  </si>
  <si>
    <t>MEYLON 84</t>
  </si>
  <si>
    <t>CIU84MLBDM</t>
  </si>
  <si>
    <t>CIU84MLBMC</t>
  </si>
  <si>
    <t>CIU84MLNDM</t>
  </si>
  <si>
    <t>CIUMG245ET</t>
  </si>
  <si>
    <t>CIUN2D1GSL</t>
  </si>
  <si>
    <t>CIUN4D1NDM</t>
  </si>
  <si>
    <t>CIUN84MNET</t>
  </si>
  <si>
    <t>CIUN9NC1HK</t>
  </si>
  <si>
    <t>CIUNMG4NET</t>
  </si>
  <si>
    <t>CIUNOWI1HK</t>
  </si>
  <si>
    <t>CIUOT4D5DM</t>
  </si>
  <si>
    <t>CIUOT4DXDI</t>
  </si>
  <si>
    <t>CIUOT4DXDM</t>
  </si>
  <si>
    <t>CIUOT7K5DM</t>
  </si>
  <si>
    <t>CIUOT9N5DM</t>
  </si>
  <si>
    <t>CIUOT9NCDM</t>
  </si>
  <si>
    <t>CIUOTM25DM</t>
  </si>
  <si>
    <t>CIUOTM45DM</t>
  </si>
  <si>
    <t>CIUOTMG2DI</t>
  </si>
  <si>
    <t>CIUOTMG2DM</t>
  </si>
  <si>
    <t>CIUOTMG2MC</t>
  </si>
  <si>
    <t>CIUOTMG4DI</t>
  </si>
  <si>
    <t>CIUOTSW5DM</t>
  </si>
  <si>
    <t>CIUOTSWIDM</t>
  </si>
  <si>
    <t>CIUWATE1TL</t>
  </si>
  <si>
    <t>CIY12MZNDM</t>
  </si>
  <si>
    <t>CIY15MZNDM</t>
  </si>
  <si>
    <t>CIY15N5NDM</t>
  </si>
  <si>
    <t>CIY15NHNDM</t>
  </si>
  <si>
    <t>CIY15NRWDM</t>
  </si>
  <si>
    <t>CIYP2MRWDM</t>
  </si>
  <si>
    <t>CIYRARRNPP</t>
  </si>
  <si>
    <t>CIYRATRNPP</t>
  </si>
  <si>
    <t>CIYRUSRNPP</t>
  </si>
  <si>
    <t>CIYRUTRNPP</t>
  </si>
  <si>
    <t>TMFOIF01DM</t>
  </si>
  <si>
    <t>TMFOIF02DM</t>
  </si>
  <si>
    <t>TMFOIF03DM</t>
  </si>
  <si>
    <t>TMFOIF04DM</t>
  </si>
  <si>
    <t>TMFOIF05DM</t>
  </si>
  <si>
    <t>TMFOIF06DM</t>
  </si>
  <si>
    <t>TMFOIF07DM</t>
  </si>
  <si>
    <t>TMFOIF08DM</t>
  </si>
  <si>
    <t>TMFOIF09DM</t>
  </si>
  <si>
    <t>TMFOIF10DM</t>
  </si>
  <si>
    <t>TMFOIF11DM</t>
  </si>
  <si>
    <t>TMFOIF12DM</t>
  </si>
  <si>
    <t>TMFOIF13DM</t>
  </si>
  <si>
    <t>TMFOIF14DM</t>
  </si>
  <si>
    <t>TMFOIF15DM</t>
  </si>
  <si>
    <t>TMFOIF16DM</t>
  </si>
  <si>
    <t>TMFOIF17DM</t>
  </si>
  <si>
    <t>TMFOIF18DM</t>
  </si>
  <si>
    <t>TMFOIF19DM</t>
  </si>
  <si>
    <t>TMFOIF20DM</t>
  </si>
  <si>
    <t>TMFOIF21DM</t>
  </si>
  <si>
    <t>TMFOIF22DM</t>
  </si>
  <si>
    <t>TMFOIF23DM</t>
  </si>
  <si>
    <t>TMFOIF24DM</t>
  </si>
  <si>
    <t>TMFOIF25DM</t>
  </si>
  <si>
    <t>TMFOIF26DM</t>
  </si>
  <si>
    <t>TMFOIFHKDM</t>
  </si>
  <si>
    <t>TMFOIH01DM</t>
  </si>
  <si>
    <t>TMFOIH02DM</t>
  </si>
  <si>
    <t>TMFOIHBFDM</t>
  </si>
  <si>
    <t>TMFOIHTRDM</t>
  </si>
  <si>
    <t>TMFOIJ07DM</t>
  </si>
  <si>
    <t>TMFOIJ08DM</t>
  </si>
  <si>
    <t>TMFOIJ09DM</t>
  </si>
  <si>
    <t>TMFOIJ13DM</t>
  </si>
  <si>
    <t>TMFOIJ20DM</t>
  </si>
  <si>
    <t>TMFOIJ21DM</t>
  </si>
  <si>
    <t>TMFOIJ25DM</t>
  </si>
  <si>
    <t>TMFOIJ26DM</t>
  </si>
  <si>
    <t>TMFOIJ27DM</t>
  </si>
  <si>
    <t>TMFOIJ28DM</t>
  </si>
  <si>
    <t>TMFOIJ29DM</t>
  </si>
  <si>
    <t>TMFOIJ32DM</t>
  </si>
  <si>
    <t>TMFOIL06DM</t>
  </si>
  <si>
    <t>TMFOIL10DM</t>
  </si>
  <si>
    <t>TMFOIL21DM</t>
  </si>
  <si>
    <t>TMFOIL22DM</t>
  </si>
  <si>
    <t>TMFOIL30DM</t>
  </si>
  <si>
    <t>TMFOIL31DM</t>
  </si>
  <si>
    <t>TMFOIL33DM</t>
  </si>
  <si>
    <t>TMFOIL34DM</t>
  </si>
  <si>
    <t>TMFOIL35DM</t>
  </si>
  <si>
    <t>TMFOIL39DM</t>
  </si>
  <si>
    <t>TMFOIL41DM</t>
  </si>
  <si>
    <t>TMFOIL44DM</t>
  </si>
  <si>
    <t>TMFOIL45DM</t>
  </si>
  <si>
    <t>TMFOIM07DM</t>
  </si>
  <si>
    <t>TMFOIM10DM</t>
  </si>
  <si>
    <t>TMFOIM17DM</t>
  </si>
  <si>
    <t>TMFOIM19DM</t>
  </si>
  <si>
    <t>TMFOIM23DM</t>
  </si>
  <si>
    <t>TMFOIM28DM</t>
  </si>
  <si>
    <t>TMFOIM29DM</t>
  </si>
  <si>
    <t>TMFOIM30DM</t>
  </si>
  <si>
    <t>TMFOIM32DM</t>
  </si>
  <si>
    <t>TMFOIM33DM</t>
  </si>
  <si>
    <t>TMFOIM34DM</t>
  </si>
  <si>
    <t>TMFOIM35DM</t>
  </si>
  <si>
    <t>TMFOIMS3DM</t>
  </si>
  <si>
    <t>POC ONE</t>
  </si>
  <si>
    <t>TMFOIU01DM</t>
  </si>
  <si>
    <t>TMFOIU05DM</t>
  </si>
  <si>
    <t>TMFOIU12DM</t>
  </si>
  <si>
    <t>TMFOIU14DM</t>
  </si>
  <si>
    <t>TMFOIU16DM</t>
  </si>
  <si>
    <t>TMFOIU19DM</t>
  </si>
  <si>
    <t>TMFOIUA2DM</t>
  </si>
  <si>
    <t>TMFOIUA3DM</t>
  </si>
  <si>
    <t>TMFOIUB2DM</t>
  </si>
  <si>
    <t>TMFOIUOBDM</t>
  </si>
  <si>
    <t>TMFOIUOCDM</t>
  </si>
  <si>
    <t>TMFOIUORDM</t>
  </si>
  <si>
    <t>TMFOIURGDM</t>
  </si>
  <si>
    <t>UBIT REAGEN TABLET</t>
  </si>
  <si>
    <t>TMFOIUSJDM</t>
  </si>
  <si>
    <t>TMFOIUT1DM</t>
  </si>
  <si>
    <t>UBIT TABLET</t>
  </si>
  <si>
    <t>TMFOIUTBDM</t>
  </si>
  <si>
    <t>TMFOIW31DM</t>
  </si>
  <si>
    <t>TMFOIW32DM</t>
  </si>
  <si>
    <t>TMFOIW33DM</t>
  </si>
  <si>
    <t>TMFOIW34DM</t>
  </si>
  <si>
    <t>TMFOIW35DM</t>
  </si>
  <si>
    <t>TMFOIW36DM</t>
  </si>
  <si>
    <t>TMFOIW37DM</t>
  </si>
  <si>
    <t>TMFOIW38DM</t>
  </si>
  <si>
    <t>TMFOIW39DM</t>
  </si>
  <si>
    <t>TMFOIW40DM</t>
  </si>
  <si>
    <t>TMFOIW41DM</t>
  </si>
  <si>
    <t>TMFOIW42DM</t>
  </si>
  <si>
    <t>TMFOIW43DM</t>
  </si>
  <si>
    <t>TMFOIW44DM</t>
  </si>
  <si>
    <t>TMFOIW45DM</t>
  </si>
  <si>
    <t>TMFOIW46DM</t>
  </si>
  <si>
    <t>TMFOIW47DM</t>
  </si>
  <si>
    <t>TMFOIW48DM</t>
  </si>
  <si>
    <t>TMFOIX03DM</t>
  </si>
  <si>
    <t>TMFOIX04DM</t>
  </si>
  <si>
    <t>TMFOIX09DM</t>
  </si>
  <si>
    <t>TMFOIX13DM</t>
  </si>
  <si>
    <t>TMFOIX16DM</t>
  </si>
  <si>
    <t>TMFOIX20DM</t>
  </si>
  <si>
    <t>TMFOIX23DM</t>
  </si>
  <si>
    <t>TMFOIX24DM</t>
  </si>
  <si>
    <t>TMFOIX26DM</t>
  </si>
  <si>
    <t>TMFOIX28DM</t>
  </si>
  <si>
    <t>TMFOIX30DM</t>
  </si>
  <si>
    <t>TMFOIX33DM</t>
  </si>
  <si>
    <t>TMFOIX35DM</t>
  </si>
  <si>
    <t>TMFOIYSCDM</t>
  </si>
  <si>
    <t>TMFOIZ24DM</t>
  </si>
  <si>
    <t>TMFOIZ25DM</t>
  </si>
  <si>
    <t>TMFOIZ26DM</t>
  </si>
  <si>
    <t>TMFOIZ27DM</t>
  </si>
  <si>
    <t>TMFOIZ28DM</t>
  </si>
  <si>
    <t>TMFOIZ29DM</t>
  </si>
  <si>
    <t>TMFOIZ30DM</t>
  </si>
  <si>
    <t>TMFOIZ31DM</t>
  </si>
  <si>
    <t>TMFOIZ32DM</t>
  </si>
  <si>
    <t>TMFOIZ33DM</t>
  </si>
  <si>
    <t>TMFOIZ35DM</t>
  </si>
  <si>
    <t>TMFOIZ36DM</t>
  </si>
  <si>
    <t>TMFOIZ37DM</t>
  </si>
  <si>
    <t>TMFOIZ38DM</t>
  </si>
  <si>
    <t>TMFOIZ39DM</t>
  </si>
  <si>
    <t>TMFOIZ41DM</t>
  </si>
  <si>
    <t>TMFOIZ42DM</t>
  </si>
  <si>
    <t>TMFOIZ43DM</t>
  </si>
  <si>
    <t>TMFOIZ44DM</t>
  </si>
  <si>
    <t>TMFOIZ45DM</t>
  </si>
  <si>
    <t>TMFOIZ47DM</t>
  </si>
  <si>
    <t>TMFOIZ48DM</t>
  </si>
  <si>
    <t>TMFOIZ49DM</t>
  </si>
  <si>
    <t>TMFOIZ50DM</t>
  </si>
  <si>
    <t>TMFOIZ51DM</t>
  </si>
  <si>
    <t>TMFOIZ53DM</t>
  </si>
  <si>
    <t>TMFOIZ54DM</t>
  </si>
  <si>
    <t>TMFOIZ55DM</t>
  </si>
  <si>
    <t>TMFOIZ56DM</t>
  </si>
  <si>
    <t>TMFOIZ57DM</t>
  </si>
  <si>
    <t>TMFOIZ58DM</t>
  </si>
  <si>
    <t>TMPLT11DM</t>
  </si>
  <si>
    <t>ABILIFY 5 MG</t>
  </si>
  <si>
    <t>TMTABS6NDM</t>
  </si>
  <si>
    <t>ABILIFY DISCMELT 10 MG</t>
  </si>
  <si>
    <t>ABILIFY DISCMELT 15 MG</t>
  </si>
  <si>
    <t>TMTJN15NDM</t>
  </si>
  <si>
    <t>TMTJN30NDM</t>
  </si>
  <si>
    <t>ABILIFY IM 7.5 MG</t>
  </si>
  <si>
    <t>OBUCORT SWINGHALER</t>
  </si>
  <si>
    <t>TMTMBDS1PP</t>
  </si>
  <si>
    <t>TMTMPLT11DM</t>
  </si>
  <si>
    <t>TMTMPSW2PP</t>
  </si>
  <si>
    <t>TMTMPTD1DM</t>
  </si>
  <si>
    <t>TMTMPTNNMC</t>
  </si>
  <si>
    <t>TMTMSMCADM</t>
  </si>
  <si>
    <t>UBIT TABLET 100 MG</t>
  </si>
  <si>
    <t>TMTMUPLCDM</t>
  </si>
  <si>
    <t>SYRUP MEPTIN 60 ML</t>
  </si>
  <si>
    <t>TMTOMTI1ML</t>
  </si>
  <si>
    <t>TMTOMTI2DM</t>
  </si>
  <si>
    <t>AMINOLEBAN ORAL</t>
  </si>
  <si>
    <t>TRIFLUID</t>
  </si>
  <si>
    <t>TMRIHRBF01</t>
  </si>
  <si>
    <t>TMRIHRBFST</t>
  </si>
  <si>
    <t>TMRIHRTR01</t>
  </si>
  <si>
    <t>TMRIHRTR02</t>
  </si>
  <si>
    <t>TMRIHRTR03</t>
  </si>
  <si>
    <t>TMRIHRTR04</t>
  </si>
  <si>
    <t>TMRIHRTR05</t>
  </si>
  <si>
    <t>TMRIHRTR06</t>
  </si>
  <si>
    <t>TMRIHRTR07</t>
  </si>
  <si>
    <t>TMRIHRTR08</t>
  </si>
  <si>
    <t>TMRIHRTRST</t>
  </si>
  <si>
    <t>FACT</t>
  </si>
  <si>
    <t>SEGMENT</t>
  </si>
  <si>
    <t>GROUP</t>
  </si>
  <si>
    <t>COGS</t>
  </si>
  <si>
    <t>JAN</t>
  </si>
  <si>
    <t>MONTH</t>
  </si>
  <si>
    <t>PL</t>
  </si>
  <si>
    <t>Sum of DISCOUNT</t>
  </si>
  <si>
    <t>Sum of NET SALES</t>
  </si>
  <si>
    <t>FEB</t>
  </si>
  <si>
    <t>APR</t>
  </si>
  <si>
    <t>MAY</t>
  </si>
  <si>
    <t>MAR</t>
  </si>
  <si>
    <t>JUN</t>
  </si>
  <si>
    <t>1155</t>
  </si>
  <si>
    <t>BLENDERA</t>
  </si>
  <si>
    <t>CIPRARI4DM</t>
  </si>
  <si>
    <t>JUL</t>
  </si>
  <si>
    <t>AUG</t>
  </si>
  <si>
    <t>SEP</t>
  </si>
  <si>
    <t>CIDTRL4PDM</t>
  </si>
  <si>
    <t>CIFOIURNDM</t>
  </si>
  <si>
    <t>CIGDAF5NVT</t>
  </si>
  <si>
    <t>CIGDBF1NMN</t>
  </si>
  <si>
    <t>CIGDBF5NMN</t>
  </si>
  <si>
    <t>CIGDBF5NMO</t>
  </si>
  <si>
    <t>CIGSAL1NMN</t>
  </si>
  <si>
    <t>CIHODD5PDM</t>
  </si>
  <si>
    <t>CIHODNSPDM</t>
  </si>
  <si>
    <t>CIHODWIPDM</t>
  </si>
  <si>
    <t>CINFPRC1VT</t>
  </si>
  <si>
    <t>CINFPRT1VT</t>
  </si>
  <si>
    <t>CIP2TRUPDM</t>
  </si>
  <si>
    <t>CIPAS5UPDM</t>
  </si>
  <si>
    <t>CIPASRUPDM</t>
  </si>
  <si>
    <t>CIPHAMRPSG</t>
  </si>
  <si>
    <t>CIPHOT2PDM</t>
  </si>
  <si>
    <t>CIPK1BUPDM</t>
  </si>
  <si>
    <t>CIPK3AUPDM</t>
  </si>
  <si>
    <t>CIPK3BUPDM</t>
  </si>
  <si>
    <t>CIPKA4UPDM</t>
  </si>
  <si>
    <t>CIPKB4UPDM</t>
  </si>
  <si>
    <t>CIPKM3UPDM</t>
  </si>
  <si>
    <t>CIPMAR2PDM</t>
  </si>
  <si>
    <t>CIPMIZRPSG</t>
  </si>
  <si>
    <t>CIPMN2TPDM</t>
  </si>
  <si>
    <t>CIPR3RUPDM</t>
  </si>
  <si>
    <t>CIPRDRUPDM</t>
  </si>
  <si>
    <t>CIPRRRUPDM</t>
  </si>
  <si>
    <t>CIPRTRUPDM</t>
  </si>
  <si>
    <t>CIPS12RPDM</t>
  </si>
  <si>
    <t>CIPS5RUPDM</t>
  </si>
  <si>
    <t>CIPSERUPDM</t>
  </si>
  <si>
    <t>CIPSKRUPDM</t>
  </si>
  <si>
    <t>CIPTDRUPDM</t>
  </si>
  <si>
    <t>CIPTLRHPDM</t>
  </si>
  <si>
    <t>CIPTNRHPDM</t>
  </si>
  <si>
    <t>CISMN21PDM</t>
  </si>
  <si>
    <t>CIU25D1PSL</t>
  </si>
  <si>
    <t>CIU25G1PSL</t>
  </si>
  <si>
    <t>CIU3N0PNDM</t>
  </si>
  <si>
    <t>CIU4D0PNDM</t>
  </si>
  <si>
    <t>CIU4D1PNDM</t>
  </si>
  <si>
    <t>CIU7K1PNDM</t>
  </si>
  <si>
    <t>CIU8M1PNDM</t>
  </si>
  <si>
    <t>CIU9N0PNDM</t>
  </si>
  <si>
    <t>CIU9N1PNDM</t>
  </si>
  <si>
    <t>CIUM21PNDM</t>
  </si>
  <si>
    <t>CIUM41PNDM</t>
  </si>
  <si>
    <t>CIUN4D05DM</t>
  </si>
  <si>
    <t>CIUN4D0NDM</t>
  </si>
  <si>
    <t>CIUN7K05DM</t>
  </si>
  <si>
    <t>CIUN7K0NDM</t>
  </si>
  <si>
    <t>CIUN9N05DM</t>
  </si>
  <si>
    <t>CIUN9N0NDM</t>
  </si>
  <si>
    <t>CIUN9N1NHK</t>
  </si>
  <si>
    <t>CIUNOW05DM</t>
  </si>
  <si>
    <t>CIUNOW0NDM</t>
  </si>
  <si>
    <t>CIUOWIPNDM</t>
  </si>
  <si>
    <t>CIUWI0PNDM</t>
  </si>
  <si>
    <t>CIY15NRPDM</t>
  </si>
  <si>
    <t>TMFOIL46DM</t>
  </si>
  <si>
    <t>TMFOIL47DM</t>
  </si>
  <si>
    <t>TMFOIL48DM</t>
  </si>
  <si>
    <t>TMFOIL49DM</t>
  </si>
  <si>
    <t>TMTBSFLNDM</t>
  </si>
  <si>
    <t>TMTBSLFNDM</t>
  </si>
  <si>
    <t>TMTDLTBNDM</t>
  </si>
  <si>
    <t>TMTIC15NDM</t>
  </si>
  <si>
    <t>TMTIC45NDM</t>
  </si>
  <si>
    <t>TMTOMTI2ML</t>
  </si>
  <si>
    <t>TMTRX05NDM</t>
  </si>
  <si>
    <t>TMTRX10NDM</t>
  </si>
  <si>
    <t>TMTRX20NDM</t>
  </si>
  <si>
    <t>TMTRX30NDM</t>
  </si>
  <si>
    <t>TMTRX40NDM</t>
  </si>
  <si>
    <t>BUSULFLEX 10 ML</t>
  </si>
  <si>
    <t>ICLUSIG 15 MG</t>
  </si>
  <si>
    <t>ICLUSIG 45 MG</t>
  </si>
  <si>
    <t>REXULTI TABLET 0.5 MG</t>
  </si>
  <si>
    <t>REXULTI TABLET 1 MG</t>
  </si>
  <si>
    <t>REXULTI TABLET 2 MG</t>
  </si>
  <si>
    <t>REXULTI TABLET 3 MG</t>
  </si>
  <si>
    <t>REXULTI TABLET 4 MG</t>
  </si>
  <si>
    <t>5119</t>
  </si>
  <si>
    <t>Abilify Maintena Abilify</t>
  </si>
  <si>
    <t>5122</t>
  </si>
  <si>
    <t>Busulfex</t>
  </si>
  <si>
    <t>5120</t>
  </si>
  <si>
    <t>Deltyba</t>
  </si>
  <si>
    <t>5121</t>
  </si>
  <si>
    <t>Iclusig</t>
  </si>
  <si>
    <t>5123</t>
  </si>
  <si>
    <t>Rexulti</t>
  </si>
  <si>
    <t>ADDRESS</t>
  </si>
  <si>
    <t>CINFNMU2DM</t>
  </si>
  <si>
    <t>CIFOINTNDM</t>
  </si>
  <si>
    <t>OTSUTRAN-70</t>
  </si>
  <si>
    <t>OTSUTRAN-70 (S-CAP)</t>
  </si>
  <si>
    <t>OTSUTRAN-40</t>
  </si>
  <si>
    <t>OTSUKA INFUSION SETTYPE : OI-24</t>
  </si>
  <si>
    <t>INFUSION SET TYPE :OI-24</t>
  </si>
  <si>
    <t>OTSUKA INFUSION SETTYPE : OI-30</t>
  </si>
  <si>
    <t>OTSUKA INFUSION SETTYPE : OI-34</t>
  </si>
  <si>
    <t>OTSUKA INFUSION SETTYPE : OI-44</t>
  </si>
  <si>
    <t>OTSUKA INFUSION SETTYPE : OI-64</t>
  </si>
  <si>
    <t>OI-242 SOLUTIONADMINISTRATION SET</t>
  </si>
  <si>
    <t>INFUSION SET TYPE :OI-24D</t>
  </si>
  <si>
    <t>OTSUKA INFUSION SETOI-30 PERMEABLE BAG</t>
  </si>
  <si>
    <t>OTSUKA INFUSION SETOI-242 PERMEABLE BAG</t>
  </si>
  <si>
    <t>OTSU SET ELASTY BALL</t>
  </si>
  <si>
    <t>OTSUKA BLOOD TRANSFUSIONSET : TYPE OB-1</t>
  </si>
  <si>
    <t>OTSUKA INFUSION SETOB-2 PERMEABLE BAG</t>
  </si>
  <si>
    <t>OTSUKA INFUSION SETOBDB PERMEABLE BAG</t>
  </si>
  <si>
    <t>OTSUKA INFUSION SETPKD-2 PERMEABLE BAG</t>
  </si>
  <si>
    <t>OI NUTRI BAG</t>
  </si>
  <si>
    <t>PKD-1 DISPOSABLE INFSET</t>
  </si>
  <si>
    <t>INFUSION SETPKD-1 MALAYSIA</t>
  </si>
  <si>
    <t>PKD-2 DISPOSABLE INFSET</t>
  </si>
  <si>
    <t>INFUSION SET PKD-2MICRO DRIP DISPOSABLE</t>
  </si>
  <si>
    <t>URINE BAG WITH T-VALVE</t>
  </si>
  <si>
    <t>AMINOFLUID, 1000 ML</t>
  </si>
  <si>
    <t>AMINOFLUID, 500 ML</t>
  </si>
  <si>
    <t>BFLUID 1000 ML</t>
  </si>
  <si>
    <t>BFLUID 500ML</t>
  </si>
  <si>
    <t>AMINOFLUID, 1000 ML(PV)</t>
  </si>
  <si>
    <t>MIXID-H INJECTION 500 ML</t>
  </si>
  <si>
    <t>KA-EN 4ASINGLE BAG 500ML</t>
  </si>
  <si>
    <t>KA-EN 4BSINGLE BAG 500ML</t>
  </si>
  <si>
    <t>AMINOLEBAN INJ. 500ML</t>
  </si>
  <si>
    <t>AMINOLEBAN INJECTIONSINGLE BAG 500ML</t>
  </si>
  <si>
    <t>AMIPAREN, 500 ML</t>
  </si>
  <si>
    <t>AMIPAREN 10%SINGLE BAG 500ML</t>
  </si>
  <si>
    <t>ASERING(112 C)</t>
  </si>
  <si>
    <t>KIDMIN, 200 ML</t>
  </si>
  <si>
    <t>OTSULIP 20%</t>
  </si>
  <si>
    <t>PAN-AMIN GSINGLE BAG 500ML</t>
  </si>
  <si>
    <t>OTSU-D5, 100 ML</t>
  </si>
  <si>
    <t>OTSU-NS, 100 ML</t>
  </si>
  <si>
    <t>BLENDERA (1,25 KG/PCS)</t>
  </si>
  <si>
    <t>BLENDERA (2.5 KG/PCS)</t>
  </si>
  <si>
    <t>BLENDERA (2,5 KG/PCS)</t>
  </si>
  <si>
    <t>NEO-MUNENEW FORMULA</t>
  </si>
  <si>
    <t>PROTEN  GOLD COKLATVIETNAM</t>
  </si>
  <si>
    <t>PROTEN RASA COKLAT</t>
  </si>
  <si>
    <t>PROTEN RASA VANILLA</t>
  </si>
  <si>
    <t>PROTEN RASA VANILA</t>
  </si>
  <si>
    <t>PROTEN GOLD GREEN TEAMYANMAR</t>
  </si>
  <si>
    <t>PROTEN GOLD GREEN TEAVIETNAM</t>
  </si>
  <si>
    <t>OTSU-D10</t>
  </si>
  <si>
    <t>POTACOL-R</t>
  </si>
  <si>
    <t>OTSU-MANITOL 20, 500</t>
  </si>
  <si>
    <t>OTSU-SALINE 3</t>
  </si>
  <si>
    <t>OTSU-RL</t>
  </si>
  <si>
    <t>OTSU-RD5</t>
  </si>
  <si>
    <t>RINGER'S INJECTION USP500ML</t>
  </si>
  <si>
    <t>OTSU-RS</t>
  </si>
  <si>
    <t>OTSU-RLD5</t>
  </si>
  <si>
    <t>OTSU-D5, 1/4NS</t>
  </si>
  <si>
    <t>OTSU-D10, 1/5 NS</t>
  </si>
  <si>
    <t>OTSU D10, 1/5 NS DOM</t>
  </si>
  <si>
    <t>OTSU-D2.5, 1/2NS</t>
  </si>
  <si>
    <t>OTSU-D10, 1/5NS</t>
  </si>
  <si>
    <t>OTSU-D5, 1/2 NS</t>
  </si>
  <si>
    <t>OTSU-D5, NS</t>
  </si>
  <si>
    <t>PAN AMIN G 500ML</t>
  </si>
  <si>
    <t>OTSU-D5, 500 ML</t>
  </si>
  <si>
    <t>T R I F L U I D500ML</t>
  </si>
  <si>
    <t>OTSU-NS, 500 ML</t>
  </si>
  <si>
    <t>OTSU-RL (HEAT STABLE)</t>
  </si>
  <si>
    <t>20% MANNITOL INTRAV.. B.P. SRILANKA</t>
  </si>
  <si>
    <t>OTSU-MANITOL 20, 250</t>
  </si>
  <si>
    <t>OTSU-MANNITOL 20, 250 ML</t>
  </si>
  <si>
    <t>0.9% SODIUM CHLORIDE. B.P</t>
  </si>
  <si>
    <t>0.9% SODIUM CHLORIDE.B.P 25 ML</t>
  </si>
  <si>
    <t>25% DEXTROSE INJ.BPGE SRILANKA (SPC)</t>
  </si>
  <si>
    <t>25% DEXTROSE INJ.BPSRILANKA (DHS)</t>
  </si>
  <si>
    <t>25% DEXTROSE INJECTIB.P. 25 ML.</t>
  </si>
  <si>
    <t>OTSU-D40, 10 ML</t>
  </si>
  <si>
    <t>OTSU-D40</t>
  </si>
  <si>
    <t>7.46% POTASSIUM CHLOINJECTION 25 ML</t>
  </si>
  <si>
    <t>OTSU-KCL 7.46</t>
  </si>
  <si>
    <t>OTSU-NS, 25 ML</t>
  </si>
  <si>
    <t>OTSU-MGSO4 20</t>
  </si>
  <si>
    <t>OTSU-MGSO4 40</t>
  </si>
  <si>
    <t>25% DEXTROSE INJ.BPGE SRILANKA (SPC)-N-SVP</t>
  </si>
  <si>
    <t>DEXTROSE INJ. B.P. 25%SRILANKA (DHS) - N-SVP</t>
  </si>
  <si>
    <t>OTSU-D40(N-SVP)</t>
  </si>
  <si>
    <t>OTSU-KCL 7.46, 10 ML</t>
  </si>
  <si>
    <t>OTSU-KCL 7.46(N-SVP)</t>
  </si>
  <si>
    <t>MEYLON 84 - BP(N-SVP)</t>
  </si>
  <si>
    <t>OTSU-NS, 25 ML(N-SVP)</t>
  </si>
  <si>
    <t>OTSU-MGSO4 20(N-SVP)</t>
  </si>
  <si>
    <t>OTSU-MGSO4 40(N-SVP)</t>
  </si>
  <si>
    <t>OTSU 40% DEXTROSEINJECTION USP 25 ML</t>
  </si>
  <si>
    <t>OTSU-WI, 25 ML</t>
  </si>
  <si>
    <t>OTSU-WI, 25 ML-</t>
  </si>
  <si>
    <t>5% DEXTROSE IN LACT.ER INJ SPPF 1000 ML</t>
  </si>
  <si>
    <t>FIREHAWK</t>
  </si>
  <si>
    <t>HERCULES THORASICHT3630-160-2000</t>
  </si>
  <si>
    <t>HERCULES THORACICHT3626-160-2000</t>
  </si>
  <si>
    <t>HERCULES BIFURCATEDSTENT GRAFT SYSTEM</t>
  </si>
  <si>
    <t>HERCULES THORACIC STENTGRAFT SYSTEM</t>
  </si>
  <si>
    <t>PRINTING PAPERUB-SP-001</t>
  </si>
  <si>
    <t>BARCODE READERUB-OP-005</t>
  </si>
  <si>
    <t>STANDARD GAS SETUB-SP-012</t>
  </si>
  <si>
    <t>FUSEUB-SP-014</t>
  </si>
  <si>
    <t>CARTRIDGE ADAPTERUB-SP-016</t>
  </si>
  <si>
    <t>BREATH COLLECTION BAG0.3L 652832</t>
  </si>
  <si>
    <t>BREATH COLLECTION BAG652832</t>
  </si>
  <si>
    <t>CALLIBRATION BAG 5.0L5L BREATH COLL.BAG</t>
  </si>
  <si>
    <t>O-RING INSTALLATION CAP</t>
  </si>
  <si>
    <t>SAMPLE JOINTUB-SP-003</t>
  </si>
  <si>
    <t>TRAPPING CARTRIDGE IUB-SP-017</t>
  </si>
  <si>
    <t>Y-CONNECTOR SCREW DP8012</t>
  </si>
  <si>
    <t>ACUATIM  CREAM 10 GR</t>
  </si>
  <si>
    <t>ABILIFY DISCMELT 15 MGKOP</t>
  </si>
  <si>
    <t>ABILIFY MAINTENA 300 MG</t>
  </si>
  <si>
    <t>ABILIFY MAINTENA 400 MG</t>
  </si>
  <si>
    <t>BUSULFEX BUSULFANINJECTION</t>
  </si>
  <si>
    <t>DELTYBA50 MG</t>
  </si>
  <si>
    <t>ABILIFY 10 MG.</t>
  </si>
  <si>
    <t>ABILIFY 15 MG</t>
  </si>
  <si>
    <t>ABILIFY ORAL SOLUTION150ML</t>
  </si>
  <si>
    <t>ABILIFY ORAL SOLUTIONKOP</t>
  </si>
  <si>
    <t>ABILIFY ORAL SOLUTIONORANGE FLAVOUR</t>
  </si>
  <si>
    <t>ARTEOPTIC LA 2%IN BULK</t>
  </si>
  <si>
    <t>SAMSCA TABLET 15 MG</t>
  </si>
  <si>
    <t>OBUCORT SWINGHALERLOCAL MANUFACTURING</t>
  </si>
  <si>
    <t>P L A C E B OM U C O S T A</t>
  </si>
  <si>
    <t>SYRUP MEPTIN 60 MLMALAYSIA</t>
  </si>
  <si>
    <t>PLETAAL 100 MG</t>
  </si>
  <si>
    <t>PLETAAL TABLET 50 MG</t>
  </si>
  <si>
    <t>CIFOIUR1DM</t>
  </si>
  <si>
    <t>CIFOIB14DM</t>
  </si>
  <si>
    <t>CIFOITY4DM</t>
  </si>
  <si>
    <t>CIGDBF1NEG</t>
  </si>
  <si>
    <t>CIGDBF1NMO</t>
  </si>
  <si>
    <t>CIGDBF1TID</t>
  </si>
  <si>
    <t>CIGDBF5NEG</t>
  </si>
  <si>
    <t>CIGDBF5NHK</t>
  </si>
  <si>
    <t>CINFPBCNDM</t>
  </si>
  <si>
    <t>CINFPBVNDM</t>
  </si>
  <si>
    <t>CISTNRHPDM</t>
  </si>
  <si>
    <t>CIU7K0PNDM</t>
  </si>
  <si>
    <t>TMFOILD1DM</t>
  </si>
  <si>
    <t>OB - 1 WITHOUT IV NEEDLE</t>
  </si>
  <si>
    <t>OTSU Y SET  WITH FILTER</t>
  </si>
  <si>
    <t>URINE BAG WITH T-VALVE100 PC</t>
  </si>
  <si>
    <t>BFLUID 1000ML</t>
  </si>
  <si>
    <t>BFLUID 500 ML</t>
  </si>
  <si>
    <t>OTSU-NS, 250 ML</t>
  </si>
  <si>
    <t>25% DEXTROSE INJ.BPGE SRILANKA (DHS)</t>
  </si>
  <si>
    <t>DEXTROSE INJ. B.P. 25%SRILANKA (SPC)</t>
  </si>
  <si>
    <t>JASPER DETACHMENT 10 DTK(FG8861000-01)</t>
  </si>
  <si>
    <t>PLA-DOM</t>
  </si>
  <si>
    <t>IV SET-DOM</t>
  </si>
  <si>
    <t>SB-DOM</t>
  </si>
  <si>
    <t>EN-DOM</t>
  </si>
  <si>
    <t>SVP-DOM</t>
  </si>
  <si>
    <t>MD-DOM</t>
  </si>
  <si>
    <t>TD REP-DOM</t>
  </si>
  <si>
    <t>TD TAB-DOM</t>
  </si>
  <si>
    <t>CISODNSPDM</t>
  </si>
  <si>
    <t>CIGS3B11DM</t>
  </si>
  <si>
    <t>CIGSAS11DM</t>
  </si>
  <si>
    <t>CIGSH131DM</t>
  </si>
  <si>
    <t>CIGSAM21DM</t>
  </si>
  <si>
    <t>CIGSAM22DM</t>
  </si>
  <si>
    <t>CIGSPA12DM</t>
  </si>
  <si>
    <t>CIGSKD21DM</t>
  </si>
  <si>
    <t>CIGSKD22DM</t>
  </si>
  <si>
    <t>CIGSKD52TL</t>
  </si>
  <si>
    <t>CIGSAL11HK</t>
  </si>
  <si>
    <t>CIGSAL22DM</t>
  </si>
  <si>
    <t>CIGDBF11HK</t>
  </si>
  <si>
    <t>CIGDBF12DM</t>
  </si>
  <si>
    <t>CIGDBF51HK</t>
  </si>
  <si>
    <t>CIGDBF52DM</t>
  </si>
  <si>
    <t>CIFOINLNDM</t>
  </si>
  <si>
    <t>TMTIC15PDM</t>
  </si>
  <si>
    <t>TMTRX02NDM</t>
  </si>
  <si>
    <t>OTSU-SALIN 3</t>
  </si>
  <si>
    <t>OTSU-D5, 100 ML(Isi 40)</t>
  </si>
  <si>
    <t>OTSU-NS, 100 ML(Isi 40)</t>
  </si>
  <si>
    <t>AMIPAREN, 500ML</t>
  </si>
  <si>
    <t>KIDMIN, 500 ML</t>
  </si>
  <si>
    <t>THREE WAY STOPCOCKEx. Huaian Polymedical</t>
  </si>
  <si>
    <t>OI NUTRI LINE</t>
  </si>
  <si>
    <t>IV CATHETER 16 GEx. Huaian Polymedical</t>
  </si>
  <si>
    <t>IV CATHETER 18 GEx. Huaian Polymedical</t>
  </si>
  <si>
    <t>IV CATHETER 20 GEx. Huaian Polymedical</t>
  </si>
  <si>
    <t>IV CATHETER 22 GEx. Huaian Polymedical</t>
  </si>
  <si>
    <t>IV CATHETER 24 GEx. Huaian Polymedical</t>
  </si>
  <si>
    <t>IV CATHETER 26 GEx. Huaian Polymedical</t>
  </si>
  <si>
    <t>OTSUCATH IV CATETER 16Gx2</t>
  </si>
  <si>
    <t>OTSUCATH IV CATETER 18Gx1 1/4</t>
  </si>
  <si>
    <t>OTSUCATH IV CATETER 20Gx1 1/4</t>
  </si>
  <si>
    <t>OTSUCATH IV CATETER 22Gx1</t>
  </si>
  <si>
    <t>OTSUCATH IV CATETER 24Gx3/4</t>
  </si>
  <si>
    <t>PLETAAL SR 100 MGCapsule</t>
  </si>
  <si>
    <t>MEPTIN INHALATION 0.3 ML840 pcs</t>
  </si>
  <si>
    <t>MEPTIN INHALATION 0.5 ML840 pcs</t>
  </si>
  <si>
    <t>ICLUSIG 15 MG PAP</t>
  </si>
  <si>
    <t>REXULTI TABLET 0.25 MG</t>
  </si>
  <si>
    <t>O-RING FOR SAMPLE JOINT(Orange) - UB-SP-004</t>
  </si>
  <si>
    <t>O-RING FOR SAMPLE JOINT(Black) - UB-SP-009</t>
  </si>
  <si>
    <t>JINARC 15 MG</t>
  </si>
  <si>
    <t>JINARC 30 MG</t>
  </si>
  <si>
    <t>ITEM CODE</t>
  </si>
  <si>
    <t>SALES QUANT</t>
  </si>
  <si>
    <t>SALES AMOUNT</t>
  </si>
  <si>
    <t>CUSTOMER</t>
  </si>
  <si>
    <t>MUP</t>
  </si>
  <si>
    <t>APL</t>
  </si>
  <si>
    <t>APP</t>
  </si>
  <si>
    <t>Sum of SALES QUANT</t>
  </si>
  <si>
    <t>Sum of SALES AMOUNT</t>
  </si>
  <si>
    <t>OI-34OTSUKA INFUSION SET</t>
  </si>
  <si>
    <t>OI-44OTSUKA INFUSION SET</t>
  </si>
  <si>
    <t>OI-64OTSUKA INFUSION SET</t>
  </si>
  <si>
    <t>OTSU Y-SETOTSUKA INFUSION SET</t>
  </si>
  <si>
    <t>OTSU SETPERMEABLE BAG</t>
  </si>
  <si>
    <t>ARTEOPTIC LA 2%</t>
  </si>
  <si>
    <t>OI-24OTSUKA INFUSION SET</t>
  </si>
  <si>
    <t>OB-1OTSUKA BLOOD TRANSFUSION</t>
  </si>
  <si>
    <t>CIY15MRPDM</t>
  </si>
  <si>
    <t>ABILIFY ORAL SOLUTION 60ML (Lokal)</t>
  </si>
  <si>
    <t>TD SYR-DOM</t>
  </si>
  <si>
    <t>PKD-1 PERMEABLE BAGOTSUKA INFUSION SET</t>
  </si>
  <si>
    <t>CIGSAS12DM</t>
  </si>
  <si>
    <t>CIGSP140DM</t>
  </si>
  <si>
    <t>PHYSIO 140</t>
  </si>
  <si>
    <t>CIGSPRC1DM</t>
  </si>
  <si>
    <t>CINFPRC2DM</t>
  </si>
  <si>
    <t>CINFPRT2DM</t>
  </si>
  <si>
    <t>CINFPRV2DM</t>
  </si>
  <si>
    <t>CIPRARIPDM</t>
  </si>
  <si>
    <t>CIPRUSEPDM</t>
  </si>
  <si>
    <t>CIPTNRHPSG</t>
  </si>
  <si>
    <t>CISMN21PTL</t>
  </si>
  <si>
    <t>CIY15MWPDM</t>
  </si>
  <si>
    <t>CIY15NWPDM</t>
  </si>
  <si>
    <t>TMFOIPC2DM</t>
  </si>
  <si>
    <t>POC ONE PLUS</t>
  </si>
  <si>
    <t>1118</t>
  </si>
  <si>
    <t>PHYSIO</t>
  </si>
  <si>
    <t>1140</t>
  </si>
  <si>
    <t>PARACETAMOL</t>
  </si>
  <si>
    <t>CINFPAN3DM</t>
  </si>
  <si>
    <t>CIPGLRHPDM</t>
  </si>
  <si>
    <t>CINFNMU3DM</t>
  </si>
  <si>
    <t>PROTEN VANILA</t>
  </si>
  <si>
    <t>OBUCORT SWINGHALERLOCAL 52 pcs</t>
  </si>
  <si>
    <t>TD LOC-DOM</t>
  </si>
  <si>
    <t>CIMUP-23</t>
  </si>
  <si>
    <t>CIFO16GNDM</t>
  </si>
  <si>
    <t>CIFO18GNDM</t>
  </si>
  <si>
    <t>CIFO20GNDM</t>
  </si>
  <si>
    <t>CIFO22GNDM</t>
  </si>
  <si>
    <t>CIFO24GNDM</t>
  </si>
  <si>
    <t>CIFO26GNDM</t>
  </si>
  <si>
    <t>CIFO3WSNDM</t>
  </si>
  <si>
    <t>CIGDBF11VT</t>
  </si>
  <si>
    <t>BFLUID</t>
  </si>
  <si>
    <t>CIGDBF51VT</t>
  </si>
  <si>
    <t>CIGSAL21MY</t>
  </si>
  <si>
    <t>HES 130</t>
  </si>
  <si>
    <t>CIGSHBESDM</t>
  </si>
  <si>
    <t>CIGSKD21MY</t>
  </si>
  <si>
    <t>CIGSKD2NMN</t>
  </si>
  <si>
    <t>CIGSPA11MY</t>
  </si>
  <si>
    <t>OTSU-D5</t>
  </si>
  <si>
    <t>OTSU-NS</t>
  </si>
  <si>
    <t>STERILE WATERFOR INJECTION</t>
  </si>
  <si>
    <t>CIHOGD5PDM</t>
  </si>
  <si>
    <t>CIHOGNSPDM</t>
  </si>
  <si>
    <t>CIKASERNDM</t>
  </si>
  <si>
    <t>CIKKMG3NDM</t>
  </si>
  <si>
    <t>CIKKN1BNDM</t>
  </si>
  <si>
    <t>CIKKN3ANDM</t>
  </si>
  <si>
    <t>CIKKN3BNDM</t>
  </si>
  <si>
    <t>CIKKN4ANDM</t>
  </si>
  <si>
    <t>CIKKN4BNDM</t>
  </si>
  <si>
    <t>CIKOKN1NDM</t>
  </si>
  <si>
    <t>OI-KN1</t>
  </si>
  <si>
    <t>CIKOKN2NDM</t>
  </si>
  <si>
    <t>OI-KN2</t>
  </si>
  <si>
    <t>CIKONS3NDM</t>
  </si>
  <si>
    <t>CIKOTD5NDM</t>
  </si>
  <si>
    <t>CIKOTLRNDM</t>
  </si>
  <si>
    <t>CIKOTNSNDM</t>
  </si>
  <si>
    <t>CINFPJCNDM</t>
  </si>
  <si>
    <t>PROTEN COKLAT JUNIOR</t>
  </si>
  <si>
    <t>CINFPJVNDM</t>
  </si>
  <si>
    <t>PROTEN VANILA JUNIOR</t>
  </si>
  <si>
    <t>PROTEN COKELAT</t>
  </si>
  <si>
    <t>CINFPK22DM</t>
  </si>
  <si>
    <t>PROTEN COKLATKEMASAN TUNGGAL</t>
  </si>
  <si>
    <t>CINFPN12DM</t>
  </si>
  <si>
    <t>PROTEN VANILAKEMASAN TUNGGAL</t>
  </si>
  <si>
    <t>CINFPRC3DM</t>
  </si>
  <si>
    <t>PROTEN GOLD COKLATKEMASAN TUNGGAL</t>
  </si>
  <si>
    <t>CINFPRT3DM</t>
  </si>
  <si>
    <t>PROTEN GOLD G. TEAKEMASAN TUNGGAL</t>
  </si>
  <si>
    <t>CINFPRV3DM</t>
  </si>
  <si>
    <t>PROTEN GOLD VANILAKEMASAN TUNGGAL</t>
  </si>
  <si>
    <t>CIPG2TRPDM</t>
  </si>
  <si>
    <t>CIPGASRPDM</t>
  </si>
  <si>
    <t>CIPGDRUPDM</t>
  </si>
  <si>
    <t>CIPGMN2PDM</t>
  </si>
  <si>
    <t>CIPGNRHPDM</t>
  </si>
  <si>
    <t>CIPGS12PDM</t>
  </si>
  <si>
    <t>CIPGS5RPDM</t>
  </si>
  <si>
    <t>CIPGSERPDM</t>
  </si>
  <si>
    <t>CIPGSKRPDM</t>
  </si>
  <si>
    <t>OTSU-D10,1/5NS</t>
  </si>
  <si>
    <t>OTSU-D5, 1/2NS</t>
  </si>
  <si>
    <t>CISGMN2PDM</t>
  </si>
  <si>
    <t>MEYLON 84-BP</t>
  </si>
  <si>
    <t>CIUG4D1PDM</t>
  </si>
  <si>
    <t>CIUG7K1PDM</t>
  </si>
  <si>
    <t>CIUG8M1PDM</t>
  </si>
  <si>
    <t>CIUG9N0PDM</t>
  </si>
  <si>
    <t>CIUG9N1PDM</t>
  </si>
  <si>
    <t>CIUGM21PDM</t>
  </si>
  <si>
    <t>CIUGM41PDM</t>
  </si>
  <si>
    <t>CIUGOWIPDM</t>
  </si>
  <si>
    <t>CIUGWI0PDM</t>
  </si>
  <si>
    <t>OTSU-WI</t>
  </si>
  <si>
    <t>STERILE WATERFOR IRRIGATION</t>
  </si>
  <si>
    <t>1121</t>
  </si>
  <si>
    <t>BASIC SOLUTION - WB</t>
  </si>
  <si>
    <t>HERCULES  THORASICHT3626-160-2000</t>
  </si>
  <si>
    <t>HERCULESHBB2416-140-1500</t>
  </si>
  <si>
    <t>HERCULESHBL 1614-809</t>
  </si>
  <si>
    <t>HERCULESHBB1614-100</t>
  </si>
  <si>
    <t>HERCULESHBB2416-160-1500</t>
  </si>
  <si>
    <t>HERCULESHBL1616-100</t>
  </si>
  <si>
    <t>HERCULESHT2626-045-1500</t>
  </si>
  <si>
    <t>WORKING PAPER SALES 2023</t>
  </si>
  <si>
    <t>CIRNI-60</t>
  </si>
  <si>
    <t>CIRNI-10</t>
  </si>
  <si>
    <t>AMIPAREN</t>
  </si>
  <si>
    <t>PB-DOM</t>
  </si>
  <si>
    <t>OTSU-MANITOL 20</t>
  </si>
  <si>
    <t>OTSU-MANITOL 20250 mL</t>
  </si>
  <si>
    <t>PA-DOM</t>
  </si>
  <si>
    <t>OTSU-NS10 mL</t>
  </si>
  <si>
    <t>OTSU-WI10 mL</t>
  </si>
  <si>
    <t>PROTEN GOLD COKLATImproved Formula</t>
  </si>
  <si>
    <t>SB-EXP</t>
  </si>
  <si>
    <t>RINGER LACTATEInfus Intravena</t>
  </si>
  <si>
    <t>SODIUM CHLORIDEInfus Intravena 0.9%</t>
  </si>
  <si>
    <t>5124</t>
  </si>
  <si>
    <t>JINARK</t>
  </si>
  <si>
    <t>DEXTROSE MONOHYDRATEInfus Intravena 10%</t>
  </si>
  <si>
    <t>DEXTROSE MONOHYDRATEInfus Intravena 5%</t>
  </si>
  <si>
    <t>TMWB-DOM</t>
  </si>
  <si>
    <t>OTSU-NS250 mL</t>
  </si>
  <si>
    <t>DEXTROSE MONOHYDRATEInjeksi 400 mg/mL</t>
  </si>
  <si>
    <t>POTASSIUM CHLORIDEInjeksi 74,6 mg/mL</t>
  </si>
  <si>
    <t>SODIUM CHLORIDEInjeksi 9 mg/mL</t>
  </si>
  <si>
    <t>MAGNESIUM SULFATEInjeksi i.v. 200 mg/mL</t>
  </si>
  <si>
    <t>MAGNESIUM SULFATEInjeksi i.m. 400 mg/mL</t>
  </si>
  <si>
    <t>STERILE WATER FORInjection</t>
  </si>
  <si>
    <t>DEXTROSE MONOHYDRATE 10%&amp; Sodium Chloride 0.18%</t>
  </si>
  <si>
    <t>DEXTROSE MONOHYDRATE 5%&amp; Sodium Chloride 0.45%</t>
  </si>
  <si>
    <t>CIPGRARIDM</t>
  </si>
  <si>
    <t>OGB RL</t>
  </si>
  <si>
    <t>CIGDBF11ID</t>
  </si>
  <si>
    <t>CIGDBF51ID</t>
  </si>
  <si>
    <t>CIRNI-20</t>
  </si>
  <si>
    <t>OTSU-NS25 mL</t>
  </si>
  <si>
    <t>CIRNI-30</t>
  </si>
  <si>
    <t>DEXTROSE MONOHYDRATE 5%&amp; Sodium Chloride 0.225%</t>
  </si>
  <si>
    <t>RINGER ACETATEInfus Intravena</t>
  </si>
  <si>
    <t>CIRNI-62</t>
  </si>
  <si>
    <t>PROTEN GOLD VANILAPakistan</t>
  </si>
  <si>
    <t>EN-EXP</t>
  </si>
  <si>
    <t>CIRNI-12</t>
  </si>
  <si>
    <t>MANNITOLInfus Intravena 20%</t>
  </si>
  <si>
    <t>COMPOUND SODIUM LACTATEExp. Singapore</t>
  </si>
  <si>
    <t>RNI</t>
  </si>
  <si>
    <t>OTSUTRAN-70(PV S-Cap)</t>
  </si>
  <si>
    <t>OTSUTRAN-70(S-Cap)</t>
  </si>
  <si>
    <t>OTSUTRAN-70Exp. GreenMed</t>
  </si>
  <si>
    <t>OTSUTRAN-40(Exp. GreenMed Malaysia)</t>
  </si>
  <si>
    <t>IV CATHETER 16 GEx. Top Point</t>
  </si>
  <si>
    <t>IV CATHETER 18 GEx. Top Point</t>
  </si>
  <si>
    <t>IV CATHETER 20 GEx. Top Point</t>
  </si>
  <si>
    <t>IV CATHETER 22 GEx. Top Point</t>
  </si>
  <si>
    <t>IV CATHETER 24 GEx. Top Point</t>
  </si>
  <si>
    <t>IV CATHETER 26 GEx. Top Point</t>
  </si>
  <si>
    <t>THREE WAY STOPCOCKEx. Top Point</t>
  </si>
  <si>
    <t>OTSUKA INFUSION SETTYPE : OI-24 (100pc/bok)</t>
  </si>
  <si>
    <t>CONNECTION SET(Isi 1 Specperforator)</t>
  </si>
  <si>
    <t>CIGDBF11PP</t>
  </si>
  <si>
    <t>BFLUID1000 mL</t>
  </si>
  <si>
    <t>BFLUID 1000 ML(Clinical Trial)</t>
  </si>
  <si>
    <t>CIGDBF51MN</t>
  </si>
  <si>
    <t>CIGDBF51PP</t>
  </si>
  <si>
    <t>ASERING 5% DEXTROSE500ML (BMDTP Reg)</t>
  </si>
  <si>
    <t>AMINOVEL 600Exp. GreenMed</t>
  </si>
  <si>
    <t>AMINOLEBAN INJECTIONExp. Hongkong</t>
  </si>
  <si>
    <t>AMINOLEBAN(Exp. GreenMed Malaysia)</t>
  </si>
  <si>
    <t>AMINOLEBAN INJ. 500ML(Thailand)</t>
  </si>
  <si>
    <t>CIGSAL21MN</t>
  </si>
  <si>
    <t>AMIPAREN, 500 ML(Exp. GreenMed Malaysia)</t>
  </si>
  <si>
    <t>PRO-HESBES 130500 mL</t>
  </si>
  <si>
    <t>KIDMIN, 200 ML(Thailand)</t>
  </si>
  <si>
    <t>KIDMIN 500ML(Thailand)</t>
  </si>
  <si>
    <t>PAN-AMIN GExp. Azerbaijan</t>
  </si>
  <si>
    <t>PAN-AMIN GExp. GreenMed Malaysia</t>
  </si>
  <si>
    <t>PAN-AMIN GExport Thailand</t>
  </si>
  <si>
    <t>OTSU-D5, 100 ML(Isi 80)</t>
  </si>
  <si>
    <t>OTSU-D5100 mL</t>
  </si>
  <si>
    <t>OTSU-D5, 100 ML(Exp. GreenMed Malaysia)</t>
  </si>
  <si>
    <t>OTSU-NS100 mL</t>
  </si>
  <si>
    <t>OTSU-NS, 100 ML(Isi 80)</t>
  </si>
  <si>
    <t>OTSU-NS, 100 ML(Exp. GreenMed Malaysia)</t>
  </si>
  <si>
    <t>OTSU-NS, 100 MLExp. Malaysia</t>
  </si>
  <si>
    <t>AMINOLEBAN ORAL -Rasa Netral</t>
  </si>
  <si>
    <t>AMINOLEBAN ORAL -Rasa Orange Baru</t>
  </si>
  <si>
    <t>AMINOLEBAN ORAL -Rasa Jeruk</t>
  </si>
  <si>
    <t>CINFBL11DM</t>
  </si>
  <si>
    <t>BLENDERA 1,25 KGPERUB FORMULA</t>
  </si>
  <si>
    <t>NEO-MUNEBaru</t>
  </si>
  <si>
    <t>PAN-ENTERALBaru</t>
  </si>
  <si>
    <t>PROTEN COKLAT BOPKemasan 26 gr</t>
  </si>
  <si>
    <t>PROTEN VANILA BOPKemasan 26 gr</t>
  </si>
  <si>
    <t>PROTEN VANILLA REFORMULAPakistan</t>
  </si>
  <si>
    <t>PROTEN GOLD COKLATPakistan</t>
  </si>
  <si>
    <t>PROTEN RASA VANILLAIsi Box 160 pcs</t>
  </si>
  <si>
    <t>PROTEN RASA VANILLAIsi Box 144 pcs</t>
  </si>
  <si>
    <t>PROTEN GOLD G. TEAImproved Formula</t>
  </si>
  <si>
    <t>PROTEN GOLD VANILA(Ekspor Myanmar)</t>
  </si>
  <si>
    <t>PROTEN GOLD VANILAPhilipina</t>
  </si>
  <si>
    <t>PROTEN GOLD VANILAVietnam</t>
  </si>
  <si>
    <t>PROTEN GOLD VANILAImproved Formula</t>
  </si>
  <si>
    <t>OTSU-D10Lamkamed</t>
  </si>
  <si>
    <t>OTSU-D10Exp. Malaysia</t>
  </si>
  <si>
    <t>OTSU-D10Exp. Sri Lanka</t>
  </si>
  <si>
    <t>OTSU-D10(Exp. GreenMed Malaysia)</t>
  </si>
  <si>
    <t>CIPGRUSEDM</t>
  </si>
  <si>
    <t>OGB NS</t>
  </si>
  <si>
    <t>DEXTROSE MONOHYDRATE 5%&amp; Sodium Chloride 0.9%</t>
  </si>
  <si>
    <t>COMPOUND SODIUM LACTIntravenous Infusion -PV</t>
  </si>
  <si>
    <t>COMPOUND SODIUM LACTIntravenous Infusion</t>
  </si>
  <si>
    <t>COMPOUND SODIUM LACTATEExp. Malaysia</t>
  </si>
  <si>
    <t>MARTOS-10(Exp. GreenMed Malaysia)</t>
  </si>
  <si>
    <t>STERILISED WATER FORInj. BP-Sppf 500ml 112*</t>
  </si>
  <si>
    <t>STERILISED WATER FORInjection BP 500 mL</t>
  </si>
  <si>
    <t>OTSU-MANITOL 20500 mL</t>
  </si>
  <si>
    <t>OTSU-MANITOL 20, 500Export Thailand</t>
  </si>
  <si>
    <t>OTSU-MANITOL 20, 500Exp. East Timor</t>
  </si>
  <si>
    <t>LACTATED RINGERInjection USP-500ml-</t>
  </si>
  <si>
    <t>RINGER'S SOLUTION 500MLExp. Singapore</t>
  </si>
  <si>
    <t>OTSU-RSExp. Malaysia</t>
  </si>
  <si>
    <t>OTSU-RLD5Exp. GreenMed Malaysia</t>
  </si>
  <si>
    <t>NORMAL SALINE IV INF-BP500mL (heat stable)</t>
  </si>
  <si>
    <t>OTSU-D5, 500MLExp. Malaysia</t>
  </si>
  <si>
    <t>OTSU-D5, 500MLExp. Myanmar</t>
  </si>
  <si>
    <t>OTSU-D5, 500MLExp. Singapore</t>
  </si>
  <si>
    <t>OTSU-D5, 500 MLExp. Sri Lanka</t>
  </si>
  <si>
    <t>OTSU-D10, 1/5NSExp. Malaysia</t>
  </si>
  <si>
    <t>OTSU-D10, 1/5NS(Exp. GreenMed Malaysia)</t>
  </si>
  <si>
    <t>OTSU-D5, 1/2 NSExp. Lamkamed</t>
  </si>
  <si>
    <t>OTSU-D5, 1/2 NS, 500 MLExp. Malaysia</t>
  </si>
  <si>
    <t>OTSU-D5, 1/2 NS(Exp. GreenMed Malaysia)</t>
  </si>
  <si>
    <t>OTSU-D5, 1/2 NSExp. Thailand</t>
  </si>
  <si>
    <t>OTSU-D5, NS500 mL - Malaysia</t>
  </si>
  <si>
    <t>OTSU-D5, NS500 mL - Singapore</t>
  </si>
  <si>
    <t>OTSU-D5, NSExp. Timor Leste</t>
  </si>
  <si>
    <t>OTSU-D5, NS(Exp. GreenMed Malaysia)</t>
  </si>
  <si>
    <t>0,18% SOD.CHLOR.&amp;4%GLUC.500ml -SL (Lamkamed)</t>
  </si>
  <si>
    <t>OTSU-D5, NS500 mL-Lamkamed</t>
  </si>
  <si>
    <t>OTSU-D5, NS500 mL - Myanmar</t>
  </si>
  <si>
    <t>OTSU-D5, 500 ML(PV Intermediate) S-Cap</t>
  </si>
  <si>
    <t>OTSU-D5500 mL</t>
  </si>
  <si>
    <t>5% GLUCOSEExp. Singapore</t>
  </si>
  <si>
    <t>OTSU-D5, 500 MLExp. Thailand</t>
  </si>
  <si>
    <t>OTSU-D5, 500 ML(Exp. GreenMed Malaysia)</t>
  </si>
  <si>
    <t>OTSU-RLExp. Dalian</t>
  </si>
  <si>
    <t>OTSU-RL(Exp. GreenMed Malaysia)</t>
  </si>
  <si>
    <t>LACTATED RINGERInjection USP-500ml</t>
  </si>
  <si>
    <t>OTSU-NS500 mL</t>
  </si>
  <si>
    <t>OTSU-NS, 500 MLEkspor Timor Leste</t>
  </si>
  <si>
    <t>OTSU-NS 500MLExp. Lamkamed</t>
  </si>
  <si>
    <t>OTSU-NS 500MLExp. Malaysia</t>
  </si>
  <si>
    <t>OTSU-NS 500MLExp. Singapore</t>
  </si>
  <si>
    <t>OTSU-NS, 500 MLExp. Thailand</t>
  </si>
  <si>
    <t>OTSU-MANITOL 20, 250(Exp. GreenMed Malaysia)</t>
  </si>
  <si>
    <t>OTSU-MANNITOL 20, 250 MLEkspor Timor Leste</t>
  </si>
  <si>
    <t>0.9%  NORMAL SALINEHong Kong</t>
  </si>
  <si>
    <t>0.9% SODIUM CHLORIDEInj. BP  25ML</t>
  </si>
  <si>
    <t>OTSU-SALIN 310 mL</t>
  </si>
  <si>
    <t>OTSU-D4010 mL</t>
  </si>
  <si>
    <t>OTSU-KCL 7.4610 mL</t>
  </si>
  <si>
    <t>MEYLON 84 - BP(Exp. GreenMed Malaysia)</t>
  </si>
  <si>
    <t>SODIUM BICARBONATEInjeksi 84 mg/mL</t>
  </si>
  <si>
    <t>0.9% SODIUM CHLORIDE INJBP - Hongkong</t>
  </si>
  <si>
    <t>0.9% SODIUM CHLORIDE INJBP 10 mL - Hongkong</t>
  </si>
  <si>
    <t>0.9% SODIUM CHLORIDE INJBP (N-SVP) - Hongkong</t>
  </si>
  <si>
    <t>OTSU-WI, 10 ML(N-SVP) - Hongkong</t>
  </si>
  <si>
    <t>OTSU-WI25 mL</t>
  </si>
  <si>
    <t>OTSU-MGSO4 20(Exp. GreenMed Malaysia)</t>
  </si>
  <si>
    <t>STERILIZED WATER FOR10ml for Thailand</t>
  </si>
  <si>
    <t>STERILE WATER FORIrrigation isi 12</t>
  </si>
  <si>
    <t>STERILE WATER FORIrr. 1000ml X 15btl</t>
  </si>
  <si>
    <t>OTSU-NS 1000ML(S-Cap)</t>
  </si>
  <si>
    <t>OTSU-NS1000ml (S-Cap)</t>
  </si>
  <si>
    <t>OTSU-NS1000 mL</t>
  </si>
  <si>
    <t>OTSU-NS 1000 MLwith Connecting Set</t>
  </si>
  <si>
    <t>10% MARTOSE 500 ML IN1000 mL</t>
  </si>
  <si>
    <t>LACTATED RINGER'S INJ.U.S.P-1000mL</t>
  </si>
  <si>
    <t>NORMAL SALINE IV INF1000ml Sppf</t>
  </si>
  <si>
    <t>5% GLUCOSE INTRAVENOInfusion BP 1000ml</t>
  </si>
  <si>
    <t>D-PULSE DP-P-30IInflation devices (N/A)</t>
  </si>
  <si>
    <t>FIREBIRDDRUG ELUTINGStent size 2.5mm X13mm</t>
  </si>
  <si>
    <t>FIREBIRDDRUG ELUTINGStent size 2.5mm X 18mm</t>
  </si>
  <si>
    <t>FIREBIRD DRUG ELUTINGStent size 2.5mmX23mm</t>
  </si>
  <si>
    <t>FIREBIRDDRUG ELUTINGStent size 2.5mmX29mm</t>
  </si>
  <si>
    <t>FIREBIRD DRUG ELUTINGStent size 3.0mmX13mm</t>
  </si>
  <si>
    <t>FIREBIRD DRUG ELUTINGStent size 3.0mmX18mm</t>
  </si>
  <si>
    <t>FIREBIRDDRUG ELUTINGStent size 3.0mm X23mm</t>
  </si>
  <si>
    <t>FIREBIRDDRUG ELUTINGStent size 3.0mm X29mm</t>
  </si>
  <si>
    <t>FIREBIRDDRUG ELUTINGStent size 3.5mmX13mm</t>
  </si>
  <si>
    <t>FIREBIRDDRUG ELUTINGStent size 3.5mmX18mm</t>
  </si>
  <si>
    <t>FIREBIRDDRUG ELUTINGStent size 3.5mm X 23mm</t>
  </si>
  <si>
    <t>FIREBIRD DRUG ELUTINGStent size 2.5mm X 30mm</t>
  </si>
  <si>
    <t>FIREBIRD DRUG ELUTINGStent size 2.5mm X 33mm</t>
  </si>
  <si>
    <t>FIREBIRD DRUG ELUTINGStent size 2.75mm X 18mm</t>
  </si>
  <si>
    <t>FIREBIRD DRUG ELUTINGStent size 2.75mm X 23mm</t>
  </si>
  <si>
    <t>FIREBIRD DRUG ELUTINGStent size 2.75mm X 29mm</t>
  </si>
  <si>
    <t>FIREBIRD DRUG ELUTINGStent size 2.75mm X 33mm</t>
  </si>
  <si>
    <t>FIREBIRD DRUG ELUTINGStent size 3.0mm X 33mm</t>
  </si>
  <si>
    <t>FIREBIRD DRUG ELUTINGStent size 3.5mm X 29mm</t>
  </si>
  <si>
    <t>FIREBIRD DRUG ELUTStent size 3.5mm X 33mm</t>
  </si>
  <si>
    <t>FIREBIRD DRUG ELUTINGStent size 2.75mm x13mm</t>
  </si>
  <si>
    <t>FIREBIRD DRUG ELUTINGStent size 4.0mm X 13mm</t>
  </si>
  <si>
    <t>FIREBIRD DRUG ELUTINGStent size 4.0mm X 18mm</t>
  </si>
  <si>
    <t>FIREBIRD DRUG ELUTINGStent size 4.0mm X 23mm</t>
  </si>
  <si>
    <t>FIREBIRD DRUG ELUTINGStent size 4.0mm X 29mm</t>
  </si>
  <si>
    <t>FIREBIRD DRUG ELUTINGStent size 4.0mm X 33mm</t>
  </si>
  <si>
    <t>FIREBIRD 2 G2513 RAPAMYcin-Eluting (2.5x13mm)</t>
  </si>
  <si>
    <t>FIREBIRD 2 G2518 RAPAMYcin-Eluting (2.5x18mm)</t>
  </si>
  <si>
    <t>FIREBIRD 2 G2523 RAPAMYcin Eluting (2.5x23mm)</t>
  </si>
  <si>
    <t>FIREBIRD 2 G2529 RAPAMYcin Eluting (2.5x29mm)</t>
  </si>
  <si>
    <t>FIREBIRD 2 G2533 RAPAMYcin Eluting (2.5x33mm)</t>
  </si>
  <si>
    <t>FIREBIRD 2 G2713 RAPAMYcin Eluting (2.75x13mm)</t>
  </si>
  <si>
    <t>FIREBIRD 2 G2718 RAPAMYcin Eluting (2.75x18mm)</t>
  </si>
  <si>
    <t>FIREBIRD 2 G2723 RAPAMYcin Eluting (2.75x23mm)</t>
  </si>
  <si>
    <t>FIREBIRD 2 G2729 RAPAMYcin-Eluting (2.75x29mm)</t>
  </si>
  <si>
    <t>FIREBIRD 2 G2733 RAPAMYcin-Eluting (2.75x33mm)</t>
  </si>
  <si>
    <t>FIREBIRD 2 G3013 RAPAMYcin-Eluting (3.0x13mm)</t>
  </si>
  <si>
    <t>FIREBIRD 2 G3018 RAPAMYcin-Eluting (3.0x18mm)</t>
  </si>
  <si>
    <t>FIREBIRD 2 G3023 RAPAMYcin-Eluting  (3.0x23mm)</t>
  </si>
  <si>
    <t>FIREBIRD 2 G3029 RAPAMYcin-eluting (3.0x29mm)</t>
  </si>
  <si>
    <t>FIREBIRD 2 G3033 RAPAMYcin-Eluting (3.0x33mm)</t>
  </si>
  <si>
    <t>FIREBIRD 2 G3513 RAPAMYcin-Eluting (3.5x13mm)</t>
  </si>
  <si>
    <t>FIREBIRD 2 G3518 RAPAMYcin-Eluting (3.5x18mm)</t>
  </si>
  <si>
    <t>FIREBIRD 2 G3523 RAPAMYcin-Eluting (3.5x23mm)</t>
  </si>
  <si>
    <t>FIREBIRD 2 G3529 RAPAMYcin-eluting (3.5x29mm)</t>
  </si>
  <si>
    <t>FIREBIRD 2 G3533 RAPAMYcin-eluting (3.5x33mm)</t>
  </si>
  <si>
    <t>FIREBIRD 2 G4013 RAPAMYcin-eluting (4.0x13mm)</t>
  </si>
  <si>
    <t>FIREBIRD 2 G4018 RAPAMYcin-Eluting (4.0x18mm)</t>
  </si>
  <si>
    <t>FIREBIRD 2 G4023 RAPAMYcin-eluting (4.0x23mm)</t>
  </si>
  <si>
    <t>FIREBIRD 2 G4029 RAPAMYcin-eluting (4.0x29mm)</t>
  </si>
  <si>
    <t>FIREBIRD 2 G4033 RAPAMYcin-Eluting (4.0x33mm)</t>
  </si>
  <si>
    <t>JIVE J1515 BALLONCathether size1.5mmX15mm</t>
  </si>
  <si>
    <t>JIVE J1520 BALLONCathether size1.5mmX20mm</t>
  </si>
  <si>
    <t>JIVE J1525 BALLONCathether size1.5mmX25mm</t>
  </si>
  <si>
    <t>JIVE J1530 BALLONCathether size1.5mmX30mm</t>
  </si>
  <si>
    <t>JIVE J2015 BALLONCathether size2.0mmX15mm</t>
  </si>
  <si>
    <t>JIVE J2020 BALLONCathether size2.0mmX20mm</t>
  </si>
  <si>
    <t>JIVE J2025 BALLONCathether size2.0mmX25mm</t>
  </si>
  <si>
    <t>JIVE PTCA BALLOON CATHE-ther size 2.75mmX30mm</t>
  </si>
  <si>
    <t>JIVE J2030 BALLONCathether size2.0mmX30mm</t>
  </si>
  <si>
    <t>JIVE J2515 BALLONCathether size2.5mmX15mm</t>
  </si>
  <si>
    <t>JIVE J2520 BALLONCathether size2.5mmX20mm</t>
  </si>
  <si>
    <t>JIVE J2525 BALLONCathether size2.5mmX25mm</t>
  </si>
  <si>
    <t>JIVE J2530 BALLONCathether size2.5mmX30mm</t>
  </si>
  <si>
    <t>JIVE J3015 BALLONCathether size3.0mmX15mm</t>
  </si>
  <si>
    <t>JIVE J3020 BALLONCathether size3.0mmX20mm</t>
  </si>
  <si>
    <t>JIVE J3025 BALLONCathether Size3.0mmX25mm</t>
  </si>
  <si>
    <t>JIVE J3030 BALLONCathether size3.0mmX30mm</t>
  </si>
  <si>
    <t>JIVE J3515 BALLONCathether size3.5mmX15mm</t>
  </si>
  <si>
    <t>JIVE J3520 BALLONCathether size3.5mmX20mm</t>
  </si>
  <si>
    <t>JIVE J3525 BALLONCathether size3.5mmX25mm</t>
  </si>
  <si>
    <t>JIVE J3530 BALLONCathether size3.5mmX30mm</t>
  </si>
  <si>
    <t>JIVE J4015 BALLONCathether size4.0mmX15mm</t>
  </si>
  <si>
    <t>JIVE J4020 BALLONCathether size4.0mmX20mm</t>
  </si>
  <si>
    <t>JIVE J4025 BALLONCathether size4.0mmX25mm</t>
  </si>
  <si>
    <t>JIVE J4030 BALLONCathether size4.0mmX30mm</t>
  </si>
  <si>
    <t>JIVE J3215 BALLONCatheter size3.25mmX15mm</t>
  </si>
  <si>
    <t>JIVE J3220 BALLONcatheter size3.25mmX20mm</t>
  </si>
  <si>
    <t>JIVE J3225 BALLONCatheter 3.25mmx25mm</t>
  </si>
  <si>
    <t>JIVE J3230 BALLONCatheter size3.25mmx30mm</t>
  </si>
  <si>
    <t>JIVE J2715 BALLONCatether size2.75mmx15mm</t>
  </si>
  <si>
    <t>JIVE J2720 BALLONCatheter size2.75mmX20mm</t>
  </si>
  <si>
    <t>JIVE J2725 BALLONCatheter size2.75mmX25mm</t>
  </si>
  <si>
    <t>JASPER FG9001003-0306Neurovasc size3mm x 6cm</t>
  </si>
  <si>
    <t>JASPER FG9001003-0406Neurovasc size4mm x 6cm</t>
  </si>
  <si>
    <t>JASPER FG9001003-0510Neurovasc size5mm x10cm</t>
  </si>
  <si>
    <t>JASPER FG9001003-0615Neurovasc size 6mm x15cm</t>
  </si>
  <si>
    <t>JASPER FG9001003-1030Neurovasc size10mm x30cm</t>
  </si>
  <si>
    <t>JASPER FG9001010-1206NeurovascSize  2mm x 6cm</t>
  </si>
  <si>
    <t>JASPER FG9001002-0515Neurovasc size5mm x15cm</t>
  </si>
  <si>
    <t>JASPER FG9001002-0725Neurovasc Size7.0mmX25cm</t>
  </si>
  <si>
    <t>JASPER FG9001002-0930Neurovasc Size9mm x30cm</t>
  </si>
  <si>
    <t>JASPER FG9001002-2030Neurovas Size 20mmx30cm</t>
  </si>
  <si>
    <t>JASPER FG9001002-0620Neurovasc Size6mm x20cm</t>
  </si>
  <si>
    <t>JASPER FG9001002-0830Neurovasc Size8mm x30cm</t>
  </si>
  <si>
    <t>JASPER FG9001002-1030Neurovasc Size10mm x30cm</t>
  </si>
  <si>
    <t>JASPER FG9001003-0712Size FG9001003-0712</t>
  </si>
  <si>
    <t>JASPER  FG9001003-0715Size 7mm x15cm</t>
  </si>
  <si>
    <t>JASPER FG9001003-0820Neurovasc size8mm x 20cm</t>
  </si>
  <si>
    <t>JASPER FG9001003-0830Neurovasc Size 8mm x30cm</t>
  </si>
  <si>
    <t>JASPER FG9001000-0203Neurovasc uk 2mm x03cm</t>
  </si>
  <si>
    <t>JASPER FG9001000-0204Neurovasc uk. 2mm x04cm</t>
  </si>
  <si>
    <t>JASPER FG9001000-0208Neurovasc uk. 2mm x08cm</t>
  </si>
  <si>
    <t>JASPER FG9001000-0301Neurovasc uk. 3mm x01cm</t>
  </si>
  <si>
    <t>JASPER FG9001000-0302Neurovasc uk. 3mm x02cm</t>
  </si>
  <si>
    <t>JASPER FG9001000-0303Neurovasc uk.3.0mmX3.0cm</t>
  </si>
  <si>
    <t>JASPER FG9001000-0304Neurovasc uk. 3mm x04cm</t>
  </si>
  <si>
    <t>JASPER FG9001000-0306Neurovasc uk. 3mm x06cm</t>
  </si>
  <si>
    <t>JASPER FG9001000-0308Neurovasc uk. 3mm x08cm</t>
  </si>
  <si>
    <t>JASPER FG9001000-0406Neurovasc Uk 4mm x 6cm</t>
  </si>
  <si>
    <t>JASPER FG9001002-0308Neurovas Uk. 03mm x 08cm</t>
  </si>
  <si>
    <t>JASPER FG9001002-0410Neurovasc Uk 04mm x 10cm</t>
  </si>
  <si>
    <t>JASPER FG9001002-0615Neurovasc Uk.06mm x 15cm</t>
  </si>
  <si>
    <t>JASPER FG9001002-2715Neurovasc Uk.07mm x 15cm</t>
  </si>
  <si>
    <t>JASPER FG9001002-0720Neurovasc uk 07mm x 20cm</t>
  </si>
  <si>
    <t>JASPER FG9001002-2820Neurovasc uk.08mm x 20cm</t>
  </si>
  <si>
    <t>JASPER FG9001002-0920 Neurovasc uk09mm x 20cm</t>
  </si>
  <si>
    <t>JASPER FG9001002-1020Neurovasc uk.10mmX20cm</t>
  </si>
  <si>
    <t>JASPER FG9001003-0304Neurovasc uk 03mm x 04cm</t>
  </si>
  <si>
    <t>JASPER FG9001003-0408Neurovasc size 04mmx08cm</t>
  </si>
  <si>
    <t>JASPER FG9001003-0508Neurovasc size05mmx08cm-</t>
  </si>
  <si>
    <t>JASPER FG9001000-0202NeurovasSize 02mm x 02cm</t>
  </si>
  <si>
    <t>JASPER FG9001000-0410Neurovasc size4mmX10cm -</t>
  </si>
  <si>
    <t>JASPER FG9001000-0830Neurovasc size8mmx30cm-</t>
  </si>
  <si>
    <t>JASPER FG9001000-0930Neurovasc Size 9mmx30cm</t>
  </si>
  <si>
    <t>JASPER FG9001003-0610Neurovasc Size 6mmx10cm-</t>
  </si>
  <si>
    <t>JASPER FG9001003-0930Neurovasc Size 9mmx30cm-</t>
  </si>
  <si>
    <t>JASPER FG9001000-0210Neurovasc 02mmx10cm</t>
  </si>
  <si>
    <t>JASPER FG9001000-0312Neurovasc Size 3mmx12cm-</t>
  </si>
  <si>
    <t>JASPER FG9001000-0412 04 mmX12cm1D</t>
  </si>
  <si>
    <t>JASPER FG9001010-0304Neurovasc Size 3mmx04cm-</t>
  </si>
  <si>
    <t>JASPER FG9001000-0620Neurovasc Size 6mmx20cm-</t>
  </si>
  <si>
    <t>BARE STENT MUSTANGSize 2.5mm X 8mm</t>
  </si>
  <si>
    <t>BARE STENT MUSTANGSize 2.5mm X 13mm</t>
  </si>
  <si>
    <t>BARE STENT MUSTANGSize2.5mm X  16mm</t>
  </si>
  <si>
    <t>BARE STENT MUSTANGSize 2.75mm X 8mm</t>
  </si>
  <si>
    <t>BARE STENT MUSTANGSize 2.75mm X 13mm</t>
  </si>
  <si>
    <t>BARE STENT MUSTANGSize 2.75mm X 16mm</t>
  </si>
  <si>
    <t>BARE STENT MUSTANGSize 2.75mm X 18mm</t>
  </si>
  <si>
    <t>BARE STENT MUSTANGSize 2.75mm X 23mm</t>
  </si>
  <si>
    <t>BARE STENT MUSTANGSize 2.75mm X  29mm</t>
  </si>
  <si>
    <t>BARE STENT MUSTANGSize 2.75mm X 33mm</t>
  </si>
  <si>
    <t>BARE STENT MUSTANGSize 3.0mm X 8.0mm</t>
  </si>
  <si>
    <t>BARE STENT MUSTANGSize 3.0mm X  13mm</t>
  </si>
  <si>
    <t>BARE STENT MUSTANGSize 3.0mm X 16mm</t>
  </si>
  <si>
    <t>BARE STENT MUSTANGSize 3.5mm X 13mm</t>
  </si>
  <si>
    <t>BARE STENT MUSTANGSize 3.5mm X 16mm</t>
  </si>
  <si>
    <t>BARE STENT MUSTANGSize 3.5mm X 18mm</t>
  </si>
  <si>
    <t>BARE STENT MUSTANGSize 2.5mm X 33mm</t>
  </si>
  <si>
    <t>BARE STENT MUSTANGSize 3.0mm X 33mm</t>
  </si>
  <si>
    <t>BARE STENT MUSTANGSize 3.5mm X 23mm</t>
  </si>
  <si>
    <t>BARE STENT MUSTANGSize 3.5mm X 29mm</t>
  </si>
  <si>
    <t>BARE STENT MUSTANGSize 3.5mm X 33mm</t>
  </si>
  <si>
    <t>BARE STENT MUSTANGSize 3.5mm X 8.0mm</t>
  </si>
  <si>
    <t>BARE STENT MUSTANGSize 4.0mm X 8.0mm</t>
  </si>
  <si>
    <t>BARE STENT MUSTANGSize 4.0mm X 13mm</t>
  </si>
  <si>
    <t>BARE STENT MUSTANGSize 4.0mmX16mm</t>
  </si>
  <si>
    <t>BARE STENT MUSTANGSize 4.0mm X 18mm</t>
  </si>
  <si>
    <t>BARE STENT MUSTANGSize 4.0mm X 23mm</t>
  </si>
  <si>
    <t>BARE STENT MUSTANGSize 4.0mmX29mm</t>
  </si>
  <si>
    <t>BARE STENT MUSTANGSize 4.0mmX33mm</t>
  </si>
  <si>
    <t>BARE STENT MUSTANGSize 2.5mm X 18mm</t>
  </si>
  <si>
    <t>BARE STENT MUSTANGSize 2.5mm X 23mm</t>
  </si>
  <si>
    <t>BARE STENT MUSTANGSize 2.5mm X 29mm</t>
  </si>
  <si>
    <t>BARE STENT MUSTANGSize 3.0mm X 18mm</t>
  </si>
  <si>
    <t>BARE STENT MUSTANGSize 3.0mm X 23mm</t>
  </si>
  <si>
    <t>BARE STENT MUSTANGSize 3.0mm X 29mm</t>
  </si>
  <si>
    <t>TANGO T2213 COCR CORONARSize 2.25 mm x 13mm</t>
  </si>
  <si>
    <t>TANGO T2218 COCR CORONARSize 2.25 mm x 18mm</t>
  </si>
  <si>
    <t>TANGO T2223 COCR CORONARSize 2.25 mm x 23mm</t>
  </si>
  <si>
    <t>TANGO T2513 COCR CORONARSize 2.5 mm x 13mm</t>
  </si>
  <si>
    <t>TANGO T2518 COCR CORONARSize 2.5 mm x 18mm</t>
  </si>
  <si>
    <t>TANGO T2523 COCR CORONARSize 2.5 mm x 23mm</t>
  </si>
  <si>
    <t>TANGO T2529 COCR CORONARSize 2.5 mm x 29mm</t>
  </si>
  <si>
    <t>TANGO T2713 COCR CORONARSize 2.75 mm x 13mm</t>
  </si>
  <si>
    <t>TANGO T2718 COCR CORONARSize 2.75 mm x 18mm</t>
  </si>
  <si>
    <t>TANGO T2723 COCR CORONARSize 2.75 mm x 23mm</t>
  </si>
  <si>
    <t>TANGO T2729 COCR CORONARSize 2.75 mm x 29mm</t>
  </si>
  <si>
    <t>TANGO T3013 COCR CORONARSize 3.0 mm x 13mm</t>
  </si>
  <si>
    <t>TANGO T3018 COCR CORONARSize 3.0 mm x 18mm</t>
  </si>
  <si>
    <t>TANGO T3023 COCR CORONARSize 3.0 mm x 23mm</t>
  </si>
  <si>
    <t>TANGO T3029 COCR CORONARSize 3.0 mm x 29mm</t>
  </si>
  <si>
    <t>TANGO T3513 COCR CORONARSize 3.5 mm x 13mm</t>
  </si>
  <si>
    <t>TANGO T3518 COCR CORONARSize 3.5 mm x 18mm</t>
  </si>
  <si>
    <t>TANGO T3523 COCR CORONARSize 3.5 mm x 23mm</t>
  </si>
  <si>
    <t>TANGO T3529 COCR CORONARSize 3.5 mm x 29mm</t>
  </si>
  <si>
    <t>TANGO T4013 COCR CORONARSize 4.0 mm x 13mm</t>
  </si>
  <si>
    <t>TANGO T4018 COCR CORONARSize 4.0 mm x 18mm</t>
  </si>
  <si>
    <t>TANGO T4023 COCR CORONARSize 4.00 mm x 23mm</t>
  </si>
  <si>
    <t>TANGO T4029 COCR CORONARSize 4.00 mm x 29mm</t>
  </si>
  <si>
    <t>Y-SHAPE JOINT (Y TUBEConnector) - UB-SP-019</t>
  </si>
  <si>
    <t>RS232C CABLE UB-OP-002CABLE L : 1.5m (reverse)</t>
  </si>
  <si>
    <t>USB-DRIVER SOFT.&amp; CABLE(Included) UB-OP-003</t>
  </si>
  <si>
    <t>ACCESSORY TUBE BLUE &amp;Red</t>
  </si>
  <si>
    <t>FIRE HAWK RV 2213 RAPAMYcin ( 2.25 X 13 mm)</t>
  </si>
  <si>
    <t>FIRE HAWK RV 2218 RAPAMYcin Uk 2.2 mm x 18 mm</t>
  </si>
  <si>
    <t>FIRE HAWK RV 2223 RAPAMYcin Uk 2.2 mm x 23 mm</t>
  </si>
  <si>
    <t>FIRE HAWK RV 2513 RAPAMYcin Uk 2.5 mm x 13 mm</t>
  </si>
  <si>
    <t>FIRE HAWK RV 2518 RAPAMYcin Uk 2,5 mm x 18 mm</t>
  </si>
  <si>
    <t>FIRE HAWK RV 2523 RAPAMYcin Uk 2,5 mm x 23 mm</t>
  </si>
  <si>
    <t>FIRE HAWK RV 2529 RAPAMYcin Uk 2,5 mm x 29 mm</t>
  </si>
  <si>
    <t>FIRE HAWK RV 2533 RAPAMYcin Uk 2.5 mm x 33 mm</t>
  </si>
  <si>
    <t>FIRE HAWK RV 2713 RAPAMYcin Uk 2.7 mm x 13 mm</t>
  </si>
  <si>
    <t>FIRE HAWK RV 2718 RAPAMYcin Uk 2.7 mm x 18 mm</t>
  </si>
  <si>
    <t>FIRE HAWK RV 2723 RAPAMYcin Uk 2.7 mm x 23 mm</t>
  </si>
  <si>
    <t>FIRE HAWK RV 2729 RAPAMYcin Uk 2.7 mm x 29 mm</t>
  </si>
  <si>
    <t>FIRE HAWK RV 2733 RAPAMYcin Uk 2.7 mm x 33 mm</t>
  </si>
  <si>
    <t>FIRE HAWK RV 3013 RAPAMYcin Uk 3.0 mm x 13 mm</t>
  </si>
  <si>
    <t>FIRE HAWK RV 3018 RAPAMYcin Uk 3.0 mm x 18 mm</t>
  </si>
  <si>
    <t>FIRE HAWK RV 3023 RAPAMYcin Uk 3.0 mm x 23 mm</t>
  </si>
  <si>
    <t>FIRE HAWK RV 3029 RAPAMYcin Uk 3.0 mm x 29 mm</t>
  </si>
  <si>
    <t>FIRE HAWK RV 3033 RAPAMYcin Uk 3.0 mm x 33 mm</t>
  </si>
  <si>
    <t>FIRE HAWK RV 3038 RAPAMYcin Uk 3.0 mm x 38 mm</t>
  </si>
  <si>
    <t>FIRE HAWK RV 3513 RAPAMYcin Uk 3.5 mm x 13 mm</t>
  </si>
  <si>
    <t>FIRE HAWK RV 3518 RAPAMYcin Uk 3.5 mm x 18 mm</t>
  </si>
  <si>
    <t>FIRE HAWK RV 3523 RAPAMYcin Uk 3.5 mm x 23 mm</t>
  </si>
  <si>
    <t>FIRE HAWK RV 3529 RAPAMYcin Uk 3.5 mm x 29 mm</t>
  </si>
  <si>
    <t>FIRE HAWK RV 3533 RAPAMYcin Uk 3.5 mm x 33 mm</t>
  </si>
  <si>
    <t>FIRE HAWK RV 3538 RAPAMYcin Uk 3.5 mm x 38 mm</t>
  </si>
  <si>
    <t>FIRE HAWK RV 4013 RAPAMYcin Uk 4.0 mm x 13 mm</t>
  </si>
  <si>
    <t>FIRE HAWK RV 4018 RAPAMYcin Uk 4.0 mm x 18 mm</t>
  </si>
  <si>
    <t>FIRE HAWK RV 4023 RAPAMYcin Uk 4.0 mm x 23 mm</t>
  </si>
  <si>
    <t>FIRE HAWK RV 4029 RAPAMYcin Uk 4.0 mm x 29 mm</t>
  </si>
  <si>
    <t>FIRE HAWK RV 4033 RAPAMYcin Uk 4.0 mm x 33 mm</t>
  </si>
  <si>
    <t>FIRE HAWK RV 2216 RAPAMYcin Uk 2.2 mm x 16 mm</t>
  </si>
  <si>
    <t>FIRE HAWK RV 2221 RAPAMYcin Uk 2.2 mm x 21 mm</t>
  </si>
  <si>
    <t>FIRE HAWK RV 2516 RAPAMYcin Uk 2.5 mm x 16 mm</t>
  </si>
  <si>
    <t>FIRE HAWK RV 2521 RAPAMYcin Uk 2.5 mm x 21 mm</t>
  </si>
  <si>
    <t>FIRE HAWK RV 2526 RAPAMYcin Uk 2.5 mm x 26 mm</t>
  </si>
  <si>
    <t>FIRE HAWK RV 2716 RAPAMYcin Uk 2.7 mm x 16 mm</t>
  </si>
  <si>
    <t>FIRE HAWK RV 2721 RAPAMYcin Uk 2.7 mm x 21 mm</t>
  </si>
  <si>
    <t>FIRE HAWK RV 2726 RAPAMYcin Uk 2.7 mm x 26 mm</t>
  </si>
  <si>
    <t>FIRE HAWK RV 2738 RAPAMYcin Uk 2.7 mm x 38 mm</t>
  </si>
  <si>
    <t>FIRE HAWK RV 3016 RAPAMYcin Uk 3.0 mm x 16 mm</t>
  </si>
  <si>
    <t>FIRE HAWK RV 3021 RAPAMYcin Uk 3.0 mm x 21 mm</t>
  </si>
  <si>
    <t>FIRE HAWK RV 3026 RAPAMYcin Uk 3.0mm x 26 mm</t>
  </si>
  <si>
    <t>FIRE HAWK RV 3031 RAPAMYcin Uk 3.0 mm x 31 mm</t>
  </si>
  <si>
    <t>FIRE HAWK RV 3035 RAPAMYcin Uk 3.0 mm x 35 mm</t>
  </si>
  <si>
    <t>FIRE HAWK RV 3516 RAPAMYcin Uk 3.5  mm x 16 mm</t>
  </si>
  <si>
    <t>FIRE HAWK RV 3521 RAPAMYcin Uk 3.5 mm x 21 mm</t>
  </si>
  <si>
    <t>FIRE HAWK RV 3526 RAPAMYcin Uk 3.5 mm x 26 mm</t>
  </si>
  <si>
    <t>FIRE HAWK RV 3535 RAPAMYcin Uk 3.5 mm x 35 mm</t>
  </si>
  <si>
    <t>FOXTROT PRO PI11515size 1.5 mm x 15 mm</t>
  </si>
  <si>
    <t>FOXTROT PRO PI11520size 1.5 mm x 20 mm</t>
  </si>
  <si>
    <t>FOXTROT PRO  PI11525size 1.5 mm x 25 mm</t>
  </si>
  <si>
    <t>FOXTROT PRO  PI11530size 1.5 mm x 30 mm</t>
  </si>
  <si>
    <t>FOXTROT PRO PI12015size 2.0 mm x 15 mm</t>
  </si>
  <si>
    <t>FOXTROT PRO PI12020size 2.0 mm x 20 mm</t>
  </si>
  <si>
    <t>FOXTROT PRO PI12025size 2.0 mm x 25 mm</t>
  </si>
  <si>
    <t>FOXTROT PRO  PI12030size 2.0 mm x 30 mm</t>
  </si>
  <si>
    <t>FOXTROT PRO PI12515size 2.5 mm x 15 mm</t>
  </si>
  <si>
    <t>FOXTROT PRO PI12520size 2.5 mm x 20 mm</t>
  </si>
  <si>
    <t>FOXTROT PRO PI12525size 2.5 mm x 25 mm</t>
  </si>
  <si>
    <t>FOXTROT PRO PI12530size 2.5 mm x 30 mm</t>
  </si>
  <si>
    <t>FOXTROT PRO PI13015size 3.0 mm x 15 mm</t>
  </si>
  <si>
    <t>FOXTROT PRO PI13020size 3.0 mm x 20 mm</t>
  </si>
  <si>
    <t>FOXTROT PRO PI13025size 3.0 mm x 25 mm</t>
  </si>
  <si>
    <t>FOXTROT PRO PI13515size 3.5 mm x 15 mm</t>
  </si>
  <si>
    <t>FOXTROT PRO PI13520size 3.5 mm x 20 mm</t>
  </si>
  <si>
    <t>FOXTROT PRO PI13525size 3.5 mm x 25 mm</t>
  </si>
  <si>
    <t>FOXTROT PRO PI14015size 4.0 mm x 15 mm</t>
  </si>
  <si>
    <t>FOXTROT PRO PI14020size 4.0 mm x 20 mm</t>
  </si>
  <si>
    <t>FOXTROT PRO PI14025size 4.0 mm x 25 mm</t>
  </si>
  <si>
    <t>FOXTROT PRO PI11506size 1.5 mm x 06 mm</t>
  </si>
  <si>
    <t>FOXTROT PRO PI11510size 1.5 mm x 10 mm</t>
  </si>
  <si>
    <t>FOXTROT PRO PI12006size 2.0 mm x 06 mm</t>
  </si>
  <si>
    <t>FOXTROT PRO PI12010size 2.0 mm x 10 mm</t>
  </si>
  <si>
    <t>FOXTROT PRO PI12506size 2.5 mm x 06 mm</t>
  </si>
  <si>
    <t>FOXTROT PRO PI12510size 2.5 mm x 10 mm</t>
  </si>
  <si>
    <t>FOXTROT PRO  PI13010size 3.0 mm x 10 mm</t>
  </si>
  <si>
    <t>FOXTROT PRO PI13510size 3.5 mm x 10 mm</t>
  </si>
  <si>
    <t>FOXTROT PRO PI14010size 4.0 mm x 10 mm</t>
  </si>
  <si>
    <t>D-PULSE DPN-12REF DP8011Y Conenector Pack (N/A)</t>
  </si>
  <si>
    <t>WALTZ TG2213Size 2.25mm x 13mm</t>
  </si>
  <si>
    <t>WALTZ TG2218Size 2.25 mm x 18 mm</t>
  </si>
  <si>
    <t>WALTZ TG2223Size 2.25 mm x 23 mm</t>
  </si>
  <si>
    <t>WALTZ TG2513Size 2.5 mm x 13 mm</t>
  </si>
  <si>
    <t>WALTZ TG2518Size 2.5 mm x 18 mm</t>
  </si>
  <si>
    <t>WALTZ TG2523Size 2.5 mm x 23 mm</t>
  </si>
  <si>
    <t>WALTZ TG2529Size 2.5 mm x 29 mm</t>
  </si>
  <si>
    <t>WALTZ TG2713Size 2.75 mm x 13 mm</t>
  </si>
  <si>
    <t>WALTZ TG2718Size 2.75 mm x 18 mm</t>
  </si>
  <si>
    <t>WALTZ TG2723Size 2.75 mm x 23 mm</t>
  </si>
  <si>
    <t>WALTZ TG2729Size 2.75 mm x 29 mm</t>
  </si>
  <si>
    <t>WALTZ TG3013Size 3.0 mm x 13 mm</t>
  </si>
  <si>
    <t>WALTZ TG3018Size 3.0 mm x 18 mm</t>
  </si>
  <si>
    <t>WALTZ TG3023Size 3.0 mm x 23 mm</t>
  </si>
  <si>
    <t>WALTZ TG3029Size 3.0 mm x 29 mm</t>
  </si>
  <si>
    <t>WALTZ TG3513Size 3.5 mm x 13 mm</t>
  </si>
  <si>
    <t>WALTZ TG3518Size 3.5 mm x 18 mm</t>
  </si>
  <si>
    <t>WALTZ TG3523Size 3.5 mm x 23 mm</t>
  </si>
  <si>
    <t>WALTZ TG3529Size 3.5 mm x 29 mm</t>
  </si>
  <si>
    <t>WALTZ TG4013Size 4.0 mm x 13 mm</t>
  </si>
  <si>
    <t>WALTZ TG4018Size 4.0 mm x 18 mm</t>
  </si>
  <si>
    <t>WALTZ TG4023Size 4.0 mm x 23 mm</t>
  </si>
  <si>
    <t>WALTZ TG4029Size 4.0 mm x 29 mm</t>
  </si>
  <si>
    <t>WALTZ TG2208Size 2.25mm x 08mm</t>
  </si>
  <si>
    <t>WALTZ TG2216Size 2.25mm x 16mm</t>
  </si>
  <si>
    <t>WALTZ TG2221Size 2.25 mm x 21 mm</t>
  </si>
  <si>
    <t>WALTZ TG2226Size 2.25 mm x 26 mm</t>
  </si>
  <si>
    <t>WALTZ TG2229Size 2.25 mm x 29 mm</t>
  </si>
  <si>
    <t>WALTZ TG2508Size 2.5 mm x 08 mm</t>
  </si>
  <si>
    <t>WALTZ TG2516Size 2.5 mm x 16 mm</t>
  </si>
  <si>
    <t>WALTZ TG2521Size 2.5 mm x 21 mm</t>
  </si>
  <si>
    <t>WALTZ TG2526Size 2.5 mm x 26 mm</t>
  </si>
  <si>
    <t>WALTZ TG2531Size 2.5 mm x 31 mm</t>
  </si>
  <si>
    <t>WALTZ TG2533Size 2.5 mm x 33 mm</t>
  </si>
  <si>
    <t>WALTZ TG2708Size 2.75 mm x 08 mm</t>
  </si>
  <si>
    <t>WALTZ TG2716Size 2.75 mm x 16 mm</t>
  </si>
  <si>
    <t>WALTZ TG2721Size 2.75 mm x 21 mm</t>
  </si>
  <si>
    <t>WALTZ TG2726Size 2.75 mm x 26 mm</t>
  </si>
  <si>
    <t>WALTZ TG2731Size 2.75 mm x 31 mm</t>
  </si>
  <si>
    <t>WALTZ TG2733Size 2.75 mm x 33 mm</t>
  </si>
  <si>
    <t>WALTZ TG3008Size 3.0 mm x 08 mm</t>
  </si>
  <si>
    <t xml:space="preserve"> WALTZ TG3016Size 3.0 mm x 16 mm</t>
  </si>
  <si>
    <t>WALTZ TG3021Size 3.0 mm x 21 mm</t>
  </si>
  <si>
    <t>WALTZ TG026Size 3.0 mm x 26 mm</t>
  </si>
  <si>
    <t>WALTZ TG3031Size 3.0 mm x 31 mm</t>
  </si>
  <si>
    <t>WALTZ TG3033Size 3.0 mm x 33 mm</t>
  </si>
  <si>
    <t>WALTZ TG3508Size 3.5 mm x 08 mm</t>
  </si>
  <si>
    <t xml:space="preserve"> WALTZ TG3516Size 3.5 mm x 16 mm</t>
  </si>
  <si>
    <t>WALTZ TG3521Size 3.5 mm x 21 mm</t>
  </si>
  <si>
    <t>WALTZ TG3526Size 3.5 mm x 26 mm</t>
  </si>
  <si>
    <t>WALTZ TG3531Size 3.5 mm x 31 mm</t>
  </si>
  <si>
    <t>WALTZ TG3533Size 3.5 mm x 33 mm</t>
  </si>
  <si>
    <t>WALTZ TG4008Size 4.0 mm x 08 mm</t>
  </si>
  <si>
    <t>WALTZ TG4016Size 4.0 mm x 16 mm</t>
  </si>
  <si>
    <t>WALTZ TG4021Size 4.0 mm x 21 mm</t>
  </si>
  <si>
    <t>WALTZ TG4026Size 4.0 mm x 26 mm</t>
  </si>
  <si>
    <t>WALTZ TG4031Size 4.0 mm x 31 mm</t>
  </si>
  <si>
    <t>WALTZ TG4033Size 4.0 mm x 33 mm</t>
  </si>
  <si>
    <t>PLETAAL 100 MG2550 pcs</t>
  </si>
  <si>
    <t>ACUATIM  CREAM 10 GR120 pcs</t>
  </si>
  <si>
    <t>TMTJN15NPP</t>
  </si>
  <si>
    <t>JINARC 15 MGExp. Filiphina</t>
  </si>
  <si>
    <t>TMTJN15NSG</t>
  </si>
  <si>
    <t>JINARC 15 MGExp. Singapura</t>
  </si>
  <si>
    <t>TMTJN30NPP</t>
  </si>
  <si>
    <t>JINARC 30 MGExp. Filiphina</t>
  </si>
  <si>
    <t>TMTJN30NSG</t>
  </si>
  <si>
    <t>JINARC 30 MGExp. Singapura</t>
  </si>
  <si>
    <t>ABILIFY ORAL SOLUTION150ML 20 pcs</t>
  </si>
  <si>
    <t>OBUCORT SWINGHALERFiliphina</t>
  </si>
  <si>
    <t>ARTEOPTIC LAOphthalmic Solution</t>
  </si>
  <si>
    <t>PLETAAL TAB 100 MG2550 pcs</t>
  </si>
  <si>
    <t>MEPTIN SWINGHALERLOCAL 200 pcs</t>
  </si>
  <si>
    <t>MEPTIN SWINGHALERLOCAL 40 pcs</t>
  </si>
  <si>
    <t>MEPTIN SWINGHALERFiliphina</t>
  </si>
  <si>
    <t>OBUCORT SWINGHALER52 pcs</t>
  </si>
  <si>
    <t>MEPTIN SWINGHALER 10 ML200Puffs - 40 pcs</t>
  </si>
  <si>
    <t>TABLET MEPTIN(Exp. GreenMed Malaysia)</t>
  </si>
  <si>
    <t>SAMSCA TABLET 15 MG720 pcs</t>
  </si>
  <si>
    <t>MEPTIN INHALATION SOL.Unit 0.3 mL new shape</t>
  </si>
  <si>
    <t>MEPTIN INHALATION SOL.Unit 0.5 mL new shape</t>
  </si>
  <si>
    <t>MEPTIN INHALATIONSolution Unit 0.3 mL</t>
  </si>
  <si>
    <t>MEPTIN INHALATIONSolution Unit 0.5 mL</t>
  </si>
  <si>
    <t>MEPTIN SWINGHALER 10 ML200Puffs - 10mcg/dosis</t>
  </si>
  <si>
    <t>SYRUP MEPTIN 60 MLNon Alkohol</t>
  </si>
  <si>
    <t>SYRUP MEPTIN 60 MLNo Alkohol MALAYSIA</t>
  </si>
  <si>
    <t>SYRUP MEPTIN 60 ML (PET)No Alkohol MALAYSIA</t>
  </si>
  <si>
    <t>PLETAAL POWDER 20%,1440 pcs</t>
  </si>
  <si>
    <t>PLETAAL POWDER 20%,Sachet 0.50g</t>
  </si>
  <si>
    <t>PLETAAL 100 MGIsi 2550 pcs</t>
  </si>
  <si>
    <t>ITEM</t>
  </si>
  <si>
    <t>DESTINATION</t>
  </si>
  <si>
    <t>PLA-EXP</t>
  </si>
  <si>
    <t>SVP-EXP</t>
  </si>
  <si>
    <t>TD SYR-EXP</t>
  </si>
  <si>
    <t>TD LOC-EXP</t>
  </si>
  <si>
    <t>TMFOIX34DM</t>
  </si>
  <si>
    <t>TMFOIG26DM</t>
  </si>
  <si>
    <t>FG2</t>
  </si>
  <si>
    <t>FG3</t>
  </si>
  <si>
    <t>PT OTSUKA INDONESIA - Plant Management</t>
  </si>
  <si>
    <t>REPORT GROSS PROFIT - APRIL 2023  BY FACTORY</t>
  </si>
  <si>
    <t>IS IDR</t>
  </si>
  <si>
    <t>Item</t>
  </si>
  <si>
    <t>Prod. Line</t>
  </si>
  <si>
    <t>DEST</t>
  </si>
  <si>
    <t>FASILITAS</t>
  </si>
  <si>
    <t>QUANT</t>
  </si>
  <si>
    <t>UNIT PRICE</t>
  </si>
  <si>
    <t>GROSS SALES AMOUNT</t>
  </si>
  <si>
    <t>NET SALES AMOUNT</t>
  </si>
  <si>
    <t>Unit Cost</t>
  </si>
  <si>
    <t>GP Before IDDLE</t>
  </si>
  <si>
    <t>%</t>
  </si>
  <si>
    <t>IDDLE COGS</t>
  </si>
  <si>
    <t>COGS + IDDLE</t>
  </si>
  <si>
    <t>GP AFTER IDDLE</t>
  </si>
  <si>
    <t>DOMESTIC</t>
  </si>
  <si>
    <t xml:space="preserve">Otsutran-40 </t>
  </si>
  <si>
    <t>DOM</t>
  </si>
  <si>
    <t>LVP-PLA</t>
  </si>
  <si>
    <t>Otsu-D5, 100 mL (Isi 40)</t>
  </si>
  <si>
    <t>Otsu-NS, 100 mL (Isi 40)</t>
  </si>
  <si>
    <t xml:space="preserve">Otsu-NS, 100 mL </t>
  </si>
  <si>
    <t>Sodium Chloride Infus Intravena 0.9%</t>
  </si>
  <si>
    <t xml:space="preserve">Otsu-D5, 100 mL </t>
  </si>
  <si>
    <t xml:space="preserve">Otsu-D5, 100 ml </t>
  </si>
  <si>
    <t xml:space="preserve">Otsu-D10 </t>
  </si>
  <si>
    <t xml:space="preserve">ASERING </t>
  </si>
  <si>
    <t xml:space="preserve">ASERING-5 </t>
  </si>
  <si>
    <t>Ringer Acetate Infus Intravena</t>
  </si>
  <si>
    <t xml:space="preserve">Potacol-R </t>
  </si>
  <si>
    <t xml:space="preserve">KA-EN 1B </t>
  </si>
  <si>
    <t xml:space="preserve">KA-EN 3A </t>
  </si>
  <si>
    <t xml:space="preserve">KA-EN 3B </t>
  </si>
  <si>
    <t xml:space="preserve">KA-EN 4A </t>
  </si>
  <si>
    <t xml:space="preserve">KA-EN 4B </t>
  </si>
  <si>
    <t xml:space="preserve">KA-EN MG3 </t>
  </si>
  <si>
    <t xml:space="preserve">Otsu-Manitol 20, 500 </t>
  </si>
  <si>
    <t>Mannitol Infus Intravena 20%</t>
  </si>
  <si>
    <t xml:space="preserve">MARTOS-10 </t>
  </si>
  <si>
    <t xml:space="preserve">Otsu-Saline 3 </t>
  </si>
  <si>
    <t xml:space="preserve">Otsu-RD5 </t>
  </si>
  <si>
    <t>Otsu-RS (Heat Stable)</t>
  </si>
  <si>
    <t xml:space="preserve">Otsu-RS </t>
  </si>
  <si>
    <t xml:space="preserve">Otsu-RLD5 </t>
  </si>
  <si>
    <t xml:space="preserve">Otsu-D5, 1/4NS </t>
  </si>
  <si>
    <t xml:space="preserve">Otsu-D10, 1/5 NS </t>
  </si>
  <si>
    <t xml:space="preserve">Otsu-D10, 1/5NS </t>
  </si>
  <si>
    <t xml:space="preserve">Otsu-D5, 1/2 NS </t>
  </si>
  <si>
    <t xml:space="preserve">Otsu-D5, NS </t>
  </si>
  <si>
    <t xml:space="preserve">Otsu-D5, 500 mL </t>
  </si>
  <si>
    <t xml:space="preserve">Otsu-RL </t>
  </si>
  <si>
    <t>Otsu-RL - Generic</t>
  </si>
  <si>
    <t>Dextrose Monohydrate 5% &amp; Sodium Chloride 0.225%</t>
  </si>
  <si>
    <t>Dextrose Monohydrate 10% &amp; Sodium Chloride 0.18%</t>
  </si>
  <si>
    <t>Dextrose Monohydrate 5% &amp; Sodium Chloride 0.45%</t>
  </si>
  <si>
    <t xml:space="preserve">Otsu-NS, 500 mL </t>
  </si>
  <si>
    <t>Otsu-NS, 250 ml</t>
  </si>
  <si>
    <t xml:space="preserve">Otsu-Mannitol 20, 250 mL </t>
  </si>
  <si>
    <t xml:space="preserve">Otsu-Manitol 20, 250 </t>
  </si>
  <si>
    <t>Sterile Water for Irrigation USP</t>
  </si>
  <si>
    <t>Sterile Water for Irrigation</t>
  </si>
  <si>
    <t xml:space="preserve">Otsu-NS, 1000 mL </t>
  </si>
  <si>
    <t>Dextrose Monohydrate Infus Intravena 10%</t>
  </si>
  <si>
    <t>Dextrose Monohydrate Infus Intravena 5%</t>
  </si>
  <si>
    <t xml:space="preserve">OGB RL </t>
  </si>
  <si>
    <t xml:space="preserve">OTSU-RD5 </t>
  </si>
  <si>
    <t xml:space="preserve">AMINOFLUID, 1000 mL </t>
  </si>
  <si>
    <t>LVP-SB</t>
  </si>
  <si>
    <t>BFluid 1000 mL (PV)</t>
  </si>
  <si>
    <t xml:space="preserve">BFluid 500mL </t>
  </si>
  <si>
    <t xml:space="preserve">KA-EN 3B (SB) </t>
  </si>
  <si>
    <t xml:space="preserve">AMINOLEBAN </t>
  </si>
  <si>
    <t xml:space="preserve">AMIPAREN, 500 mL </t>
  </si>
  <si>
    <t xml:space="preserve">ASERING (SB) </t>
  </si>
  <si>
    <t xml:space="preserve">KIDMIN, 200 mL </t>
  </si>
  <si>
    <t xml:space="preserve">Otsulip 20% </t>
  </si>
  <si>
    <t xml:space="preserve">PAN-AMIN G </t>
  </si>
  <si>
    <t xml:space="preserve">Otsu-NS, 10 mL </t>
  </si>
  <si>
    <t>NSVP</t>
  </si>
  <si>
    <t xml:space="preserve">Otsu-WI, 10 mL </t>
  </si>
  <si>
    <t>Otsu-D40 (N-SVP)</t>
  </si>
  <si>
    <t xml:space="preserve">Otsu-D40 </t>
  </si>
  <si>
    <t>Otsu-KCl 7.46 (N-SVP)</t>
  </si>
  <si>
    <t xml:space="preserve">OTSU-KCL 7.46 </t>
  </si>
  <si>
    <t xml:space="preserve">OTSU-NS </t>
  </si>
  <si>
    <t>MEYLON 84 - BP (N-SVP)</t>
  </si>
  <si>
    <t>Otsu-NS, 25 mL (N-SVP)</t>
  </si>
  <si>
    <t>Otsu-MGSO4 20 (N-SVP)</t>
  </si>
  <si>
    <t xml:space="preserve">Otsu-MGSO4 20 </t>
  </si>
  <si>
    <t>Otsu-MGSO4 40 (N-SVP)</t>
  </si>
  <si>
    <t>Otsu-WI, 25 mL (N-SVP)</t>
  </si>
  <si>
    <t xml:space="preserve">Otsu-WI, 25 mL </t>
  </si>
  <si>
    <t>Dextrose Monohydrate Injeksi 400 mg/mL</t>
  </si>
  <si>
    <t>Potassium Chloride Injeksi 74,6 mg/mL</t>
  </si>
  <si>
    <t>Sodium Chloride Injeksi 9 mg/mL</t>
  </si>
  <si>
    <t>Magnesium Sulfate Injeksi i.v. 200 mg/mL</t>
  </si>
  <si>
    <t>Magnesium Sulfate Injeksi i.m. 400 mg/mL</t>
  </si>
  <si>
    <t>Sterile Water for Injection</t>
  </si>
  <si>
    <t xml:space="preserve">OTSU-MGSO4 40 </t>
  </si>
  <si>
    <t>IV Catheter 16 G Ex. Huaian Polymedical</t>
  </si>
  <si>
    <t>MD IV-SET</t>
  </si>
  <si>
    <t>IV Catheter 18 G Ex. Huaian Polymedical</t>
  </si>
  <si>
    <t>IV Catheter 20 G Ex. Huaian Polymedical</t>
  </si>
  <si>
    <t>IV Catheter 22 G Ex. Huaian Polymedical</t>
  </si>
  <si>
    <t>IV Catheter 24 G Ex. Huaian Polymedical</t>
  </si>
  <si>
    <t>IV Catheter 26 G Ex. Huaian Polymedical</t>
  </si>
  <si>
    <t>OTSUKA INFUSION SET OI-24 PERMEABLE BAG</t>
  </si>
  <si>
    <t>OTSUKA INFUSION SET OI-34 PERMEABLE BAG</t>
  </si>
  <si>
    <t>Three Way Stopcock Ex. Huaian Polymedical</t>
  </si>
  <si>
    <t>OTSUKA INFUSION SET OI-44 PERMEABLE BAG</t>
  </si>
  <si>
    <t>OTSUKA INFUSION SET OI-541 PERMEABLE BAG</t>
  </si>
  <si>
    <t>OTSUKA INFUSION SET OI-64 PERMEABLE BAG</t>
  </si>
  <si>
    <t>OTSUKA BLOOD TRANSFUSION OB-1 PERMEABLE BAG</t>
  </si>
  <si>
    <t>OTSUKA INFUSION SET PKD-1 PERMEABLE BAG</t>
  </si>
  <si>
    <t>Otsucath IV Cateter 16G x2</t>
  </si>
  <si>
    <t>Otsucath IV Cateter 18G x1 1/4</t>
  </si>
  <si>
    <t>Otsucath IV Cateter 20G x1 1/4</t>
  </si>
  <si>
    <t>Otsucath IV Cateter 22G x1</t>
  </si>
  <si>
    <t>Otsucath IV Cateter 24G x3/4</t>
  </si>
  <si>
    <t>URINE BAG With T-Valve 100 PC</t>
  </si>
  <si>
    <t xml:space="preserve">OI NUTRI LINE </t>
  </si>
  <si>
    <t>OTSUKA INFUSION SET Y-SET PERMEABLE BAG</t>
  </si>
  <si>
    <t xml:space="preserve">OTSU Y SET  with filter </t>
  </si>
  <si>
    <t>EN</t>
  </si>
  <si>
    <t>NEO-MUNE Baru</t>
  </si>
  <si>
    <t xml:space="preserve">PAN-ENTERAL </t>
  </si>
  <si>
    <t>PROTEN COKLAT REFORMULASI</t>
  </si>
  <si>
    <t>PROTEN COKLAT KEMASAN TUNGGAL</t>
  </si>
  <si>
    <t>PROTEN VANILLA REFORMULASI</t>
  </si>
  <si>
    <t xml:space="preserve">PROTEN  GOLD COKLAT </t>
  </si>
  <si>
    <t xml:space="preserve">PROTEN GOLD GREEN TEA </t>
  </si>
  <si>
    <t xml:space="preserve">PROTEN GOLD VANILA </t>
  </si>
  <si>
    <t>PROTEN VANILA KEMASAN TUNGGAL</t>
  </si>
  <si>
    <t>D-PULSE DP-P-30I Inflation devices (N/A)</t>
  </si>
  <si>
    <t>MD</t>
  </si>
  <si>
    <t>FIREBIRD 2 G2513 Rapamy cin-Eluting (2.5x13mm)</t>
  </si>
  <si>
    <t>FIREBIRD 2 G2518 Rapamy cin-Eluting (2.5x18mm)</t>
  </si>
  <si>
    <t>FIREBIRD 2 G2523 Rapamy cin Eluting (2.5x23mm)</t>
  </si>
  <si>
    <t>FIREBIRD 2 G2529 Rapamy cin Eluting (2.5x29mm)</t>
  </si>
  <si>
    <t>FIREBIRD 2 G2533 Rapamy cin Eluting (2.5x33mm)</t>
  </si>
  <si>
    <t>FIREBIRD 2 G2713 Rapamy cin Eluting (2.75x13mm)</t>
  </si>
  <si>
    <t>FIREBIRD 2 G2723 Rapamy cin Eluting (2.75x23mm)</t>
  </si>
  <si>
    <t>FIREBIRD 2 G2729 Rapamy cin-Eluting (2.75x29mm)</t>
  </si>
  <si>
    <t>FIREBIRD 2 G2733 Rapamy cin-Eluting (2.75x33mm)</t>
  </si>
  <si>
    <t>FIREBIRD 2 G3013 Rapamy cin-Eluting (3.0x13mm)</t>
  </si>
  <si>
    <t>FIREBIRD 2 G3018 Rapamy cin-Eluting (3.0x18mm)</t>
  </si>
  <si>
    <t>FIREBIRD 2 G3023 Rapamy cin-Eluting  (3.0x23mm)</t>
  </si>
  <si>
    <t>FIREBIRD 2 G3029 Rapamy cin-eluting (3.0x29mm)</t>
  </si>
  <si>
    <t>FIREBIRD 2 G3033 Rapamy cin-Eluting (3.0x33mm)</t>
  </si>
  <si>
    <t>FIREBIRD 2 G3513 Rapamy cin-Eluting (3.5x13mm)</t>
  </si>
  <si>
    <t>FIREBIRD 2 G3518 Rapamy cin-Eluting (3.5x18mm)</t>
  </si>
  <si>
    <t>FIREBIRD 2 G3529 Rapamy cin-eluting (3.5x29mm)</t>
  </si>
  <si>
    <t>FIREBIRD 2 G3533 Rapamy cin-eluting (3.5x33mm)</t>
  </si>
  <si>
    <t>FIREBIRD 2 G4018 Rapamy cin-Eluting (4.0x18mm)</t>
  </si>
  <si>
    <t>FIREBIRD 2 G4023 Rapamy cin-eluting (4.0x23mm)</t>
  </si>
  <si>
    <t>FIREBIRD 2 G4029 Rapamy cin-eluting (4.0x29mm)</t>
  </si>
  <si>
    <t>FIREBIRD 2 G4033 Rapamy cin-Eluting (4.0x33mm)</t>
  </si>
  <si>
    <t>FIREBIRD 2 G4013 Rapamy cin-eluting (4.0x13mm)</t>
  </si>
  <si>
    <t>CALLIBRATION BAG 5.0L 5L BREATH COLL.BAG</t>
  </si>
  <si>
    <t>BREATH COLLECTION BAG 0.3L 652832</t>
  </si>
  <si>
    <t>O-Ring for Sample Joint (Black) - UB-SP-009</t>
  </si>
  <si>
    <t>O-Ring for Sample Joint (Orange) - UB-SP-004</t>
  </si>
  <si>
    <t>Fire Hawk RV 2729 Rapamy cin Uk 2.7 mm x 29 mm</t>
  </si>
  <si>
    <t>Fire Hawk RV 2733 Rapamy cin Uk 2.7 mm x 33 mm</t>
  </si>
  <si>
    <t>Fire Hawk RV 3038 Rapamy cin Uk 3.0 mm x 38 mm</t>
  </si>
  <si>
    <t>Fire Hawk RV 3538 Rapamy cin Uk 3.5 mm x 38 mm</t>
  </si>
  <si>
    <t>D-PULSE DPN-12REF DP8011 Y Conenector Pack (N/A)</t>
  </si>
  <si>
    <t>FIREBIRD 2 G2718 Rapamy cin Eluting (2.75x18mm)</t>
  </si>
  <si>
    <t>FIREBIRD 2 G3523 Rapamy cin-Eluting (3.5x23mm)</t>
  </si>
  <si>
    <t>Fire Hawk RV 2513 Rapamy cin Uk 2.5 mm x 13 mm</t>
  </si>
  <si>
    <t>Fire Hawk RV 2723 Rapamy cin Uk 2.7 mm x 23 mm</t>
  </si>
  <si>
    <t>Fire Hawk RV 4033 Rapamy cin Uk 4.0 mm x 33 mm</t>
  </si>
  <si>
    <t>Fire Hawk RV 3529 Rapamy cin Uk 3.5 mm x 29 mm</t>
  </si>
  <si>
    <t>Fire Hawk RV 2523 Rapamy cin Uk 2,5 mm x 23 mm</t>
  </si>
  <si>
    <t>Fire Hawk RV 2529 Rapamy cin Uk 2,5 mm x 29 mm</t>
  </si>
  <si>
    <t>Fire Hawk RV 2533 Rapamy cin Uk 2.5 mm x 33 mm</t>
  </si>
  <si>
    <t>Fire Hawk RV 2718 Rapamy cin Uk 2.7 mm x 18 mm</t>
  </si>
  <si>
    <t>Fire Hawk RV 3018 Rapamy cin Uk 3.0 mm x 18 mm</t>
  </si>
  <si>
    <t>Fire Hawk RV 3023 Rapamy cin Uk 3.0 mm x 23 mm</t>
  </si>
  <si>
    <t>Fire Hawk RV 3029 Rapamy cin Uk 3.0 mm x 29 mm</t>
  </si>
  <si>
    <t>Fire Hawk RV 3033 Rapamy cin Uk 3.0 mm x 33 mm</t>
  </si>
  <si>
    <t>Fire Hawk RV 3513 Rapamy cin Uk 3.5 mm x 13 mm</t>
  </si>
  <si>
    <t>Fire Hawk RV 3518 Rapamy cin Uk 3.5 mm x 18 mm</t>
  </si>
  <si>
    <t>Fire Hawk RV 3523 Rapamy cin Uk 3.5 mm x 23 mm</t>
  </si>
  <si>
    <t>Fire Hawk RV 3533 Rapamy cin Uk 3.5 mm x 33 mm</t>
  </si>
  <si>
    <t>Fire Hawk RV 4013 Rapamy cin Uk 4.0 mm x 13 mm</t>
  </si>
  <si>
    <t>Fire Hawk RV 4018 Rapamy cin Uk 4.0 mm x 18 mm</t>
  </si>
  <si>
    <t>Fire Hawk RV 4023 Rapamy cin Uk 4.0 mm x 23 mm</t>
  </si>
  <si>
    <t>Fire Hawk RV 4029 Rapamy cin Uk 4.0 mm x 29 mm</t>
  </si>
  <si>
    <t>Foxtrot Pro PI11515 size 1.5 mm x 15 mm</t>
  </si>
  <si>
    <t>Foxtrot Pro PI12515 size 2.5 mm x 15 mm</t>
  </si>
  <si>
    <t>Foxtrot Pro PI12520 size 2.5 mm x 20 mm</t>
  </si>
  <si>
    <t>Foxtrot Pro PI13015 size 3.0 mm x 15 mm</t>
  </si>
  <si>
    <t>Foxtrot Pro PI12020 size 2.0 mm x 20 mm</t>
  </si>
  <si>
    <t>Foxtrot Pro PI12015 size 2.0 mm x 15 mm</t>
  </si>
  <si>
    <t>Trapping Cartridge I UB-SP-017</t>
  </si>
  <si>
    <t xml:space="preserve">POC ONE </t>
  </si>
  <si>
    <t>SAMPLE JOINT UB-SP-003</t>
  </si>
  <si>
    <t>OBUCORT SWINGHALER LOCAL 52 pcs</t>
  </si>
  <si>
    <t>TD-Loc</t>
  </si>
  <si>
    <t>MEPTIN SWINGHALER LOCAL 40 pcs</t>
  </si>
  <si>
    <t>ABILIFY 5 MG 1000 pcs</t>
  </si>
  <si>
    <t>TD-Rep</t>
  </si>
  <si>
    <t>ABILIFY 10 mg. 1000 pcs</t>
  </si>
  <si>
    <t>ABILIFY 15 mg 1000 pcs</t>
  </si>
  <si>
    <t>TD-REP</t>
  </si>
  <si>
    <t>ABILIFY DISCMELT 10 MG KOP</t>
  </si>
  <si>
    <t>ABILIFY DISCMELT 15 MG KOP</t>
  </si>
  <si>
    <t xml:space="preserve">Abilify Maintena 300 mg </t>
  </si>
  <si>
    <t xml:space="preserve">Abilify Maintena 400 mg </t>
  </si>
  <si>
    <t>ABILIFY ORAL SOLUTION ORANGE FLAVOUR</t>
  </si>
  <si>
    <t>Abilify Oral Solution 60 ML (Lokal)</t>
  </si>
  <si>
    <t>TD-SYR</t>
  </si>
  <si>
    <t>ARTEOPTIC LA 2% 44 pcs</t>
  </si>
  <si>
    <t>SAMSCA TABLET 15 Mg KOP</t>
  </si>
  <si>
    <t>UBIT TABLET 100 MG 360 pcs</t>
  </si>
  <si>
    <t>MEPTIN INHALATION SOL. Unit 0.3 mL 840 pcs</t>
  </si>
  <si>
    <t>MEPTIN INHALATION SOL. Unit 0.5 mL 840 pcs</t>
  </si>
  <si>
    <t>PLETAAL SR 100 mg Capsule</t>
  </si>
  <si>
    <t>DELTYBA</t>
  </si>
  <si>
    <t xml:space="preserve">REXULTI TABLET 1 MG </t>
  </si>
  <si>
    <t xml:space="preserve">REXULTI TABLET 2 MG </t>
  </si>
  <si>
    <t xml:space="preserve">REXULTI TABLET 3 MG </t>
  </si>
  <si>
    <t xml:space="preserve">REXULTI TABLET 4 MG </t>
  </si>
  <si>
    <t>SYRUP MEPTIN 60 ML Non Alkohol</t>
  </si>
  <si>
    <t xml:space="preserve">TABLET MINI MEPTIN </t>
  </si>
  <si>
    <t>TD-TAB</t>
  </si>
  <si>
    <t xml:space="preserve">TABLET MEPTIN </t>
  </si>
  <si>
    <t xml:space="preserve">Jinarc TABLET 15 Mg </t>
  </si>
  <si>
    <t xml:space="preserve">Jinarc TABLET 30 Mg </t>
  </si>
  <si>
    <t xml:space="preserve">M U C O S T A </t>
  </si>
  <si>
    <t>PLETAAL 100 mg Isi 2220  pcs</t>
  </si>
  <si>
    <t>Pletaal Tablet 50 mg Isi 4600 pcs / box</t>
  </si>
  <si>
    <t>DOMESTIC SUBTOTAL</t>
  </si>
  <si>
    <t>DIFF</t>
  </si>
  <si>
    <t>TMAPL-30</t>
  </si>
  <si>
    <t>TMAPL-60</t>
  </si>
  <si>
    <t>CIGSOL21DM</t>
  </si>
  <si>
    <t>ASKES Total</t>
  </si>
  <si>
    <t>E-CATALOG Total</t>
  </si>
  <si>
    <t>HARGA KHUSUS Total</t>
  </si>
  <si>
    <t>IN-HEALTH Total</t>
  </si>
  <si>
    <t>REGULER Total</t>
  </si>
  <si>
    <t>SALES 2023 - YTD(by SEGMENT)</t>
  </si>
  <si>
    <t>SALES TD &amp; MD YTD 2023</t>
  </si>
  <si>
    <t>OCT</t>
  </si>
  <si>
    <t>NOV</t>
  </si>
  <si>
    <t>SB II-DOM</t>
  </si>
  <si>
    <t>CINFPAN4DM</t>
  </si>
  <si>
    <t>PAN-ENTERALKEMASAN TUNGGAL</t>
  </si>
  <si>
    <t>CIFOIUR2DM</t>
  </si>
  <si>
    <t>URINE BAG</t>
  </si>
  <si>
    <t>CIGDBF11MN</t>
  </si>
  <si>
    <t>CIGDBF11TL</t>
  </si>
  <si>
    <t>PARAFUSION</t>
  </si>
  <si>
    <t>CIHOD51FDM</t>
  </si>
  <si>
    <t>CIHOD51PDM</t>
  </si>
  <si>
    <t>CIK2TRUNDM</t>
  </si>
  <si>
    <t>OTSU - D10</t>
  </si>
  <si>
    <t>CIKAS5UNDM</t>
  </si>
  <si>
    <t>CIKRDRUNDM</t>
  </si>
  <si>
    <t>OTSU - RD5</t>
  </si>
  <si>
    <t>CIKRRRUNDM</t>
  </si>
  <si>
    <t>OTSU - RS</t>
  </si>
  <si>
    <t>CIKRTRUNDM</t>
  </si>
  <si>
    <t>OTSU - RLD5</t>
  </si>
  <si>
    <t>CIKS12RNDM</t>
  </si>
  <si>
    <t>OTSU - D5, 1/4 NS</t>
  </si>
  <si>
    <t>CIKS5RUNDM</t>
  </si>
  <si>
    <t>OTSU - D10, 1/5 NS</t>
  </si>
  <si>
    <t>CIKSERUNDM</t>
  </si>
  <si>
    <t>OTSU - D5, 1/2 NS</t>
  </si>
  <si>
    <t>CIKSKRUNDM</t>
  </si>
  <si>
    <t>OTSU - D5, NS</t>
  </si>
  <si>
    <t>CINFEKCNDM</t>
  </si>
  <si>
    <t>PRO ENTERAL COKLATKids</t>
  </si>
  <si>
    <t>CINFEKVNDM</t>
  </si>
  <si>
    <t>PRO ENTERAL VANILAKids</t>
  </si>
  <si>
    <t>CINFGECNDM</t>
  </si>
  <si>
    <t>GOLD ENTERAL COKLATKids</t>
  </si>
  <si>
    <t>CINFGEVNDM</t>
  </si>
  <si>
    <t>GOLD ENTERAL VANILAKids</t>
  </si>
  <si>
    <t>CINFMTCNDM</t>
  </si>
  <si>
    <t>PRO MATERNA COKLAT</t>
  </si>
  <si>
    <t>CINFMTVNDM</t>
  </si>
  <si>
    <t>PRO MATERNA VANILA</t>
  </si>
  <si>
    <t>CINFNMU4DM</t>
  </si>
  <si>
    <t>NEO MUNEKEMASAN TUNGGAL</t>
  </si>
  <si>
    <t>CINFPRV3PK</t>
  </si>
  <si>
    <t>PROTEN GOLD VANILAEXP PAKISTAN</t>
  </si>
  <si>
    <t>CIP2TR1FDM</t>
  </si>
  <si>
    <t>CIP2TR1PDM</t>
  </si>
  <si>
    <t>CIPGR3UPDM</t>
  </si>
  <si>
    <t>SODIUM CHLORIDE INFUSIntravena 3%</t>
  </si>
  <si>
    <t>CIPRINFIDM</t>
  </si>
  <si>
    <t>RINFINITY</t>
  </si>
  <si>
    <t>CIPS5R1FDM</t>
  </si>
  <si>
    <t>CIPS5R1PDM</t>
  </si>
  <si>
    <t>CIPTDR1FDM</t>
  </si>
  <si>
    <t>CIPTDR1PDM</t>
  </si>
  <si>
    <t>SODIUM CHLORIDE IVInfusion BP 0.9%</t>
  </si>
  <si>
    <t>CISGONSPDM</t>
  </si>
  <si>
    <t>SODIUM CHLORIDE 0.9%</t>
  </si>
  <si>
    <t>FG 2</t>
  </si>
  <si>
    <t>1521</t>
  </si>
  <si>
    <t>IV SET MERCHANDISE</t>
  </si>
  <si>
    <t>1119</t>
  </si>
  <si>
    <t>DEC</t>
  </si>
  <si>
    <t>MUP-DEC</t>
  </si>
  <si>
    <t>(blank)</t>
  </si>
  <si>
    <t>(blank)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</si>
  <si>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</si>
  <si>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</si>
  <si>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</si>
  <si>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</si>
  <si>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</si>
  <si>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</si>
  <si>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</si>
  <si>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</si>
  <si>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</si>
  <si>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</si>
  <si>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</si>
  <si>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</si>
  <si>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TAHUN</t>
  </si>
  <si>
    <t>2023</t>
  </si>
  <si>
    <t>BULAN</t>
  </si>
  <si>
    <t>PRODUCT_CODE</t>
  </si>
  <si>
    <t>PL_CODE</t>
  </si>
  <si>
    <t>DESC_PL</t>
  </si>
  <si>
    <t>FACTORY</t>
  </si>
  <si>
    <t>SECTOR</t>
  </si>
  <si>
    <t>GROUP_SECTOR</t>
  </si>
  <si>
    <t>QTY_SALES</t>
  </si>
  <si>
    <t>SALES_AMOUNT</t>
  </si>
  <si>
    <t>UNIT_COGS</t>
  </si>
  <si>
    <t>COGS_IDLE</t>
  </si>
  <si>
    <t>COGS_LOSS</t>
  </si>
  <si>
    <t>GROSS_PRPOFIT</t>
  </si>
  <si>
    <t>IS_ACTIVE</t>
  </si>
  <si>
    <t>NON 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</si>
</sst>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,##0.00"/>
    <numFmt numFmtId="165" formatCode="[$-409]mmm\-yy;@"/>
    <numFmt numFmtId="166" formatCode="0.0%"/>
  </numFmts>
  <fonts count="2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sz val="8"/>
      <color rgb="FF000000"/>
      <name val="Microsoft Sans Serif"/>
      <family val="2"/>
    </font>
    <font>
      <sz val="8"/>
      <color rgb="FF0000FF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BEBE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EEEE"/>
        <bgColor rgb="FF000000"/>
      </patternFill>
    </fill>
  </fills>
  <borders count="15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/>
    <xf numFmtId="3" fontId="3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0" fontId="4" fillId="4" borderId="7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indent="1"/>
    </xf>
    <xf numFmtId="3" fontId="3" fillId="0" borderId="6" xfId="0" applyNumberFormat="1" applyFont="1" applyBorder="1"/>
    <xf numFmtId="0" fontId="11" fillId="2" borderId="0" xfId="0" applyFont="1" applyFill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3" fontId="12" fillId="0" borderId="6" xfId="0" applyNumberFormat="1" applyFont="1" applyBorder="1" applyAlignment="1">
      <alignment horizontal="right" vertical="center"/>
    </xf>
    <xf numFmtId="164" fontId="12" fillId="0" borderId="6" xfId="0" applyNumberFormat="1" applyFont="1" applyBorder="1" applyAlignment="1">
      <alignment horizontal="right" vertical="center"/>
    </xf>
    <xf numFmtId="165" fontId="3" fillId="0" borderId="6" xfId="0" applyNumberFormat="1" applyFont="1" applyBorder="1"/>
    <xf numFmtId="0" fontId="11" fillId="6" borderId="0" xfId="0" applyFont="1" applyFill="1" applyAlignment="1">
      <alignment horizontal="center" vertical="center"/>
    </xf>
    <xf numFmtId="3" fontId="3" fillId="6" borderId="6" xfId="0" applyNumberFormat="1" applyFont="1" applyFill="1" applyBorder="1" applyAlignment="1">
      <alignment vertical="center"/>
    </xf>
    <xf numFmtId="0" fontId="2" fillId="0" borderId="0" xfId="1"/>
    <xf numFmtId="0" fontId="13" fillId="0" borderId="0" xfId="1" applyFont="1"/>
    <xf numFmtId="0" fontId="13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7" borderId="0" xfId="1" applyFont="1" applyFill="1" applyAlignment="1">
      <alignment horizontal="left" vertical="center"/>
    </xf>
    <xf numFmtId="0" fontId="13" fillId="7" borderId="0" xfId="1" applyFont="1" applyFill="1" applyAlignment="1">
      <alignment horizontal="left" vertical="center"/>
    </xf>
    <xf numFmtId="0" fontId="14" fillId="0" borderId="0" xfId="1" applyFont="1"/>
    <xf numFmtId="3" fontId="0" fillId="0" borderId="0" xfId="0" applyNumberFormat="1"/>
    <xf numFmtId="0" fontId="17" fillId="0" borderId="0" xfId="0" applyFont="1"/>
    <xf numFmtId="0" fontId="0" fillId="8" borderId="8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17" fillId="8" borderId="9" xfId="0" applyFont="1" applyFill="1" applyBorder="1" applyAlignment="1">
      <alignment horizontal="center" vertical="top" wrapText="1"/>
    </xf>
    <xf numFmtId="3" fontId="0" fillId="8" borderId="9" xfId="0" applyNumberFormat="1" applyFill="1" applyBorder="1" applyAlignment="1">
      <alignment horizontal="center" vertical="top" wrapText="1"/>
    </xf>
    <xf numFmtId="0" fontId="0" fillId="8" borderId="10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0" fillId="0" borderId="11" xfId="0" applyFont="1" applyBorder="1"/>
    <xf numFmtId="0" fontId="0" fillId="0" borderId="12" xfId="0" applyBorder="1"/>
    <xf numFmtId="166" fontId="0" fillId="0" borderId="0" xfId="3" applyNumberFormat="1" applyFont="1" applyBorder="1"/>
    <xf numFmtId="166" fontId="0" fillId="0" borderId="12" xfId="3" applyNumberFormat="1" applyFont="1" applyBorder="1"/>
    <xf numFmtId="0" fontId="10" fillId="0" borderId="0" xfId="0" applyFont="1"/>
    <xf numFmtId="0" fontId="18" fillId="0" borderId="0" xfId="0" applyFont="1"/>
    <xf numFmtId="3" fontId="10" fillId="0" borderId="0" xfId="0" applyNumberFormat="1" applyFont="1"/>
    <xf numFmtId="166" fontId="10" fillId="0" borderId="0" xfId="3" applyNumberFormat="1" applyFont="1" applyBorder="1"/>
    <xf numFmtId="166" fontId="10" fillId="0" borderId="12" xfId="3" applyNumberFormat="1" applyFont="1" applyBorder="1"/>
    <xf numFmtId="3" fontId="3" fillId="8" borderId="9" xfId="0" applyNumberFormat="1" applyFont="1" applyFill="1" applyBorder="1" applyAlignment="1">
      <alignment horizontal="center" vertical="top" wrapText="1"/>
    </xf>
    <xf numFmtId="0" fontId="1" fillId="0" borderId="0" xfId="1" applyFont="1"/>
    <xf numFmtId="0" fontId="3" fillId="0" borderId="0" xfId="0" pivotButton="1" applyFont="1"/>
    <xf numFmtId="0" fontId="8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2" fillId="0" borderId="6" xfId="0" applyFont="1" applyBorder="1"/>
    <xf numFmtId="165" fontId="3" fillId="0" borderId="6" xfId="0" quotePrefix="1" applyNumberFormat="1" applyFont="1" applyBorder="1"/>
    <xf numFmtId="0" fontId="3" fillId="0" borderId="6" xfId="0" quotePrefix="1" applyFont="1" applyBorder="1"/>
    <xf numFmtId="0" fontId="12" fillId="0" borderId="6" xfId="0" quotePrefix="1" applyFont="1" applyBorder="1"/>
    <xf numFmtId="0" fontId="3" fillId="0" borderId="0" xfId="0" quotePrefix="1" applyFont="1"/>
    <xf numFmtId="0" fontId="19" fillId="9" borderId="13" xfId="0" applyFont="1" applyFill="1" applyBorder="1"/>
    <xf numFmtId="0" fontId="3" fillId="0" borderId="14" xfId="0" applyFont="1" applyFill="1" applyBorder="1" applyAlignment="1">
      <alignment vertical="center"/>
    </xf>
    <xf numFmtId="1" fontId="19" fillId="9" borderId="13" xfId="0" applyNumberFormat="1" applyFont="1" applyFill="1" applyBorder="1"/>
    <xf numFmtId="1" fontId="3" fillId="0" borderId="6" xfId="0" applyNumberFormat="1" applyFont="1" applyBorder="1" applyAlignment="1">
      <alignment vertical="center"/>
    </xf>
    <xf numFmtId="1" fontId="3" fillId="0" borderId="0" xfId="0" applyNumberFormat="1" applyFont="1"/>
    <xf numFmtId="1" fontId="3" fillId="6" borderId="6" xfId="0" applyNumberFormat="1" applyFont="1" applyFill="1" applyBorder="1" applyAlignment="1">
      <alignment vertical="center"/>
    </xf>
    <xf numFmtId="1" fontId="3" fillId="0" borderId="6" xfId="0" applyNumberFormat="1" applyFont="1" applyBorder="1"/>
    <xf numFmtId="1" fontId="12" fillId="0" borderId="6" xfId="0" applyNumberFormat="1" applyFont="1" applyBorder="1" applyAlignment="1">
      <alignment horizontal="right" vertical="center"/>
    </xf>
    <xf numFmtId="1" fontId="4" fillId="0" borderId="6" xfId="0" applyNumberFormat="1" applyFont="1" applyBorder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6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" formatCode="#,##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Noviani" refreshedDate="45429.611431018522" createdVersion="7" refreshedVersion="7" minRefreshableVersion="3" recordCount="3759" xr:uid="{01AB55E0-2D38-4E26-8BF3-A4A88E1A2EC7}">
  <cacheSource type="worksheet">
    <worksheetSource ref="B2:S3759" sheet="WP"/>
  </cacheSource>
  <cacheFields count="15">
    <cacheField name="MONTH" numFmtId="0">
      <sharedItems containsBlank="1"/>
    </cacheField>
    <cacheField name="ITEM CODE" numFmtId="0">
      <sharedItems containsBlank="1" count="145">
        <s v="CIFOI243DM"/>
        <s v="CIFOI343DM"/>
        <s v="CIFOI443DM"/>
        <s v="CIFOI643DM"/>
        <s v="CIFOIB13DM"/>
        <s v="CIFOITY3DM"/>
        <s v="CINFPK21DM"/>
        <s v="TMTAB051DM"/>
        <s v="TMTAB101DM"/>
        <s v="TMTAB151DM"/>
        <s v="TMTAD10NDM"/>
        <s v="TMTMNMPNDM"/>
        <s v="TMTMPTNNDM"/>
        <s v="TMTMUCOLDM"/>
        <s v="TMTPLSR1DM"/>
        <s v="TMTPLT12DM"/>
        <s v="TMTPLT51DM"/>
        <s v="TMTMSMC2DM"/>
        <s v="TMTAMN4NDM"/>
        <s v="CIGSOL2NDM"/>
        <s v="TMTAMN3NDM"/>
        <s v="CINFBL1NDM"/>
        <s v="CIFOIUR1DM"/>
        <s v="TMTRX10NDM"/>
        <s v="TMTRX20NDM"/>
        <s v="TMTRX40NDM"/>
        <s v="CIGDBF11DM"/>
        <s v="CIGDBF51DM"/>
        <s v="TMTMUBT2DM"/>
        <s v="TMTIC15NDM"/>
        <s v="TMTMUD52DM"/>
        <s v="CIGSAL21DM"/>
        <s v="CIGSAM21DM"/>
        <s v="CIGSAS11DM"/>
        <s v="CIGSKD21DM"/>
        <s v="CIGSPA11DM"/>
        <s v="CIHODD5PDM"/>
        <s v="CIHODNSPDM"/>
        <s v="CIP2TRUPDM"/>
        <s v="CIPAS5UPDM"/>
        <s v="CIPASRUPDM"/>
        <s v="CIPK1BUPDM"/>
        <s v="CIPK3AUPDM"/>
        <s v="CIPK3BUPDM"/>
        <s v="CIPKA4UPDM"/>
        <s v="CIPKB4UPDM"/>
        <s v="CIPKM3UPDM"/>
        <s v="CIPMAR2PDM"/>
        <s v="CIPMN2TPDM"/>
        <s v="CIPR3RUPDM"/>
        <s v="CIPRRRUPDM"/>
        <s v="CIPRTRUPDM"/>
        <s v="CIPS12RPDM"/>
        <s v="CIPS5RUPDM"/>
        <s v="CIPSERUPDM"/>
        <s v="CIPTDRUPDM"/>
        <s v="CIPTLRHPDM"/>
        <s v="CIPTNRHPDM"/>
        <s v="CISMN21PDM"/>
        <s v="CIUN8M1NDM"/>
        <s v="CIUN9N0NDM"/>
        <s v="CIUNM21NDM"/>
        <s v="CIUNOW0NDM"/>
        <s v="CIY15MRPDM"/>
        <s v="CIY15NRPDM"/>
        <s v="TMFOIUB1DM"/>
        <s v="TMTABS6NDM"/>
        <s v="TMTRX30NDM"/>
        <s v="CINFPRC2DM"/>
        <s v="CINFPAN3DM"/>
        <s v="TMFOIUTCDM"/>
        <s v="CIFOINLNDM"/>
        <s v="CIFOINTNDM"/>
        <s v="CIPGLRHPDM"/>
        <s v="CIFOITY4DM"/>
        <s v="CIPGNRHPDM"/>
        <s v="TMTAD15NDM"/>
        <s v="TMTJN30NDM"/>
        <s v="CIDTRL4PDM"/>
        <s v="CIPG2TRPDM"/>
        <s v="CIPGDRUPDM"/>
        <s v="CIPRARIPDM"/>
        <s v="CIPRDRUPDM"/>
        <s v="CIPRUSEPDM"/>
        <s v="CISODNSPDM"/>
        <s v="CIUG4D1PDM"/>
        <s v="CIUG7K1PDM"/>
        <s v="CIUG9N1PDM"/>
        <s v="CIUGM21PDM"/>
        <s v="CIUGM41PDM"/>
        <s v="CIUGOWIPDM"/>
        <s v="CIUM41PNDM"/>
        <s v="TMTMUD32DM"/>
        <s v="CIU4D1PNDM"/>
        <s v="CIUOWIPNDM"/>
        <s v="CINFPRV3DM"/>
        <s v="CINFNMU3DM"/>
        <s v="CIFOC20GDM"/>
        <s v="CIFOC22GDM"/>
        <s v="CIFOC24GDM"/>
        <s v="CIFOC26GDM"/>
        <s v="CINFPN12DM"/>
        <s v="CIPGS5RPDM"/>
        <s v="CIPGSERPDM"/>
        <s v="CIPSKRUPDM"/>
        <s v="CIU7K1PNDM"/>
        <s v="CIU9N1PNDM"/>
        <s v="TMFOIUOBDM"/>
        <s v="TMFOIUORDM"/>
        <s v="CIPGRARIDM"/>
        <s v="CIUM21PNDM"/>
        <s v="CIFOC16GDM"/>
        <s v="CIFOC18GDM"/>
        <s v="CIFOI3WSDM"/>
        <s v="CINFPK22DM"/>
        <s v="CIHOGD5PDM"/>
        <s v="CIUN9N1NDM"/>
        <s v="CIFOIOT203"/>
        <s v="CIPGS12PDM"/>
        <s v="CIFOIOT183"/>
        <s v="CIFOIOT222"/>
        <s v="CIHOGNSPDM"/>
        <s v="CIPGASRPDM"/>
        <s v="CIGS3B11DM"/>
        <s v="TMTJN15NDM"/>
        <s v="TMFOIUB3DM"/>
        <s v="CINFPRC3DM"/>
        <s v="CIFOIOT242"/>
        <s v="CIFOIOT165"/>
        <s v="CIPGMN2PDM"/>
        <s v="CISGMN2PDM"/>
        <s v="CINFBL11DM"/>
        <s v="CIPGRUSEDM"/>
        <s v="CIGSOL21DM"/>
        <s v="CIUGWI0PDM"/>
        <s v="CIUWI0PNDM"/>
        <s v="TMFOIPC2DM"/>
        <s v="CIU8M1PNDM"/>
        <s v="CIUG9N0PDM"/>
        <s v="TMFOIUSJDM"/>
        <s v="CIKOTLRNDM"/>
        <s v="CINFPAN4DM"/>
        <s v="CIU9N0PNDM"/>
        <s v="TMTDLTBNDM"/>
        <m/>
      </sharedItems>
    </cacheField>
    <cacheField name="DESCRIPTION" numFmtId="0">
      <sharedItems containsBlank="1"/>
    </cacheField>
    <cacheField name="PL" numFmtId="0">
      <sharedItems containsBlank="1"/>
    </cacheField>
    <cacheField name="DESC.PL" numFmtId="0">
      <sharedItems containsBlank="1"/>
    </cacheField>
    <cacheField name="FACT" numFmtId="0">
      <sharedItems containsBlank="1"/>
    </cacheField>
    <cacheField name="ADDRESS" numFmtId="0">
      <sharedItems containsBlank="1"/>
    </cacheField>
    <cacheField name="SEGMENT" numFmtId="0">
      <sharedItems containsBlank="1" count="6">
        <s v="REGULER"/>
        <s v="E-CATALOG"/>
        <s v="HARGA KHUSUS"/>
        <s v="IN-HEALTH"/>
        <s v="ASKES"/>
        <m/>
      </sharedItems>
    </cacheField>
    <cacheField name="SALES QUANT" numFmtId="0">
      <sharedItems containsString="0" containsBlank="1" containsNumber="1" containsInteger="1" minValue="-25596" maxValue="2171857"/>
    </cacheField>
    <cacheField name="SALES AMOUNT" numFmtId="0">
      <sharedItems containsString="0" containsBlank="1" containsNumber="1" minValue="-74167056" maxValue="13634918246"/>
    </cacheField>
    <cacheField name="DISCOUNT" numFmtId="0">
      <sharedItems containsString="0" containsBlank="1" containsNumber="1" containsInteger="1" minValue="-1758641912" maxValue="649800"/>
    </cacheField>
    <cacheField name="NET SALES" numFmtId="0">
      <sharedItems containsString="0" containsBlank="1" containsNumber="1" minValue="-1758641912" maxValue="13634918246"/>
    </cacheField>
    <cacheField name="COGS" numFmtId="0">
      <sharedItems containsString="0" containsBlank="1" containsNumber="1" containsInteger="1" minValue="0" maxValue="0"/>
    </cacheField>
    <cacheField name="GROSS PROFIT" numFmtId="0">
      <sharedItems containsString="0" containsBlank="1" containsNumber="1" minValue="-596925106" maxValue="769701747789.21985"/>
    </cacheField>
    <cacheField name="CUSTOM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Noviani" refreshedDate="45429.615974074077" createdVersion="7" refreshedVersion="7" minRefreshableVersion="3" recordCount="521" xr:uid="{A2B6E67E-FC8C-45AA-B2A6-041C75F5958E}">
  <cacheSource type="worksheet">
    <worksheetSource ref="A6:M527" sheet="TD MUP"/>
  </cacheSource>
  <cacheFields count="13">
    <cacheField name="MONTH" numFmtId="0">
      <sharedItems/>
    </cacheField>
    <cacheField name="ITEM CODE" numFmtId="0">
      <sharedItems count="127">
        <s v="TMTAB051DM"/>
        <s v="TMTAB101DM"/>
        <s v="TMTAB151DM"/>
        <s v="TMTAD10NDM"/>
        <s v="TMTMNMPNDM"/>
        <s v="TMTMPTNNDM"/>
        <s v="TMTMUCOLDM"/>
        <s v="TMTPLSR1DM"/>
        <s v="TMTPLT12DM"/>
        <s v="TMTPLT51DM"/>
        <s v="TMTMSMC2DM"/>
        <s v="TMTAMN4NDM"/>
        <s v="TMTAMN3NDM"/>
        <s v="TMTRX10NDM"/>
        <s v="TMTRX20NDM"/>
        <s v="TMTRX40NDM"/>
        <s v="TMTIC15NDM"/>
        <s v="TMTMUD52DM"/>
        <s v="TMTABS6NDM"/>
        <s v="TMTRX30NDM"/>
        <s v="TMTAD15NDM"/>
        <s v="TMTJN30NDM"/>
        <s v="TMTMUD32DM"/>
        <s v="TMTJN15NDM"/>
        <s v="TMTDLTBNDM"/>
        <s v="CIFOINLNDM" u="1"/>
        <s v="CIPK1BUPDM" u="1"/>
        <s v="CINFPRC3DM" u="1"/>
        <s v="CINFPN12DM" u="1"/>
        <s v="CIPKM3UPDM" u="1"/>
        <s v="CIPMAR2PDM" u="1"/>
        <s v="CIGSAL21DM" u="1"/>
        <s v="CIPRDRUPDM" u="1"/>
        <s v="CIGDBF11DM" u="1"/>
        <s v="CIU8M1PNDM" u="1"/>
        <s v="CIGSAM21DM" u="1"/>
        <s v="CINFPRV3DM" u="1"/>
        <s v="CIPGSERPDM" u="1"/>
        <s v="CIUGOWIPDM" u="1"/>
        <s v="CIFOITY4DM" u="1"/>
        <s v="CINFNMU3DM" u="1"/>
        <s v="CIPGDRUPDM" u="1"/>
        <s v="CIUG4D1PDM" u="1"/>
        <s v="CIPGRUSEDM" u="1"/>
        <s v="CISODNSPDM" u="1"/>
        <s v="CIGSKD21DM" u="1"/>
        <s v="CIPGLRHPDM" u="1"/>
        <s v="CIPAS5UPDM" u="1"/>
        <s v="CIUM21PNDM" u="1"/>
        <s v="CIGSPA11DM" u="1"/>
        <s v="CINFPRC2DM" u="1"/>
        <s v="CIDTRL4PDM" u="1"/>
        <s v="CIHOGD5PDM" u="1"/>
        <s v="CIPS5RUPDM" u="1"/>
        <s v="CIUOWIPNDM" u="1"/>
        <s v="CIGDBF51DM" u="1"/>
        <s v="CIGSAS11DM" u="1"/>
        <s v="CIFOIB13DM" u="1"/>
        <s v="CIFOITY3DM" u="1"/>
        <s v="CINFBL11DM" u="1"/>
        <s v="CIFOIUR1DM" u="1"/>
        <s v="CIHOGNSPDM" u="1"/>
        <s v="CIPS12RPDM" u="1"/>
        <s v="CIPASRUPDM" u="1"/>
        <s v="CIUNOW0NDM" u="1"/>
        <s v="CIPGS5RPDM" u="1"/>
        <s v="CIUN9N0NDM" u="1"/>
        <s v="CIPGS12PDM" u="1"/>
        <s v="CIFOINTNDM" u="1"/>
        <s v="CIPGRARIDM" u="1"/>
        <s v="CIPGASRPDM" u="1"/>
        <s v="CIU7K1PNDM" u="1"/>
        <s v="CIFOI3WSDM" u="1"/>
        <s v="CIUGM21PDM" u="1"/>
        <s v="CIY15MRPDM" u="1"/>
        <s v="CIFOIOT165" u="1"/>
        <s v="CIY15NRPDM" u="1"/>
        <s v="CIFOC20GDM" u="1"/>
        <s v="CIPRUSEPDM" u="1"/>
        <s v="CIPRTRUPDM" u="1"/>
        <s v="CIPTNRHPDM" u="1"/>
        <s v="CIPMN2TPDM" u="1"/>
        <s v="CIUGM41PDM" u="1"/>
        <s v="CIPGMN2PDM" u="1"/>
        <s v="CIUN8M1NDM" u="1"/>
        <s v="CIUWI0PNDM" u="1"/>
        <s v="CIPK3AUPDM" u="1"/>
        <s v="CIFOC22GDM" u="1"/>
        <s v="CIPR3RUPDM" u="1"/>
        <s v="CISGMN2PDM" u="1"/>
        <s v="CIFOIOT242" u="1"/>
        <s v="CIKOTLRNDM" u="1"/>
        <s v="CIPK3BUPDM" u="1"/>
        <s v="CISMN21PDM" u="1"/>
        <s v="CIHODD5PDM" u="1"/>
        <s v="CINFPAN4DM" u="1"/>
        <s v="CIP2TRUPDM" u="1"/>
        <s v="CIUG9N0PDM" u="1"/>
        <s v="CIGS3B11DM" u="1"/>
        <s v="CIFOC24GDM" u="1"/>
        <s v="CIPKB4UPDM" u="1"/>
        <s v="CIU9N0PNDM" u="1"/>
        <s v="CIUG9N1PDM" u="1"/>
        <s v="CIFOI243DM" u="1"/>
        <s v="CIPSERUPDM" u="1"/>
        <s v="CIU9N1PNDM" u="1"/>
        <s v="CIFOI343DM" u="1"/>
        <s v="CIHODNSPDM" u="1"/>
        <s v="CIPG2TRPDM" u="1"/>
        <s v="CIPRARIPDM" u="1"/>
        <s v="CIFOC16GDM" u="1"/>
        <s v="CIPGNRHPDM" u="1"/>
        <s v="CIPTDRUPDM" u="1"/>
        <s v="CIPSKRUPDM" u="1"/>
        <s v="CIU4D1PNDM" u="1"/>
        <s v="CIUGWI0PDM" u="1"/>
        <s v="CIFOI443DM" u="1"/>
        <s v="CIGSOL21DM" u="1"/>
        <s v="CIPRRRUPDM" u="1"/>
        <s v="CIPTLRHPDM" u="1"/>
        <s v="CIUM41PNDM" u="1"/>
        <s v="CINFPAN3DM" u="1"/>
        <s v="CIPKA4UPDM" u="1"/>
        <s v="CIFOC18GDM" u="1"/>
        <s v="CIFOI643DM" u="1"/>
        <s v="CINFPK22DM" u="1"/>
        <s v="CIUG7K1PDM" u="1"/>
      </sharedItems>
    </cacheField>
    <cacheField name="DESCRIPTION" numFmtId="0">
      <sharedItems count="110">
        <s v="ABILIFY 5 MG"/>
        <s v="ABILIFY 10 MG."/>
        <s v="ABILIFY 15 MG"/>
        <s v="ABILIFY DISCMELT 10 MG"/>
        <s v="TABLET MINI MEPTIN"/>
        <s v="TABLET MEPTIN"/>
        <s v="M U C O S T A"/>
        <s v="PLETAAL SR 100 MGCapsule"/>
        <s v="PLETAAL 100 MG"/>
        <s v="PLETAAL TABLET 50 MG"/>
        <s v="SAMSCA TABLET 15 MG"/>
        <s v="ABILIFY MAINTENA 400 MG"/>
        <s v="ABILIFY MAINTENA 300 MG"/>
        <s v="REXULTI TABLET 1 MG"/>
        <s v="REXULTI TABLET 2 MG"/>
        <s v="REXULTI TABLET 4 MG"/>
        <s v="ICLUSIG 15 MG"/>
        <s v="MEPTIN INHALATION 0.5 ML840 pcs"/>
        <s v="ABILIFY ORAL SOLUTION 60ML (Lokal)"/>
        <s v="REXULTI TABLET 3 MG"/>
        <s v="ABILIFY DISCMELT 15 MGKOP"/>
        <s v="JINARC 30 MG"/>
        <s v="MEPTIN INHALATION 0.3 ML840 pcs"/>
        <s v="JINARC 15 MG"/>
        <s v="DELTYBA50 MG"/>
        <s v="OTSU-NS, 500 ML" u="1"/>
        <s v="OTSU-D5, 1/2NS" u="1"/>
        <s v="OTSU-WI" u="1"/>
        <s v="DEXTROSE MONOHYDRATEInjeksi 400 mg/mL" u="1"/>
        <s v="PROTEN COKLATKEMASAN TUNGGAL" u="1"/>
        <s v="PROTEN VANILAKEMASAN TUNGGAL" u="1"/>
        <s v="DEXTROSE MONOHYDRATE 5%&amp; Sodium Chloride 0.45%" u="1"/>
        <s v="MEYLON 84-BP" u="1"/>
        <s v="MAGNESIUM SULFATEInjeksi i.m. 400 mg/mL" u="1"/>
        <s v="OTSU-D5" u="1"/>
        <s v="OTSU-RD5" u="1"/>
        <s v="OTSU-D10,1/5NS" u="1"/>
        <s v="SODIUM CHLORIDEInfus Intravena 0.9%" u="1"/>
        <s v="KIDMIN" u="1"/>
        <s v="KA-EN 1B" u="1"/>
        <s v="OTSU-NS10 mL" u="1"/>
        <s v="PROTEN GOLD COKLATImproved Formula" u="1"/>
        <s v="OTSU Y-SETOTSUKA INFUSION SET" u="1"/>
        <s v="OTSU-RLD5" u="1"/>
        <s v="OTSU-NS" u="1"/>
        <s v="OTSU-NS250 mL" u="1"/>
        <s v="OTSU-KCL 7.46" u="1"/>
        <s v="OTSU-D5, 1/4NS" u="1"/>
        <s v="MANNITOLInfus Intravena 20%" u="1"/>
        <s v="KA-EN 3B" u="1"/>
        <s v="OTSU-MGSO4 20" u="1"/>
        <s v="BLENDERA 1,25 KGPERUB FORMULA" u="1"/>
        <s v="PROTEN GOLD COKLATKEMASAN TUNGGAL" u="1"/>
        <s v="PROTEN GOLD VANILAKEMASAN TUNGGAL" u="1"/>
        <s v="DEXTROSE MONOHYDRATE 5%&amp; Sodium Chloride 0.225%" u="1"/>
        <s v="URINE BAG WITH T-VALVE100 PC" u="1"/>
        <s v="KA-EN 4B" u="1"/>
        <s v="OTSUCATH IV CATETER 16Gx2" u="1"/>
        <s v="PAN-ENTERALKEMASAN TUNGGAL" u="1"/>
        <s v="OTSU-RS" u="1"/>
        <s v="DEXTROSE MONOHYDRATE 10%&amp; Sodium Chloride 0.18%" u="1"/>
        <s v="ASERING-5" u="1"/>
        <s v="AMINOLEBAN" u="1"/>
        <s v="OI NUTRI BAG" u="1"/>
        <s v="OTSUCATH IV CATETER 24Gx3/4" u="1"/>
        <s v="OTSU-D10" u="1"/>
        <s v="POTASSIUM CHLORIDEInjeksi 74,6 mg/mL" u="1"/>
        <s v="KA-EN 3A" u="1"/>
        <s v="STERILE WATERFOR IRRIGATION" u="1"/>
        <s v="DEXTROSE MONOHYDRATEInfus Intravena 5%" u="1"/>
        <s v="OTSU-MGSO4 40" u="1"/>
        <s v="OTSU-D5, NS" u="1"/>
        <s v="OTSULIP 20%" u="1"/>
        <s v="STERILE WATER FORInjection" u="1"/>
        <s v="KA-EN 4A" u="1"/>
        <s v="NEO MUNE" u="1"/>
        <s v="OTSU Y SET  WITH FILTER" u="1"/>
        <s v="PAN-AMIN G" u="1"/>
        <s v="OI-64OTSUKA INFUSION SET" u="1"/>
        <s v="OGB NS" u="1"/>
        <s v="OTSU-D40" u="1"/>
        <s v="OI NUTRI LINE" u="1"/>
        <s v="SODIUM CHLORIDEInjeksi 9 mg/mL" u="1"/>
        <s v="ASERING" u="1"/>
        <s v="OGB RL" u="1"/>
        <s v="OTSU-MANITOL 20" u="1"/>
        <s v="BFLUID" u="1"/>
        <s v="AMIPAREN" u="1"/>
        <s v="OI-44OTSUKA INFUSION SET" u="1"/>
        <s v="IV CATHETER 16 GEx. Huaian Polymedical" u="1"/>
        <s v="IV CATHETER 18 GEx. Huaian Polymedical" u="1"/>
        <s v="IV CATHETER 20 GEx. Huaian Polymedical" u="1"/>
        <s v="IV CATHETER 22 GEx. Huaian Polymedical" u="1"/>
        <s v="IV CATHETER 24 GEx. Huaian Polymedical" u="1"/>
        <s v="DEXTROSE MONOHYDRATEInfus Intravena 10%" u="1"/>
        <s v="MARTOS-10" u="1"/>
        <s v="OTSUTRAN-40" u="1"/>
        <s v="OB-1OTSUKA BLOOD TRANSFUSION" u="1"/>
        <s v="RINGER ACETATEInfus Intravena" u="1"/>
        <s v="RINGER LACTATEInfus Intravena" u="1"/>
        <s v="OI-34OTSUKA INFUSION SET" u="1"/>
        <s v="MAGNESIUM SULFATEInjeksi i.v. 200 mg/mL" u="1"/>
        <s v="KA-EN MG3" u="1"/>
        <s v="OTSU-SALIN 3" u="1"/>
        <s v="OTSU-MANITOL 20250 mL" u="1"/>
        <s v="PAN-ENTERAL" u="1"/>
        <s v="OTSU-WI10 mL" u="1"/>
        <s v="OI-24OTSUKA INFUSION SET" u="1"/>
        <s v="THREE WAY STOPCOCKEx. Huaian Polymedical" u="1"/>
        <s v="OTSU-RL" u="1"/>
      </sharedItems>
    </cacheField>
    <cacheField name="PL" numFmtId="0">
      <sharedItems count="29">
        <s v="5112"/>
        <s v="5113"/>
        <s v="5114"/>
        <s v="5111"/>
        <s v="5118"/>
        <s v="5119"/>
        <s v="5123"/>
        <s v="5121"/>
        <s v="5124"/>
        <s v="5120"/>
        <s v="1139" u="1"/>
        <s v="1138" u="1"/>
        <s v="1116" u="1"/>
        <s v="1115" u="1"/>
        <s v="1135" u="1"/>
        <s v="1114" u="1"/>
        <s v="1155" u="1"/>
        <s v="1113" u="1"/>
        <s v="1133" u="1"/>
        <s v="1112" u="1"/>
        <s v="1153" u="1"/>
        <s v="1132" u="1"/>
        <s v="1512" u="1"/>
        <s v="1111" u="1"/>
        <s v="1152" u="1"/>
        <s v="1121" u="1"/>
        <s v="1131" u="1"/>
        <s v="1511" u="1"/>
        <s v="1151" u="1"/>
      </sharedItems>
    </cacheField>
    <cacheField name="FACT" numFmtId="0">
      <sharedItems/>
    </cacheField>
    <cacheField name="ADDRESS" numFmtId="0">
      <sharedItems/>
    </cacheField>
    <cacheField name="SEGMENT" numFmtId="0">
      <sharedItems/>
    </cacheField>
    <cacheField name="GROUP" numFmtId="0">
      <sharedItems/>
    </cacheField>
    <cacheField name="SALES QUANT" numFmtId="0">
      <sharedItems containsString="0" containsBlank="1" containsNumber="1" containsInteger="1" minValue="20" maxValue="396100"/>
    </cacheField>
    <cacheField name="SALES AMOUNT" numFmtId="0">
      <sharedItems containsString="0" containsBlank="1" containsNumber="1" minValue="188244" maxValue="4458941120.0000048"/>
    </cacheField>
    <cacheField name="DISCOUNT" numFmtId="0">
      <sharedItems containsString="0" containsBlank="1" containsNumber="1" containsInteger="1" minValue="-1758641912" maxValue="-14121505"/>
    </cacheField>
    <cacheField name="NET SALES" numFmtId="3">
      <sharedItems containsSemiMixedTypes="0" containsString="0" containsNumber="1" minValue="-1758641912" maxValue="4458941120.0000048"/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9">
  <r>
    <s v="JAN"/>
    <x v="0"/>
    <s v="OI-24OTSUKA INFUSION SET"/>
    <s v="1511"/>
    <s v="ME SET"/>
    <s v="IV SET-DOM"/>
    <s v="CIMUP-12"/>
    <x v="0"/>
    <n v="3800"/>
    <n v="24912800"/>
    <m/>
    <n v="24912800"/>
    <m/>
    <n v="24912800"/>
    <s v="MUP"/>
  </r>
  <r>
    <s v="JAN"/>
    <x v="0"/>
    <s v="OI-24OTSUKA INFUSION SET"/>
    <s v="1511"/>
    <s v="ME SET"/>
    <s v="IV SET-DOM"/>
    <s v="CIMUP-62"/>
    <x v="1"/>
    <n v="9800"/>
    <n v="65542400"/>
    <m/>
    <n v="65542400"/>
    <m/>
    <n v="65542400"/>
    <s v="MUP"/>
  </r>
  <r>
    <s v="JAN"/>
    <x v="0"/>
    <s v="OI-24OTSUKA INFUSION SET"/>
    <s v="1511"/>
    <s v="ME SET"/>
    <s v="IV SET-DOM"/>
    <s v="CIRNI-60"/>
    <x v="1"/>
    <n v="2039"/>
    <n v="13636832"/>
    <m/>
    <n v="13636832"/>
    <m/>
    <n v="13636832"/>
    <s v="RNI"/>
  </r>
  <r>
    <s v="JAN"/>
    <x v="1"/>
    <s v="OI-34OTSUKA INFUSION SET"/>
    <s v="1511"/>
    <s v="ME SET"/>
    <s v="IV SET-DOM"/>
    <s v="CIMUP-12"/>
    <x v="0"/>
    <n v="411"/>
    <n v="3978480"/>
    <m/>
    <n v="3978480"/>
    <m/>
    <n v="3978480"/>
    <s v="MUP"/>
  </r>
  <r>
    <s v="JAN"/>
    <x v="1"/>
    <s v="OI-34OTSUKA INFUSION SET"/>
    <s v="1511"/>
    <s v="ME SET"/>
    <s v="IV SET-DOM"/>
    <s v="CIMUP-62"/>
    <x v="1"/>
    <n v="12483"/>
    <n v="95619780"/>
    <m/>
    <n v="95619780"/>
    <m/>
    <n v="95619780"/>
    <s v="MUP"/>
  </r>
  <r>
    <s v="JAN"/>
    <x v="1"/>
    <s v="OI-34OTSUKA INFUSION SET"/>
    <s v="1511"/>
    <s v="ME SET"/>
    <s v="IV SET-DOM"/>
    <s v="CIRNI-60"/>
    <x v="1"/>
    <n v="5800"/>
    <n v="44428000"/>
    <m/>
    <n v="44428000"/>
    <m/>
    <n v="44428000"/>
    <s v="RNI"/>
  </r>
  <r>
    <s v="JAN"/>
    <x v="2"/>
    <s v="OI-44OTSUKA INFUSION SET"/>
    <s v="1511"/>
    <s v="ME SET"/>
    <s v="IV SET-DOM"/>
    <s v="CIMUP-12"/>
    <x v="0"/>
    <n v="400"/>
    <n v="3872000"/>
    <m/>
    <n v="3872000"/>
    <m/>
    <n v="3872000"/>
    <s v="MUP"/>
  </r>
  <r>
    <s v="JAN"/>
    <x v="2"/>
    <s v="OI-44OTSUKA INFUSION SET"/>
    <s v="1511"/>
    <s v="ME SET"/>
    <s v="IV SET-DOM"/>
    <s v="CIMUP-62"/>
    <x v="1"/>
    <n v="3900"/>
    <n v="28743000"/>
    <m/>
    <n v="28743000"/>
    <m/>
    <n v="28743000"/>
    <s v="MUP"/>
  </r>
  <r>
    <s v="JAN"/>
    <x v="3"/>
    <s v="OI-64OTSUKA INFUSION SET"/>
    <s v="1511"/>
    <s v="ME SET"/>
    <s v="IV SET-DOM"/>
    <s v="CIMUP-12"/>
    <x v="0"/>
    <n v="4700"/>
    <n v="45496000"/>
    <m/>
    <n v="45496000"/>
    <m/>
    <n v="45496000"/>
    <s v="MUP"/>
  </r>
  <r>
    <s v="JAN"/>
    <x v="3"/>
    <s v="OI-64OTSUKA INFUSION SET"/>
    <s v="1511"/>
    <s v="ME SET"/>
    <s v="IV SET-DOM"/>
    <s v="CIMUP-62"/>
    <x v="1"/>
    <n v="15594"/>
    <n v="115270848"/>
    <m/>
    <n v="115270848"/>
    <m/>
    <n v="115270848"/>
    <s v="MUP"/>
  </r>
  <r>
    <s v="JAN"/>
    <x v="3"/>
    <s v="OI-64OTSUKA INFUSION SET"/>
    <s v="1511"/>
    <s v="ME SET"/>
    <s v="IV SET-DOM"/>
    <s v="CIRNI-60"/>
    <x v="1"/>
    <n v="600"/>
    <n v="4435200"/>
    <m/>
    <n v="4435200"/>
    <m/>
    <n v="4435200"/>
    <s v="RNI"/>
  </r>
  <r>
    <s v="JAN"/>
    <x v="4"/>
    <s v="OB-1OTSUKA BLOOD TRANSFUSION"/>
    <s v="1511"/>
    <s v="ME SET"/>
    <s v="IV SET-DOM"/>
    <s v="CIMUP-12"/>
    <x v="0"/>
    <n v="747"/>
    <n v="12095424"/>
    <m/>
    <n v="12095424"/>
    <m/>
    <n v="12095424"/>
    <s v="MUP"/>
  </r>
  <r>
    <s v="JAN"/>
    <x v="4"/>
    <s v="OB-1OTSUKA BLOOD TRANSFUSION"/>
    <s v="1511"/>
    <s v="ME SET"/>
    <s v="IV SET-DOM"/>
    <s v="CIMUP-62"/>
    <x v="1"/>
    <n v="60525"/>
    <n v="958716000"/>
    <m/>
    <n v="958716000"/>
    <m/>
    <n v="958716000"/>
    <s v="MUP"/>
  </r>
  <r>
    <s v="JAN"/>
    <x v="4"/>
    <s v="OB-1OTSUKA BLOOD TRANSFUSION"/>
    <s v="1511"/>
    <s v="ME SET"/>
    <s v="IV SET-DOM"/>
    <s v="CIRNI-60"/>
    <x v="1"/>
    <n v="8500"/>
    <n v="134640000"/>
    <m/>
    <n v="134640000"/>
    <m/>
    <n v="134640000"/>
    <s v="RNI"/>
  </r>
  <r>
    <s v="JAN"/>
    <x v="5"/>
    <s v="OTSU Y-SETOTSUKA INFUSION SET"/>
    <s v="1511"/>
    <s v="ME SET"/>
    <s v="IV SET-DOM"/>
    <s v="CIMUP-12"/>
    <x v="0"/>
    <n v="800"/>
    <n v="8905600"/>
    <m/>
    <n v="8905600"/>
    <m/>
    <n v="8905600"/>
    <s v="MUP"/>
  </r>
  <r>
    <s v="JAN"/>
    <x v="5"/>
    <s v="OTSU Y-SETOTSUKA INFUSION SET"/>
    <s v="1511"/>
    <s v="ME SET"/>
    <s v="IV SET-DOM"/>
    <s v="CIMUP-62"/>
    <x v="1"/>
    <n v="136679"/>
    <n v="1022358920"/>
    <m/>
    <n v="1022358920"/>
    <m/>
    <n v="1022358920"/>
    <s v="MUP"/>
  </r>
  <r>
    <s v="JAN"/>
    <x v="5"/>
    <s v="OTSU Y-SETOTSUKA INFUSION SET"/>
    <s v="1511"/>
    <s v="ME SET"/>
    <s v="IV SET-DOM"/>
    <s v="CIRNI-60"/>
    <x v="1"/>
    <n v="31300"/>
    <n v="234124000"/>
    <m/>
    <n v="234124000"/>
    <m/>
    <n v="234124000"/>
    <s v="RNI"/>
  </r>
  <r>
    <s v="JAN"/>
    <x v="6"/>
    <s v="PROTEN COKELAT"/>
    <s v="1152"/>
    <s v="PROTEN"/>
    <s v="EN-DOM"/>
    <s v="CIMUP-10"/>
    <x v="0"/>
    <n v="4800"/>
    <n v="39916800"/>
    <m/>
    <n v="39916800"/>
    <m/>
    <n v="39916800"/>
    <s v="MUP"/>
  </r>
  <r>
    <s v="JAN"/>
    <x v="6"/>
    <s v="PROTEN COKELAT"/>
    <s v="1152"/>
    <s v="PROTEN"/>
    <s v="EN-DOM"/>
    <s v="CIMUP-60"/>
    <x v="1"/>
    <n v="3840"/>
    <n v="32305920"/>
    <m/>
    <n v="32305920"/>
    <m/>
    <n v="32305920"/>
    <s v="MUP"/>
  </r>
  <r>
    <s v="JAN"/>
    <x v="6"/>
    <s v="PROTEN COKELAT"/>
    <s v="1152"/>
    <s v="PROTEN"/>
    <s v="EN-DOM"/>
    <s v="CIRNI-60"/>
    <x v="1"/>
    <n v="360"/>
    <n v="3028680"/>
    <m/>
    <n v="3028680"/>
    <m/>
    <n v="3028680"/>
    <s v="RNI"/>
  </r>
  <r>
    <s v="JAN"/>
    <x v="7"/>
    <s v="ABILIFY 5 MG"/>
    <s v="5112"/>
    <s v="ABILIFY"/>
    <s v="TD REP-DOM"/>
    <s v="TMAPL-10"/>
    <x v="0"/>
    <n v="5000"/>
    <n v="119245500"/>
    <m/>
    <n v="119245500"/>
    <m/>
    <n v="119245500"/>
    <s v="APL"/>
  </r>
  <r>
    <s v="JAN"/>
    <x v="7"/>
    <s v="ABILIFY 5 MG"/>
    <s v="5112"/>
    <s v="ABILIFY"/>
    <s v="TD REP-DOM"/>
    <s v="TMMUP-10"/>
    <x v="0"/>
    <n v="24320"/>
    <n v="556633728"/>
    <m/>
    <n v="556633728"/>
    <m/>
    <n v="556633728"/>
    <s v="MUP"/>
  </r>
  <r>
    <s v="JAN"/>
    <x v="8"/>
    <s v="ABILIFY 10 MG."/>
    <s v="5112"/>
    <s v="ABILIFY"/>
    <s v="TD REP-DOM"/>
    <s v="TMAPL-10"/>
    <x v="0"/>
    <n v="4000"/>
    <n v="173448000"/>
    <m/>
    <n v="173448000"/>
    <m/>
    <n v="173448000"/>
    <s v="APL"/>
  </r>
  <r>
    <s v="JAN"/>
    <x v="8"/>
    <s v="ABILIFY 10 MG."/>
    <s v="5112"/>
    <s v="ABILIFY"/>
    <s v="TD REP-DOM"/>
    <s v="TMMUP-10"/>
    <x v="0"/>
    <n v="23430"/>
    <n v="975023049"/>
    <m/>
    <n v="975023049"/>
    <m/>
    <n v="975023049"/>
    <s v="MUP"/>
  </r>
  <r>
    <s v="JAN"/>
    <x v="9"/>
    <s v="ABILIFY 15 MG"/>
    <s v="5112"/>
    <s v="ABILIFY"/>
    <s v="TD REP-DOM"/>
    <s v="TMAPL-10"/>
    <x v="0"/>
    <n v="3000"/>
    <n v="150523200"/>
    <m/>
    <n v="150523200"/>
    <m/>
    <n v="150523200"/>
    <s v="APL"/>
  </r>
  <r>
    <s v="JAN"/>
    <x v="9"/>
    <s v="ABILIFY 15 MG"/>
    <s v="5112"/>
    <s v="ABILIFY"/>
    <s v="TD REP-DOM"/>
    <s v="TMMUP-10"/>
    <x v="0"/>
    <n v="11950"/>
    <n v="575417595"/>
    <m/>
    <n v="575417595"/>
    <m/>
    <n v="575417595"/>
    <s v="MUP"/>
  </r>
  <r>
    <s v="JAN"/>
    <x v="10"/>
    <s v="ABILIFY DISCMELT 10 MG"/>
    <s v="5112"/>
    <s v="ABILIFY"/>
    <s v="TD REP-DOM"/>
    <s v="TMAPL-10"/>
    <x v="0"/>
    <n v="600"/>
    <n v="25958220"/>
    <m/>
    <n v="25958220"/>
    <m/>
    <n v="25958220"/>
    <s v="APL"/>
  </r>
  <r>
    <s v="JAN"/>
    <x v="10"/>
    <s v="ABILIFY DISCMELT 10 MG"/>
    <s v="5112"/>
    <s v="ABILIFY"/>
    <s v="TD REP-DOM"/>
    <s v="TMMUP-10"/>
    <x v="0"/>
    <n v="2800"/>
    <n v="116256000"/>
    <m/>
    <n v="116256000"/>
    <m/>
    <n v="116256000"/>
    <s v="MUP"/>
  </r>
  <r>
    <s v="JAN"/>
    <x v="10"/>
    <s v="ABILIFY DISCMELT 10 MG"/>
    <s v="5112"/>
    <s v="ABILIFY"/>
    <s v="TD REP-DOM"/>
    <s v="TMMUP-80"/>
    <x v="2"/>
    <n v="41400"/>
    <n v="652878000"/>
    <m/>
    <n v="652878000"/>
    <m/>
    <n v="652878000"/>
    <s v="MUP"/>
  </r>
  <r>
    <s v="JAN"/>
    <x v="11"/>
    <s v="TABLET MINI MEPTIN"/>
    <s v="5113"/>
    <s v="MEPTIN"/>
    <s v="TD TAB-DOM"/>
    <s v="TMAPL-10"/>
    <x v="0"/>
    <n v="5000"/>
    <n v="11014150"/>
    <m/>
    <n v="11014150"/>
    <m/>
    <n v="11014150"/>
    <s v="APL"/>
  </r>
  <r>
    <s v="JAN"/>
    <x v="11"/>
    <s v="TABLET MINI MEPTIN"/>
    <s v="5113"/>
    <s v="MEPTIN"/>
    <s v="TD TAB-DOM"/>
    <s v="TMMUP-10"/>
    <x v="0"/>
    <n v="229400"/>
    <n v="484963070"/>
    <m/>
    <n v="484963070"/>
    <m/>
    <n v="484963070"/>
    <s v="MUP"/>
  </r>
  <r>
    <s v="JAN"/>
    <x v="11"/>
    <s v="TABLET MINI MEPTIN"/>
    <s v="5113"/>
    <s v="MEPTIN"/>
    <s v="TD TAB-DOM"/>
    <s v="TMMUP-30"/>
    <x v="3"/>
    <n v="2200"/>
    <n v="4680720"/>
    <m/>
    <n v="4680720"/>
    <m/>
    <n v="4680720"/>
    <s v="MUP"/>
  </r>
  <r>
    <s v="JAN"/>
    <x v="12"/>
    <s v="TABLET MEPTIN"/>
    <s v="5113"/>
    <s v="MEPTIN"/>
    <s v="TD TAB-DOM"/>
    <s v="TMAPL-10"/>
    <x v="0"/>
    <n v="10000"/>
    <n v="37526400"/>
    <m/>
    <n v="37526400"/>
    <m/>
    <n v="37526400"/>
    <s v="APL"/>
  </r>
  <r>
    <s v="JAN"/>
    <x v="12"/>
    <s v="TABLET MEPTIN"/>
    <s v="5113"/>
    <s v="MEPTIN"/>
    <s v="TD TAB-DOM"/>
    <s v="TMMUP-10"/>
    <x v="0"/>
    <n v="155700"/>
    <n v="560737980"/>
    <m/>
    <n v="560737980"/>
    <m/>
    <n v="560737980"/>
    <s v="MUP"/>
  </r>
  <r>
    <s v="JAN"/>
    <x v="12"/>
    <s v="TABLET MEPTIN"/>
    <s v="5113"/>
    <s v="MEPTIN"/>
    <s v="TD TAB-DOM"/>
    <s v="TMMUP-30"/>
    <x v="3"/>
    <n v="2500"/>
    <n v="8590500"/>
    <m/>
    <n v="8590500"/>
    <m/>
    <n v="8590500"/>
    <s v="MUP"/>
  </r>
  <r>
    <s v="JAN"/>
    <x v="12"/>
    <s v="TABLET MEPTIN"/>
    <s v="5113"/>
    <s v="MEPTIN"/>
    <s v="TD TAB-DOM"/>
    <s v="TMMUP-80"/>
    <x v="2"/>
    <n v="3500"/>
    <n v="10022740"/>
    <m/>
    <n v="10022740"/>
    <m/>
    <n v="10022740"/>
    <s v="MUP"/>
  </r>
  <r>
    <s v="JAN"/>
    <x v="13"/>
    <s v="M U C O S T A"/>
    <s v="5114"/>
    <s v="MUCOSTA"/>
    <s v="TD TAB-DOM"/>
    <s v="TMAPL-10"/>
    <x v="0"/>
    <n v="85000"/>
    <n v="327248300"/>
    <m/>
    <n v="327248300"/>
    <m/>
    <n v="327248300"/>
    <s v="APL"/>
  </r>
  <r>
    <s v="JAN"/>
    <x v="13"/>
    <s v="M U C O S T A"/>
    <s v="5114"/>
    <s v="MUCOSTA"/>
    <s v="TD TAB-DOM"/>
    <s v="TMMUP-10"/>
    <x v="0"/>
    <n v="396100"/>
    <n v="1463514241"/>
    <m/>
    <n v="1463514241"/>
    <m/>
    <n v="1463514241"/>
    <s v="MUP"/>
  </r>
  <r>
    <s v="JAN"/>
    <x v="13"/>
    <s v="M U C O S T A"/>
    <s v="5114"/>
    <s v="MUCOSTA"/>
    <s v="TD TAB-DOM"/>
    <s v="TMMUP-30"/>
    <x v="3"/>
    <n v="22700"/>
    <n v="83763000"/>
    <m/>
    <n v="83763000"/>
    <m/>
    <n v="83763000"/>
    <s v="MUP"/>
  </r>
  <r>
    <s v="JAN"/>
    <x v="13"/>
    <s v="M U C O S T A"/>
    <s v="5114"/>
    <s v="MUCOSTA"/>
    <s v="TD TAB-DOM"/>
    <s v="TMMUP-80"/>
    <x v="2"/>
    <n v="2900"/>
    <n v="9728166"/>
    <m/>
    <n v="9728166"/>
    <m/>
    <n v="9728166"/>
    <s v="MUP"/>
  </r>
  <r>
    <s v="JAN"/>
    <x v="14"/>
    <s v="PLETAAL SR 100 MGCapsule"/>
    <s v="5111"/>
    <s v="PLETAAL"/>
    <s v="TD REP-DOM"/>
    <s v="TMAPL-10"/>
    <x v="0"/>
    <n v="2880"/>
    <n v="39005654.399999999"/>
    <m/>
    <n v="39005654.399999999"/>
    <m/>
    <n v="39005654.399999999"/>
    <s v="APL"/>
  </r>
  <r>
    <s v="JAN"/>
    <x v="14"/>
    <s v="PLETAAL SR 100 MGCapsule"/>
    <s v="5111"/>
    <s v="PLETAAL"/>
    <s v="TD REP-DOM"/>
    <s v="TMMUP-10"/>
    <x v="0"/>
    <n v="16680"/>
    <n v="216802803.60000002"/>
    <m/>
    <n v="216802803.60000002"/>
    <m/>
    <n v="216802803.60000002"/>
    <s v="MUP"/>
  </r>
  <r>
    <s v="JAN"/>
    <x v="14"/>
    <s v="PLETAAL SR 100 MGCapsule"/>
    <s v="5111"/>
    <s v="PLETAAL"/>
    <s v="TD REP-DOM"/>
    <s v="TMMUP-30"/>
    <x v="3"/>
    <n v="450"/>
    <n v="5265000"/>
    <m/>
    <n v="5265000"/>
    <m/>
    <n v="5265000"/>
    <s v="MUP"/>
  </r>
  <r>
    <s v="JAN"/>
    <x v="14"/>
    <s v="PLETAAL SR 100 MGCapsule"/>
    <s v="5111"/>
    <s v="PLETAAL"/>
    <s v="TD REP-DOM"/>
    <s v="TMMUP-60"/>
    <x v="1"/>
    <n v="152280"/>
    <n v="933021608.39999998"/>
    <m/>
    <n v="933021608.39999998"/>
    <m/>
    <n v="933021608.39999998"/>
    <s v="MUP"/>
  </r>
  <r>
    <s v="JAN"/>
    <x v="15"/>
    <s v="PLETAAL 100 MG"/>
    <s v="5111"/>
    <s v="PLETAAL"/>
    <s v="TD TAB-DOM"/>
    <s v="TMAPL-10"/>
    <x v="0"/>
    <n v="2220"/>
    <n v="25602216.600000001"/>
    <m/>
    <n v="25602216.600000001"/>
    <m/>
    <n v="25602216.600000001"/>
    <s v="APL"/>
  </r>
  <r>
    <s v="JAN"/>
    <x v="15"/>
    <s v="PLETAAL 100 MG"/>
    <s v="5111"/>
    <s v="PLETAAL"/>
    <s v="TD TAB-DOM"/>
    <s v="TMMUP-10"/>
    <x v="0"/>
    <n v="10260"/>
    <n v="113554602"/>
    <m/>
    <n v="113554602"/>
    <m/>
    <n v="113554602"/>
    <s v="MUP"/>
  </r>
  <r>
    <s v="JAN"/>
    <x v="15"/>
    <s v="PLETAAL 100 MG"/>
    <s v="5111"/>
    <s v="PLETAAL"/>
    <s v="TD TAB-DOM"/>
    <s v="TMMUP-30"/>
    <x v="3"/>
    <n v="1320"/>
    <n v="12348072"/>
    <m/>
    <n v="12348072"/>
    <m/>
    <n v="12348072"/>
    <s v="MUP"/>
  </r>
  <r>
    <s v="JAN"/>
    <x v="15"/>
    <s v="PLETAAL 100 MG"/>
    <s v="5111"/>
    <s v="PLETAAL"/>
    <s v="TD TAB-DOM"/>
    <s v="TMMUP-80"/>
    <x v="2"/>
    <n v="155940"/>
    <n v="723167071.79999995"/>
    <m/>
    <n v="723167071.79999995"/>
    <m/>
    <n v="723167071.79999995"/>
    <s v="MUP"/>
  </r>
  <r>
    <s v="JAN"/>
    <x v="16"/>
    <s v="PLETAAL TABLET 50 MG"/>
    <s v="5111"/>
    <s v="PLETAAL"/>
    <s v="TD TAB-DOM"/>
    <s v="TMAPL-10"/>
    <x v="0"/>
    <n v="13800"/>
    <n v="105262260"/>
    <m/>
    <n v="105262260"/>
    <m/>
    <n v="105262260"/>
    <s v="APL"/>
  </r>
  <r>
    <s v="JAN"/>
    <x v="16"/>
    <s v="PLETAAL TABLET 50 MG"/>
    <s v="5111"/>
    <s v="PLETAAL"/>
    <s v="TD TAB-DOM"/>
    <s v="TMMUP-10"/>
    <x v="0"/>
    <n v="28600"/>
    <n v="209360008"/>
    <m/>
    <n v="209360008"/>
    <m/>
    <n v="209360008"/>
    <s v="MUP"/>
  </r>
  <r>
    <s v="JAN"/>
    <x v="16"/>
    <s v="PLETAAL TABLET 50 MG"/>
    <s v="5111"/>
    <s v="PLETAAL"/>
    <s v="TD TAB-DOM"/>
    <s v="TMMUP-30"/>
    <x v="3"/>
    <n v="2700"/>
    <n v="17165520"/>
    <m/>
    <n v="17165520"/>
    <m/>
    <n v="17165520"/>
    <s v="MUP"/>
  </r>
  <r>
    <s v="JAN"/>
    <x v="16"/>
    <s v="PLETAAL TABLET 50 MG"/>
    <s v="5111"/>
    <s v="PLETAAL"/>
    <s v="TD TAB-DOM"/>
    <s v="TMMUP-80"/>
    <x v="2"/>
    <n v="49600"/>
    <n v="241461728"/>
    <m/>
    <n v="241461728"/>
    <m/>
    <n v="241461728"/>
    <s v="MUP"/>
  </r>
  <r>
    <s v="JAN"/>
    <x v="17"/>
    <s v="SAMSCA TABLET 15 MG"/>
    <s v="5118"/>
    <s v="SAMSCA"/>
    <s v="TD REP-DOM"/>
    <s v="TMAPL-10"/>
    <x v="0"/>
    <n v="4320"/>
    <n v="543893616"/>
    <m/>
    <n v="543893616"/>
    <m/>
    <n v="543893616"/>
    <s v="APL"/>
  </r>
  <r>
    <s v="JAN"/>
    <x v="17"/>
    <s v="SAMSCA TABLET 15 MG"/>
    <s v="5118"/>
    <s v="SAMSCA"/>
    <s v="TD REP-DOM"/>
    <s v="TMMUP-10"/>
    <x v="0"/>
    <n v="8700"/>
    <n v="1051194900"/>
    <m/>
    <n v="1051194900"/>
    <m/>
    <n v="1051194900"/>
    <s v="MUP"/>
  </r>
  <r>
    <s v="JAN"/>
    <x v="17"/>
    <s v="SAMSCA TABLET 15 MG"/>
    <s v="5118"/>
    <s v="SAMSCA"/>
    <s v="TD REP-DOM"/>
    <s v="TMMUP-30"/>
    <x v="3"/>
    <n v="80"/>
    <n v="9504000"/>
    <m/>
    <n v="9504000"/>
    <m/>
    <n v="9504000"/>
    <s v="MUP"/>
  </r>
  <r>
    <s v="JAN"/>
    <x v="17"/>
    <s v="SAMSCA TABLET 15 MG"/>
    <s v="5118"/>
    <s v="SAMSCA"/>
    <s v="TD REP-DOM"/>
    <s v="TMMUP-80"/>
    <x v="2"/>
    <n v="400"/>
    <n v="32108400"/>
    <m/>
    <n v="32108400"/>
    <m/>
    <n v="32108400"/>
    <s v="MUP"/>
  </r>
  <r>
    <s v="JAN"/>
    <x v="18"/>
    <s v="ABILIFY MAINTENA 400 MG"/>
    <s v="5119"/>
    <s v="Abilify Maintena Abilify"/>
    <s v="TD REP-DOM"/>
    <s v="TMAPL-10"/>
    <x v="0"/>
    <n v="48"/>
    <n v="73402464"/>
    <m/>
    <n v="73402464"/>
    <m/>
    <n v="73402464"/>
    <s v="APL"/>
  </r>
  <r>
    <s v="JAN"/>
    <x v="18"/>
    <s v="ABILIFY MAINTENA 400 MG"/>
    <s v="5119"/>
    <s v="Abilify Maintena Abilify"/>
    <s v="TD REP-DOM"/>
    <s v="TMMUP-10"/>
    <x v="0"/>
    <n v="144"/>
    <n v="211332240"/>
    <m/>
    <n v="211332240"/>
    <m/>
    <n v="211332240"/>
    <s v="MUP"/>
  </r>
  <r>
    <s v="JAN"/>
    <x v="19"/>
    <s v="OTSULIP 20%"/>
    <s v="1139"/>
    <s v="OTSULIP"/>
    <s v="SB-DOM"/>
    <s v="CIMUP-10"/>
    <x v="0"/>
    <n v="17"/>
    <n v="3649050"/>
    <m/>
    <n v="3649050"/>
    <m/>
    <n v="3649050"/>
    <s v="MUP"/>
  </r>
  <r>
    <s v="JAN"/>
    <x v="19"/>
    <s v="OTSULIP 20%"/>
    <s v="1139"/>
    <s v="OTSULIP"/>
    <s v="SB-DOM"/>
    <s v="CIRNI-60"/>
    <x v="1"/>
    <n v="160"/>
    <n v="19828480"/>
    <m/>
    <n v="19828480"/>
    <m/>
    <n v="19828480"/>
    <s v="RNI"/>
  </r>
  <r>
    <s v="JAN"/>
    <x v="20"/>
    <s v="ABILIFY MAINTENA 300 MG"/>
    <s v="5119"/>
    <s v="Abilify Maintena Abilify"/>
    <s v="TD REP-DOM"/>
    <s v="TMMUP-10"/>
    <x v="0"/>
    <n v="24"/>
    <n v="35222040"/>
    <m/>
    <n v="35222040"/>
    <m/>
    <n v="35222040"/>
    <s v="MUP"/>
  </r>
  <r>
    <s v="JAN"/>
    <x v="21"/>
    <s v="BLENDERA (1,25 KG/PCS)"/>
    <s v="1155"/>
    <s v="BLENDERA"/>
    <s v="EN-DOM"/>
    <s v="CIMUP-10"/>
    <x v="0"/>
    <n v="2601"/>
    <n v="539746515"/>
    <m/>
    <n v="539746515"/>
    <m/>
    <n v="539746515"/>
    <s v="MUP"/>
  </r>
  <r>
    <s v="JAN"/>
    <x v="21"/>
    <s v="BLENDERA (1,25 KG/PCS)"/>
    <s v="1155"/>
    <s v="BLENDERA"/>
    <s v="EN-DOM"/>
    <s v="CIMUP-60"/>
    <x v="1"/>
    <n v="696"/>
    <n v="146118936"/>
    <m/>
    <n v="146118936"/>
    <m/>
    <n v="146118936"/>
    <s v="MUP"/>
  </r>
  <r>
    <s v="JAN"/>
    <x v="21"/>
    <s v="BLENDERA (1,25 KG/PCS)"/>
    <s v="1155"/>
    <s v="BLENDERA"/>
    <s v="EN-DOM"/>
    <s v="CIRNI-60"/>
    <x v="1"/>
    <n v="246"/>
    <n v="51645486"/>
    <m/>
    <n v="51645486"/>
    <m/>
    <n v="51645486"/>
    <s v="RNI"/>
  </r>
  <r>
    <s v="JAN"/>
    <x v="21"/>
    <s v="BLENDERA (1,25 KG/PCS)"/>
    <s v="1155"/>
    <s v="BLENDERA"/>
    <s v="EN-DOM"/>
    <s v="CIRNI-10"/>
    <x v="0"/>
    <n v="472"/>
    <n v="97947080"/>
    <m/>
    <n v="97947080"/>
    <m/>
    <n v="97947080"/>
    <s v="RNI"/>
  </r>
  <r>
    <s v="JAN"/>
    <x v="22"/>
    <s v="URINE BAG WITH T-VALVE100 PC"/>
    <s v="1511"/>
    <s v="ME SET"/>
    <s v="IV SET-DOM"/>
    <s v="CIMUP-12"/>
    <x v="0"/>
    <n v="32"/>
    <n v="167040"/>
    <m/>
    <n v="167040"/>
    <m/>
    <n v="167040"/>
    <s v="MUP"/>
  </r>
  <r>
    <s v="JAN"/>
    <x v="22"/>
    <s v="URINE BAG WITH T-VALVE100 PC"/>
    <s v="1511"/>
    <s v="ME SET"/>
    <s v="IV SET-DOM"/>
    <s v="CIMUP-62"/>
    <x v="1"/>
    <n v="24400"/>
    <n v="111654400"/>
    <m/>
    <n v="111654400"/>
    <m/>
    <n v="111654400"/>
    <s v="MUP"/>
  </r>
  <r>
    <s v="JAN"/>
    <x v="22"/>
    <s v="URINE BAG WITH T-VALVE100 PC"/>
    <s v="1511"/>
    <s v="ME SET"/>
    <s v="IV SET-DOM"/>
    <s v="CIRNI-60"/>
    <x v="1"/>
    <n v="7900"/>
    <n v="36150400"/>
    <m/>
    <n v="36150400"/>
    <m/>
    <n v="36150400"/>
    <s v="RNI"/>
  </r>
  <r>
    <s v="JAN"/>
    <x v="23"/>
    <s v="REXULTI TABLET 1 MG"/>
    <s v="5123"/>
    <s v="Rexulti"/>
    <s v="TD REP-DOM"/>
    <s v="TMAPL-10"/>
    <x v="0"/>
    <n v="500"/>
    <n v="11356750"/>
    <m/>
    <n v="11356750"/>
    <m/>
    <n v="11356750"/>
    <s v="APL"/>
  </r>
  <r>
    <s v="JAN"/>
    <x v="23"/>
    <s v="REXULTI TABLET 1 MG"/>
    <s v="5123"/>
    <s v="Rexulti"/>
    <s v="TD REP-DOM"/>
    <s v="TMMUP-10"/>
    <x v="0"/>
    <n v="5700"/>
    <n v="124249170"/>
    <m/>
    <n v="124249170"/>
    <m/>
    <n v="124249170"/>
    <s v="MUP"/>
  </r>
  <r>
    <s v="JAN"/>
    <x v="24"/>
    <s v="REXULTI TABLET 2 MG"/>
    <s v="5123"/>
    <s v="Rexulti"/>
    <s v="TD REP-DOM"/>
    <s v="TMAPL-10"/>
    <x v="0"/>
    <n v="50"/>
    <n v="2384925"/>
    <m/>
    <n v="2384925"/>
    <m/>
    <n v="2384925"/>
    <s v="APL"/>
  </r>
  <r>
    <s v="JAN"/>
    <x v="24"/>
    <s v="REXULTI TABLET 2 MG"/>
    <s v="5123"/>
    <s v="Rexulti"/>
    <s v="TD REP-DOM"/>
    <s v="TMMUP-10"/>
    <x v="0"/>
    <n v="2900"/>
    <n v="132750690"/>
    <m/>
    <n v="132750690"/>
    <m/>
    <n v="132750690"/>
    <s v="MUP"/>
  </r>
  <r>
    <s v="JAN"/>
    <x v="25"/>
    <s v="REXULTI TABLET 4 MG"/>
    <s v="5123"/>
    <s v="Rexulti"/>
    <s v="TD REP-DOM"/>
    <s v="TMAPL-10"/>
    <x v="0"/>
    <n v="200"/>
    <n v="9539700"/>
    <m/>
    <n v="9539700"/>
    <m/>
    <n v="9539700"/>
    <s v="APL"/>
  </r>
  <r>
    <s v="JAN"/>
    <x v="25"/>
    <s v="REXULTI TABLET 4 MG"/>
    <s v="5123"/>
    <s v="Rexulti"/>
    <s v="TD REP-DOM"/>
    <s v="TMMUP-10"/>
    <x v="0"/>
    <n v="3200"/>
    <n v="146483520"/>
    <m/>
    <n v="146483520"/>
    <m/>
    <n v="146483520"/>
    <s v="MUP"/>
  </r>
  <r>
    <s v="JAN"/>
    <x v="26"/>
    <s v="BFLUID"/>
    <s v="1138"/>
    <s v="B-FLUID"/>
    <s v="SB-DOM"/>
    <s v="CIMUP-10"/>
    <x v="0"/>
    <n v="361"/>
    <n v="96860993"/>
    <m/>
    <n v="96860993"/>
    <m/>
    <n v="96860993"/>
    <s v="MUP"/>
  </r>
  <r>
    <s v="JAN"/>
    <x v="26"/>
    <s v="BFLUID"/>
    <s v="1138"/>
    <s v="B-FLUID"/>
    <s v="SB-DOM"/>
    <s v="CIMUP-60"/>
    <x v="1"/>
    <n v="3310"/>
    <n v="486033780"/>
    <m/>
    <n v="486033780"/>
    <m/>
    <n v="486033780"/>
    <s v="MUP"/>
  </r>
  <r>
    <s v="JAN"/>
    <x v="26"/>
    <s v="BFLUID"/>
    <s v="1138"/>
    <s v="B-FLUID"/>
    <s v="SB-DOM"/>
    <s v="CIRNI-60"/>
    <x v="1"/>
    <n v="20"/>
    <n v="2936760"/>
    <m/>
    <n v="2936760"/>
    <m/>
    <n v="2936760"/>
    <s v="RNI"/>
  </r>
  <r>
    <s v="JAN"/>
    <x v="27"/>
    <s v="BFLUID"/>
    <s v="1138"/>
    <s v="B-FLUID"/>
    <s v="SB-DOM"/>
    <s v="CIMUP-10"/>
    <x v="0"/>
    <n v="2863"/>
    <n v="512119125"/>
    <m/>
    <n v="512119125"/>
    <m/>
    <n v="512119125"/>
    <s v="MUP"/>
  </r>
  <r>
    <s v="JAN"/>
    <x v="27"/>
    <s v="BFLUID"/>
    <s v="1138"/>
    <s v="B-FLUID"/>
    <s v="SB-DOM"/>
    <s v="CIMUP-30"/>
    <x v="3"/>
    <n v="50"/>
    <n v="6742250"/>
    <m/>
    <n v="6742250"/>
    <m/>
    <n v="6742250"/>
    <s v="MUP"/>
  </r>
  <r>
    <s v="JAN"/>
    <x v="27"/>
    <s v="BFLUID"/>
    <s v="1138"/>
    <s v="B-FLUID"/>
    <s v="SB-DOM"/>
    <s v="CIMUP-60"/>
    <x v="1"/>
    <n v="14990"/>
    <n v="1196486810"/>
    <m/>
    <n v="1196486810"/>
    <m/>
    <n v="1196486810"/>
    <s v="MUP"/>
  </r>
  <r>
    <s v="JAN"/>
    <x v="27"/>
    <s v="BFLUID"/>
    <s v="1138"/>
    <s v="B-FLUID"/>
    <s v="SB-DOM"/>
    <s v="CIRNI-60"/>
    <x v="1"/>
    <n v="11257"/>
    <n v="898522483"/>
    <m/>
    <n v="898522483"/>
    <m/>
    <n v="898522483"/>
    <s v="RNI"/>
  </r>
  <r>
    <s v="JAN"/>
    <x v="27"/>
    <s v="BFLUID"/>
    <s v="1138"/>
    <s v="B-FLUID"/>
    <s v="SB-DOM"/>
    <s v="CIRNI-10"/>
    <x v="0"/>
    <n v="200"/>
    <n v="35775000"/>
    <m/>
    <n v="35775000"/>
    <m/>
    <n v="35775000"/>
    <s v="RNI"/>
  </r>
  <r>
    <s v="JAN"/>
    <x v="28"/>
    <s v="UBIT TABLET 100 MG"/>
    <s v="5513"/>
    <s v="UBT"/>
    <s v="TD REP-DOM"/>
    <s v="TMAPP-10"/>
    <x v="0"/>
    <n v="250"/>
    <n v="67500000"/>
    <m/>
    <n v="67500000"/>
    <m/>
    <n v="67500000"/>
    <s v="APP"/>
  </r>
  <r>
    <s v="JAN"/>
    <x v="29"/>
    <s v="ICLUSIG 15 MG"/>
    <s v="5121"/>
    <s v="Iclusig"/>
    <s v="TD REP-DOM"/>
    <s v="TMMUP-10"/>
    <x v="0"/>
    <n v="240"/>
    <n v="52902559.200000003"/>
    <m/>
    <n v="52902559.200000003"/>
    <m/>
    <n v="52902559.200000003"/>
    <s v="MUP"/>
  </r>
  <r>
    <s v="JAN"/>
    <x v="30"/>
    <s v="MEPTIN INHALATION 0.5 ML840 pcs"/>
    <s v="5113"/>
    <s v="MEPTIN"/>
    <s v="TD REP-DOM"/>
    <s v="TMMUP-10"/>
    <x v="0"/>
    <n v="1120"/>
    <n v="8328555.2000000002"/>
    <m/>
    <n v="8328555.2000000002"/>
    <m/>
    <n v="8328555.2000000002"/>
    <s v="MUP"/>
  </r>
  <r>
    <s v="JAN"/>
    <x v="30"/>
    <s v="MEPTIN INHALATION 0.5 ML840 pcs"/>
    <s v="5113"/>
    <s v="MEPTIN"/>
    <s v="TD REP-DOM"/>
    <s v="TMMUP-60"/>
    <x v="1"/>
    <n v="32928"/>
    <n v="186879241.92000002"/>
    <m/>
    <n v="186879241.92000002"/>
    <m/>
    <n v="186879241.92000002"/>
    <s v="MUP"/>
  </r>
  <r>
    <s v="JAN"/>
    <x v="31"/>
    <s v="AMINOLEBAN"/>
    <s v="1135"/>
    <s v="AMINOLEBAN INJECTION"/>
    <s v="SB-DOM"/>
    <s v="CIMUP-10"/>
    <x v="0"/>
    <n v="24"/>
    <n v="4945200"/>
    <m/>
    <n v="4945200"/>
    <m/>
    <n v="4945200"/>
    <s v="MUP"/>
  </r>
  <r>
    <s v="JAN"/>
    <x v="31"/>
    <s v="AMINOLEBAN"/>
    <s v="1135"/>
    <s v="AMINOLEBAN INJECTION"/>
    <s v="SB-DOM"/>
    <s v="CIMUP-60"/>
    <x v="1"/>
    <n v="1368"/>
    <n v="83066328"/>
    <m/>
    <n v="83066328"/>
    <m/>
    <n v="83066328"/>
    <s v="MUP"/>
  </r>
  <r>
    <s v="JAN"/>
    <x v="31"/>
    <s v="AMINOLEBAN"/>
    <s v="1135"/>
    <s v="AMINOLEBAN INJECTION"/>
    <s v="SB-DOM"/>
    <s v="CIRNI-60"/>
    <x v="1"/>
    <n v="552"/>
    <n v="33517992"/>
    <m/>
    <n v="33517992"/>
    <m/>
    <n v="33517992"/>
    <s v="RNI"/>
  </r>
  <r>
    <s v="JAN"/>
    <x v="32"/>
    <s v="AMIPAREN"/>
    <s v="1131"/>
    <s v="AMINO ACID"/>
    <s v="SB-DOM"/>
    <s v="CIMUP-10"/>
    <x v="0"/>
    <n v="87"/>
    <n v="11599362"/>
    <m/>
    <n v="11599362"/>
    <m/>
    <n v="11599362"/>
    <s v="MUP"/>
  </r>
  <r>
    <s v="JAN"/>
    <x v="32"/>
    <s v="AMIPAREN"/>
    <s v="1131"/>
    <s v="AMINO ACID"/>
    <s v="SB-DOM"/>
    <s v="CIMUP-60"/>
    <x v="1"/>
    <n v="528"/>
    <n v="41606400"/>
    <m/>
    <n v="41606400"/>
    <m/>
    <n v="41606400"/>
    <s v="MUP"/>
  </r>
  <r>
    <s v="JAN"/>
    <x v="32"/>
    <s v="AMIPAREN"/>
    <s v="1131"/>
    <s v="AMINO ACID"/>
    <s v="SB-DOM"/>
    <s v="CIRNI-60"/>
    <x v="1"/>
    <n v="336"/>
    <n v="26476800"/>
    <m/>
    <n v="26476800"/>
    <m/>
    <n v="26476800"/>
    <s v="RNI"/>
  </r>
  <r>
    <s v="JAN"/>
    <x v="33"/>
    <s v="ASERING"/>
    <s v="1114"/>
    <s v="ASERING"/>
    <s v="SB-DOM"/>
    <s v="CIMUP-11"/>
    <x v="0"/>
    <n v="14112"/>
    <n v="320356512"/>
    <m/>
    <n v="320356512"/>
    <m/>
    <n v="320356512"/>
    <s v="MUP"/>
  </r>
  <r>
    <s v="JAN"/>
    <x v="33"/>
    <s v="ASERING"/>
    <s v="1114"/>
    <s v="ASERING"/>
    <s v="SB-DOM"/>
    <s v="CIMUP-31"/>
    <x v="3"/>
    <n v="1272"/>
    <n v="21491712"/>
    <m/>
    <n v="21491712"/>
    <m/>
    <n v="21491712"/>
    <s v="MUP"/>
  </r>
  <r>
    <s v="JAN"/>
    <x v="33"/>
    <s v="ASERING"/>
    <s v="1114"/>
    <s v="ASERING"/>
    <s v="SB-DOM"/>
    <s v="CIMUP-61"/>
    <x v="1"/>
    <n v="145348"/>
    <n v="1176010668"/>
    <m/>
    <n v="1176010668"/>
    <m/>
    <n v="1176010668"/>
    <s v="MUP"/>
  </r>
  <r>
    <s v="JAN"/>
    <x v="33"/>
    <s v="ASERING"/>
    <s v="1114"/>
    <s v="ASERING"/>
    <s v="SB-DOM"/>
    <s v="CIRNI-60"/>
    <x v="1"/>
    <n v="42911"/>
    <n v="347192901"/>
    <m/>
    <n v="347192901"/>
    <m/>
    <n v="347192901"/>
    <s v="RNI"/>
  </r>
  <r>
    <s v="JAN"/>
    <x v="34"/>
    <s v="KIDMIN"/>
    <s v="1132"/>
    <s v="KIDMIN"/>
    <s v="SB-DOM"/>
    <s v="CIMUP-10"/>
    <x v="0"/>
    <n v="206"/>
    <n v="20536758"/>
    <m/>
    <n v="20536758"/>
    <m/>
    <n v="20536758"/>
    <s v="MUP"/>
  </r>
  <r>
    <s v="JAN"/>
    <x v="34"/>
    <s v="KIDMIN"/>
    <s v="1132"/>
    <s v="KIDMIN"/>
    <s v="SB-DOM"/>
    <s v="CIMUP-60"/>
    <x v="1"/>
    <n v="9720"/>
    <n v="432851040"/>
    <m/>
    <n v="432851040"/>
    <m/>
    <n v="432851040"/>
    <s v="MUP"/>
  </r>
  <r>
    <s v="JAN"/>
    <x v="34"/>
    <s v="KIDMIN"/>
    <s v="1132"/>
    <s v="KIDMIN"/>
    <s v="SB-DOM"/>
    <s v="CIRNI-60"/>
    <x v="1"/>
    <n v="6610"/>
    <n v="294356520"/>
    <m/>
    <n v="294356520"/>
    <m/>
    <n v="294356520"/>
    <s v="RNI"/>
  </r>
  <r>
    <s v="JAN"/>
    <x v="35"/>
    <s v="PAN-AMIN G"/>
    <s v="1131"/>
    <s v="AMINO ACID"/>
    <s v="SB-DOM"/>
    <s v="CIMUP-10"/>
    <x v="0"/>
    <n v="23"/>
    <n v="1689534"/>
    <m/>
    <n v="1689534"/>
    <m/>
    <n v="1689534"/>
    <s v="MUP"/>
  </r>
  <r>
    <s v="JAN"/>
    <x v="35"/>
    <s v="PAN-AMIN G"/>
    <s v="1131"/>
    <s v="AMINO ACID"/>
    <s v="SB-DOM"/>
    <s v="CIMUP-60"/>
    <x v="1"/>
    <n v="456"/>
    <n v="18003792"/>
    <m/>
    <n v="18003792"/>
    <m/>
    <n v="18003792"/>
    <s v="MUP"/>
  </r>
  <r>
    <s v="JAN"/>
    <x v="35"/>
    <s v="PAN-AMIN G"/>
    <s v="1131"/>
    <s v="AMINO ACID"/>
    <s v="SB-DOM"/>
    <s v="CIRNI-60"/>
    <x v="1"/>
    <n v="24"/>
    <n v="947568"/>
    <m/>
    <n v="947568"/>
    <m/>
    <n v="947568"/>
    <s v="RNI"/>
  </r>
  <r>
    <s v="JAN"/>
    <x v="36"/>
    <s v="OTSU-D5"/>
    <s v="1116"/>
    <s v="OTSUMIX"/>
    <s v="PB-DOM"/>
    <s v="CIMUP-10"/>
    <x v="0"/>
    <n v="6590"/>
    <n v="77392960"/>
    <m/>
    <n v="77392960"/>
    <m/>
    <n v="77392960"/>
    <s v="MUP"/>
  </r>
  <r>
    <s v="JAN"/>
    <x v="36"/>
    <s v="OTSU-D5"/>
    <s v="1116"/>
    <s v="OTSUMIX"/>
    <s v="PB-DOM"/>
    <s v="CIMUP-30"/>
    <x v="3"/>
    <n v="40"/>
    <n v="369600"/>
    <m/>
    <n v="369600"/>
    <m/>
    <n v="369600"/>
    <s v="MUP"/>
  </r>
  <r>
    <s v="JAN"/>
    <x v="36"/>
    <s v="OTSU-D5"/>
    <s v="1116"/>
    <s v="OTSUMIX"/>
    <s v="PB-DOM"/>
    <s v="CIRNI-10"/>
    <x v="0"/>
    <n v="1480"/>
    <n v="17381120"/>
    <m/>
    <n v="17381120"/>
    <m/>
    <n v="17381120"/>
    <s v="RNI"/>
  </r>
  <r>
    <s v="JAN"/>
    <x v="37"/>
    <s v="OTSU-NS"/>
    <s v="1116"/>
    <s v="OTSUMIX"/>
    <s v="PB-DOM"/>
    <s v="CIMUP-10"/>
    <x v="0"/>
    <n v="98080"/>
    <n v="1101732640"/>
    <m/>
    <n v="1101732640"/>
    <m/>
    <n v="1101732640"/>
    <s v="MUP"/>
  </r>
  <r>
    <s v="JAN"/>
    <x v="37"/>
    <s v="OTSU-NS"/>
    <s v="1116"/>
    <s v="OTSUMIX"/>
    <s v="PB-DOM"/>
    <s v="CIMUP-30"/>
    <x v="3"/>
    <n v="3920"/>
    <n v="36220800"/>
    <m/>
    <n v="36220800"/>
    <m/>
    <n v="36220800"/>
    <s v="MUP"/>
  </r>
  <r>
    <s v="JAN"/>
    <x v="37"/>
    <s v="OTSU-NS"/>
    <s v="1116"/>
    <s v="OTSUMIX"/>
    <s v="PB-DOM"/>
    <s v="CIMUP-60"/>
    <x v="1"/>
    <n v="610223"/>
    <n v="3447149727"/>
    <m/>
    <n v="3447149727"/>
    <m/>
    <n v="3447149727"/>
    <s v="MUP"/>
  </r>
  <r>
    <s v="JAN"/>
    <x v="37"/>
    <s v="OTSU-NS"/>
    <s v="1116"/>
    <s v="OTSUMIX"/>
    <s v="PB-DOM"/>
    <s v="CIRNI-60"/>
    <x v="1"/>
    <n v="68120"/>
    <n v="384809880"/>
    <m/>
    <n v="384809880"/>
    <m/>
    <n v="384809880"/>
    <s v="RNI"/>
  </r>
  <r>
    <s v="JAN"/>
    <x v="37"/>
    <s v="OTSU-NS"/>
    <s v="1116"/>
    <s v="OTSUMIX"/>
    <s v="PB-DOM"/>
    <s v="CIRNI-10"/>
    <x v="0"/>
    <n v="10080"/>
    <n v="113228640"/>
    <m/>
    <n v="113228640"/>
    <m/>
    <n v="113228640"/>
    <s v="RNI"/>
  </r>
  <r>
    <s v="JAN"/>
    <x v="38"/>
    <s v="OTSU-D10"/>
    <s v="1111"/>
    <s v="BASIC  SOLUTION"/>
    <s v="PB-DOM"/>
    <s v="CIMUP-11"/>
    <x v="0"/>
    <n v="620"/>
    <n v="8864140"/>
    <m/>
    <n v="8864140"/>
    <m/>
    <n v="8864140"/>
    <s v="MUP"/>
  </r>
  <r>
    <s v="JAN"/>
    <x v="38"/>
    <s v="OTSU-D10"/>
    <s v="1111"/>
    <s v="BASIC  SOLUTION"/>
    <s v="PB-DOM"/>
    <s v="CIMUP-21"/>
    <x v="4"/>
    <n v="3392"/>
    <n v="24700544"/>
    <m/>
    <n v="24700544"/>
    <m/>
    <n v="24700544"/>
    <s v="MUP"/>
  </r>
  <r>
    <s v="JAN"/>
    <x v="39"/>
    <s v="ASERING-5"/>
    <s v="1114"/>
    <s v="ASERING"/>
    <s v="PB-DOM"/>
    <s v="CIMUP-11"/>
    <x v="0"/>
    <n v="180"/>
    <n v="4177620"/>
    <m/>
    <n v="4177620"/>
    <m/>
    <n v="4177620"/>
    <s v="MUP"/>
  </r>
  <r>
    <s v="JAN"/>
    <x v="39"/>
    <s v="ASERING-5"/>
    <s v="1114"/>
    <s v="ASERING"/>
    <s v="PB-DOM"/>
    <s v="CIMUP-61"/>
    <x v="1"/>
    <n v="380"/>
    <n v="4503760"/>
    <m/>
    <n v="4503760"/>
    <m/>
    <n v="4503760"/>
    <s v="MUP"/>
  </r>
  <r>
    <s v="JAN"/>
    <x v="40"/>
    <s v="ASERING"/>
    <s v="1114"/>
    <s v="ASERING"/>
    <s v="PB-DOM"/>
    <s v="CIMUP-11"/>
    <x v="0"/>
    <n v="15652"/>
    <n v="287934192"/>
    <m/>
    <n v="287934192"/>
    <m/>
    <n v="287934192"/>
    <s v="MUP"/>
  </r>
  <r>
    <s v="JAN"/>
    <x v="40"/>
    <s v="ASERING"/>
    <s v="1114"/>
    <s v="ASERING"/>
    <s v="PB-DOM"/>
    <s v="CIMUP-61"/>
    <x v="1"/>
    <n v="52972"/>
    <n v="367466764"/>
    <m/>
    <n v="367466764"/>
    <m/>
    <n v="367466764"/>
    <s v="MUP"/>
  </r>
  <r>
    <s v="JAN"/>
    <x v="40"/>
    <s v="ASERING"/>
    <s v="1114"/>
    <s v="ASERING"/>
    <s v="PB-DOM"/>
    <s v="CIRNI-60"/>
    <x v="1"/>
    <n v="67120"/>
    <n v="465611440"/>
    <m/>
    <n v="465611440"/>
    <m/>
    <n v="465611440"/>
    <s v="RNI"/>
  </r>
  <r>
    <s v="JAN"/>
    <x v="40"/>
    <s v="ASERING"/>
    <s v="1114"/>
    <s v="ASERING"/>
    <s v="PB-DOM"/>
    <s v="CIRNI-10"/>
    <x v="0"/>
    <n v="500"/>
    <n v="9198000"/>
    <m/>
    <n v="9198000"/>
    <m/>
    <n v="9198000"/>
    <s v="RNI"/>
  </r>
  <r>
    <s v="JAN"/>
    <x v="41"/>
    <s v="KA-EN 1B"/>
    <s v="1113"/>
    <s v="KA - EN"/>
    <s v="PB-DOM"/>
    <s v="CIMUP-11"/>
    <x v="0"/>
    <n v="14973"/>
    <n v="286418517"/>
    <m/>
    <n v="286418517"/>
    <m/>
    <n v="286418517"/>
    <s v="MUP"/>
  </r>
  <r>
    <s v="JAN"/>
    <x v="41"/>
    <s v="KA-EN 1B"/>
    <s v="1113"/>
    <s v="KA - EN"/>
    <s v="PB-DOM"/>
    <s v="CIMUP-31"/>
    <x v="3"/>
    <n v="220"/>
    <n v="3484800"/>
    <m/>
    <n v="3484800"/>
    <m/>
    <n v="3484800"/>
    <s v="MUP"/>
  </r>
  <r>
    <s v="JAN"/>
    <x v="41"/>
    <s v="KA-EN 1B"/>
    <s v="1113"/>
    <s v="KA - EN"/>
    <s v="PB-DOM"/>
    <s v="CIMUP-61"/>
    <x v="1"/>
    <n v="81856"/>
    <n v="778123136"/>
    <m/>
    <n v="778123136"/>
    <m/>
    <n v="778123136"/>
    <s v="MUP"/>
  </r>
  <r>
    <s v="JAN"/>
    <x v="41"/>
    <s v="KA-EN 1B"/>
    <s v="1113"/>
    <s v="KA - EN"/>
    <s v="PB-DOM"/>
    <s v="CIRNI-60"/>
    <x v="1"/>
    <n v="27060"/>
    <n v="257232360"/>
    <m/>
    <n v="257232360"/>
    <m/>
    <n v="257232360"/>
    <s v="RNI"/>
  </r>
  <r>
    <s v="JAN"/>
    <x v="42"/>
    <s v="KA-EN 3A"/>
    <s v="1113"/>
    <s v="KA - EN"/>
    <s v="PB-DOM"/>
    <s v="CIMUP-11"/>
    <x v="0"/>
    <n v="3670"/>
    <n v="68709740"/>
    <m/>
    <n v="68709740"/>
    <m/>
    <n v="68709740"/>
    <s v="MUP"/>
  </r>
  <r>
    <s v="JAN"/>
    <x v="42"/>
    <s v="KA-EN 3A"/>
    <s v="1113"/>
    <s v="KA - EN"/>
    <s v="PB-DOM"/>
    <s v="CIMUP-31"/>
    <x v="3"/>
    <n v="60"/>
    <n v="939840"/>
    <m/>
    <n v="939840"/>
    <m/>
    <n v="939840"/>
    <s v="MUP"/>
  </r>
  <r>
    <s v="JAN"/>
    <x v="42"/>
    <s v="KA-EN 3A"/>
    <s v="1113"/>
    <s v="KA - EN"/>
    <s v="PB-DOM"/>
    <s v="CIMUP-61"/>
    <x v="1"/>
    <n v="46438"/>
    <n v="470138312"/>
    <m/>
    <n v="470138312"/>
    <m/>
    <n v="470138312"/>
    <s v="MUP"/>
  </r>
  <r>
    <s v="JAN"/>
    <x v="42"/>
    <s v="KA-EN 3A"/>
    <s v="1113"/>
    <s v="KA - EN"/>
    <s v="PB-DOM"/>
    <s v="CIRNI-60"/>
    <x v="1"/>
    <n v="5860"/>
    <n v="59326640"/>
    <m/>
    <n v="59326640"/>
    <m/>
    <n v="59326640"/>
    <s v="RNI"/>
  </r>
  <r>
    <s v="JAN"/>
    <x v="43"/>
    <s v="KA-EN 3B"/>
    <s v="1113"/>
    <s v="KA - EN"/>
    <s v="PB-DOM"/>
    <s v="CIMUP-11"/>
    <x v="0"/>
    <n v="5541"/>
    <n v="99228228"/>
    <m/>
    <n v="99228228"/>
    <m/>
    <n v="99228228"/>
    <s v="MUP"/>
  </r>
  <r>
    <s v="JAN"/>
    <x v="43"/>
    <s v="KA-EN 3B"/>
    <s v="1113"/>
    <s v="KA - EN"/>
    <s v="PB-DOM"/>
    <s v="CIMUP-31"/>
    <x v="3"/>
    <n v="580"/>
    <n v="9048000"/>
    <m/>
    <n v="9048000"/>
    <m/>
    <n v="9048000"/>
    <s v="MUP"/>
  </r>
  <r>
    <s v="JAN"/>
    <x v="43"/>
    <s v="KA-EN 3B"/>
    <s v="1113"/>
    <s v="KA - EN"/>
    <s v="PB-DOM"/>
    <s v="CIMUP-61"/>
    <x v="1"/>
    <n v="98855"/>
    <n v="1000808020"/>
    <m/>
    <n v="1000808020"/>
    <m/>
    <n v="1000808020"/>
    <s v="MUP"/>
  </r>
  <r>
    <s v="JAN"/>
    <x v="43"/>
    <s v="KA-EN 3B"/>
    <s v="1113"/>
    <s v="KA - EN"/>
    <s v="PB-DOM"/>
    <s v="CIRNI-60"/>
    <x v="1"/>
    <n v="20800"/>
    <n v="210579200"/>
    <m/>
    <n v="210579200"/>
    <m/>
    <n v="210579200"/>
    <s v="RNI"/>
  </r>
  <r>
    <s v="JAN"/>
    <x v="43"/>
    <s v="KA-EN 3B"/>
    <s v="1113"/>
    <s v="KA - EN"/>
    <s v="PB-DOM"/>
    <s v="CIRNI-10"/>
    <x v="0"/>
    <n v="400"/>
    <n v="7163200"/>
    <m/>
    <n v="7163200"/>
    <m/>
    <n v="7163200"/>
    <s v="RNI"/>
  </r>
  <r>
    <s v="JAN"/>
    <x v="44"/>
    <s v="KA-EN 4A"/>
    <s v="1113"/>
    <s v="KA - EN"/>
    <s v="PB-DOM"/>
    <s v="CIMUP-11"/>
    <x v="0"/>
    <n v="719"/>
    <n v="13753751"/>
    <m/>
    <n v="13753751"/>
    <m/>
    <n v="13753751"/>
    <s v="MUP"/>
  </r>
  <r>
    <s v="JAN"/>
    <x v="44"/>
    <s v="KA-EN 4A"/>
    <s v="1113"/>
    <s v="KA - EN"/>
    <s v="PB-DOM"/>
    <s v="CIMUP-61"/>
    <x v="1"/>
    <n v="240"/>
    <n v="2619840"/>
    <m/>
    <n v="2619840"/>
    <m/>
    <n v="2619840"/>
    <s v="MUP"/>
  </r>
  <r>
    <s v="JAN"/>
    <x v="44"/>
    <s v="KA-EN 4A"/>
    <s v="1113"/>
    <s v="KA - EN"/>
    <s v="PB-DOM"/>
    <s v="CIRNI-60"/>
    <x v="1"/>
    <n v="1140"/>
    <n v="12444240"/>
    <m/>
    <n v="12444240"/>
    <m/>
    <n v="12444240"/>
    <s v="RNI"/>
  </r>
  <r>
    <s v="JAN"/>
    <x v="45"/>
    <s v="KA-EN 4B"/>
    <s v="1113"/>
    <s v="KA - EN"/>
    <s v="PB-DOM"/>
    <s v="CIMUP-11"/>
    <x v="0"/>
    <n v="4660"/>
    <n v="89141140"/>
    <m/>
    <n v="89141140"/>
    <m/>
    <n v="89141140"/>
    <s v="MUP"/>
  </r>
  <r>
    <s v="JAN"/>
    <x v="45"/>
    <s v="KA-EN 4B"/>
    <s v="1113"/>
    <s v="KA - EN"/>
    <s v="PB-DOM"/>
    <s v="CIMUP-61"/>
    <x v="1"/>
    <n v="4220"/>
    <n v="46065520"/>
    <m/>
    <n v="46065520"/>
    <m/>
    <n v="46065520"/>
    <s v="MUP"/>
  </r>
  <r>
    <s v="JAN"/>
    <x v="45"/>
    <s v="KA-EN 4B"/>
    <s v="1113"/>
    <s v="KA - EN"/>
    <s v="PB-DOM"/>
    <s v="CIRNI-60"/>
    <x v="1"/>
    <n v="1200"/>
    <n v="13099200"/>
    <m/>
    <n v="13099200"/>
    <m/>
    <n v="13099200"/>
    <s v="RNI"/>
  </r>
  <r>
    <s v="JAN"/>
    <x v="46"/>
    <s v="KA-EN MG3"/>
    <s v="1113"/>
    <s v="KA - EN"/>
    <s v="PB-DOM"/>
    <s v="CIMUP-11"/>
    <x v="0"/>
    <n v="1376"/>
    <n v="27105824"/>
    <m/>
    <n v="27105824"/>
    <m/>
    <n v="27105824"/>
    <s v="MUP"/>
  </r>
  <r>
    <s v="JAN"/>
    <x v="46"/>
    <s v="KA-EN MG3"/>
    <s v="1113"/>
    <s v="KA - EN"/>
    <s v="PB-DOM"/>
    <s v="CIMUP-31"/>
    <x v="3"/>
    <n v="20"/>
    <n v="343200"/>
    <m/>
    <n v="343200"/>
    <m/>
    <n v="343200"/>
    <s v="MUP"/>
  </r>
  <r>
    <s v="JAN"/>
    <x v="46"/>
    <s v="KA-EN MG3"/>
    <s v="1113"/>
    <s v="KA - EN"/>
    <s v="PB-DOM"/>
    <s v="CIMUP-61"/>
    <x v="1"/>
    <n v="14760"/>
    <n v="165002040"/>
    <m/>
    <n v="165002040"/>
    <m/>
    <n v="165002040"/>
    <s v="MUP"/>
  </r>
  <r>
    <s v="JAN"/>
    <x v="46"/>
    <s v="KA-EN MG3"/>
    <s v="1113"/>
    <s v="KA - EN"/>
    <s v="PB-DOM"/>
    <s v="CIRNI-60"/>
    <x v="1"/>
    <n v="2140"/>
    <n v="23923060"/>
    <m/>
    <n v="23923060"/>
    <m/>
    <n v="23923060"/>
    <s v="RNI"/>
  </r>
  <r>
    <s v="JAN"/>
    <x v="47"/>
    <s v="MARTOS-10"/>
    <s v="1133"/>
    <s v="MARTOS"/>
    <s v="PB-DOM"/>
    <s v="CIMUP-10"/>
    <x v="0"/>
    <n v="20"/>
    <n v="1682860"/>
    <m/>
    <n v="1682860"/>
    <m/>
    <n v="1682860"/>
    <s v="MUP"/>
  </r>
  <r>
    <s v="JAN"/>
    <x v="47"/>
    <s v="MARTOS-10"/>
    <s v="1133"/>
    <s v="MARTOS"/>
    <s v="PB-DOM"/>
    <s v="CIMUP-60"/>
    <x v="1"/>
    <n v="1760"/>
    <n v="49434880"/>
    <m/>
    <n v="49434880"/>
    <m/>
    <n v="49434880"/>
    <s v="MUP"/>
  </r>
  <r>
    <s v="JAN"/>
    <x v="47"/>
    <s v="MARTOS-10"/>
    <s v="1133"/>
    <s v="MARTOS"/>
    <s v="PB-DOM"/>
    <s v="CIRNI-60"/>
    <x v="1"/>
    <n v="120"/>
    <n v="3370560"/>
    <m/>
    <n v="3370560"/>
    <m/>
    <n v="3370560"/>
    <s v="RNI"/>
  </r>
  <r>
    <s v="JAN"/>
    <x v="48"/>
    <s v="OTSU-MANITOL 20"/>
    <s v="1115"/>
    <s v="C O D"/>
    <s v="PB-DOM"/>
    <s v="CIMUP-10"/>
    <x v="0"/>
    <n v="1389"/>
    <n v="116874627"/>
    <m/>
    <n v="116874627"/>
    <m/>
    <n v="116874627"/>
    <s v="MUP"/>
  </r>
  <r>
    <s v="JAN"/>
    <x v="49"/>
    <s v="OTSU-SALIN 3"/>
    <s v="1111"/>
    <s v="BASIC  SOLUTION"/>
    <s v="PB-DOM"/>
    <s v="CIMUP-11"/>
    <x v="0"/>
    <n v="10765"/>
    <n v="263613320"/>
    <m/>
    <n v="263613320"/>
    <m/>
    <n v="263613320"/>
    <s v="MUP"/>
  </r>
  <r>
    <s v="JAN"/>
    <x v="49"/>
    <s v="OTSU-SALIN 3"/>
    <s v="1111"/>
    <s v="BASIC  SOLUTION"/>
    <s v="PB-DOM"/>
    <s v="CIMUP-61"/>
    <x v="1"/>
    <n v="16979"/>
    <n v="485938980"/>
    <m/>
    <n v="485938980"/>
    <m/>
    <n v="485938980"/>
    <s v="MUP"/>
  </r>
  <r>
    <s v="JAN"/>
    <x v="49"/>
    <s v="OTSU-SALIN 3"/>
    <s v="1111"/>
    <s v="BASIC  SOLUTION"/>
    <s v="PB-DOM"/>
    <s v="CIRNI-60"/>
    <x v="1"/>
    <n v="23240"/>
    <n v="665128800"/>
    <m/>
    <n v="665128800"/>
    <m/>
    <n v="665128800"/>
    <s v="RNI"/>
  </r>
  <r>
    <s v="JAN"/>
    <x v="49"/>
    <s v="OTSU-SALIN 3"/>
    <s v="1111"/>
    <s v="BASIC  SOLUTION"/>
    <s v="PB-DOM"/>
    <s v="CIRNI-10"/>
    <x v="0"/>
    <n v="2200"/>
    <n v="53873600"/>
    <m/>
    <n v="53873600"/>
    <m/>
    <n v="53873600"/>
    <s v="RNI"/>
  </r>
  <r>
    <s v="JAN"/>
    <x v="50"/>
    <s v="OTSU-RS"/>
    <s v="1111"/>
    <s v="BASIC  SOLUTION"/>
    <s v="PB-DOM"/>
    <s v="CIMUP-11"/>
    <x v="0"/>
    <n v="240"/>
    <n v="3288240"/>
    <m/>
    <n v="3288240"/>
    <m/>
    <n v="3288240"/>
    <s v="MUP"/>
  </r>
  <r>
    <s v="JAN"/>
    <x v="50"/>
    <s v="OTSU-RS"/>
    <s v="1111"/>
    <s v="BASIC  SOLUTION"/>
    <s v="PB-DOM"/>
    <s v="CIRNI-60"/>
    <x v="1"/>
    <n v="1360"/>
    <n v="13153920"/>
    <m/>
    <n v="13153920"/>
    <m/>
    <n v="13153920"/>
    <s v="RNI"/>
  </r>
  <r>
    <s v="JAN"/>
    <x v="51"/>
    <s v="OTSU-RLD5"/>
    <s v="1111"/>
    <s v="BASIC  SOLUTION"/>
    <s v="PB-DOM"/>
    <s v="CIMUP-11"/>
    <x v="0"/>
    <n v="240"/>
    <n v="3345360"/>
    <m/>
    <n v="3345360"/>
    <m/>
    <n v="3345360"/>
    <s v="MUP"/>
  </r>
  <r>
    <s v="JAN"/>
    <x v="51"/>
    <s v="OTSU-RLD5"/>
    <s v="1111"/>
    <s v="BASIC  SOLUTION"/>
    <s v="PB-DOM"/>
    <s v="CIMUP-61"/>
    <x v="1"/>
    <n v="20"/>
    <n v="193440"/>
    <m/>
    <n v="193440"/>
    <m/>
    <n v="193440"/>
    <s v="MUP"/>
  </r>
  <r>
    <s v="JAN"/>
    <x v="52"/>
    <s v="OTSU-D5, 1/4NS"/>
    <s v="1111"/>
    <s v="BASIC  SOLUTION"/>
    <s v="PB-DOM"/>
    <s v="CIMUP-11"/>
    <x v="0"/>
    <n v="3960"/>
    <n v="55198440"/>
    <m/>
    <n v="55198440"/>
    <m/>
    <n v="55198440"/>
    <s v="MUP"/>
  </r>
  <r>
    <s v="JAN"/>
    <x v="52"/>
    <s v="OTSU-D5, 1/4NS"/>
    <s v="1111"/>
    <s v="BASIC  SOLUTION"/>
    <s v="PB-DOM"/>
    <s v="CIMUP-61"/>
    <x v="1"/>
    <n v="42499"/>
    <n v="346366850"/>
    <m/>
    <n v="346366850"/>
    <m/>
    <n v="346366850"/>
    <s v="MUP"/>
  </r>
  <r>
    <s v="JAN"/>
    <x v="52"/>
    <s v="OTSU-D5, 1/4NS"/>
    <s v="1111"/>
    <s v="BASIC  SOLUTION"/>
    <s v="PB-DOM"/>
    <s v="CIRNI-60"/>
    <x v="1"/>
    <n v="4500"/>
    <n v="36675000"/>
    <m/>
    <n v="36675000"/>
    <m/>
    <n v="36675000"/>
    <s v="RNI"/>
  </r>
  <r>
    <s v="JAN"/>
    <x v="53"/>
    <s v="OTSU-D10,1/5NS"/>
    <s v="1111"/>
    <s v="BASIC  SOLUTION"/>
    <s v="PB-DOM"/>
    <s v="CIMUP-11"/>
    <x v="0"/>
    <n v="4239"/>
    <n v="59087421"/>
    <m/>
    <n v="59087421"/>
    <m/>
    <n v="59087421"/>
    <s v="MUP"/>
  </r>
  <r>
    <s v="JAN"/>
    <x v="53"/>
    <s v="OTSU-D10,1/5NS"/>
    <s v="1111"/>
    <s v="BASIC  SOLUTION"/>
    <s v="PB-DOM"/>
    <s v="CIMUP-31"/>
    <x v="3"/>
    <n v="20"/>
    <n v="264000"/>
    <m/>
    <n v="264000"/>
    <m/>
    <n v="264000"/>
    <s v="MUP"/>
  </r>
  <r>
    <s v="JAN"/>
    <x v="53"/>
    <s v="OTSU-D10,1/5NS"/>
    <s v="1111"/>
    <s v="BASIC  SOLUTION"/>
    <s v="PB-DOM"/>
    <s v="CIMUP-61"/>
    <x v="1"/>
    <n v="5400"/>
    <n v="56727000"/>
    <m/>
    <n v="56727000"/>
    <m/>
    <n v="56727000"/>
    <s v="MUP"/>
  </r>
  <r>
    <s v="JAN"/>
    <x v="53"/>
    <s v="OTSU-D10,1/5NS"/>
    <s v="1111"/>
    <s v="BASIC  SOLUTION"/>
    <s v="PB-DOM"/>
    <s v="CIRNI-60"/>
    <x v="1"/>
    <n v="5600"/>
    <n v="58828000"/>
    <m/>
    <n v="58828000"/>
    <m/>
    <n v="58828000"/>
    <s v="RNI"/>
  </r>
  <r>
    <s v="JAN"/>
    <x v="54"/>
    <s v="OTSU-D5, 1/2NS"/>
    <s v="1111"/>
    <s v="BASIC  SOLUTION"/>
    <s v="PB-DOM"/>
    <s v="CIMUP-11"/>
    <x v="0"/>
    <n v="3860"/>
    <n v="53804540"/>
    <m/>
    <n v="53804540"/>
    <m/>
    <n v="53804540"/>
    <s v="MUP"/>
  </r>
  <r>
    <s v="JAN"/>
    <x v="54"/>
    <s v="OTSU-D5, 1/2NS"/>
    <s v="1111"/>
    <s v="BASIC  SOLUTION"/>
    <s v="PB-DOM"/>
    <s v="CIMUP-31"/>
    <x v="3"/>
    <n v="160"/>
    <n v="1760000"/>
    <m/>
    <n v="1760000"/>
    <m/>
    <n v="1760000"/>
    <s v="MUP"/>
  </r>
  <r>
    <s v="JAN"/>
    <x v="54"/>
    <s v="OTSU-D5, 1/2NS"/>
    <s v="1111"/>
    <s v="BASIC  SOLUTION"/>
    <s v="PB-DOM"/>
    <s v="CIMUP-61"/>
    <x v="1"/>
    <n v="51100"/>
    <n v="416465000"/>
    <m/>
    <n v="416465000"/>
    <m/>
    <n v="416465000"/>
    <s v="MUP"/>
  </r>
  <r>
    <s v="JAN"/>
    <x v="54"/>
    <s v="OTSU-D5, 1/2NS"/>
    <s v="1111"/>
    <s v="BASIC  SOLUTION"/>
    <s v="PB-DOM"/>
    <s v="CIRNI-60"/>
    <x v="1"/>
    <n v="3800"/>
    <n v="30970000"/>
    <m/>
    <n v="30970000"/>
    <m/>
    <n v="30970000"/>
    <s v="RNI"/>
  </r>
  <r>
    <s v="JAN"/>
    <x v="55"/>
    <s v="OTSU-D5"/>
    <s v="1111"/>
    <s v="BASIC  SOLUTION"/>
    <s v="PB-DOM"/>
    <s v="CIMUP-11"/>
    <x v="0"/>
    <n v="1357"/>
    <n v="17555509"/>
    <m/>
    <n v="17555509"/>
    <m/>
    <n v="17555509"/>
    <s v="MUP"/>
  </r>
  <r>
    <s v="JAN"/>
    <x v="55"/>
    <s v="OTSU-D5"/>
    <s v="1111"/>
    <s v="BASIC  SOLUTION"/>
    <s v="PB-DOM"/>
    <s v="CIMUP-21"/>
    <x v="4"/>
    <n v="160"/>
    <n v="1072320"/>
    <m/>
    <n v="1072320"/>
    <m/>
    <n v="1072320"/>
    <s v="MUP"/>
  </r>
  <r>
    <s v="JAN"/>
    <x v="56"/>
    <s v="OTSU-RL"/>
    <s v="1111"/>
    <s v="BASIC  SOLUTION"/>
    <s v="PB-DOM"/>
    <s v="CIMUP-11"/>
    <x v="0"/>
    <n v="20587"/>
    <n v="261784292"/>
    <m/>
    <n v="261784292"/>
    <m/>
    <n v="261784292"/>
    <s v="MUP"/>
  </r>
  <r>
    <s v="JAN"/>
    <x v="56"/>
    <s v="OTSU-RL"/>
    <s v="1111"/>
    <s v="BASIC  SOLUTION"/>
    <s v="PB-DOM"/>
    <s v="CIMUP-31"/>
    <x v="3"/>
    <n v="2180"/>
    <n v="21102400"/>
    <m/>
    <n v="21102400"/>
    <m/>
    <n v="21102400"/>
    <s v="MUP"/>
  </r>
  <r>
    <s v="JAN"/>
    <x v="57"/>
    <s v="OTSU-NS"/>
    <s v="1111"/>
    <s v="BASIC  SOLUTION"/>
    <s v="PB-DOM"/>
    <s v="CIMUP-11"/>
    <x v="0"/>
    <n v="27380"/>
    <n v="348164080"/>
    <m/>
    <n v="348164080"/>
    <m/>
    <n v="348164080"/>
    <s v="MUP"/>
  </r>
  <r>
    <s v="JAN"/>
    <x v="57"/>
    <s v="OTSU-NS"/>
    <s v="1111"/>
    <s v="BASIC  SOLUTION"/>
    <s v="PB-DOM"/>
    <s v="CIMUP-31"/>
    <x v="3"/>
    <n v="660"/>
    <n v="6504960"/>
    <m/>
    <n v="6504960"/>
    <m/>
    <n v="6504960"/>
    <s v="MUP"/>
  </r>
  <r>
    <s v="JAN"/>
    <x v="58"/>
    <s v="OTSU-MANITOL 20250 mL"/>
    <s v="1115"/>
    <s v="C O D"/>
    <s v="PB-DOM"/>
    <s v="CIMUP-10"/>
    <x v="0"/>
    <n v="1066"/>
    <n v="60517886"/>
    <m/>
    <n v="60517886"/>
    <m/>
    <n v="60517886"/>
    <s v="MUP"/>
  </r>
  <r>
    <s v="JAN"/>
    <x v="58"/>
    <s v="OTSU-MANITOL 20250 mL"/>
    <s v="1115"/>
    <s v="C O D"/>
    <s v="PB-DOM"/>
    <s v="CIRNI-10"/>
    <x v="0"/>
    <n v="480"/>
    <n v="27250080"/>
    <m/>
    <n v="27250080"/>
    <m/>
    <n v="27250080"/>
    <s v="RNI"/>
  </r>
  <r>
    <s v="JAN"/>
    <x v="59"/>
    <s v="MEYLON 84-BP"/>
    <s v="1112"/>
    <s v="AMPOULE"/>
    <s v="PA-DOM"/>
    <s v="CIMUP-10"/>
    <x v="0"/>
    <n v="3360"/>
    <n v="39459840"/>
    <m/>
    <n v="39459840"/>
    <m/>
    <n v="39459840"/>
    <s v="MUP"/>
  </r>
  <r>
    <s v="JAN"/>
    <x v="59"/>
    <s v="MEYLON 84-BP"/>
    <s v="1112"/>
    <s v="AMPOULE"/>
    <s v="PA-DOM"/>
    <s v="CIMUP-60"/>
    <x v="1"/>
    <n v="29280"/>
    <n v="175270080"/>
    <m/>
    <n v="175270080"/>
    <m/>
    <n v="175270080"/>
    <s v="MUP"/>
  </r>
  <r>
    <s v="JAN"/>
    <x v="59"/>
    <s v="MEYLON 84-BP"/>
    <s v="1112"/>
    <s v="AMPOULE"/>
    <s v="PA-DOM"/>
    <s v="CIRNI-60"/>
    <x v="1"/>
    <n v="7440"/>
    <n v="44535840"/>
    <m/>
    <n v="44535840"/>
    <m/>
    <n v="44535840"/>
    <s v="RNI"/>
  </r>
  <r>
    <s v="JAN"/>
    <x v="60"/>
    <s v="OTSU-NS10 mL"/>
    <s v="1112"/>
    <s v="AMPOULE"/>
    <s v="PA-DOM"/>
    <s v="CIMUP-10"/>
    <x v="0"/>
    <n v="10263"/>
    <n v="37347057"/>
    <m/>
    <n v="37347057"/>
    <m/>
    <n v="37347057"/>
    <s v="MUP"/>
  </r>
  <r>
    <s v="JAN"/>
    <x v="60"/>
    <s v="OTSU-NS10 mL"/>
    <s v="1112"/>
    <s v="AMPOULE"/>
    <s v="PA-DOM"/>
    <s v="CIMUP-20"/>
    <x v="4"/>
    <n v="9360"/>
    <n v="27078480"/>
    <m/>
    <n v="27078480"/>
    <m/>
    <n v="27078480"/>
    <s v="MUP"/>
  </r>
  <r>
    <s v="JAN"/>
    <x v="61"/>
    <s v="OTSU-MGSO4 20"/>
    <s v="1112"/>
    <s v="AMPOULE"/>
    <s v="PA-DOM"/>
    <s v="CIMUP-10"/>
    <x v="0"/>
    <n v="1440"/>
    <n v="11636640"/>
    <m/>
    <n v="11636640"/>
    <m/>
    <n v="11636640"/>
    <s v="MUP"/>
  </r>
  <r>
    <s v="JAN"/>
    <x v="62"/>
    <s v="OTSU-WI10 mL"/>
    <s v="1112"/>
    <s v="AMPOULE"/>
    <s v="PA-DOM"/>
    <s v="CIMUP-10"/>
    <x v="0"/>
    <n v="19118"/>
    <n v="68920390"/>
    <m/>
    <n v="68920390"/>
    <m/>
    <n v="68920390"/>
    <s v="MUP"/>
  </r>
  <r>
    <s v="JAN"/>
    <x v="62"/>
    <s v="OTSU-WI10 mL"/>
    <s v="1112"/>
    <s v="AMPOULE"/>
    <s v="PA-DOM"/>
    <s v="CIMUP-20"/>
    <x v="4"/>
    <n v="2880"/>
    <n v="6739200"/>
    <m/>
    <n v="6739200"/>
    <m/>
    <n v="6739200"/>
    <s v="MUP"/>
  </r>
  <r>
    <s v="JAN"/>
    <x v="63"/>
    <s v="STERILE WATERFOR IRRIGATION"/>
    <s v="1111"/>
    <s v="BASIC  SOLUTION"/>
    <s v="PB-DOM"/>
    <s v="CIMUP-11"/>
    <x v="0"/>
    <n v="8220"/>
    <n v="195167460"/>
    <m/>
    <n v="195167460"/>
    <m/>
    <n v="195167460"/>
    <s v="MUP"/>
  </r>
  <r>
    <s v="JAN"/>
    <x v="63"/>
    <s v="STERILE WATERFOR IRRIGATION"/>
    <s v="1111"/>
    <s v="BASIC  SOLUTION"/>
    <s v="PB-DOM"/>
    <s v="CIMUP-61"/>
    <x v="1"/>
    <n v="46530"/>
    <n v="586510650"/>
    <m/>
    <n v="586510650"/>
    <m/>
    <n v="586510650"/>
    <s v="MUP"/>
  </r>
  <r>
    <s v="JAN"/>
    <x v="63"/>
    <s v="STERILE WATERFOR IRRIGATION"/>
    <s v="1111"/>
    <s v="BASIC  SOLUTION"/>
    <s v="PB-DOM"/>
    <s v="CIRNI-60"/>
    <x v="1"/>
    <n v="4290"/>
    <n v="54075450"/>
    <m/>
    <n v="54075450"/>
    <m/>
    <n v="54075450"/>
    <s v="RNI"/>
  </r>
  <r>
    <s v="JAN"/>
    <x v="64"/>
    <s v="OTSU-NS"/>
    <s v="1111"/>
    <s v="BASIC  SOLUTION"/>
    <s v="PB-DOM"/>
    <s v="CIMUP-11"/>
    <x v="0"/>
    <n v="28909"/>
    <n v="716220475"/>
    <m/>
    <n v="716220475"/>
    <m/>
    <n v="716220475"/>
    <s v="MUP"/>
  </r>
  <r>
    <s v="JAN"/>
    <x v="64"/>
    <s v="OTSU-NS"/>
    <s v="1111"/>
    <s v="BASIC  SOLUTION"/>
    <s v="PB-DOM"/>
    <s v="CIMUP-61"/>
    <x v="1"/>
    <n v="86430"/>
    <n v="1024368360"/>
    <m/>
    <n v="1024368360"/>
    <m/>
    <n v="1024368360"/>
    <s v="MUP"/>
  </r>
  <r>
    <s v="JAN"/>
    <x v="64"/>
    <s v="OTSU-NS"/>
    <s v="1111"/>
    <s v="BASIC  SOLUTION"/>
    <s v="PB-DOM"/>
    <s v="CIRNI-60"/>
    <x v="1"/>
    <n v="15900"/>
    <n v="188446800"/>
    <m/>
    <n v="188446800"/>
    <m/>
    <n v="188446800"/>
    <s v="RNI"/>
  </r>
  <r>
    <s v="JAN"/>
    <x v="65"/>
    <s v="BREATH COLLECTION BAG0.3L 652832"/>
    <s v="5513"/>
    <s v="UBT"/>
    <s v="MD-DOM"/>
    <s v="TMAPP-10"/>
    <x v="0"/>
    <n v="1000"/>
    <n v="16000000"/>
    <m/>
    <n v="16000000"/>
    <m/>
    <n v="16000000"/>
    <s v="APP"/>
  </r>
  <r>
    <s v="JAN"/>
    <x v="66"/>
    <s v="ABILIFY ORAL SOLUTION 60ML (Lokal)"/>
    <s v="5112"/>
    <s v="ABILIFY"/>
    <s v="TD SYR-DOM"/>
    <s v="TMMUP-10"/>
    <x v="0"/>
    <n v="360"/>
    <n v="69951600"/>
    <m/>
    <n v="69951600"/>
    <m/>
    <n v="69951600"/>
    <s v="MUP"/>
  </r>
  <r>
    <s v="JAN"/>
    <x v="66"/>
    <s v="ABILIFY ORAL SOLUTION 60ML (Lokal)"/>
    <s v="5112"/>
    <s v="ABILIFY"/>
    <s v="TD SYR-DOM"/>
    <s v="TMMUP-60"/>
    <x v="1"/>
    <n v="670"/>
    <n v="97783820"/>
    <m/>
    <n v="97783820"/>
    <m/>
    <n v="97783820"/>
    <s v="MUP"/>
  </r>
  <r>
    <s v="JAN"/>
    <x v="66"/>
    <s v="ABILIFY ORAL SOLUTION 60ML (Lokal)"/>
    <s v="5112"/>
    <s v="ABILIFY"/>
    <s v="TD SYR-DOM"/>
    <s v="TMMUP-80"/>
    <x v="2"/>
    <n v="870"/>
    <n v="126973020"/>
    <m/>
    <n v="126973020"/>
    <m/>
    <n v="126973020"/>
    <s v="MUP"/>
  </r>
  <r>
    <s v="JAN"/>
    <x v="67"/>
    <s v="REXULTI TABLET 3 MG"/>
    <s v="5123"/>
    <s v="Rexulti"/>
    <s v="TD REP-DOM"/>
    <s v="TMAPL-10"/>
    <x v="0"/>
    <n v="250"/>
    <n v="11924625"/>
    <m/>
    <n v="11924625"/>
    <m/>
    <n v="11924625"/>
    <s v="APL"/>
  </r>
  <r>
    <s v="JAN"/>
    <x v="67"/>
    <s v="REXULTI TABLET 3 MG"/>
    <s v="5123"/>
    <s v="Rexulti"/>
    <s v="TD REP-DOM"/>
    <s v="TMMUP-10"/>
    <x v="0"/>
    <n v="900"/>
    <n v="41198490"/>
    <m/>
    <n v="41198490"/>
    <m/>
    <n v="41198490"/>
    <s v="MUP"/>
  </r>
  <r>
    <s v="JAN"/>
    <x v="68"/>
    <s v="PROTEN GOLD COKLATImproved Formula"/>
    <s v="1152"/>
    <s v="PROTEN"/>
    <s v="EN-DOM"/>
    <s v="CIMUP-10"/>
    <x v="0"/>
    <n v="4450"/>
    <n v="47285700"/>
    <m/>
    <n v="47285700"/>
    <m/>
    <n v="47285700"/>
    <s v="MUP"/>
  </r>
  <r>
    <s v="JAN"/>
    <x v="68"/>
    <s v="PROTEN GOLD COKLATImproved Formula"/>
    <s v="1152"/>
    <s v="PROTEN"/>
    <s v="EN-DOM"/>
    <s v="CIRNI-60"/>
    <x v="1"/>
    <n v="360"/>
    <n v="3941640"/>
    <m/>
    <n v="3941640"/>
    <m/>
    <n v="3941640"/>
    <s v="RNI"/>
  </r>
  <r>
    <s v="JAN"/>
    <x v="69"/>
    <s v="PAN-ENTERAL"/>
    <s v="1151"/>
    <s v="ENTERAL NUTRITION"/>
    <s v="EN-DOM"/>
    <s v="CIMUP-10"/>
    <x v="0"/>
    <n v="23870"/>
    <n v="397005840"/>
    <m/>
    <n v="397005840"/>
    <m/>
    <n v="397005840"/>
    <s v="MUP"/>
  </r>
  <r>
    <s v="JAN"/>
    <x v="69"/>
    <s v="PAN-ENTERAL"/>
    <s v="1151"/>
    <s v="ENTERAL NUTRITION"/>
    <s v="EN-DOM"/>
    <s v="CIMUP-60"/>
    <x v="1"/>
    <n v="17400"/>
    <n v="292779360"/>
    <m/>
    <n v="292779360"/>
    <m/>
    <n v="292779360"/>
    <s v="MUP"/>
  </r>
  <r>
    <s v="JAN"/>
    <x v="69"/>
    <s v="PAN-ENTERAL"/>
    <s v="1151"/>
    <s v="ENTERAL NUTRITION"/>
    <s v="EN-DOM"/>
    <s v="CIRNI-60"/>
    <x v="1"/>
    <n v="4800"/>
    <n v="80766720.000000015"/>
    <m/>
    <n v="80766720.000000015"/>
    <m/>
    <n v="80766720.000000015"/>
    <s v="RNI"/>
  </r>
  <r>
    <s v="JAN"/>
    <x v="69"/>
    <s v="PAN-ENTERAL"/>
    <s v="1151"/>
    <s v="ENTERAL NUTRITION"/>
    <s v="EN-DOM"/>
    <s v="CIRNI-10"/>
    <x v="0"/>
    <n v="3960"/>
    <n v="65862720"/>
    <m/>
    <n v="65862720"/>
    <m/>
    <n v="65862720"/>
    <s v="RNI"/>
  </r>
  <r>
    <s v="JAN"/>
    <x v="70"/>
    <s v="TRAPPING CARTRIDGE IUB-SP-017"/>
    <s v="5513"/>
    <s v="UBT"/>
    <s v="MD-DOM"/>
    <s v="TMAPP-10"/>
    <x v="0"/>
    <n v="3"/>
    <n v="2511141"/>
    <m/>
    <n v="2511141"/>
    <m/>
    <n v="2511141"/>
    <s v="APP"/>
  </r>
  <r>
    <s v="JAN"/>
    <x v="71"/>
    <s v="OI NUTRI LINE"/>
    <s v="1511"/>
    <s v="ME SET"/>
    <s v="IV SET-DOM"/>
    <s v="CIMUP-12"/>
    <x v="0"/>
    <n v="33"/>
    <n v="217602"/>
    <m/>
    <n v="217602"/>
    <m/>
    <n v="217602"/>
    <s v="MUP"/>
  </r>
  <r>
    <s v="JAN"/>
    <x v="72"/>
    <s v="OI NUTRI BAG"/>
    <s v="1511"/>
    <s v="ME SET"/>
    <s v="IV SET-DOM"/>
    <s v="CIMUP-62"/>
    <x v="1"/>
    <n v="500"/>
    <n v="2332000"/>
    <m/>
    <n v="2332000"/>
    <m/>
    <n v="2332000"/>
    <s v="MUP"/>
  </r>
  <r>
    <s v="JAN"/>
    <x v="72"/>
    <s v="OI NUTRI BAG"/>
    <s v="1511"/>
    <s v="ME SET"/>
    <s v="IV SET-DOM"/>
    <s v="CIRNI-60"/>
    <x v="1"/>
    <n v="1500"/>
    <n v="6996000"/>
    <m/>
    <n v="6996000"/>
    <m/>
    <n v="6996000"/>
    <s v="RNI"/>
  </r>
  <r>
    <s v="JAN"/>
    <x v="73"/>
    <s v="RINGER LACTATEInfus Intravena"/>
    <s v="1111"/>
    <s v="BASIC  SOLUTION"/>
    <s v="PB-DOM"/>
    <s v="CIMUP-11"/>
    <x v="0"/>
    <n v="2"/>
    <n v="24200"/>
    <m/>
    <n v="24200"/>
    <m/>
    <n v="24200"/>
    <s v="MUP"/>
  </r>
  <r>
    <s v="JAN"/>
    <x v="73"/>
    <s v="RINGER LACTATEInfus Intravena"/>
    <s v="1111"/>
    <s v="BASIC  SOLUTION"/>
    <s v="PB-DOM"/>
    <s v="CIMUP-61"/>
    <x v="1"/>
    <n v="43320"/>
    <n v="291846840"/>
    <m/>
    <n v="291846840"/>
    <m/>
    <n v="291846840"/>
    <s v="MUP"/>
  </r>
  <r>
    <s v="JAN"/>
    <x v="74"/>
    <s v="OTSU Y SET  WITH FILTER"/>
    <s v="1511"/>
    <s v="ME SET"/>
    <s v="IV SET-DOM"/>
    <s v="CIMUP-62"/>
    <x v="1"/>
    <n v="2400"/>
    <n v="17952000"/>
    <m/>
    <n v="17952000"/>
    <m/>
    <n v="17952000"/>
    <s v="MUP"/>
  </r>
  <r>
    <s v="JAN"/>
    <x v="75"/>
    <s v="SODIUM CHLORIDEInfus Intravena 0.9%"/>
    <s v="1111"/>
    <s v="BASIC  SOLUTION"/>
    <s v="PB-DOM"/>
    <s v="CIMUP-11"/>
    <x v="0"/>
    <n v="18"/>
    <n v="217800"/>
    <m/>
    <n v="217800"/>
    <m/>
    <n v="217800"/>
    <s v="MUP"/>
  </r>
  <r>
    <s v="JAN"/>
    <x v="75"/>
    <s v="SODIUM CHLORIDEInfus Intravena 0.9%"/>
    <s v="1111"/>
    <s v="BASIC  SOLUTION"/>
    <s v="PB-DOM"/>
    <s v="CIMUP-61"/>
    <x v="1"/>
    <n v="536058"/>
    <n v="3260840814"/>
    <m/>
    <n v="3260840814"/>
    <m/>
    <n v="3260840814"/>
    <s v="MUP"/>
  </r>
  <r>
    <s v="JAN"/>
    <x v="75"/>
    <s v="SODIUM CHLORIDEInfus Intravena 0.9%"/>
    <s v="1111"/>
    <s v="BASIC  SOLUTION"/>
    <s v="PB-DOM"/>
    <s v="CIRNI-60"/>
    <x v="1"/>
    <n v="413100"/>
    <n v="2512887300"/>
    <m/>
    <n v="2512887300"/>
    <m/>
    <n v="2512887300"/>
    <s v="RNI"/>
  </r>
  <r>
    <s v="JAN"/>
    <x v="76"/>
    <s v="ABILIFY DISCMELT 15 MGKOP"/>
    <s v="5112"/>
    <s v="ABILIFY"/>
    <s v="TD REP-DOM"/>
    <s v="TMMUP-10"/>
    <x v="0"/>
    <n v="800"/>
    <n v="38434400"/>
    <m/>
    <n v="38434400"/>
    <m/>
    <n v="38434400"/>
    <s v="MUP"/>
  </r>
  <r>
    <s v="JAN"/>
    <x v="76"/>
    <s v="ABILIFY DISCMELT 15 MGKOP"/>
    <s v="5112"/>
    <s v="ABILIFY"/>
    <s v="TD REP-DOM"/>
    <s v="TMMUP-80"/>
    <x v="2"/>
    <n v="2300"/>
    <n v="60421230"/>
    <m/>
    <n v="60421230"/>
    <m/>
    <n v="60421230"/>
    <s v="MUP"/>
  </r>
  <r>
    <s v="JAN"/>
    <x v="77"/>
    <s v="JINARC 30 MG"/>
    <s v="5124"/>
    <s v="JINARK"/>
    <s v="TD TAB-DOM"/>
    <s v="TMMUP-10"/>
    <x v="0"/>
    <n v="120"/>
    <n v="13151952"/>
    <m/>
    <n v="13151952"/>
    <m/>
    <n v="13151952"/>
    <s v="MUP"/>
  </r>
  <r>
    <s v="JAN"/>
    <x v="78"/>
    <s v="OTSUTRAN-40"/>
    <s v="1115"/>
    <s v="C O D"/>
    <s v="PB-DOM"/>
    <s v="CIMUP-60"/>
    <x v="1"/>
    <n v="40"/>
    <n v="3244960"/>
    <m/>
    <n v="3244960"/>
    <m/>
    <n v="3244960"/>
    <s v="MUP"/>
  </r>
  <r>
    <s v="JAN"/>
    <x v="79"/>
    <s v="DEXTROSE MONOHYDRATEInfus Intravena 10%"/>
    <s v="1111"/>
    <s v="BASIC  SOLUTION"/>
    <s v="PB-DOM"/>
    <s v="CIMUP-61"/>
    <x v="1"/>
    <n v="4720"/>
    <n v="31246400"/>
    <m/>
    <n v="31246400"/>
    <m/>
    <n v="31246400"/>
    <s v="MUP"/>
  </r>
  <r>
    <s v="JAN"/>
    <x v="80"/>
    <s v="DEXTROSE MONOHYDRATEInfus Intravena 5%"/>
    <s v="1111"/>
    <s v="BASIC  SOLUTION"/>
    <s v="PB-DOM"/>
    <s v="CIMUP-61"/>
    <x v="1"/>
    <n v="2840"/>
    <n v="17304120"/>
    <m/>
    <n v="17304120"/>
    <m/>
    <n v="17304120"/>
    <s v="MUP"/>
  </r>
  <r>
    <s v="JAN"/>
    <x v="81"/>
    <s v="OTSU-RL"/>
    <s v="1121"/>
    <s v="BASIC SOLUTION - WB"/>
    <s v="TMWB-DOM"/>
    <s v="CIMUP-21"/>
    <x v="4"/>
    <n v="79871"/>
    <n v="616204765"/>
    <m/>
    <n v="616204765"/>
    <m/>
    <n v="616204765"/>
    <s v="MUP"/>
  </r>
  <r>
    <s v="JAN"/>
    <x v="82"/>
    <s v="OTSU-RD5"/>
    <s v="1111"/>
    <s v="BASIC  SOLUTION"/>
    <s v="PB-DOM"/>
    <s v="CIMUP-11"/>
    <x v="0"/>
    <n v="1697"/>
    <n v="23654483"/>
    <m/>
    <n v="23654483"/>
    <m/>
    <n v="23654483"/>
    <s v="MUP"/>
  </r>
  <r>
    <s v="JAN"/>
    <x v="82"/>
    <s v="OTSU-RD5"/>
    <s v="1111"/>
    <s v="BASIC  SOLUTION"/>
    <s v="PB-DOM"/>
    <s v="CIMUP-61"/>
    <x v="1"/>
    <n v="380"/>
    <n v="3675360"/>
    <m/>
    <n v="3675360"/>
    <m/>
    <n v="3675360"/>
    <s v="MUP"/>
  </r>
  <r>
    <s v="JAN"/>
    <x v="83"/>
    <s v="OTSU-NS, 500 ML"/>
    <s v="1121"/>
    <s v="BASIC SOLUTION - WB"/>
    <s v="TMWB-DOM"/>
    <s v="CIMUP-21"/>
    <x v="4"/>
    <n v="60828"/>
    <n v="417888360"/>
    <m/>
    <n v="417888360"/>
    <m/>
    <n v="417888360"/>
    <s v="MUP"/>
  </r>
  <r>
    <s v="JAN"/>
    <x v="84"/>
    <s v="OTSU-NS250 mL"/>
    <s v="1111"/>
    <s v="BASIC  SOLUTION"/>
    <s v="PB-DOM"/>
    <s v="CIMUP-11"/>
    <x v="0"/>
    <n v="219"/>
    <n v="2558139"/>
    <m/>
    <n v="2558139"/>
    <m/>
    <n v="2558139"/>
    <s v="MUP"/>
  </r>
  <r>
    <s v="JAN"/>
    <x v="84"/>
    <s v="OTSU-NS250 mL"/>
    <s v="1111"/>
    <s v="BASIC  SOLUTION"/>
    <s v="PB-DOM"/>
    <s v="CIRNI-10"/>
    <x v="0"/>
    <n v="150"/>
    <n v="1752150"/>
    <m/>
    <n v="1752150"/>
    <m/>
    <n v="1752150"/>
    <s v="RNI"/>
  </r>
  <r>
    <s v="JAN"/>
    <x v="85"/>
    <s v="DEXTROSE MONOHYDRATEInjeksi 400 mg/mL"/>
    <s v="1112"/>
    <s v="AMPOULE"/>
    <s v="PA-DOM"/>
    <s v="CIMUP-60"/>
    <x v="1"/>
    <n v="1320"/>
    <n v="8131200"/>
    <m/>
    <n v="8131200"/>
    <m/>
    <n v="8131200"/>
    <s v="MUP"/>
  </r>
  <r>
    <s v="JAN"/>
    <x v="86"/>
    <s v="POTASSIUM CHLORIDEInjeksi 74,6 mg/mL"/>
    <s v="1112"/>
    <s v="AMPOULE"/>
    <s v="PA-DOM"/>
    <s v="CIMUP-60"/>
    <x v="1"/>
    <n v="3240"/>
    <n v="9732960"/>
    <m/>
    <n v="9732960"/>
    <m/>
    <n v="9732960"/>
    <s v="MUP"/>
  </r>
  <r>
    <s v="JAN"/>
    <x v="87"/>
    <s v="SODIUM CHLORIDEInjeksi 9 mg/mL"/>
    <s v="1112"/>
    <s v="AMPOULE"/>
    <s v="PA-DOM"/>
    <s v="CIMUP-60"/>
    <x v="1"/>
    <n v="144000"/>
    <n v="422352000"/>
    <m/>
    <n v="422352000"/>
    <m/>
    <n v="422352000"/>
    <s v="MUP"/>
  </r>
  <r>
    <s v="JAN"/>
    <x v="87"/>
    <s v="SODIUM CHLORIDEInjeksi 9 mg/mL"/>
    <s v="1112"/>
    <s v="AMPOULE"/>
    <s v="PA-DOM"/>
    <s v="CIRNI-60"/>
    <x v="1"/>
    <n v="14880"/>
    <n v="43643040"/>
    <m/>
    <n v="43643040"/>
    <m/>
    <n v="43643040"/>
    <s v="RNI"/>
  </r>
  <r>
    <s v="JAN"/>
    <x v="88"/>
    <s v="MAGNESIUM SULFATEInjeksi i.v. 200 mg/mL"/>
    <s v="1112"/>
    <s v="AMPOULE"/>
    <s v="PA-DOM"/>
    <s v="CIMUP-60"/>
    <x v="1"/>
    <n v="1920"/>
    <n v="7568640"/>
    <m/>
    <n v="7568640"/>
    <m/>
    <n v="7568640"/>
    <s v="MUP"/>
  </r>
  <r>
    <s v="JAN"/>
    <x v="88"/>
    <s v="MAGNESIUM SULFATEInjeksi i.v. 200 mg/mL"/>
    <s v="1112"/>
    <s v="AMPOULE"/>
    <s v="PA-DOM"/>
    <s v="CIRNI-60"/>
    <x v="1"/>
    <n v="1440"/>
    <n v="5676480"/>
    <m/>
    <n v="5676480"/>
    <m/>
    <n v="5676480"/>
    <s v="RNI"/>
  </r>
  <r>
    <s v="JAN"/>
    <x v="89"/>
    <s v="MAGNESIUM SULFATEInjeksi i.m. 400 mg/mL"/>
    <s v="1112"/>
    <s v="AMPOULE"/>
    <s v="PA-DOM"/>
    <s v="CIMUP-60"/>
    <x v="1"/>
    <n v="3840"/>
    <n v="17233920"/>
    <m/>
    <n v="17233920"/>
    <m/>
    <n v="17233920"/>
    <s v="MUP"/>
  </r>
  <r>
    <s v="JAN"/>
    <x v="90"/>
    <s v="STERILE WATER FORInjection"/>
    <s v="1112"/>
    <s v="AMPOULE"/>
    <s v="PA-DOM"/>
    <s v="CIMUP-60"/>
    <x v="1"/>
    <n v="1358880"/>
    <n v="3183855840"/>
    <m/>
    <n v="3183855840"/>
    <m/>
    <n v="3183855840"/>
    <s v="MUP"/>
  </r>
  <r>
    <s v="JAN"/>
    <x v="90"/>
    <s v="STERILE WATER FORInjection"/>
    <s v="1112"/>
    <s v="AMPOULE"/>
    <s v="PA-DOM"/>
    <s v="CIRNI-60"/>
    <x v="1"/>
    <n v="257640"/>
    <n v="603650520"/>
    <m/>
    <n v="603650520"/>
    <m/>
    <n v="603650520"/>
    <s v="RNI"/>
  </r>
  <r>
    <s v="JAN"/>
    <x v="91"/>
    <s v="OTSU-MGSO4 40"/>
    <s v="1112"/>
    <s v="AMPOULE"/>
    <s v="PA-DOM"/>
    <s v="CIMUP-10"/>
    <x v="0"/>
    <n v="3870"/>
    <n v="31273470"/>
    <m/>
    <n v="31273470"/>
    <m/>
    <n v="31273470"/>
    <s v="MUP"/>
  </r>
  <r>
    <s v="JAN"/>
    <x v="91"/>
    <s v="OTSU-MGSO4 40"/>
    <s v="1112"/>
    <s v="AMPOULE"/>
    <s v="PA-DOM"/>
    <s v="CIMUP-20"/>
    <x v="4"/>
    <n v="2400"/>
    <n v="10771200"/>
    <m/>
    <n v="10771200"/>
    <m/>
    <n v="10771200"/>
    <s v="MUP"/>
  </r>
  <r>
    <s v="JAN"/>
    <x v="92"/>
    <s v="MEPTIN INHALATION 0.3 ML840 pcs"/>
    <s v="5113"/>
    <s v="MEPTIN"/>
    <s v="TD REP-DOM"/>
    <s v="TMMUP-10"/>
    <x v="0"/>
    <n v="2912"/>
    <n v="21654243.520000003"/>
    <m/>
    <n v="21654243.520000003"/>
    <m/>
    <n v="21654243.520000003"/>
    <s v="MUP"/>
  </r>
  <r>
    <s v="JAN"/>
    <x v="92"/>
    <s v="MEPTIN INHALATION 0.3 ML840 pcs"/>
    <s v="5113"/>
    <s v="MEPTIN"/>
    <s v="TD REP-DOM"/>
    <s v="TMMUP-30"/>
    <x v="3"/>
    <n v="112"/>
    <n v="752976"/>
    <m/>
    <n v="752976"/>
    <m/>
    <n v="752976"/>
    <s v="MUP"/>
  </r>
  <r>
    <s v="JAN"/>
    <x v="92"/>
    <s v="MEPTIN INHALATION 0.3 ML840 pcs"/>
    <s v="5113"/>
    <s v="MEPTIN"/>
    <s v="TD REP-DOM"/>
    <s v="TMMUP-60"/>
    <x v="1"/>
    <n v="672"/>
    <n v="3813862.08"/>
    <m/>
    <n v="3813862.08"/>
    <m/>
    <n v="3813862.08"/>
    <s v="MUP"/>
  </r>
  <r>
    <s v="JAN"/>
    <x v="93"/>
    <s v="OTSU-D40"/>
    <s v="1112"/>
    <s v="AMPOULE"/>
    <s v="PA-DOM"/>
    <s v="CIMUP-10"/>
    <x v="0"/>
    <n v="24116"/>
    <n v="194881396"/>
    <m/>
    <n v="194881396"/>
    <m/>
    <n v="194881396"/>
    <s v="MUP"/>
  </r>
  <r>
    <s v="JAN"/>
    <x v="93"/>
    <s v="OTSU-D40"/>
    <s v="1112"/>
    <s v="AMPOULE"/>
    <s v="PA-DOM"/>
    <s v="CIMUP-20"/>
    <x v="4"/>
    <n v="110880"/>
    <n v="683020800"/>
    <m/>
    <n v="683020800"/>
    <m/>
    <n v="683020800"/>
    <s v="MUP"/>
  </r>
  <r>
    <s v="JAN"/>
    <x v="93"/>
    <s v="OTSU-D40"/>
    <s v="1112"/>
    <s v="AMPOULE"/>
    <s v="PA-DOM"/>
    <s v="CIRNI-60"/>
    <x v="1"/>
    <n v="51720"/>
    <n v="318595200"/>
    <m/>
    <n v="318595200"/>
    <m/>
    <n v="318595200"/>
    <s v="RNI"/>
  </r>
  <r>
    <s v="JAN"/>
    <x v="93"/>
    <s v="OTSU-D40"/>
    <s v="1112"/>
    <s v="AMPOULE"/>
    <s v="PA-DOM"/>
    <s v="CIRNI-10"/>
    <x v="0"/>
    <n v="4800"/>
    <n v="38788800"/>
    <m/>
    <n v="38788800"/>
    <m/>
    <n v="38788800"/>
    <s v="RNI"/>
  </r>
  <r>
    <s v="JAN"/>
    <x v="94"/>
    <s v="OTSU-WI"/>
    <s v="1112"/>
    <s v="AMPOULE"/>
    <s v="PA-DOM"/>
    <s v="CIMUP-10"/>
    <x v="0"/>
    <n v="181036"/>
    <n v="973973680"/>
    <m/>
    <n v="973973680"/>
    <m/>
    <n v="973973680"/>
    <s v="MUP"/>
  </r>
  <r>
    <s v="JAN"/>
    <x v="94"/>
    <s v="OTSU-WI"/>
    <s v="1112"/>
    <s v="AMPOULE"/>
    <s v="PA-DOM"/>
    <s v="CIMUP-20"/>
    <x v="4"/>
    <n v="248640"/>
    <n v="582563520"/>
    <m/>
    <n v="582563520"/>
    <m/>
    <n v="582563520"/>
    <s v="MUP"/>
  </r>
  <r>
    <s v="JAN"/>
    <x v="94"/>
    <s v="OTSU-WI"/>
    <s v="1112"/>
    <s v="AMPOULE"/>
    <s v="PA-DOM"/>
    <s v="CIMUP-30"/>
    <x v="3"/>
    <n v="4320"/>
    <n v="19008000"/>
    <m/>
    <n v="19008000"/>
    <m/>
    <n v="19008000"/>
    <s v="MUP"/>
  </r>
  <r>
    <s v="JAN"/>
    <x v="94"/>
    <s v="OTSU-WI"/>
    <s v="1112"/>
    <s v="AMPOULE"/>
    <s v="PA-DOM"/>
    <s v="CIRNI-10"/>
    <x v="0"/>
    <n v="16920"/>
    <n v="91029600"/>
    <m/>
    <n v="91029600"/>
    <m/>
    <n v="91029600"/>
    <s v="RNI"/>
  </r>
  <r>
    <s v="JAN"/>
    <x v="95"/>
    <s v="PROTEN GOLD VANILAKEMASAN TUNGGAL"/>
    <s v="1152"/>
    <s v="PROTEN"/>
    <s v="EN-DOM"/>
    <s v="CIMUP-10"/>
    <x v="0"/>
    <n v="31415"/>
    <n v="333815790"/>
    <m/>
    <n v="333815790"/>
    <m/>
    <n v="333815790"/>
    <s v="MUP"/>
  </r>
  <r>
    <s v="JAN"/>
    <x v="95"/>
    <s v="PROTEN GOLD VANILAKEMASAN TUNGGAL"/>
    <s v="1152"/>
    <s v="PROTEN"/>
    <s v="EN-DOM"/>
    <s v="CIMUP-60"/>
    <x v="1"/>
    <n v="6840"/>
    <n v="74891160"/>
    <m/>
    <n v="74891160"/>
    <m/>
    <n v="74891160"/>
    <s v="MUP"/>
  </r>
  <r>
    <s v="JAN"/>
    <x v="95"/>
    <s v="PROTEN GOLD VANILAKEMASAN TUNGGAL"/>
    <s v="1152"/>
    <s v="PROTEN"/>
    <s v="EN-DOM"/>
    <s v="CIRNI-60"/>
    <x v="1"/>
    <n v="3060"/>
    <n v="33503940"/>
    <m/>
    <n v="33503940"/>
    <m/>
    <n v="33503940"/>
    <s v="RNI"/>
  </r>
  <r>
    <s v="JAN"/>
    <x v="95"/>
    <s v="PROTEN GOLD VANILAKEMASAN TUNGGAL"/>
    <s v="1152"/>
    <s v="PROTEN"/>
    <s v="EN-DOM"/>
    <s v="CIRNI-10"/>
    <x v="0"/>
    <n v="5460"/>
    <n v="58017960"/>
    <m/>
    <n v="58017960"/>
    <m/>
    <n v="58017960"/>
    <s v="RNI"/>
  </r>
  <r>
    <s v="JAN"/>
    <x v="96"/>
    <s v="NEO MUNE"/>
    <s v="1153"/>
    <s v="NEO MUNE"/>
    <s v="EN-DOM"/>
    <s v="CIMUP-10"/>
    <x v="0"/>
    <n v="2480"/>
    <n v="56333200"/>
    <m/>
    <n v="56333200"/>
    <m/>
    <n v="56333200"/>
    <s v="MUP"/>
  </r>
  <r>
    <s v="JAN"/>
    <x v="96"/>
    <s v="NEO MUNE"/>
    <s v="1153"/>
    <s v="NEO MUNE"/>
    <s v="EN-DOM"/>
    <s v="CIMUP-60"/>
    <x v="1"/>
    <n v="480"/>
    <n v="11030640"/>
    <m/>
    <n v="11030640"/>
    <m/>
    <n v="11030640"/>
    <s v="MUP"/>
  </r>
  <r>
    <s v="JAN"/>
    <x v="96"/>
    <s v="NEO MUNE"/>
    <s v="1153"/>
    <s v="NEO MUNE"/>
    <s v="EN-DOM"/>
    <s v="CIRNI-60"/>
    <x v="1"/>
    <n v="1680"/>
    <n v="38607240"/>
    <m/>
    <n v="38607240"/>
    <m/>
    <n v="38607240"/>
    <s v="RNI"/>
  </r>
  <r>
    <s v="JAN"/>
    <x v="96"/>
    <s v="NEO MUNE"/>
    <s v="1153"/>
    <s v="NEO MUNE"/>
    <s v="EN-DOM"/>
    <s v="CIRNI-10"/>
    <x v="0"/>
    <n v="120"/>
    <n v="2725800"/>
    <m/>
    <n v="2725800"/>
    <m/>
    <n v="2725800"/>
    <s v="RNI"/>
  </r>
  <r>
    <s v="JAN"/>
    <x v="97"/>
    <s v="IV CATHETER 20 GEx. Huaian Polymedical"/>
    <s v="1512"/>
    <s v="OTSU CATCH"/>
    <s v="IV SET-DOM"/>
    <s v="CIMUP-12"/>
    <x v="0"/>
    <n v="-2518"/>
    <n v="-9347664"/>
    <m/>
    <n v="-9347664"/>
    <m/>
    <n v="-9347664"/>
    <s v="MUP"/>
  </r>
  <r>
    <s v="JAN"/>
    <x v="97"/>
    <s v="IV CATHETER 20 GEx. Huaian Polymedical"/>
    <s v="1512"/>
    <s v="OTSU CATCH"/>
    <s v="IV SET-DOM"/>
    <s v="CIMUP-23"/>
    <x v="4"/>
    <n v="4300"/>
    <n v="13502000"/>
    <m/>
    <n v="13502000"/>
    <m/>
    <n v="13502000"/>
    <s v="MUP"/>
  </r>
  <r>
    <s v="JAN"/>
    <x v="98"/>
    <s v="IV CATHETER 22 GEx. Huaian Polymedical"/>
    <s v="1512"/>
    <s v="OTSU CATCH"/>
    <s v="IV SET-DOM"/>
    <s v="CIMUP-12"/>
    <x v="0"/>
    <n v="-311"/>
    <n v="-1843800"/>
    <m/>
    <n v="-1843800"/>
    <m/>
    <n v="-1843800"/>
    <s v="MUP"/>
  </r>
  <r>
    <s v="JAN"/>
    <x v="98"/>
    <s v="IV CATHETER 22 GEx. Huaian Polymedical"/>
    <s v="1512"/>
    <s v="OTSU CATCH"/>
    <s v="IV SET-DOM"/>
    <s v="CIMUP-23"/>
    <x v="4"/>
    <n v="5400"/>
    <n v="33906600"/>
    <m/>
    <n v="33906600"/>
    <m/>
    <n v="33906600"/>
    <s v="MUP"/>
  </r>
  <r>
    <s v="JAN"/>
    <x v="99"/>
    <s v="IV CATHETER 24 GEx. Huaian Polymedical"/>
    <s v="1512"/>
    <s v="OTSU CATCH"/>
    <s v="IV SET-DOM"/>
    <s v="CIMUP-12"/>
    <x v="0"/>
    <n v="317"/>
    <n v="2441877"/>
    <m/>
    <n v="2441877"/>
    <m/>
    <n v="2441877"/>
    <s v="MUP"/>
  </r>
  <r>
    <s v="JAN"/>
    <x v="99"/>
    <s v="IV CATHETER 24 GEx. Huaian Polymedical"/>
    <s v="1512"/>
    <s v="OTSU CATCH"/>
    <s v="IV SET-DOM"/>
    <s v="CIMUP-23"/>
    <x v="4"/>
    <n v="3400"/>
    <n v="21348600"/>
    <m/>
    <n v="21348600"/>
    <m/>
    <n v="21348600"/>
    <s v="MUP"/>
  </r>
  <r>
    <s v="JAN"/>
    <x v="100"/>
    <s v="IV CATHETER 26 GEx. Huaian Polymedical"/>
    <s v="1512"/>
    <s v="OTSU CATCH"/>
    <s v="IV SET-DOM"/>
    <s v="CIMUP-12"/>
    <x v="0"/>
    <n v="-1769"/>
    <n v="-2864991"/>
    <m/>
    <n v="-2864991"/>
    <m/>
    <n v="-2864991"/>
    <s v="MUP"/>
  </r>
  <r>
    <s v="JAN"/>
    <x v="100"/>
    <s v="IV CATHETER 26 GEx. Huaian Polymedical"/>
    <s v="1512"/>
    <s v="OTSU CATCH"/>
    <s v="IV SET-DOM"/>
    <s v="CIMUP-23"/>
    <x v="4"/>
    <n v="3600"/>
    <n v="11988000"/>
    <m/>
    <n v="11988000"/>
    <m/>
    <n v="11988000"/>
    <s v="MUP"/>
  </r>
  <r>
    <s v="JAN"/>
    <x v="101"/>
    <s v="PROTEN VANILAKEMASAN TUNGGAL"/>
    <s v="1152"/>
    <s v="PROTEN"/>
    <s v="EN-DOM"/>
    <s v="CIMUP-10"/>
    <x v="0"/>
    <n v="71253"/>
    <n v="592539948"/>
    <m/>
    <n v="592539948"/>
    <m/>
    <n v="592539948"/>
    <s v="MUP"/>
  </r>
  <r>
    <s v="JAN"/>
    <x v="101"/>
    <s v="PROTEN VANILAKEMASAN TUNGGAL"/>
    <s v="1152"/>
    <s v="PROTEN"/>
    <s v="EN-DOM"/>
    <s v="CIMUP-60"/>
    <x v="1"/>
    <n v="4320"/>
    <n v="36344160"/>
    <m/>
    <n v="36344160"/>
    <m/>
    <n v="36344160"/>
    <s v="MUP"/>
  </r>
  <r>
    <s v="JAN"/>
    <x v="101"/>
    <s v="PROTEN VANILAKEMASAN TUNGGAL"/>
    <s v="1152"/>
    <s v="PROTEN"/>
    <s v="EN-DOM"/>
    <s v="CIRNI-60"/>
    <x v="1"/>
    <n v="5280"/>
    <n v="44420640"/>
    <m/>
    <n v="44420640"/>
    <m/>
    <n v="44420640"/>
    <s v="RNI"/>
  </r>
  <r>
    <s v="JAN"/>
    <x v="101"/>
    <s v="PROTEN VANILAKEMASAN TUNGGAL"/>
    <s v="1152"/>
    <s v="PROTEN"/>
    <s v="EN-DOM"/>
    <s v="CIRNI-10"/>
    <x v="0"/>
    <n v="17160"/>
    <n v="142702560"/>
    <m/>
    <n v="142702560"/>
    <m/>
    <n v="142702560"/>
    <s v="RNI"/>
  </r>
  <r>
    <s v="JAN"/>
    <x v="102"/>
    <s v="DEXTROSE MONOHYDRATE 10%&amp; Sodium Chloride 0.18%"/>
    <s v="1111"/>
    <s v="BASIC  SOLUTION"/>
    <s v="PB-DOM"/>
    <s v="CIRNI-60"/>
    <x v="1"/>
    <n v="300"/>
    <n v="3151500"/>
    <m/>
    <n v="3151500"/>
    <m/>
    <n v="3151500"/>
    <s v="RNI"/>
  </r>
  <r>
    <s v="JAN"/>
    <x v="103"/>
    <s v="DEXTROSE MONOHYDRATE 5%&amp; Sodium Chloride 0.45%"/>
    <s v="1111"/>
    <s v="BASIC  SOLUTION"/>
    <s v="PB-DOM"/>
    <s v="CIRNI-60"/>
    <x v="1"/>
    <n v="5000"/>
    <n v="40750000"/>
    <m/>
    <n v="40750000"/>
    <m/>
    <n v="40750000"/>
    <s v="RNI"/>
  </r>
  <r>
    <s v="JAN"/>
    <x v="104"/>
    <s v="OTSU-D5, NS"/>
    <s v="1111"/>
    <s v="BASIC  SOLUTION"/>
    <s v="PB-DOM"/>
    <s v="CIMUP-11"/>
    <x v="0"/>
    <n v="80"/>
    <n v="1115120"/>
    <m/>
    <n v="1115120"/>
    <m/>
    <n v="1115120"/>
    <s v="MUP"/>
  </r>
  <r>
    <s v="JAN"/>
    <x v="104"/>
    <s v="OTSU-D5, NS"/>
    <s v="1111"/>
    <s v="BASIC  SOLUTION"/>
    <s v="PB-DOM"/>
    <s v="CIMUP-61"/>
    <x v="1"/>
    <n v="360"/>
    <n v="2828520"/>
    <m/>
    <n v="2828520"/>
    <m/>
    <n v="2828520"/>
    <s v="MUP"/>
  </r>
  <r>
    <s v="JAN"/>
    <x v="104"/>
    <s v="OTSU-D5, NS"/>
    <s v="1111"/>
    <s v="BASIC  SOLUTION"/>
    <s v="PB-DOM"/>
    <s v="CIRNI-60"/>
    <x v="1"/>
    <n v="1200"/>
    <n v="9428400"/>
    <m/>
    <n v="9428400"/>
    <m/>
    <n v="9428400"/>
    <s v="RNI"/>
  </r>
  <r>
    <s v="JAN"/>
    <x v="105"/>
    <s v="OTSU-KCL 7.46"/>
    <s v="1112"/>
    <s v="AMPOULE"/>
    <s v="PA-DOM"/>
    <s v="CIMUP-10"/>
    <x v="0"/>
    <n v="11520"/>
    <n v="81365760"/>
    <m/>
    <n v="81365760"/>
    <m/>
    <n v="81365760"/>
    <s v="MUP"/>
  </r>
  <r>
    <s v="JAN"/>
    <x v="105"/>
    <s v="OTSU-KCL 7.46"/>
    <s v="1112"/>
    <s v="AMPOULE"/>
    <s v="PA-DOM"/>
    <s v="CIMUP-20"/>
    <x v="4"/>
    <n v="69840"/>
    <n v="209799360"/>
    <m/>
    <n v="209799360"/>
    <m/>
    <n v="209799360"/>
    <s v="MUP"/>
  </r>
  <r>
    <s v="JAN"/>
    <x v="105"/>
    <s v="OTSU-KCL 7.46"/>
    <s v="1112"/>
    <s v="AMPOULE"/>
    <s v="PA-DOM"/>
    <s v="CIRNI-10"/>
    <x v="0"/>
    <n v="4800"/>
    <n v="33902400"/>
    <m/>
    <n v="33902400"/>
    <m/>
    <n v="33902400"/>
    <s v="RNI"/>
  </r>
  <r>
    <s v="JAN"/>
    <x v="106"/>
    <s v="OTSU-NS"/>
    <s v="1112"/>
    <s v="AMPOULE"/>
    <s v="PA-DOM"/>
    <s v="CIMUP-10"/>
    <x v="0"/>
    <n v="163822"/>
    <n v="881362360"/>
    <m/>
    <n v="881362360"/>
    <m/>
    <n v="881362360"/>
    <s v="MUP"/>
  </r>
  <r>
    <s v="JAN"/>
    <x v="106"/>
    <s v="OTSU-NS"/>
    <s v="1112"/>
    <s v="AMPOULE"/>
    <s v="PA-DOM"/>
    <s v="CIMUP-20"/>
    <x v="4"/>
    <n v="41280"/>
    <n v="121074240"/>
    <m/>
    <n v="121074240"/>
    <m/>
    <n v="121074240"/>
    <s v="MUP"/>
  </r>
  <r>
    <s v="JAN"/>
    <x v="106"/>
    <s v="OTSU-NS"/>
    <s v="1112"/>
    <s v="AMPOULE"/>
    <s v="PA-DOM"/>
    <s v="CIMUP-30"/>
    <x v="3"/>
    <n v="2880"/>
    <n v="13152960"/>
    <m/>
    <n v="13152960"/>
    <m/>
    <n v="13152960"/>
    <s v="MUP"/>
  </r>
  <r>
    <s v="JAN"/>
    <x v="106"/>
    <s v="OTSU-NS"/>
    <s v="1112"/>
    <s v="AMPOULE"/>
    <s v="PA-DOM"/>
    <s v="CIRNI-10"/>
    <x v="0"/>
    <n v="4800"/>
    <n v="25824000"/>
    <m/>
    <n v="25824000"/>
    <m/>
    <n v="25824000"/>
    <s v="RNI"/>
  </r>
  <r>
    <s v="JAN"/>
    <x v="107"/>
    <s v="O-RING FOR SAMPLE JOINT(Black) - UB-SP-009"/>
    <s v="5513"/>
    <s v="UBT"/>
    <s v="MD-DOM"/>
    <s v="TMAPP-10"/>
    <x v="0"/>
    <n v="2"/>
    <n v="283078"/>
    <m/>
    <n v="283078"/>
    <m/>
    <n v="283078"/>
    <s v="APP"/>
  </r>
  <r>
    <s v="JAN"/>
    <x v="108"/>
    <s v="O-RING FOR SAMPLE JOINT(Orange) - UB-SP-004"/>
    <s v="5513"/>
    <s v="UBT"/>
    <s v="MD-DOM"/>
    <s v="TMAPP-10"/>
    <x v="0"/>
    <n v="2"/>
    <n v="283078"/>
    <m/>
    <n v="283078"/>
    <m/>
    <n v="283078"/>
    <s v="APP"/>
  </r>
  <r>
    <s v="JAN"/>
    <x v="109"/>
    <s v="OGB RL"/>
    <s v="1121"/>
    <s v="BASIC SOLUTION - WB"/>
    <s v="TMWB-DOM"/>
    <s v="CIMUP-61"/>
    <x v="1"/>
    <n v="989340"/>
    <n v="6665183580"/>
    <m/>
    <n v="6665183580"/>
    <m/>
    <n v="6665183580"/>
    <s v="MUP"/>
  </r>
  <r>
    <s v="JAN"/>
    <x v="109"/>
    <s v="OGB RL"/>
    <s v="1121"/>
    <s v="BASIC SOLUTION - WB"/>
    <s v="TMWB-DOM"/>
    <s v="CIRNI-60"/>
    <x v="1"/>
    <n v="362000"/>
    <n v="2438794000"/>
    <m/>
    <n v="2438794000"/>
    <m/>
    <n v="2438794000"/>
    <s v="RNI"/>
  </r>
  <r>
    <s v="JAN"/>
    <x v="110"/>
    <s v="OTSU-MGSO4 20"/>
    <s v="1112"/>
    <s v="AMPOULE"/>
    <s v="PA-DOM"/>
    <s v="CIMUP-10"/>
    <x v="0"/>
    <n v="27360"/>
    <n v="221096160"/>
    <m/>
    <n v="221096160"/>
    <m/>
    <n v="221096160"/>
    <s v="MUP"/>
  </r>
  <r>
    <s v="JAN"/>
    <x v="111"/>
    <s v="IV CATHETER 16 GEx. Huaian Polymedical"/>
    <s v="1512"/>
    <s v="OTSU CATCH"/>
    <s v="IV SET-DOM"/>
    <s v="CIMUP-12"/>
    <x v="0"/>
    <n v="-454"/>
    <n v="-2856000"/>
    <m/>
    <n v="-2856000"/>
    <m/>
    <n v="-2856000"/>
    <s v="MUP"/>
  </r>
  <r>
    <s v="JAN"/>
    <x v="111"/>
    <s v="IV CATHETER 16 GEx. Huaian Polymedical"/>
    <s v="1512"/>
    <s v="OTSU CATCH"/>
    <s v="IV SET-DOM"/>
    <s v="CIMUP-23"/>
    <x v="4"/>
    <n v="200"/>
    <n v="1255800"/>
    <m/>
    <n v="1255800"/>
    <m/>
    <n v="1255800"/>
    <s v="MUP"/>
  </r>
  <r>
    <s v="JAN"/>
    <x v="112"/>
    <s v="IV CATHETER 18 GEx. Huaian Polymedical"/>
    <s v="1512"/>
    <s v="OTSU CATCH"/>
    <s v="IV SET-DOM"/>
    <s v="CIMUP-12"/>
    <x v="0"/>
    <n v="-2131"/>
    <n v="-6668832"/>
    <m/>
    <n v="-6668832"/>
    <m/>
    <n v="-6668832"/>
    <s v="MUP"/>
  </r>
  <r>
    <s v="JAN"/>
    <x v="112"/>
    <s v="IV CATHETER 18 GEx. Huaian Polymedical"/>
    <s v="1512"/>
    <s v="OTSU CATCH"/>
    <s v="IV SET-DOM"/>
    <s v="CIMUP-23"/>
    <x v="4"/>
    <n v="600"/>
    <n v="1807200"/>
    <m/>
    <n v="1807200"/>
    <m/>
    <n v="1807200"/>
    <s v="MUP"/>
  </r>
  <r>
    <s v="JAN"/>
    <x v="113"/>
    <s v="THREE WAY STOPCOCKEx. Huaian Polymedical"/>
    <s v="1511"/>
    <s v="ME SET"/>
    <s v="IV SET-DOM"/>
    <s v="CIMUP-12"/>
    <x v="0"/>
    <n v="-3595"/>
    <n v="48179065"/>
    <m/>
    <n v="48179065"/>
    <m/>
    <n v="48179065"/>
    <s v="MUP"/>
  </r>
  <r>
    <s v="JAN"/>
    <x v="113"/>
    <s v="THREE WAY STOPCOCKEx. Huaian Polymedical"/>
    <s v="1511"/>
    <s v="ME SET"/>
    <s v="IV SET-DOM"/>
    <s v="CIMUP-23"/>
    <x v="4"/>
    <n v="18100"/>
    <n v="52055600"/>
    <m/>
    <n v="52055600"/>
    <m/>
    <n v="52055600"/>
    <s v="MUP"/>
  </r>
  <r>
    <s v="JAN"/>
    <x v="114"/>
    <s v="PROTEN COKLATKEMASAN TUNGGAL"/>
    <s v="1152"/>
    <s v="PROTEN"/>
    <s v="EN-DOM"/>
    <s v="CIMUP-10"/>
    <x v="0"/>
    <n v="46"/>
    <n v="382536"/>
    <m/>
    <n v="382536"/>
    <m/>
    <n v="382536"/>
    <s v="MUP"/>
  </r>
  <r>
    <s v="JAN"/>
    <x v="114"/>
    <s v="PROTEN COKLATKEMASAN TUNGGAL"/>
    <s v="1152"/>
    <s v="PROTEN"/>
    <s v="EN-DOM"/>
    <s v="CIMUP-60"/>
    <x v="1"/>
    <n v="2880"/>
    <n v="24229440"/>
    <m/>
    <n v="24229440"/>
    <m/>
    <n v="24229440"/>
    <s v="MUP"/>
  </r>
  <r>
    <s v="JAN"/>
    <x v="114"/>
    <s v="PROTEN COKLATKEMASAN TUNGGAL"/>
    <s v="1152"/>
    <s v="PROTEN"/>
    <s v="EN-DOM"/>
    <s v="CIRNI-60"/>
    <x v="1"/>
    <n v="840"/>
    <n v="7066920"/>
    <m/>
    <n v="7066920"/>
    <m/>
    <n v="7066920"/>
    <s v="RNI"/>
  </r>
  <r>
    <s v="JAN"/>
    <x v="115"/>
    <s v="DEXTROSE MONOHYDRATEInfus Intravena 5%"/>
    <s v="1116"/>
    <s v="OTSUMIX"/>
    <s v="PB-DOM"/>
    <s v="CIRNI-60"/>
    <x v="1"/>
    <n v="480"/>
    <n v="3082080"/>
    <m/>
    <n v="3082080"/>
    <m/>
    <n v="3082080"/>
    <s v="RNI"/>
  </r>
  <r>
    <s v="APL-JAN"/>
    <x v="23"/>
    <s v="REXULTI TABLET 1 MG"/>
    <s v="5123"/>
    <s v="Rexulti"/>
    <s v="TD REP-DOM"/>
    <s v="TMAPL-10"/>
    <x v="0"/>
    <m/>
    <m/>
    <n v="-79603"/>
    <n v="-79603"/>
    <m/>
    <n v="-79603"/>
    <s v="APL"/>
  </r>
  <r>
    <s v="APL-JAN"/>
    <x v="14"/>
    <s v="PLETAAL SR 100 MGCapsule"/>
    <s v="5111"/>
    <s v="PLETAAL"/>
    <s v="TD REP-DOM"/>
    <s v="TMAPL-10"/>
    <x v="0"/>
    <m/>
    <m/>
    <n v="-253980"/>
    <n v="-253980"/>
    <m/>
    <n v="-253980"/>
    <s v="APL"/>
  </r>
  <r>
    <s v="APL-JAN"/>
    <x v="66"/>
    <s v="ABILIFY ORAL SOLUTION 60ML (Lokal)"/>
    <s v="5112"/>
    <s v="ABILIFY"/>
    <s v="TD SYR-DOM"/>
    <s v="TMAPL-10"/>
    <x v="0"/>
    <m/>
    <m/>
    <n v="-289750"/>
    <n v="-289750"/>
    <m/>
    <n v="-289750"/>
    <s v="APL"/>
  </r>
  <r>
    <s v="APL-JAN"/>
    <x v="67"/>
    <s v="REXULTI TABLET 3 MG"/>
    <s v="5123"/>
    <s v="Rexulti"/>
    <s v="TD REP-DOM"/>
    <s v="TMAPL-10"/>
    <x v="0"/>
    <m/>
    <m/>
    <n v="-390058"/>
    <n v="-390058"/>
    <m/>
    <n v="-390058"/>
    <s v="APL"/>
  </r>
  <r>
    <s v="APL-JAN"/>
    <x v="10"/>
    <s v="ABILIFY DISCMELT 10 MG"/>
    <s v="5112"/>
    <s v="ABILIFY"/>
    <s v="TD REP-DOM"/>
    <s v="TMAPL-10"/>
    <x v="0"/>
    <m/>
    <m/>
    <n v="-468573"/>
    <n v="-468573"/>
    <m/>
    <n v="-468573"/>
    <s v="APL"/>
  </r>
  <r>
    <s v="APL-JAN"/>
    <x v="24"/>
    <s v="REXULTI TABLET 2 MG"/>
    <s v="5123"/>
    <s v="Rexulti"/>
    <s v="TD REP-DOM"/>
    <s v="TMAPL-10"/>
    <x v="0"/>
    <m/>
    <m/>
    <n v="-501503"/>
    <n v="-501503"/>
    <m/>
    <n v="-501503"/>
    <s v="APL"/>
  </r>
  <r>
    <s v="APL-JAN"/>
    <x v="16"/>
    <s v="PLETAAL TABLET 50 MG"/>
    <s v="5111"/>
    <s v="PLETAAL"/>
    <s v="TD TAB-DOM"/>
    <s v="TMAPL-10"/>
    <x v="0"/>
    <m/>
    <m/>
    <n v="-659013"/>
    <n v="-659013"/>
    <m/>
    <n v="-659013"/>
    <s v="APL"/>
  </r>
  <r>
    <s v="APL-JAN"/>
    <x v="11"/>
    <s v="TABLET MINI MEPTIN"/>
    <s v="5113"/>
    <s v="MEPTIN"/>
    <s v="TD TAB-DOM"/>
    <s v="TMAPL-10"/>
    <x v="0"/>
    <m/>
    <m/>
    <n v="-915198"/>
    <n v="-915198"/>
    <m/>
    <n v="-915198"/>
    <s v="APL"/>
  </r>
  <r>
    <s v="APL-JAN"/>
    <x v="12"/>
    <s v="TABLET MEPTIN"/>
    <s v="5113"/>
    <s v="MEPTIN"/>
    <s v="TD TAB-DOM"/>
    <s v="TMAPL-10"/>
    <x v="0"/>
    <m/>
    <m/>
    <n v="-920624"/>
    <n v="-920624"/>
    <m/>
    <n v="-920624"/>
    <s v="APL"/>
  </r>
  <r>
    <s v="APL-JAN"/>
    <x v="15"/>
    <s v="PLETAAL 100 MG"/>
    <s v="5111"/>
    <s v="PLETAAL"/>
    <s v="TD TAB-DOM"/>
    <s v="TMAPL-10"/>
    <x v="0"/>
    <m/>
    <m/>
    <n v="-1047842"/>
    <n v="-1047842"/>
    <m/>
    <n v="-1047842"/>
    <s v="APL"/>
  </r>
  <r>
    <s v="APL-JAN"/>
    <x v="9"/>
    <s v="ABILIFY 15 MG"/>
    <s v="5112"/>
    <s v="ABILIFY"/>
    <s v="TD REP-DOM"/>
    <s v="TMAPL-10"/>
    <x v="0"/>
    <m/>
    <m/>
    <n v="-1356827"/>
    <n v="-1356827"/>
    <m/>
    <n v="-1356827"/>
    <s v="APL"/>
  </r>
  <r>
    <s v="APL-JAN"/>
    <x v="7"/>
    <s v="ABILIFY 5 MG"/>
    <s v="5112"/>
    <s v="ABILIFY"/>
    <s v="TD REP-DOM"/>
    <s v="TMAPL-10"/>
    <x v="0"/>
    <m/>
    <m/>
    <n v="-1392499"/>
    <n v="-1392499"/>
    <m/>
    <n v="-1392499"/>
    <s v="APL"/>
  </r>
  <r>
    <s v="APL-JAN"/>
    <x v="18"/>
    <s v="ABILIFY MAINTENA 400 MG"/>
    <s v="5119"/>
    <s v="Abilify Maintena Abilify"/>
    <s v="TD REP-DOM"/>
    <s v="TMAPL-10"/>
    <x v="0"/>
    <m/>
    <m/>
    <n v="-2862819"/>
    <n v="-2862819"/>
    <m/>
    <n v="-2862819"/>
    <s v="APL"/>
  </r>
  <r>
    <s v="APL-JAN"/>
    <x v="8"/>
    <s v="ABILIFY 10 MG."/>
    <s v="5112"/>
    <s v="ABILIFY"/>
    <s v="TD REP-DOM"/>
    <s v="TMAPL-10"/>
    <x v="0"/>
    <m/>
    <m/>
    <n v="-2912752"/>
    <n v="-2912752"/>
    <m/>
    <n v="-2912752"/>
    <s v="APL"/>
  </r>
  <r>
    <s v="APL-JAN"/>
    <x v="13"/>
    <s v="M U C O S T A"/>
    <s v="5114"/>
    <s v="MUCOSTA"/>
    <s v="TD TAB-DOM"/>
    <s v="TMAPL-10"/>
    <x v="0"/>
    <m/>
    <m/>
    <n v="-8668590"/>
    <n v="-8668590"/>
    <m/>
    <n v="-8668590"/>
    <s v="APL"/>
  </r>
  <r>
    <s v="APL-JAN"/>
    <x v="17"/>
    <s v="SAMSCA TABLET 15 MG"/>
    <s v="5118"/>
    <s v="SAMSCA"/>
    <s v="TD REP-DOM"/>
    <s v="TMAPL-10"/>
    <x v="0"/>
    <m/>
    <m/>
    <n v="-10940997"/>
    <n v="-10940997"/>
    <m/>
    <n v="-10940997"/>
    <s v="APL"/>
  </r>
  <r>
    <s v="FEB"/>
    <x v="0"/>
    <s v="OI-24OTSUKA INFUSION SET"/>
    <s v="1511"/>
    <s v="ME SET"/>
    <s v="IV SET-DOM"/>
    <s v="CIMUP-12"/>
    <x v="0"/>
    <n v="9600"/>
    <n v="62937600"/>
    <m/>
    <n v="62937600"/>
    <m/>
    <n v="62937600"/>
    <s v="MUP"/>
  </r>
  <r>
    <s v="FEB"/>
    <x v="0"/>
    <s v="OI-24OTSUKA INFUSION SET"/>
    <s v="1511"/>
    <s v="ME SET"/>
    <s v="IV SET-DOM"/>
    <s v="CIMUP-62"/>
    <x v="1"/>
    <n v="14696"/>
    <n v="98286848"/>
    <m/>
    <n v="98286848"/>
    <m/>
    <n v="98286848"/>
    <s v="MUP"/>
  </r>
  <r>
    <s v="FEB"/>
    <x v="0"/>
    <s v="OI-24OTSUKA INFUSION SET"/>
    <s v="1511"/>
    <s v="ME SET"/>
    <s v="IV SET-DOM"/>
    <s v="CIRNI-60"/>
    <x v="1"/>
    <n v="3000"/>
    <n v="20064000"/>
    <m/>
    <n v="20064000"/>
    <m/>
    <n v="20064000"/>
    <s v="RNI"/>
  </r>
  <r>
    <s v="FEB"/>
    <x v="1"/>
    <s v="OI-34OTSUKA INFUSION SET"/>
    <s v="1511"/>
    <s v="ME SET"/>
    <s v="IV SET-DOM"/>
    <s v="CIMUP-12"/>
    <x v="0"/>
    <n v="100"/>
    <n v="968000"/>
    <m/>
    <n v="968000"/>
    <m/>
    <n v="968000"/>
    <s v="MUP"/>
  </r>
  <r>
    <s v="FEB"/>
    <x v="1"/>
    <s v="OI-34OTSUKA INFUSION SET"/>
    <s v="1511"/>
    <s v="ME SET"/>
    <s v="IV SET-DOM"/>
    <s v="CIMUP-62"/>
    <x v="1"/>
    <n v="21600"/>
    <n v="165456000"/>
    <m/>
    <n v="165456000"/>
    <m/>
    <n v="165456000"/>
    <s v="MUP"/>
  </r>
  <r>
    <s v="FEB"/>
    <x v="1"/>
    <s v="OI-34OTSUKA INFUSION SET"/>
    <s v="1511"/>
    <s v="ME SET"/>
    <s v="IV SET-DOM"/>
    <s v="CIRNI-60"/>
    <x v="1"/>
    <n v="2100"/>
    <n v="16086000"/>
    <m/>
    <n v="16086000"/>
    <m/>
    <n v="16086000"/>
    <s v="RNI"/>
  </r>
  <r>
    <s v="FEB"/>
    <x v="2"/>
    <s v="OI-44OTSUKA INFUSION SET"/>
    <s v="1511"/>
    <s v="ME SET"/>
    <s v="IV SET-DOM"/>
    <s v="CIMUP-12"/>
    <x v="0"/>
    <n v="300"/>
    <n v="2904000"/>
    <m/>
    <n v="2904000"/>
    <m/>
    <n v="2904000"/>
    <s v="MUP"/>
  </r>
  <r>
    <s v="FEB"/>
    <x v="2"/>
    <s v="OI-44OTSUKA INFUSION SET"/>
    <s v="1511"/>
    <s v="ME SET"/>
    <s v="IV SET-DOM"/>
    <s v="CIMUP-62"/>
    <x v="1"/>
    <n v="4700"/>
    <n v="34639000"/>
    <m/>
    <n v="34639000"/>
    <m/>
    <n v="34639000"/>
    <s v="MUP"/>
  </r>
  <r>
    <s v="FEB"/>
    <x v="2"/>
    <s v="OI-44OTSUKA INFUSION SET"/>
    <s v="1511"/>
    <s v="ME SET"/>
    <s v="IV SET-DOM"/>
    <s v="CIRNI-60"/>
    <x v="1"/>
    <n v="800"/>
    <n v="5896000"/>
    <m/>
    <n v="5896000"/>
    <m/>
    <n v="5896000"/>
    <s v="RNI"/>
  </r>
  <r>
    <s v="FEB"/>
    <x v="3"/>
    <s v="OI-64OTSUKA INFUSION SET"/>
    <s v="1511"/>
    <s v="ME SET"/>
    <s v="IV SET-DOM"/>
    <s v="CIMUP-12"/>
    <x v="0"/>
    <n v="3193"/>
    <n v="30908240"/>
    <m/>
    <n v="30908240"/>
    <m/>
    <n v="30908240"/>
    <s v="MUP"/>
  </r>
  <r>
    <s v="FEB"/>
    <x v="3"/>
    <s v="OI-64OTSUKA INFUSION SET"/>
    <s v="1511"/>
    <s v="ME SET"/>
    <s v="IV SET-DOM"/>
    <s v="CIMUP-62"/>
    <x v="1"/>
    <n v="7800"/>
    <n v="57657600"/>
    <m/>
    <n v="57657600"/>
    <m/>
    <n v="57657600"/>
    <s v="MUP"/>
  </r>
  <r>
    <s v="FEB"/>
    <x v="3"/>
    <s v="OI-64OTSUKA INFUSION SET"/>
    <s v="1511"/>
    <s v="ME SET"/>
    <s v="IV SET-DOM"/>
    <s v="CIRNI-60"/>
    <x v="1"/>
    <n v="800"/>
    <n v="5913600"/>
    <m/>
    <n v="5913600"/>
    <m/>
    <n v="5913600"/>
    <s v="RNI"/>
  </r>
  <r>
    <s v="FEB"/>
    <x v="4"/>
    <s v="OB-1OTSUKA BLOOD TRANSFUSION"/>
    <s v="1511"/>
    <s v="ME SET"/>
    <s v="IV SET-DOM"/>
    <s v="CIMUP-62"/>
    <x v="1"/>
    <n v="62779"/>
    <n v="994419360"/>
    <m/>
    <n v="994419360"/>
    <m/>
    <n v="994419360"/>
    <s v="MUP"/>
  </r>
  <r>
    <s v="FEB"/>
    <x v="4"/>
    <s v="OB-1OTSUKA BLOOD TRANSFUSION"/>
    <s v="1511"/>
    <s v="ME SET"/>
    <s v="IV SET-DOM"/>
    <s v="CIRNI-60"/>
    <x v="1"/>
    <n v="20900"/>
    <n v="331056000"/>
    <m/>
    <n v="331056000"/>
    <m/>
    <n v="331056000"/>
    <s v="RNI"/>
  </r>
  <r>
    <s v="FEB"/>
    <x v="5"/>
    <s v="OTSU Y-SETOTSUKA INFUSION SET"/>
    <s v="1511"/>
    <s v="ME SET"/>
    <s v="IV SET-DOM"/>
    <s v="CIMUP-12"/>
    <x v="0"/>
    <n v="600"/>
    <n v="6679200"/>
    <m/>
    <n v="6679200"/>
    <m/>
    <n v="6679200"/>
    <s v="MUP"/>
  </r>
  <r>
    <s v="FEB"/>
    <x v="5"/>
    <s v="OTSU Y-SETOTSUKA INFUSION SET"/>
    <s v="1511"/>
    <s v="ME SET"/>
    <s v="IV SET-DOM"/>
    <s v="CIMUP-62"/>
    <x v="1"/>
    <n v="92497"/>
    <n v="691877560"/>
    <m/>
    <n v="691877560"/>
    <m/>
    <n v="691877560"/>
    <s v="MUP"/>
  </r>
  <r>
    <s v="FEB"/>
    <x v="5"/>
    <s v="OTSU Y-SETOTSUKA INFUSION SET"/>
    <s v="1511"/>
    <s v="ME SET"/>
    <s v="IV SET-DOM"/>
    <s v="CIRNI-60"/>
    <x v="1"/>
    <n v="37500"/>
    <n v="280500000"/>
    <m/>
    <n v="280500000"/>
    <m/>
    <n v="280500000"/>
    <s v="RNI"/>
  </r>
  <r>
    <s v="FEB"/>
    <x v="7"/>
    <s v="ABILIFY 5 MG"/>
    <s v="5112"/>
    <s v="ABILIFY"/>
    <s v="TD REP-DOM"/>
    <s v="TMAPL-10"/>
    <x v="0"/>
    <n v="2000"/>
    <n v="47698200"/>
    <m/>
    <n v="47698200"/>
    <m/>
    <n v="47698200"/>
    <s v="APL"/>
  </r>
  <r>
    <s v="FEB"/>
    <x v="7"/>
    <s v="ABILIFY 5 MG"/>
    <s v="5112"/>
    <s v="ABILIFY"/>
    <s v="TD REP-DOM"/>
    <s v="TMMUP-10"/>
    <x v="0"/>
    <n v="13030"/>
    <n v="298229337"/>
    <m/>
    <n v="298229337"/>
    <m/>
    <n v="298229337"/>
    <s v="MUP"/>
  </r>
  <r>
    <s v="FEB"/>
    <x v="8"/>
    <s v="ABILIFY 10 MG."/>
    <s v="5112"/>
    <s v="ABILIFY"/>
    <s v="TD REP-DOM"/>
    <s v="TMAPL-10"/>
    <x v="0"/>
    <n v="2000"/>
    <n v="86724000"/>
    <m/>
    <n v="86724000"/>
    <m/>
    <n v="86724000"/>
    <s v="APL"/>
  </r>
  <r>
    <s v="FEB"/>
    <x v="8"/>
    <s v="ABILIFY 10 MG."/>
    <s v="5112"/>
    <s v="ABILIFY"/>
    <s v="TD REP-DOM"/>
    <s v="TMMUP-10"/>
    <x v="0"/>
    <n v="14250"/>
    <n v="593003775"/>
    <m/>
    <n v="593003775"/>
    <m/>
    <n v="593003775"/>
    <s v="MUP"/>
  </r>
  <r>
    <s v="FEB"/>
    <x v="9"/>
    <s v="ABILIFY 15 MG"/>
    <s v="5112"/>
    <s v="ABILIFY"/>
    <s v="TD REP-DOM"/>
    <s v="TMAPL-10"/>
    <x v="0"/>
    <n v="1000"/>
    <n v="50174400"/>
    <m/>
    <n v="50174400"/>
    <m/>
    <n v="50174400"/>
    <s v="APL"/>
  </r>
  <r>
    <s v="FEB"/>
    <x v="9"/>
    <s v="ABILIFY 15 MG"/>
    <s v="5112"/>
    <s v="ABILIFY"/>
    <s v="TD REP-DOM"/>
    <s v="TMMUP-10"/>
    <x v="0"/>
    <n v="7850"/>
    <n v="377993985"/>
    <m/>
    <n v="377993985"/>
    <m/>
    <n v="377993985"/>
    <s v="MUP"/>
  </r>
  <r>
    <s v="FEB"/>
    <x v="10"/>
    <s v="ABILIFY DISCMELT 10 MG"/>
    <s v="5112"/>
    <s v="ABILIFY"/>
    <s v="TD REP-DOM"/>
    <s v="TMMUP-10"/>
    <x v="0"/>
    <n v="2700"/>
    <n v="112104000"/>
    <m/>
    <n v="112104000"/>
    <m/>
    <n v="112104000"/>
    <s v="MUP"/>
  </r>
  <r>
    <s v="FEB"/>
    <x v="10"/>
    <s v="ABILIFY DISCMELT 10 MG"/>
    <s v="5112"/>
    <s v="ABILIFY"/>
    <s v="TD REP-DOM"/>
    <s v="TMMUP-80"/>
    <x v="2"/>
    <n v="51700"/>
    <n v="815309000"/>
    <m/>
    <n v="815309000"/>
    <m/>
    <n v="815309000"/>
    <s v="MUP"/>
  </r>
  <r>
    <s v="FEB"/>
    <x v="11"/>
    <s v="TABLET MINI MEPTIN"/>
    <s v="5113"/>
    <s v="MEPTIN"/>
    <s v="TD TAB-DOM"/>
    <s v="TMAPL-10"/>
    <x v="0"/>
    <n v="20000"/>
    <n v="44056600"/>
    <m/>
    <n v="44056600"/>
    <m/>
    <n v="44056600"/>
    <s v="APL"/>
  </r>
  <r>
    <s v="FEB"/>
    <x v="11"/>
    <s v="TABLET MINI MEPTIN"/>
    <s v="5113"/>
    <s v="MEPTIN"/>
    <s v="TD TAB-DOM"/>
    <s v="TMMUP-10"/>
    <x v="0"/>
    <n v="153500"/>
    <n v="324506675"/>
    <m/>
    <n v="324506675"/>
    <m/>
    <n v="324506675"/>
    <s v="MUP"/>
  </r>
  <r>
    <s v="FEB"/>
    <x v="11"/>
    <s v="TABLET MINI MEPTIN"/>
    <s v="5113"/>
    <s v="MEPTIN"/>
    <s v="TD TAB-DOM"/>
    <s v="TMMUP-80"/>
    <x v="2"/>
    <n v="1800"/>
    <n v="3092724"/>
    <m/>
    <n v="3092724"/>
    <m/>
    <n v="3092724"/>
    <s v="MUP"/>
  </r>
  <r>
    <s v="FEB"/>
    <x v="12"/>
    <s v="TABLET MEPTIN"/>
    <s v="5113"/>
    <s v="MEPTIN"/>
    <s v="TD TAB-DOM"/>
    <s v="TMAPL-10"/>
    <x v="0"/>
    <n v="10000"/>
    <n v="37526400"/>
    <m/>
    <n v="37526400"/>
    <m/>
    <n v="37526400"/>
    <s v="APL"/>
  </r>
  <r>
    <s v="FEB"/>
    <x v="12"/>
    <s v="TABLET MEPTIN"/>
    <s v="5113"/>
    <s v="MEPTIN"/>
    <s v="TD TAB-DOM"/>
    <s v="TMMUP-10"/>
    <x v="0"/>
    <n v="116500"/>
    <n v="419563100"/>
    <m/>
    <n v="419563100"/>
    <m/>
    <n v="419563100"/>
    <s v="MUP"/>
  </r>
  <r>
    <s v="FEB"/>
    <x v="13"/>
    <s v="M U C O S T A"/>
    <s v="5114"/>
    <s v="MUCOSTA"/>
    <s v="TD TAB-DOM"/>
    <s v="TMAPL-10"/>
    <x v="0"/>
    <n v="80000"/>
    <n v="307998400"/>
    <m/>
    <n v="307998400"/>
    <m/>
    <n v="307998400"/>
    <s v="APL"/>
  </r>
  <r>
    <s v="FEB"/>
    <x v="13"/>
    <s v="M U C O S T A"/>
    <s v="5114"/>
    <s v="MUCOSTA"/>
    <s v="TD TAB-DOM"/>
    <s v="TMMUP-10"/>
    <x v="0"/>
    <n v="347600"/>
    <n v="1284315956"/>
    <m/>
    <n v="1284315956"/>
    <m/>
    <n v="1284315956"/>
    <s v="MUP"/>
  </r>
  <r>
    <s v="FEB"/>
    <x v="13"/>
    <s v="M U C O S T A"/>
    <s v="5114"/>
    <s v="MUCOSTA"/>
    <s v="TD TAB-DOM"/>
    <s v="TMMUP-30"/>
    <x v="3"/>
    <n v="8200"/>
    <n v="30258000"/>
    <m/>
    <n v="30258000"/>
    <m/>
    <n v="30258000"/>
    <s v="MUP"/>
  </r>
  <r>
    <s v="FEB"/>
    <x v="13"/>
    <s v="M U C O S T A"/>
    <s v="5114"/>
    <s v="MUCOSTA"/>
    <s v="TD TAB-DOM"/>
    <s v="TMMUP-80"/>
    <x v="2"/>
    <n v="7000"/>
    <n v="23481780"/>
    <m/>
    <n v="23481780"/>
    <m/>
    <n v="23481780"/>
    <s v="MUP"/>
  </r>
  <r>
    <s v="FEB"/>
    <x v="14"/>
    <s v="PLETAAL SR 100 MGCapsule"/>
    <s v="5111"/>
    <s v="PLETAAL"/>
    <s v="TD REP-DOM"/>
    <s v="TMMUP-10"/>
    <x v="0"/>
    <n v="24750"/>
    <n v="321694807.49999994"/>
    <m/>
    <n v="321694807.49999994"/>
    <m/>
    <n v="321694807.49999994"/>
    <s v="MUP"/>
  </r>
  <r>
    <s v="FEB"/>
    <x v="14"/>
    <s v="PLETAAL SR 100 MGCapsule"/>
    <s v="5111"/>
    <s v="PLETAAL"/>
    <s v="TD REP-DOM"/>
    <s v="TMMUP-30"/>
    <x v="3"/>
    <n v="240"/>
    <n v="2808000"/>
    <m/>
    <n v="2808000"/>
    <m/>
    <n v="2808000"/>
    <s v="MUP"/>
  </r>
  <r>
    <s v="FEB"/>
    <x v="14"/>
    <s v="PLETAAL SR 100 MGCapsule"/>
    <s v="5111"/>
    <s v="PLETAAL"/>
    <s v="TD REP-DOM"/>
    <s v="TMMUP-60"/>
    <x v="1"/>
    <n v="223410"/>
    <n v="1061137179.2999998"/>
    <m/>
    <n v="1061137179.2999998"/>
    <m/>
    <n v="1061137179.2999998"/>
    <s v="MUP"/>
  </r>
  <r>
    <s v="FEB"/>
    <x v="15"/>
    <s v="PLETAAL 100 MG"/>
    <s v="5111"/>
    <s v="PLETAAL"/>
    <s v="TD TAB-DOM"/>
    <s v="TMAPL-10"/>
    <x v="0"/>
    <n v="2220"/>
    <n v="25602216.600000001"/>
    <m/>
    <n v="25602216.600000001"/>
    <m/>
    <n v="25602216.600000001"/>
    <s v="APL"/>
  </r>
  <r>
    <s v="FEB"/>
    <x v="15"/>
    <s v="PLETAAL 100 MG"/>
    <s v="5111"/>
    <s v="PLETAAL"/>
    <s v="TD TAB-DOM"/>
    <s v="TMMUP-10"/>
    <x v="0"/>
    <n v="15540"/>
    <n v="171992058"/>
    <m/>
    <n v="171992058"/>
    <m/>
    <n v="171992058"/>
    <s v="MUP"/>
  </r>
  <r>
    <s v="FEB"/>
    <x v="15"/>
    <s v="PLETAAL 100 MG"/>
    <s v="5111"/>
    <s v="PLETAAL"/>
    <s v="TD TAB-DOM"/>
    <s v="TMMUP-30"/>
    <x v="3"/>
    <n v="780"/>
    <n v="7296588"/>
    <m/>
    <n v="7296588"/>
    <m/>
    <n v="7296588"/>
    <s v="MUP"/>
  </r>
  <r>
    <s v="FEB"/>
    <x v="15"/>
    <s v="PLETAAL 100 MG"/>
    <s v="5111"/>
    <s v="PLETAAL"/>
    <s v="TD TAB-DOM"/>
    <s v="TMMUP-80"/>
    <x v="2"/>
    <n v="202140"/>
    <n v="937418185.80000007"/>
    <m/>
    <n v="937418185.80000007"/>
    <m/>
    <n v="937418185.80000007"/>
    <s v="MUP"/>
  </r>
  <r>
    <s v="FEB"/>
    <x v="16"/>
    <s v="PLETAAL TABLET 50 MG"/>
    <s v="5111"/>
    <s v="PLETAAL"/>
    <s v="TD TAB-DOM"/>
    <s v="TMMUP-10"/>
    <x v="0"/>
    <n v="34300"/>
    <n v="251085604"/>
    <m/>
    <n v="251085604"/>
    <m/>
    <n v="251085604"/>
    <s v="MUP"/>
  </r>
  <r>
    <s v="FEB"/>
    <x v="16"/>
    <s v="PLETAAL TABLET 50 MG"/>
    <s v="5111"/>
    <s v="PLETAAL"/>
    <s v="TD TAB-DOM"/>
    <s v="TMMUP-80"/>
    <x v="2"/>
    <n v="42300"/>
    <n v="205924014"/>
    <m/>
    <n v="205924014"/>
    <m/>
    <n v="205924014"/>
    <s v="MUP"/>
  </r>
  <r>
    <s v="FEB"/>
    <x v="17"/>
    <s v="SAMSCA TABLET 15 MG"/>
    <s v="5118"/>
    <s v="SAMSCA"/>
    <s v="TD REP-DOM"/>
    <s v="TMAPL-10"/>
    <x v="0"/>
    <n v="2160"/>
    <n v="271946808"/>
    <m/>
    <n v="271946808"/>
    <m/>
    <n v="271946808"/>
    <s v="APL"/>
  </r>
  <r>
    <s v="FEB"/>
    <x v="17"/>
    <s v="SAMSCA TABLET 15 MG"/>
    <s v="5118"/>
    <s v="SAMSCA"/>
    <s v="TD REP-DOM"/>
    <s v="TMMUP-10"/>
    <x v="0"/>
    <n v="10040"/>
    <n v="1213103080"/>
    <m/>
    <n v="1213103080"/>
    <m/>
    <n v="1213103080"/>
    <s v="MUP"/>
  </r>
  <r>
    <s v="FEB"/>
    <x v="17"/>
    <s v="SAMSCA TABLET 15 MG"/>
    <s v="5118"/>
    <s v="SAMSCA"/>
    <s v="TD REP-DOM"/>
    <s v="TMMUP-80"/>
    <x v="2"/>
    <n v="320"/>
    <n v="25686720"/>
    <m/>
    <n v="25686720"/>
    <m/>
    <n v="25686720"/>
    <s v="MUP"/>
  </r>
  <r>
    <s v="FEB"/>
    <x v="18"/>
    <s v="ABILIFY MAINTENA 400 MG"/>
    <s v="5119"/>
    <s v="Abilify Maintena Abilify"/>
    <s v="TD REP-DOM"/>
    <s v="TMAPL-10"/>
    <x v="0"/>
    <n v="60"/>
    <n v="91753080"/>
    <m/>
    <n v="91753080"/>
    <m/>
    <n v="91753080"/>
    <s v="APL"/>
  </r>
  <r>
    <s v="FEB"/>
    <x v="18"/>
    <s v="ABILIFY MAINTENA 400 MG"/>
    <s v="5119"/>
    <s v="Abilify Maintena Abilify"/>
    <s v="TD REP-DOM"/>
    <s v="TMMUP-10"/>
    <x v="0"/>
    <n v="200"/>
    <n v="293517000"/>
    <m/>
    <n v="293517000"/>
    <m/>
    <n v="293517000"/>
    <s v="MUP"/>
  </r>
  <r>
    <s v="FEB"/>
    <x v="19"/>
    <s v="OTSULIP 20%"/>
    <s v="1139"/>
    <s v="OTSULIP"/>
    <s v="SB-DOM"/>
    <s v="CIMUP-60"/>
    <x v="1"/>
    <n v="100"/>
    <n v="12392800"/>
    <m/>
    <n v="12392800"/>
    <m/>
    <n v="12392800"/>
    <s v="MUP"/>
  </r>
  <r>
    <s v="FEB"/>
    <x v="19"/>
    <s v="OTSULIP 20%"/>
    <s v="1139"/>
    <s v="OTSULIP"/>
    <s v="SB-DOM"/>
    <s v="CIRNI-60"/>
    <x v="1"/>
    <n v="100"/>
    <n v="12392800"/>
    <m/>
    <n v="12392800"/>
    <m/>
    <n v="12392800"/>
    <s v="RNI"/>
  </r>
  <r>
    <s v="FEB"/>
    <x v="20"/>
    <s v="ABILIFY MAINTENA 300 MG"/>
    <s v="5119"/>
    <s v="Abilify Maintena Abilify"/>
    <s v="TD REP-DOM"/>
    <s v="TMMUP-10"/>
    <x v="0"/>
    <n v="24"/>
    <n v="35222040"/>
    <m/>
    <n v="35222040"/>
    <m/>
    <n v="35222040"/>
    <s v="MUP"/>
  </r>
  <r>
    <s v="FEB"/>
    <x v="21"/>
    <s v="BLENDERA (1,25 KG/PCS)"/>
    <s v="1155"/>
    <s v="BLENDERA"/>
    <s v="EN-DOM"/>
    <s v="CIMUP-10"/>
    <x v="0"/>
    <n v="2280"/>
    <n v="473134200"/>
    <m/>
    <n v="473134200"/>
    <m/>
    <n v="473134200"/>
    <s v="MUP"/>
  </r>
  <r>
    <s v="FEB"/>
    <x v="21"/>
    <s v="BLENDERA (1,25 KG/PCS)"/>
    <s v="1155"/>
    <s v="BLENDERA"/>
    <s v="EN-DOM"/>
    <s v="CIRNI-60"/>
    <x v="1"/>
    <n v="160"/>
    <n v="33590560"/>
    <m/>
    <n v="33590560"/>
    <m/>
    <n v="33590560"/>
    <s v="RNI"/>
  </r>
  <r>
    <s v="FEB"/>
    <x v="21"/>
    <s v="BLENDERA (1,25 KG/PCS)"/>
    <s v="1155"/>
    <s v="BLENDERA"/>
    <s v="EN-DOM"/>
    <s v="CIRNI-10"/>
    <x v="0"/>
    <n v="240"/>
    <n v="49803600"/>
    <m/>
    <n v="49803600"/>
    <m/>
    <n v="49803600"/>
    <s v="RNI"/>
  </r>
  <r>
    <s v="FEB"/>
    <x v="22"/>
    <s v="URINE BAG WITH T-VALVE100 PC"/>
    <s v="1511"/>
    <s v="ME SET"/>
    <s v="IV SET-DOM"/>
    <s v="CIMUP-62"/>
    <x v="1"/>
    <n v="45000"/>
    <n v="205920000"/>
    <m/>
    <n v="205920000"/>
    <m/>
    <n v="205920000"/>
    <s v="MUP"/>
  </r>
  <r>
    <s v="FEB"/>
    <x v="22"/>
    <s v="URINE BAG WITH T-VALVE100 PC"/>
    <s v="1511"/>
    <s v="ME SET"/>
    <s v="IV SET-DOM"/>
    <s v="CIRNI-60"/>
    <x v="1"/>
    <n v="6100"/>
    <n v="27913600"/>
    <m/>
    <n v="27913600"/>
    <m/>
    <n v="27913600"/>
    <s v="RNI"/>
  </r>
  <r>
    <s v="FEB"/>
    <x v="23"/>
    <s v="REXULTI TABLET 1 MG"/>
    <s v="5123"/>
    <s v="Rexulti"/>
    <s v="TD REP-DOM"/>
    <s v="TMAPL-10"/>
    <x v="0"/>
    <n v="150"/>
    <n v="3407025"/>
    <m/>
    <n v="3407025"/>
    <m/>
    <n v="3407025"/>
    <s v="APL"/>
  </r>
  <r>
    <s v="FEB"/>
    <x v="23"/>
    <s v="REXULTI TABLET 1 MG"/>
    <s v="5123"/>
    <s v="Rexulti"/>
    <s v="TD REP-DOM"/>
    <s v="TMMUP-10"/>
    <x v="0"/>
    <n v="4800"/>
    <n v="104630880"/>
    <m/>
    <n v="104630880"/>
    <m/>
    <n v="104630880"/>
    <s v="MUP"/>
  </r>
  <r>
    <s v="FEB"/>
    <x v="24"/>
    <s v="REXULTI TABLET 2 MG"/>
    <s v="5123"/>
    <s v="Rexulti"/>
    <s v="TD REP-DOM"/>
    <s v="TMAPL-10"/>
    <x v="0"/>
    <n v="200"/>
    <n v="9539700"/>
    <m/>
    <n v="9539700"/>
    <m/>
    <n v="9539700"/>
    <s v="APL"/>
  </r>
  <r>
    <s v="FEB"/>
    <x v="24"/>
    <s v="REXULTI TABLET 2 MG"/>
    <s v="5123"/>
    <s v="Rexulti"/>
    <s v="TD REP-DOM"/>
    <s v="TMMUP-10"/>
    <x v="0"/>
    <n v="2600"/>
    <n v="119017860"/>
    <m/>
    <n v="119017860"/>
    <m/>
    <n v="119017860"/>
    <s v="MUP"/>
  </r>
  <r>
    <s v="FEB"/>
    <x v="25"/>
    <s v="REXULTI TABLET 4 MG"/>
    <s v="5123"/>
    <s v="Rexulti"/>
    <s v="TD REP-DOM"/>
    <s v="TMAPL-10"/>
    <x v="0"/>
    <n v="100"/>
    <n v="4769850"/>
    <m/>
    <n v="4769850"/>
    <m/>
    <n v="4769850"/>
    <s v="APL"/>
  </r>
  <r>
    <s v="FEB"/>
    <x v="25"/>
    <s v="REXULTI TABLET 4 MG"/>
    <s v="5123"/>
    <s v="Rexulti"/>
    <s v="TD REP-DOM"/>
    <s v="TMMUP-10"/>
    <x v="0"/>
    <n v="3700"/>
    <n v="169371570"/>
    <m/>
    <n v="169371570"/>
    <m/>
    <n v="169371570"/>
    <s v="MUP"/>
  </r>
  <r>
    <s v="FEB"/>
    <x v="26"/>
    <s v="BFLUID"/>
    <s v="1138"/>
    <s v="B-FLUID"/>
    <s v="SB-DOM"/>
    <s v="CIMUP-10"/>
    <x v="0"/>
    <n v="470"/>
    <n v="126107110"/>
    <m/>
    <n v="126107110"/>
    <m/>
    <n v="126107110"/>
    <s v="MUP"/>
  </r>
  <r>
    <s v="FEB"/>
    <x v="26"/>
    <s v="BFLUID"/>
    <s v="1138"/>
    <s v="B-FLUID"/>
    <s v="SB-DOM"/>
    <s v="CIMUP-60"/>
    <x v="1"/>
    <n v="1760"/>
    <n v="258434880"/>
    <m/>
    <n v="258434880"/>
    <m/>
    <n v="258434880"/>
    <s v="MUP"/>
  </r>
  <r>
    <s v="FEB"/>
    <x v="26"/>
    <s v="BFLUID"/>
    <s v="1138"/>
    <s v="B-FLUID"/>
    <s v="SB-DOM"/>
    <s v="CIRNI-60"/>
    <x v="1"/>
    <n v="3020"/>
    <n v="443450760"/>
    <m/>
    <n v="443450760"/>
    <m/>
    <n v="443450760"/>
    <s v="RNI"/>
  </r>
  <r>
    <s v="FEB"/>
    <x v="27"/>
    <s v="BFLUID"/>
    <s v="1138"/>
    <s v="B-FLUID"/>
    <s v="SB-DOM"/>
    <s v="CIMUP-10"/>
    <x v="0"/>
    <n v="8379"/>
    <n v="1498793625"/>
    <m/>
    <n v="1498793625"/>
    <m/>
    <n v="1498793625"/>
    <s v="MUP"/>
  </r>
  <r>
    <s v="FEB"/>
    <x v="27"/>
    <s v="BFLUID"/>
    <s v="1138"/>
    <s v="B-FLUID"/>
    <s v="SB-DOM"/>
    <s v="CIMUP-30"/>
    <x v="3"/>
    <n v="20"/>
    <n v="2696900"/>
    <m/>
    <n v="2696900"/>
    <m/>
    <n v="2696900"/>
    <s v="MUP"/>
  </r>
  <r>
    <s v="FEB"/>
    <x v="27"/>
    <s v="BFLUID"/>
    <s v="1138"/>
    <s v="B-FLUID"/>
    <s v="SB-DOM"/>
    <s v="CIMUP-60"/>
    <x v="1"/>
    <n v="44319"/>
    <n v="3537498261"/>
    <m/>
    <n v="3537498261"/>
    <m/>
    <n v="3537498261"/>
    <s v="MUP"/>
  </r>
  <r>
    <s v="FEB"/>
    <x v="27"/>
    <s v="BFLUID"/>
    <s v="1138"/>
    <s v="B-FLUID"/>
    <s v="SB-DOM"/>
    <s v="CIRNI-60"/>
    <x v="1"/>
    <n v="18495"/>
    <n v="1476252405"/>
    <m/>
    <n v="1476252405"/>
    <m/>
    <n v="1476252405"/>
    <s v="RNI"/>
  </r>
  <r>
    <s v="FEB"/>
    <x v="28"/>
    <s v="UBIT TABLET 100 MG"/>
    <s v="5513"/>
    <s v="UBT"/>
    <s v="TD REP-DOM"/>
    <s v="TMAPP-10"/>
    <x v="0"/>
    <n v="200"/>
    <n v="54000000"/>
    <m/>
    <n v="54000000"/>
    <m/>
    <n v="54000000"/>
    <s v="APP"/>
  </r>
  <r>
    <s v="FEB"/>
    <x v="29"/>
    <s v="ICLUSIG 15 MG"/>
    <s v="5121"/>
    <s v="Iclusig"/>
    <s v="TD REP-DOM"/>
    <s v="TMMUP-10"/>
    <x v="0"/>
    <n v="870"/>
    <n v="191771777.09999999"/>
    <m/>
    <n v="191771777.09999999"/>
    <m/>
    <n v="191771777.09999999"/>
    <s v="MUP"/>
  </r>
  <r>
    <s v="FEB"/>
    <x v="30"/>
    <s v="MEPTIN INHALATION 0.5 ML840 pcs"/>
    <s v="5113"/>
    <s v="MEPTIN"/>
    <s v="TD REP-DOM"/>
    <s v="TMMUP-10"/>
    <x v="0"/>
    <n v="1960"/>
    <n v="14574971.6"/>
    <m/>
    <n v="14574971.6"/>
    <m/>
    <n v="14574971.6"/>
    <s v="MUP"/>
  </r>
  <r>
    <s v="FEB"/>
    <x v="30"/>
    <s v="MEPTIN INHALATION 0.5 ML840 pcs"/>
    <s v="5113"/>
    <s v="MEPTIN"/>
    <s v="TD REP-DOM"/>
    <s v="TMMUP-60"/>
    <x v="1"/>
    <n v="34636"/>
    <n v="175380771.44"/>
    <m/>
    <n v="175380771.44"/>
    <m/>
    <n v="175380771.44"/>
    <s v="MUP"/>
  </r>
  <r>
    <s v="FEB"/>
    <x v="31"/>
    <s v="AMINOLEBAN"/>
    <s v="1135"/>
    <s v="AMINOLEBAN INJECTION"/>
    <s v="SB-DOM"/>
    <s v="CIMUP-10"/>
    <x v="0"/>
    <n v="24"/>
    <n v="4945200"/>
    <m/>
    <n v="4945200"/>
    <m/>
    <n v="4945200"/>
    <s v="MUP"/>
  </r>
  <r>
    <s v="FEB"/>
    <x v="31"/>
    <s v="AMINOLEBAN"/>
    <s v="1135"/>
    <s v="AMINOLEBAN INJECTION"/>
    <s v="SB-DOM"/>
    <s v="CIMUP-60"/>
    <x v="1"/>
    <n v="1848"/>
    <n v="112212408"/>
    <m/>
    <n v="112212408"/>
    <m/>
    <n v="112212408"/>
    <s v="MUP"/>
  </r>
  <r>
    <s v="FEB"/>
    <x v="31"/>
    <s v="AMINOLEBAN"/>
    <s v="1135"/>
    <s v="AMINOLEBAN INJECTION"/>
    <s v="SB-DOM"/>
    <s v="CIRNI-60"/>
    <x v="1"/>
    <n v="1800"/>
    <n v="109297800"/>
    <m/>
    <n v="109297800"/>
    <m/>
    <n v="109297800"/>
    <s v="RNI"/>
  </r>
  <r>
    <s v="FEB"/>
    <x v="32"/>
    <s v="AMIPAREN"/>
    <s v="1131"/>
    <s v="AMINO ACID"/>
    <s v="SB-DOM"/>
    <s v="CIMUP-10"/>
    <x v="0"/>
    <n v="1392"/>
    <n v="185589792"/>
    <m/>
    <n v="185589792"/>
    <m/>
    <n v="185589792"/>
    <s v="MUP"/>
  </r>
  <r>
    <s v="FEB"/>
    <x v="32"/>
    <s v="AMIPAREN"/>
    <s v="1131"/>
    <s v="AMINO ACID"/>
    <s v="SB-DOM"/>
    <s v="CIMUP-60"/>
    <x v="1"/>
    <n v="600"/>
    <n v="47280000"/>
    <m/>
    <n v="47280000"/>
    <m/>
    <n v="47280000"/>
    <s v="MUP"/>
  </r>
  <r>
    <s v="FEB"/>
    <x v="32"/>
    <s v="AMIPAREN"/>
    <s v="1131"/>
    <s v="AMINO ACID"/>
    <s v="SB-DOM"/>
    <s v="CIRNI-60"/>
    <x v="1"/>
    <n v="384"/>
    <n v="30259200"/>
    <m/>
    <n v="30259200"/>
    <m/>
    <n v="30259200"/>
    <s v="RNI"/>
  </r>
  <r>
    <s v="FEB"/>
    <x v="33"/>
    <s v="ASERING"/>
    <s v="1114"/>
    <s v="ASERING"/>
    <s v="SB-DOM"/>
    <s v="CIMUP-11"/>
    <x v="0"/>
    <n v="12713"/>
    <n v="288597813"/>
    <m/>
    <n v="288597813"/>
    <m/>
    <n v="288597813"/>
    <s v="MUP"/>
  </r>
  <r>
    <s v="FEB"/>
    <x v="33"/>
    <s v="ASERING"/>
    <s v="1114"/>
    <s v="ASERING"/>
    <s v="SB-DOM"/>
    <s v="CIMUP-31"/>
    <x v="3"/>
    <n v="504"/>
    <n v="8515584"/>
    <m/>
    <n v="8515584"/>
    <m/>
    <n v="8515584"/>
    <s v="MUP"/>
  </r>
  <r>
    <s v="FEB"/>
    <x v="33"/>
    <s v="ASERING"/>
    <s v="1114"/>
    <s v="ASERING"/>
    <s v="SB-DOM"/>
    <s v="CIMUP-61"/>
    <x v="1"/>
    <n v="29760"/>
    <n v="240788160"/>
    <m/>
    <n v="240788160"/>
    <m/>
    <n v="240788160"/>
    <s v="MUP"/>
  </r>
  <r>
    <s v="FEB"/>
    <x v="33"/>
    <s v="ASERING"/>
    <s v="1114"/>
    <s v="ASERING"/>
    <s v="SB-DOM"/>
    <s v="CIRNI-60"/>
    <x v="1"/>
    <n v="23811"/>
    <n v="192654801"/>
    <m/>
    <n v="192654801"/>
    <m/>
    <n v="192654801"/>
    <s v="RNI"/>
  </r>
  <r>
    <s v="FEB"/>
    <x v="33"/>
    <s v="ASERING"/>
    <s v="1114"/>
    <s v="ASERING"/>
    <s v="SB-DOM"/>
    <s v="CIRNI-10"/>
    <x v="0"/>
    <n v="500"/>
    <n v="11350500"/>
    <m/>
    <n v="11350500"/>
    <m/>
    <n v="11350500"/>
    <s v="RNI"/>
  </r>
  <r>
    <s v="FEB"/>
    <x v="34"/>
    <s v="KIDMIN"/>
    <s v="1132"/>
    <s v="KIDMIN"/>
    <s v="SB-DOM"/>
    <s v="CIMUP-10"/>
    <x v="0"/>
    <n v="180"/>
    <n v="17944740"/>
    <m/>
    <n v="17944740"/>
    <m/>
    <n v="17944740"/>
    <s v="MUP"/>
  </r>
  <r>
    <s v="FEB"/>
    <x v="34"/>
    <s v="KIDMIN"/>
    <s v="1132"/>
    <s v="KIDMIN"/>
    <s v="SB-DOM"/>
    <s v="CIMUP-60"/>
    <x v="1"/>
    <n v="17120"/>
    <n v="762387840"/>
    <m/>
    <n v="762387840"/>
    <m/>
    <n v="762387840"/>
    <s v="MUP"/>
  </r>
  <r>
    <s v="FEB"/>
    <x v="34"/>
    <s v="KIDMIN"/>
    <s v="1132"/>
    <s v="KIDMIN"/>
    <s v="SB-DOM"/>
    <s v="CIRNI-60"/>
    <x v="1"/>
    <n v="6220"/>
    <n v="276989040"/>
    <m/>
    <n v="276989040"/>
    <m/>
    <n v="276989040"/>
    <s v="RNI"/>
  </r>
  <r>
    <s v="FEB"/>
    <x v="35"/>
    <s v="PAN-AMIN G"/>
    <s v="1131"/>
    <s v="AMINO ACID"/>
    <s v="SB-DOM"/>
    <s v="CIMUP-10"/>
    <x v="0"/>
    <n v="72"/>
    <n v="5288976"/>
    <m/>
    <n v="5288976"/>
    <m/>
    <n v="5288976"/>
    <s v="MUP"/>
  </r>
  <r>
    <s v="FEB"/>
    <x v="35"/>
    <s v="PAN-AMIN G"/>
    <s v="1131"/>
    <s v="AMINO ACID"/>
    <s v="SB-DOM"/>
    <s v="CIMUP-60"/>
    <x v="1"/>
    <n v="792"/>
    <n v="31269744"/>
    <m/>
    <n v="31269744"/>
    <m/>
    <n v="31269744"/>
    <s v="MUP"/>
  </r>
  <r>
    <s v="FEB"/>
    <x v="35"/>
    <s v="PAN-AMIN G"/>
    <s v="1131"/>
    <s v="AMINO ACID"/>
    <s v="SB-DOM"/>
    <s v="CIRNI-60"/>
    <x v="1"/>
    <n v="96"/>
    <n v="3790272"/>
    <m/>
    <n v="3790272"/>
    <m/>
    <n v="3790272"/>
    <s v="RNI"/>
  </r>
  <r>
    <s v="FEB"/>
    <x v="36"/>
    <s v="OTSU-D5"/>
    <s v="1116"/>
    <s v="OTSUMIX"/>
    <s v="PB-DOM"/>
    <s v="CIMUP-10"/>
    <x v="0"/>
    <n v="11120"/>
    <n v="130593280"/>
    <m/>
    <n v="130593280"/>
    <m/>
    <n v="130593280"/>
    <s v="MUP"/>
  </r>
  <r>
    <s v="FEB"/>
    <x v="36"/>
    <s v="OTSU-D5"/>
    <s v="1116"/>
    <s v="OTSUMIX"/>
    <s v="PB-DOM"/>
    <s v="CIMUP-20"/>
    <x v="4"/>
    <n v="17680"/>
    <n v="113523280"/>
    <m/>
    <n v="113523280"/>
    <m/>
    <n v="113523280"/>
    <s v="MUP"/>
  </r>
  <r>
    <s v="FEB"/>
    <x v="37"/>
    <s v="OTSU-NS"/>
    <s v="1116"/>
    <s v="OTSUMIX"/>
    <s v="PB-DOM"/>
    <s v="CIMUP-10"/>
    <x v="0"/>
    <n v="83920"/>
    <n v="942673360"/>
    <m/>
    <n v="942673360"/>
    <m/>
    <n v="942673360"/>
    <s v="MUP"/>
  </r>
  <r>
    <s v="FEB"/>
    <x v="37"/>
    <s v="OTSU-NS"/>
    <s v="1116"/>
    <s v="OTSUMIX"/>
    <s v="PB-DOM"/>
    <s v="CIMUP-30"/>
    <x v="3"/>
    <n v="3920"/>
    <n v="36220800"/>
    <m/>
    <n v="36220800"/>
    <m/>
    <n v="36220800"/>
    <s v="MUP"/>
  </r>
  <r>
    <s v="FEB"/>
    <x v="37"/>
    <s v="OTSU-NS"/>
    <s v="1116"/>
    <s v="OTSUMIX"/>
    <s v="PB-DOM"/>
    <s v="CIMUP-60"/>
    <x v="1"/>
    <n v="507246"/>
    <n v="2865432654"/>
    <m/>
    <n v="2865432654"/>
    <m/>
    <n v="2865432654"/>
    <s v="MUP"/>
  </r>
  <r>
    <s v="FEB"/>
    <x v="37"/>
    <s v="OTSU-NS"/>
    <s v="1116"/>
    <s v="OTSUMIX"/>
    <s v="PB-DOM"/>
    <s v="CIRNI-60"/>
    <x v="1"/>
    <n v="138200"/>
    <n v="780691800"/>
    <m/>
    <n v="780691800"/>
    <m/>
    <n v="780691800"/>
    <s v="RNI"/>
  </r>
  <r>
    <s v="FEB"/>
    <x v="37"/>
    <s v="OTSU-NS"/>
    <s v="1116"/>
    <s v="OTSUMIX"/>
    <s v="PB-DOM"/>
    <s v="CIRNI-10"/>
    <x v="0"/>
    <n v="5400"/>
    <n v="60658200"/>
    <m/>
    <n v="60658200"/>
    <m/>
    <n v="60658200"/>
    <s v="RNI"/>
  </r>
  <r>
    <s v="FEB"/>
    <x v="39"/>
    <s v="ASERING-5"/>
    <s v="1114"/>
    <s v="ASERING"/>
    <s v="PB-DOM"/>
    <s v="CIMUP-11"/>
    <x v="0"/>
    <n v="320"/>
    <n v="7426880"/>
    <m/>
    <n v="7426880"/>
    <m/>
    <n v="7426880"/>
    <s v="MUP"/>
  </r>
  <r>
    <s v="FEB"/>
    <x v="39"/>
    <s v="ASERING-5"/>
    <s v="1114"/>
    <s v="ASERING"/>
    <s v="PB-DOM"/>
    <s v="CIMUP-61"/>
    <x v="1"/>
    <n v="160"/>
    <n v="1896320"/>
    <m/>
    <n v="1896320"/>
    <m/>
    <n v="1896320"/>
    <s v="MUP"/>
  </r>
  <r>
    <s v="FEB"/>
    <x v="39"/>
    <s v="ASERING-5"/>
    <s v="1114"/>
    <s v="ASERING"/>
    <s v="PB-DOM"/>
    <s v="CIRNI-60"/>
    <x v="1"/>
    <n v="1000"/>
    <n v="11852000"/>
    <m/>
    <n v="11852000"/>
    <m/>
    <n v="11852000"/>
    <s v="RNI"/>
  </r>
  <r>
    <s v="FEB"/>
    <x v="40"/>
    <s v="ASERING"/>
    <s v="1114"/>
    <s v="ASERING"/>
    <s v="PB-DOM"/>
    <s v="CIMUP-11"/>
    <x v="0"/>
    <n v="10780"/>
    <n v="198308880"/>
    <m/>
    <n v="198308880"/>
    <m/>
    <n v="198308880"/>
    <s v="MUP"/>
  </r>
  <r>
    <s v="FEB"/>
    <x v="40"/>
    <s v="ASERING"/>
    <s v="1114"/>
    <s v="ASERING"/>
    <s v="PB-DOM"/>
    <s v="CIMUP-61"/>
    <x v="1"/>
    <n v="147336"/>
    <n v="1022069832"/>
    <m/>
    <n v="1022069832"/>
    <m/>
    <n v="1022069832"/>
    <s v="MUP"/>
  </r>
  <r>
    <s v="FEB"/>
    <x v="40"/>
    <s v="ASERING"/>
    <s v="1114"/>
    <s v="ASERING"/>
    <s v="PB-DOM"/>
    <s v="CIRNI-60"/>
    <x v="1"/>
    <n v="71920"/>
    <n v="498909040"/>
    <m/>
    <n v="498909040"/>
    <m/>
    <n v="498909040"/>
    <s v="RNI"/>
  </r>
  <r>
    <s v="FEB"/>
    <x v="41"/>
    <s v="KA-EN 1B"/>
    <s v="1113"/>
    <s v="KA - EN"/>
    <s v="PB-DOM"/>
    <s v="CIMUP-11"/>
    <x v="0"/>
    <n v="140"/>
    <n v="2678060"/>
    <m/>
    <n v="2678060"/>
    <m/>
    <n v="2678060"/>
    <s v="MUP"/>
  </r>
  <r>
    <s v="FEB"/>
    <x v="41"/>
    <s v="KA-EN 1B"/>
    <s v="1113"/>
    <s v="KA - EN"/>
    <s v="PB-DOM"/>
    <s v="CIMUP-61"/>
    <x v="1"/>
    <n v="64380"/>
    <n v="611996280"/>
    <m/>
    <n v="611996280"/>
    <m/>
    <n v="611996280"/>
    <s v="MUP"/>
  </r>
  <r>
    <s v="FEB"/>
    <x v="41"/>
    <s v="KA-EN 1B"/>
    <s v="1113"/>
    <s v="KA - EN"/>
    <s v="PB-DOM"/>
    <s v="CIRNI-60"/>
    <x v="1"/>
    <n v="22580"/>
    <n v="214645480"/>
    <m/>
    <n v="214645480"/>
    <m/>
    <n v="214645480"/>
    <s v="RNI"/>
  </r>
  <r>
    <s v="FEB"/>
    <x v="42"/>
    <s v="KA-EN 3A"/>
    <s v="1113"/>
    <s v="KA - EN"/>
    <s v="PB-DOM"/>
    <s v="CIMUP-11"/>
    <x v="0"/>
    <n v="2180"/>
    <n v="40813960"/>
    <m/>
    <n v="40813960"/>
    <m/>
    <n v="40813960"/>
    <s v="MUP"/>
  </r>
  <r>
    <s v="FEB"/>
    <x v="42"/>
    <s v="KA-EN 3A"/>
    <s v="1113"/>
    <s v="KA - EN"/>
    <s v="PB-DOM"/>
    <s v="CIMUP-31"/>
    <x v="3"/>
    <n v="20"/>
    <n v="313280"/>
    <m/>
    <n v="313280"/>
    <m/>
    <n v="313280"/>
    <s v="MUP"/>
  </r>
  <r>
    <s v="FEB"/>
    <x v="42"/>
    <s v="KA-EN 3A"/>
    <s v="1113"/>
    <s v="KA - EN"/>
    <s v="PB-DOM"/>
    <s v="CIMUP-61"/>
    <x v="1"/>
    <n v="26720"/>
    <n v="270513280"/>
    <m/>
    <n v="270513280"/>
    <m/>
    <n v="270513280"/>
    <s v="MUP"/>
  </r>
  <r>
    <s v="FEB"/>
    <x v="42"/>
    <s v="KA-EN 3A"/>
    <s v="1113"/>
    <s v="KA - EN"/>
    <s v="PB-DOM"/>
    <s v="CIRNI-60"/>
    <x v="1"/>
    <n v="3240"/>
    <n v="32801760"/>
    <m/>
    <n v="32801760"/>
    <m/>
    <n v="32801760"/>
    <s v="RNI"/>
  </r>
  <r>
    <s v="FEB"/>
    <x v="43"/>
    <s v="KA-EN 3B"/>
    <s v="1113"/>
    <s v="KA - EN"/>
    <s v="PB-DOM"/>
    <s v="CIMUP-11"/>
    <x v="0"/>
    <n v="3719"/>
    <n v="66599852"/>
    <m/>
    <n v="66599852"/>
    <m/>
    <n v="66599852"/>
    <s v="MUP"/>
  </r>
  <r>
    <s v="FEB"/>
    <x v="43"/>
    <s v="KA-EN 3B"/>
    <s v="1113"/>
    <s v="KA - EN"/>
    <s v="PB-DOM"/>
    <s v="CIMUP-61"/>
    <x v="1"/>
    <n v="86560"/>
    <n v="876333440"/>
    <m/>
    <n v="876333440"/>
    <m/>
    <n v="876333440"/>
    <s v="MUP"/>
  </r>
  <r>
    <s v="FEB"/>
    <x v="43"/>
    <s v="KA-EN 3B"/>
    <s v="1113"/>
    <s v="KA - EN"/>
    <s v="PB-DOM"/>
    <s v="CIRNI-60"/>
    <x v="1"/>
    <n v="37200"/>
    <n v="376612800"/>
    <m/>
    <n v="376612800"/>
    <m/>
    <n v="376612800"/>
    <s v="RNI"/>
  </r>
  <r>
    <s v="FEB"/>
    <x v="44"/>
    <s v="KA-EN 4A"/>
    <s v="1113"/>
    <s v="KA - EN"/>
    <s v="PB-DOM"/>
    <s v="CIMUP-11"/>
    <x v="0"/>
    <n v="260"/>
    <n v="4973540"/>
    <m/>
    <n v="4973540"/>
    <m/>
    <n v="4973540"/>
    <s v="MUP"/>
  </r>
  <r>
    <s v="FEB"/>
    <x v="44"/>
    <s v="KA-EN 4A"/>
    <s v="1113"/>
    <s v="KA - EN"/>
    <s v="PB-DOM"/>
    <s v="CIMUP-61"/>
    <x v="1"/>
    <n v="695"/>
    <n v="7586620"/>
    <m/>
    <n v="7586620"/>
    <m/>
    <n v="7586620"/>
    <s v="MUP"/>
  </r>
  <r>
    <s v="FEB"/>
    <x v="44"/>
    <s v="KA-EN 4A"/>
    <s v="1113"/>
    <s v="KA - EN"/>
    <s v="PB-DOM"/>
    <s v="CIRNI-60"/>
    <x v="1"/>
    <n v="1000"/>
    <n v="10916000"/>
    <m/>
    <n v="10916000"/>
    <m/>
    <n v="10916000"/>
    <s v="RNI"/>
  </r>
  <r>
    <s v="FEB"/>
    <x v="45"/>
    <s v="KA-EN 4B"/>
    <s v="1113"/>
    <s v="KA - EN"/>
    <s v="PB-DOM"/>
    <s v="CIMUP-11"/>
    <x v="0"/>
    <n v="3680"/>
    <n v="70394720"/>
    <m/>
    <n v="70394720"/>
    <m/>
    <n v="70394720"/>
    <s v="MUP"/>
  </r>
  <r>
    <s v="FEB"/>
    <x v="45"/>
    <s v="KA-EN 4B"/>
    <s v="1113"/>
    <s v="KA - EN"/>
    <s v="PB-DOM"/>
    <s v="CIMUP-61"/>
    <x v="1"/>
    <n v="1000"/>
    <n v="10916000"/>
    <m/>
    <n v="10916000"/>
    <m/>
    <n v="10916000"/>
    <s v="MUP"/>
  </r>
  <r>
    <s v="FEB"/>
    <x v="45"/>
    <s v="KA-EN 4B"/>
    <s v="1113"/>
    <s v="KA - EN"/>
    <s v="PB-DOM"/>
    <s v="CIRNI-60"/>
    <x v="1"/>
    <n v="2440"/>
    <n v="26635040"/>
    <m/>
    <n v="26635040"/>
    <m/>
    <n v="26635040"/>
    <s v="RNI"/>
  </r>
  <r>
    <s v="FEB"/>
    <x v="46"/>
    <s v="KA-EN MG3"/>
    <s v="1113"/>
    <s v="KA - EN"/>
    <s v="PB-DOM"/>
    <s v="CIMUP-11"/>
    <x v="0"/>
    <n v="540"/>
    <n v="10637460"/>
    <m/>
    <n v="10637460"/>
    <m/>
    <n v="10637460"/>
    <s v="MUP"/>
  </r>
  <r>
    <s v="FEB"/>
    <x v="46"/>
    <s v="KA-EN MG3"/>
    <s v="1113"/>
    <s v="KA - EN"/>
    <s v="PB-DOM"/>
    <s v="CIMUP-61"/>
    <x v="1"/>
    <n v="7240"/>
    <n v="80935960"/>
    <m/>
    <n v="80935960"/>
    <m/>
    <n v="80935960"/>
    <s v="MUP"/>
  </r>
  <r>
    <s v="FEB"/>
    <x v="46"/>
    <s v="KA-EN MG3"/>
    <s v="1113"/>
    <s v="KA - EN"/>
    <s v="PB-DOM"/>
    <s v="CIRNI-60"/>
    <x v="1"/>
    <n v="820"/>
    <n v="9166780"/>
    <m/>
    <n v="9166780"/>
    <m/>
    <n v="9166780"/>
    <s v="RNI"/>
  </r>
  <r>
    <s v="FEB"/>
    <x v="47"/>
    <s v="MARTOS-10"/>
    <s v="1133"/>
    <s v="MARTOS"/>
    <s v="PB-DOM"/>
    <s v="CIMUP-10"/>
    <x v="0"/>
    <n v="280"/>
    <n v="23560040"/>
    <m/>
    <n v="23560040"/>
    <m/>
    <n v="23560040"/>
    <s v="MUP"/>
  </r>
  <r>
    <s v="FEB"/>
    <x v="47"/>
    <s v="MARTOS-10"/>
    <s v="1133"/>
    <s v="MARTOS"/>
    <s v="PB-DOM"/>
    <s v="CIMUP-60"/>
    <x v="1"/>
    <n v="1000"/>
    <n v="28088000"/>
    <m/>
    <n v="28088000"/>
    <m/>
    <n v="28088000"/>
    <s v="MUP"/>
  </r>
  <r>
    <s v="FEB"/>
    <x v="47"/>
    <s v="MARTOS-10"/>
    <s v="1133"/>
    <s v="MARTOS"/>
    <s v="PB-DOM"/>
    <s v="CIRNI-60"/>
    <x v="1"/>
    <n v="180"/>
    <n v="5055840"/>
    <m/>
    <n v="5055840"/>
    <m/>
    <n v="5055840"/>
    <s v="RNI"/>
  </r>
  <r>
    <s v="FEB"/>
    <x v="48"/>
    <s v="OTSU-MANITOL 20"/>
    <s v="1115"/>
    <s v="C O D"/>
    <s v="PB-DOM"/>
    <s v="CIMUP-10"/>
    <x v="0"/>
    <n v="1720"/>
    <n v="144725960"/>
    <m/>
    <n v="144725960"/>
    <m/>
    <n v="144725960"/>
    <s v="MUP"/>
  </r>
  <r>
    <s v="FEB"/>
    <x v="48"/>
    <s v="OTSU-MANITOL 20"/>
    <s v="1115"/>
    <s v="C O D"/>
    <s v="PB-DOM"/>
    <s v="CIMUP-20"/>
    <x v="4"/>
    <n v="14660"/>
    <n v="473928480"/>
    <m/>
    <n v="473928480"/>
    <m/>
    <n v="473928480"/>
    <s v="MUP"/>
  </r>
  <r>
    <s v="FEB"/>
    <x v="48"/>
    <s v="OTSU-MANITOL 20"/>
    <s v="1115"/>
    <s v="C O D"/>
    <s v="PB-DOM"/>
    <s v="CIRNI-10"/>
    <x v="0"/>
    <n v="860"/>
    <n v="72362980"/>
    <m/>
    <n v="72362980"/>
    <m/>
    <n v="72362980"/>
    <s v="RNI"/>
  </r>
  <r>
    <s v="FEB"/>
    <x v="49"/>
    <s v="OTSU-SALIN 3"/>
    <s v="1111"/>
    <s v="BASIC  SOLUTION"/>
    <s v="PB-DOM"/>
    <s v="CIMUP-11"/>
    <x v="0"/>
    <n v="16999"/>
    <n v="416271512"/>
    <m/>
    <n v="416271512"/>
    <m/>
    <n v="416271512"/>
    <s v="MUP"/>
  </r>
  <r>
    <s v="FEB"/>
    <x v="49"/>
    <s v="OTSU-SALIN 3"/>
    <s v="1111"/>
    <s v="BASIC  SOLUTION"/>
    <s v="PB-DOM"/>
    <s v="CIMUP-61"/>
    <x v="1"/>
    <n v="33200"/>
    <n v="950184000"/>
    <m/>
    <n v="950184000"/>
    <m/>
    <n v="950184000"/>
    <s v="MUP"/>
  </r>
  <r>
    <s v="FEB"/>
    <x v="49"/>
    <s v="OTSU-SALIN 3"/>
    <s v="1111"/>
    <s v="BASIC  SOLUTION"/>
    <s v="PB-DOM"/>
    <s v="CIRNI-60"/>
    <x v="1"/>
    <n v="10060"/>
    <n v="287917200"/>
    <m/>
    <n v="287917200"/>
    <m/>
    <n v="287917200"/>
    <s v="RNI"/>
  </r>
  <r>
    <s v="FEB"/>
    <x v="50"/>
    <s v="OTSU-RS"/>
    <s v="1111"/>
    <s v="BASIC  SOLUTION"/>
    <s v="PB-DOM"/>
    <s v="CIMUP-11"/>
    <x v="0"/>
    <n v="2460"/>
    <n v="33704460"/>
    <m/>
    <n v="33704460"/>
    <m/>
    <n v="33704460"/>
    <s v="MUP"/>
  </r>
  <r>
    <s v="FEB"/>
    <x v="50"/>
    <s v="OTSU-RS"/>
    <s v="1111"/>
    <s v="BASIC  SOLUTION"/>
    <s v="PB-DOM"/>
    <s v="CIRNI-60"/>
    <x v="1"/>
    <n v="500"/>
    <n v="4836000"/>
    <m/>
    <n v="4836000"/>
    <m/>
    <n v="4836000"/>
    <s v="RNI"/>
  </r>
  <r>
    <s v="FEB"/>
    <x v="51"/>
    <s v="OTSU-RLD5"/>
    <s v="1111"/>
    <s v="BASIC  SOLUTION"/>
    <s v="PB-DOM"/>
    <s v="CIMUP-11"/>
    <x v="0"/>
    <n v="540"/>
    <n v="7527060"/>
    <m/>
    <n v="7527060"/>
    <m/>
    <n v="7527060"/>
    <s v="MUP"/>
  </r>
  <r>
    <s v="FEB"/>
    <x v="51"/>
    <s v="OTSU-RLD5"/>
    <s v="1111"/>
    <s v="BASIC  SOLUTION"/>
    <s v="PB-DOM"/>
    <s v="CIMUP-61"/>
    <x v="1"/>
    <n v="560"/>
    <n v="5416320"/>
    <m/>
    <n v="5416320"/>
    <m/>
    <n v="5416320"/>
    <s v="MUP"/>
  </r>
  <r>
    <s v="FEB"/>
    <x v="53"/>
    <s v="OTSU-D10,1/5NS"/>
    <s v="1111"/>
    <s v="BASIC  SOLUTION"/>
    <s v="PB-DOM"/>
    <s v="CIMUP-11"/>
    <x v="0"/>
    <n v="1200"/>
    <n v="16726800"/>
    <m/>
    <n v="16726800"/>
    <m/>
    <n v="16726800"/>
    <s v="MUP"/>
  </r>
  <r>
    <s v="FEB"/>
    <x v="53"/>
    <s v="OTSU-D10,1/5NS"/>
    <s v="1111"/>
    <s v="BASIC  SOLUTION"/>
    <s v="PB-DOM"/>
    <s v="CIMUP-61"/>
    <x v="1"/>
    <n v="6540"/>
    <n v="68702700"/>
    <m/>
    <n v="68702700"/>
    <m/>
    <n v="68702700"/>
    <s v="MUP"/>
  </r>
  <r>
    <s v="FEB"/>
    <x v="53"/>
    <s v="OTSU-D10,1/5NS"/>
    <s v="1111"/>
    <s v="BASIC  SOLUTION"/>
    <s v="PB-DOM"/>
    <s v="CIRNI-60"/>
    <x v="1"/>
    <n v="740"/>
    <n v="7773700"/>
    <m/>
    <n v="7773700"/>
    <m/>
    <n v="7773700"/>
    <s v="RNI"/>
  </r>
  <r>
    <s v="FEB"/>
    <x v="54"/>
    <s v="OTSU-D5, 1/2NS"/>
    <s v="1111"/>
    <s v="BASIC  SOLUTION"/>
    <s v="PB-DOM"/>
    <s v="CIRNI-60"/>
    <x v="1"/>
    <n v="19"/>
    <n v="154850"/>
    <m/>
    <n v="154850"/>
    <m/>
    <n v="154850"/>
    <s v="RNI"/>
  </r>
  <r>
    <s v="FEB"/>
    <x v="56"/>
    <s v="OTSU-RL"/>
    <s v="1111"/>
    <s v="BASIC  SOLUTION"/>
    <s v="PB-DOM"/>
    <s v="CIMUP-11"/>
    <x v="0"/>
    <n v="18140"/>
    <n v="230789680"/>
    <m/>
    <n v="230789680"/>
    <m/>
    <n v="230789680"/>
    <s v="MUP"/>
  </r>
  <r>
    <s v="FEB"/>
    <x v="56"/>
    <s v="OTSU-RL"/>
    <s v="1111"/>
    <s v="BASIC  SOLUTION"/>
    <s v="PB-DOM"/>
    <s v="CIMUP-31"/>
    <x v="3"/>
    <n v="2240"/>
    <n v="21683200"/>
    <m/>
    <n v="21683200"/>
    <m/>
    <n v="21683200"/>
    <s v="MUP"/>
  </r>
  <r>
    <s v="FEB"/>
    <x v="56"/>
    <s v="OTSU-RL"/>
    <s v="1111"/>
    <s v="BASIC  SOLUTION"/>
    <s v="PB-DOM"/>
    <s v="CIMUP-21"/>
    <x v="4"/>
    <n v="7700"/>
    <n v="59405500"/>
    <m/>
    <n v="59405500"/>
    <m/>
    <n v="59405500"/>
    <s v="MUP"/>
  </r>
  <r>
    <s v="FEB"/>
    <x v="57"/>
    <s v="OTSU-NS"/>
    <s v="1111"/>
    <s v="BASIC  SOLUTION"/>
    <s v="PB-DOM"/>
    <s v="CIMUP-11"/>
    <x v="0"/>
    <n v="13780"/>
    <n v="175226480"/>
    <m/>
    <n v="175226480"/>
    <m/>
    <n v="175226480"/>
    <s v="MUP"/>
  </r>
  <r>
    <s v="FEB"/>
    <x v="57"/>
    <s v="OTSU-NS"/>
    <s v="1111"/>
    <s v="BASIC  SOLUTION"/>
    <s v="PB-DOM"/>
    <s v="CIMUP-31"/>
    <x v="3"/>
    <n v="1060"/>
    <n v="10447360"/>
    <m/>
    <n v="10447360"/>
    <m/>
    <n v="10447360"/>
    <s v="MUP"/>
  </r>
  <r>
    <s v="FEB"/>
    <x v="57"/>
    <s v="OTSU-NS"/>
    <s v="1111"/>
    <s v="BASIC  SOLUTION"/>
    <s v="PB-DOM"/>
    <s v="CIMUP-21"/>
    <x v="4"/>
    <n v="5600"/>
    <n v="38472000"/>
    <m/>
    <n v="38472000"/>
    <m/>
    <n v="38472000"/>
    <s v="MUP"/>
  </r>
  <r>
    <s v="FEB"/>
    <x v="58"/>
    <s v="OTSU-MANITOL 20250 mL"/>
    <s v="1115"/>
    <s v="C O D"/>
    <s v="PB-DOM"/>
    <s v="CIMUP-10"/>
    <x v="0"/>
    <n v="870"/>
    <n v="49390770"/>
    <m/>
    <n v="49390770"/>
    <m/>
    <n v="49390770"/>
    <s v="MUP"/>
  </r>
  <r>
    <s v="FEB"/>
    <x v="58"/>
    <s v="OTSU-MANITOL 20250 mL"/>
    <s v="1115"/>
    <s v="C O D"/>
    <s v="PB-DOM"/>
    <s v="CIMUP-20"/>
    <x v="4"/>
    <n v="12150"/>
    <n v="297140400"/>
    <m/>
    <n v="297140400"/>
    <m/>
    <n v="297140400"/>
    <s v="MUP"/>
  </r>
  <r>
    <s v="FEB"/>
    <x v="58"/>
    <s v="OTSU-MANITOL 20250 mL"/>
    <s v="1115"/>
    <s v="C O D"/>
    <s v="PB-DOM"/>
    <s v="CIRNI-20"/>
    <x v="4"/>
    <n v="2490"/>
    <n v="60895440"/>
    <m/>
    <n v="60895440"/>
    <m/>
    <n v="60895440"/>
    <s v="RNI"/>
  </r>
  <r>
    <s v="FEB"/>
    <x v="59"/>
    <s v="MEYLON 84-BP"/>
    <s v="1112"/>
    <s v="AMPOULE"/>
    <s v="PA-DOM"/>
    <s v="CIMUP-10"/>
    <x v="0"/>
    <n v="1920"/>
    <n v="22548480"/>
    <m/>
    <n v="22548480"/>
    <m/>
    <n v="22548480"/>
    <s v="MUP"/>
  </r>
  <r>
    <s v="FEB"/>
    <x v="59"/>
    <s v="MEYLON 84-BP"/>
    <s v="1112"/>
    <s v="AMPOULE"/>
    <s v="PA-DOM"/>
    <s v="CIMUP-60"/>
    <x v="1"/>
    <n v="46080"/>
    <n v="275834880"/>
    <m/>
    <n v="275834880"/>
    <m/>
    <n v="275834880"/>
    <s v="MUP"/>
  </r>
  <r>
    <s v="FEB"/>
    <x v="59"/>
    <s v="MEYLON 84-BP"/>
    <s v="1112"/>
    <s v="AMPOULE"/>
    <s v="PA-DOM"/>
    <s v="CIRNI-60"/>
    <x v="1"/>
    <n v="10560"/>
    <n v="63212160"/>
    <m/>
    <n v="63212160"/>
    <m/>
    <n v="63212160"/>
    <s v="RNI"/>
  </r>
  <r>
    <s v="FEB"/>
    <x v="60"/>
    <s v="OTSU-NS10 mL"/>
    <s v="1112"/>
    <s v="AMPOULE"/>
    <s v="PA-DOM"/>
    <s v="CIMUP-10"/>
    <x v="0"/>
    <n v="21600"/>
    <n v="78602400"/>
    <m/>
    <n v="78602400"/>
    <m/>
    <n v="78602400"/>
    <s v="MUP"/>
  </r>
  <r>
    <s v="FEB"/>
    <x v="60"/>
    <s v="OTSU-NS10 mL"/>
    <s v="1112"/>
    <s v="AMPOULE"/>
    <s v="PA-DOM"/>
    <s v="CIMUP-20"/>
    <x v="4"/>
    <n v="5040"/>
    <n v="14580720"/>
    <m/>
    <n v="14580720"/>
    <m/>
    <n v="14580720"/>
    <s v="MUP"/>
  </r>
  <r>
    <s v="FEB"/>
    <x v="116"/>
    <s v="OTSU-NS25 mL"/>
    <s v="1112"/>
    <s v="AMPOULE"/>
    <s v="PA-DOM"/>
    <s v="CIMUP-10"/>
    <x v="0"/>
    <n v="480"/>
    <n v="2582400"/>
    <m/>
    <n v="2582400"/>
    <m/>
    <n v="2582400"/>
    <s v="MUP"/>
  </r>
  <r>
    <s v="FEB"/>
    <x v="62"/>
    <s v="OTSU-WI10 mL"/>
    <s v="1112"/>
    <s v="AMPOULE"/>
    <s v="PA-DOM"/>
    <s v="CIMUP-10"/>
    <x v="0"/>
    <n v="18720"/>
    <n v="67485600"/>
    <m/>
    <n v="67485600"/>
    <m/>
    <n v="67485600"/>
    <s v="MUP"/>
  </r>
  <r>
    <s v="FEB"/>
    <x v="62"/>
    <s v="OTSU-WI10 mL"/>
    <s v="1112"/>
    <s v="AMPOULE"/>
    <s v="PA-DOM"/>
    <s v="CIMUP-20"/>
    <x v="4"/>
    <n v="6480"/>
    <n v="15163200"/>
    <m/>
    <n v="15163200"/>
    <m/>
    <n v="15163200"/>
    <s v="MUP"/>
  </r>
  <r>
    <s v="FEB"/>
    <x v="63"/>
    <s v="STERILE WATERFOR IRRIGATION"/>
    <s v="1111"/>
    <s v="BASIC  SOLUTION"/>
    <s v="PB-DOM"/>
    <s v="CIMUP-11"/>
    <x v="0"/>
    <n v="18585"/>
    <n v="441263655"/>
    <m/>
    <n v="441263655"/>
    <m/>
    <n v="441263655"/>
    <s v="MUP"/>
  </r>
  <r>
    <s v="FEB"/>
    <x v="63"/>
    <s v="STERILE WATERFOR IRRIGATION"/>
    <s v="1111"/>
    <s v="BASIC  SOLUTION"/>
    <s v="PB-DOM"/>
    <s v="CIMUP-61"/>
    <x v="1"/>
    <n v="10005"/>
    <n v="126113025"/>
    <m/>
    <n v="126113025"/>
    <m/>
    <n v="126113025"/>
    <s v="MUP"/>
  </r>
  <r>
    <s v="FEB"/>
    <x v="63"/>
    <s v="STERILE WATERFOR IRRIGATION"/>
    <s v="1111"/>
    <s v="BASIC  SOLUTION"/>
    <s v="PB-DOM"/>
    <s v="CIRNI-60"/>
    <x v="1"/>
    <n v="30910"/>
    <n v="389620550"/>
    <m/>
    <n v="389620550"/>
    <m/>
    <n v="389620550"/>
    <s v="RNI"/>
  </r>
  <r>
    <s v="FEB"/>
    <x v="63"/>
    <s v="STERILE WATERFOR IRRIGATION"/>
    <s v="1111"/>
    <s v="BASIC  SOLUTION"/>
    <s v="PB-DOM"/>
    <s v="CIRNI-10"/>
    <x v="0"/>
    <n v="1500"/>
    <n v="35614500"/>
    <m/>
    <n v="35614500"/>
    <m/>
    <n v="35614500"/>
    <s v="RNI"/>
  </r>
  <r>
    <s v="FEB"/>
    <x v="64"/>
    <s v="OTSU-NS"/>
    <s v="1111"/>
    <s v="BASIC  SOLUTION"/>
    <s v="PB-DOM"/>
    <s v="CIMUP-11"/>
    <x v="0"/>
    <n v="158"/>
    <n v="3914450"/>
    <m/>
    <n v="3914450"/>
    <m/>
    <n v="3914450"/>
    <s v="MUP"/>
  </r>
  <r>
    <s v="FEB"/>
    <x v="64"/>
    <s v="OTSU-NS"/>
    <s v="1111"/>
    <s v="BASIC  SOLUTION"/>
    <s v="PB-DOM"/>
    <s v="CIMUP-61"/>
    <x v="1"/>
    <n v="11204"/>
    <n v="132789808"/>
    <m/>
    <n v="132789808"/>
    <m/>
    <n v="132789808"/>
    <s v="MUP"/>
  </r>
  <r>
    <s v="FEB"/>
    <x v="64"/>
    <s v="OTSU-NS"/>
    <s v="1111"/>
    <s v="BASIC  SOLUTION"/>
    <s v="PB-DOM"/>
    <s v="CIRNI-60"/>
    <x v="1"/>
    <n v="12000"/>
    <n v="142224000"/>
    <m/>
    <n v="142224000"/>
    <m/>
    <n v="142224000"/>
    <s v="RNI"/>
  </r>
  <r>
    <s v="FEB"/>
    <x v="66"/>
    <s v="ABILIFY ORAL SOLUTION 60ML (Lokal)"/>
    <s v="5112"/>
    <s v="ABILIFY"/>
    <s v="TD SYR-DOM"/>
    <s v="TMMUP-10"/>
    <x v="0"/>
    <n v="590"/>
    <n v="114642900"/>
    <m/>
    <n v="114642900"/>
    <m/>
    <n v="114642900"/>
    <s v="MUP"/>
  </r>
  <r>
    <s v="FEB"/>
    <x v="66"/>
    <s v="ABILIFY ORAL SOLUTION 60ML (Lokal)"/>
    <s v="5112"/>
    <s v="ABILIFY"/>
    <s v="TD SYR-DOM"/>
    <s v="TMMUP-60"/>
    <x v="1"/>
    <n v="320"/>
    <n v="46702720"/>
    <m/>
    <n v="46702720"/>
    <m/>
    <n v="46702720"/>
    <s v="MUP"/>
  </r>
  <r>
    <s v="FEB"/>
    <x v="67"/>
    <s v="REXULTI TABLET 3 MG"/>
    <s v="5123"/>
    <s v="Rexulti"/>
    <s v="TD REP-DOM"/>
    <s v="TMAPL-10"/>
    <x v="0"/>
    <n v="200"/>
    <n v="9539700"/>
    <m/>
    <n v="9539700"/>
    <m/>
    <n v="9539700"/>
    <s v="APL"/>
  </r>
  <r>
    <s v="FEB"/>
    <x v="67"/>
    <s v="REXULTI TABLET 3 MG"/>
    <s v="5123"/>
    <s v="Rexulti"/>
    <s v="TD REP-DOM"/>
    <s v="TMMUP-10"/>
    <x v="0"/>
    <n v="400"/>
    <n v="18310440"/>
    <m/>
    <n v="18310440"/>
    <m/>
    <n v="18310440"/>
    <s v="MUP"/>
  </r>
  <r>
    <s v="FEB"/>
    <x v="68"/>
    <s v="PROTEN GOLD COKLATImproved Formula"/>
    <s v="1152"/>
    <s v="PROTEN"/>
    <s v="EN-DOM"/>
    <s v="CIMUP-10"/>
    <x v="0"/>
    <n v="3240"/>
    <n v="34428240"/>
    <m/>
    <n v="34428240"/>
    <m/>
    <n v="34428240"/>
    <s v="MUP"/>
  </r>
  <r>
    <s v="FEB"/>
    <x v="68"/>
    <s v="PROTEN GOLD COKLATImproved Formula"/>
    <s v="1152"/>
    <s v="PROTEN"/>
    <s v="EN-DOM"/>
    <s v="CIMUP-60"/>
    <x v="1"/>
    <n v="8400"/>
    <n v="91971600"/>
    <m/>
    <n v="91971600"/>
    <m/>
    <n v="91971600"/>
    <s v="MUP"/>
  </r>
  <r>
    <s v="FEB"/>
    <x v="68"/>
    <s v="PROTEN GOLD COKLATImproved Formula"/>
    <s v="1152"/>
    <s v="PROTEN"/>
    <s v="EN-DOM"/>
    <s v="CIRNI-60"/>
    <x v="1"/>
    <n v="32880"/>
    <n v="360003120"/>
    <m/>
    <n v="360003120"/>
    <m/>
    <n v="360003120"/>
    <s v="RNI"/>
  </r>
  <r>
    <s v="FEB"/>
    <x v="68"/>
    <s v="PROTEN GOLD COKLATImproved Formula"/>
    <s v="1152"/>
    <s v="PROTEN"/>
    <s v="EN-DOM"/>
    <s v="CIRNI-10"/>
    <x v="0"/>
    <n v="240"/>
    <n v="2550240"/>
    <m/>
    <n v="2550240"/>
    <m/>
    <n v="2550240"/>
    <s v="RNI"/>
  </r>
  <r>
    <s v="FEB"/>
    <x v="69"/>
    <s v="PAN-ENTERAL"/>
    <s v="1151"/>
    <s v="ENTERAL NUTRITION"/>
    <s v="EN-DOM"/>
    <s v="CIMUP-10"/>
    <x v="0"/>
    <n v="16080"/>
    <n v="267442560"/>
    <m/>
    <n v="267442560"/>
    <m/>
    <n v="267442560"/>
    <s v="MUP"/>
  </r>
  <r>
    <s v="FEB"/>
    <x v="69"/>
    <s v="PAN-ENTERAL"/>
    <s v="1151"/>
    <s v="ENTERAL NUTRITION"/>
    <s v="EN-DOM"/>
    <s v="CIMUP-60"/>
    <x v="1"/>
    <n v="2040"/>
    <n v="34325856"/>
    <m/>
    <n v="34325856"/>
    <m/>
    <n v="34325856"/>
    <s v="MUP"/>
  </r>
  <r>
    <s v="FEB"/>
    <x v="69"/>
    <s v="PAN-ENTERAL"/>
    <s v="1151"/>
    <s v="ENTERAL NUTRITION"/>
    <s v="EN-DOM"/>
    <s v="CIRNI-60"/>
    <x v="1"/>
    <n v="1560"/>
    <n v="26249184"/>
    <m/>
    <n v="26249184"/>
    <m/>
    <n v="26249184"/>
    <s v="RNI"/>
  </r>
  <r>
    <s v="FEB"/>
    <x v="69"/>
    <s v="PAN-ENTERAL"/>
    <s v="1151"/>
    <s v="ENTERAL NUTRITION"/>
    <s v="EN-DOM"/>
    <s v="CIRNI-10"/>
    <x v="0"/>
    <n v="5160"/>
    <n v="85821120"/>
    <m/>
    <n v="85821120"/>
    <m/>
    <n v="85821120"/>
    <s v="RNI"/>
  </r>
  <r>
    <s v="FEB"/>
    <x v="72"/>
    <s v="OI NUTRI BAG"/>
    <s v="1511"/>
    <s v="ME SET"/>
    <s v="IV SET-DOM"/>
    <s v="CIMUP-12"/>
    <x v="0"/>
    <n v="447"/>
    <n v="2440620"/>
    <m/>
    <n v="2440620"/>
    <m/>
    <n v="2440620"/>
    <s v="MUP"/>
  </r>
  <r>
    <s v="FEB"/>
    <x v="72"/>
    <s v="OI NUTRI BAG"/>
    <s v="1511"/>
    <s v="ME SET"/>
    <s v="IV SET-DOM"/>
    <s v="CIMUP-62"/>
    <x v="1"/>
    <n v="2200"/>
    <n v="10260800"/>
    <m/>
    <n v="10260800"/>
    <m/>
    <n v="10260800"/>
    <s v="MUP"/>
  </r>
  <r>
    <s v="FEB"/>
    <x v="73"/>
    <s v="RINGER LACTATEInfus Intravena"/>
    <s v="1111"/>
    <s v="BASIC  SOLUTION"/>
    <s v="PB-DOM"/>
    <s v="CIMUP-11"/>
    <x v="0"/>
    <n v="-100"/>
    <n v="-673700"/>
    <m/>
    <n v="-673700"/>
    <m/>
    <n v="-673700"/>
    <s v="MUP"/>
  </r>
  <r>
    <s v="FEB"/>
    <x v="73"/>
    <s v="RINGER LACTATEInfus Intravena"/>
    <s v="1111"/>
    <s v="BASIC  SOLUTION"/>
    <s v="PB-DOM"/>
    <s v="CIMUP-61"/>
    <x v="1"/>
    <n v="600"/>
    <n v="4042200"/>
    <m/>
    <n v="4042200"/>
    <m/>
    <n v="4042200"/>
    <s v="MUP"/>
  </r>
  <r>
    <s v="FEB"/>
    <x v="73"/>
    <s v="RINGER LACTATEInfus Intravena"/>
    <s v="1111"/>
    <s v="BASIC  SOLUTION"/>
    <s v="PB-DOM"/>
    <s v="CIRNI-60"/>
    <x v="1"/>
    <n v="73"/>
    <n v="491801"/>
    <m/>
    <n v="491801"/>
    <m/>
    <n v="491801"/>
    <s v="RNI"/>
  </r>
  <r>
    <s v="FEB"/>
    <x v="75"/>
    <s v="SODIUM CHLORIDEInfus Intravena 0.9%"/>
    <s v="1111"/>
    <s v="BASIC  SOLUTION"/>
    <s v="PB-DOM"/>
    <s v="CIMUP-11"/>
    <x v="0"/>
    <n v="-60"/>
    <n v="-337300"/>
    <m/>
    <n v="-337300"/>
    <m/>
    <n v="-337300"/>
    <s v="MUP"/>
  </r>
  <r>
    <s v="FEB"/>
    <x v="75"/>
    <s v="SODIUM CHLORIDEInfus Intravena 0.9%"/>
    <s v="1111"/>
    <s v="BASIC  SOLUTION"/>
    <s v="PB-DOM"/>
    <s v="CIMUP-61"/>
    <x v="1"/>
    <n v="654676"/>
    <n v="3982394108"/>
    <m/>
    <n v="3982394108"/>
    <m/>
    <n v="3982394108"/>
    <s v="MUP"/>
  </r>
  <r>
    <s v="FEB"/>
    <x v="75"/>
    <s v="SODIUM CHLORIDEInfus Intravena 0.9%"/>
    <s v="1111"/>
    <s v="BASIC  SOLUTION"/>
    <s v="PB-DOM"/>
    <s v="CIRNI-60"/>
    <x v="1"/>
    <n v="724180"/>
    <n v="4405186940"/>
    <m/>
    <n v="4405186940"/>
    <m/>
    <n v="4405186940"/>
    <s v="RNI"/>
  </r>
  <r>
    <s v="FEB"/>
    <x v="75"/>
    <s v="SODIUM CHLORIDEInfus Intravena 0.9%"/>
    <s v="1111"/>
    <s v="BASIC  SOLUTION"/>
    <s v="PB-DOM"/>
    <s v="CIRNI-10"/>
    <x v="0"/>
    <n v="5000"/>
    <n v="60500000"/>
    <m/>
    <n v="60500000"/>
    <m/>
    <n v="60500000"/>
    <s v="RNI"/>
  </r>
  <r>
    <s v="FEB"/>
    <x v="76"/>
    <s v="ABILIFY DISCMELT 15 MGKOP"/>
    <s v="5112"/>
    <s v="ABILIFY"/>
    <s v="TD REP-DOM"/>
    <s v="TMMUP-10"/>
    <x v="0"/>
    <n v="1200"/>
    <n v="57651600"/>
    <m/>
    <n v="57651600"/>
    <m/>
    <n v="57651600"/>
    <s v="MUP"/>
  </r>
  <r>
    <s v="FEB"/>
    <x v="76"/>
    <s v="ABILIFY DISCMELT 15 MGKOP"/>
    <s v="5112"/>
    <s v="ABILIFY"/>
    <s v="TD REP-DOM"/>
    <s v="TMMUP-80"/>
    <x v="2"/>
    <n v="1400"/>
    <n v="36778140"/>
    <m/>
    <n v="36778140"/>
    <m/>
    <n v="36778140"/>
    <s v="MUP"/>
  </r>
  <r>
    <s v="FEB"/>
    <x v="77"/>
    <s v="JINARC 30 MG"/>
    <s v="5124"/>
    <s v="JINARK"/>
    <s v="TD TAB-DOM"/>
    <s v="TMMUP-10"/>
    <x v="0"/>
    <n v="60"/>
    <n v="6575976"/>
    <m/>
    <n v="6575976"/>
    <m/>
    <n v="6575976"/>
    <s v="MUP"/>
  </r>
  <r>
    <s v="FEB"/>
    <x v="78"/>
    <s v="OTSUTRAN-40"/>
    <s v="1115"/>
    <s v="C O D"/>
    <s v="PB-DOM"/>
    <s v="CIMUP-10"/>
    <x v="0"/>
    <n v="420"/>
    <n v="37443420"/>
    <m/>
    <n v="37443420"/>
    <m/>
    <n v="37443420"/>
    <s v="MUP"/>
  </r>
  <r>
    <s v="FEB"/>
    <x v="78"/>
    <s v="OTSUTRAN-40"/>
    <s v="1115"/>
    <s v="C O D"/>
    <s v="PB-DOM"/>
    <s v="CIMUP-60"/>
    <x v="1"/>
    <n v="60"/>
    <n v="4867440"/>
    <m/>
    <n v="4867440"/>
    <m/>
    <n v="4867440"/>
    <s v="MUP"/>
  </r>
  <r>
    <s v="FEB"/>
    <x v="78"/>
    <s v="OTSUTRAN-40"/>
    <s v="1115"/>
    <s v="C O D"/>
    <s v="PB-DOM"/>
    <s v="CIRNI-60"/>
    <x v="1"/>
    <n v="40"/>
    <n v="3244960"/>
    <m/>
    <n v="3244960"/>
    <m/>
    <n v="3244960"/>
    <s v="RNI"/>
  </r>
  <r>
    <s v="FEB"/>
    <x v="81"/>
    <s v="OTSU-RL"/>
    <s v="1121"/>
    <s v="BASIC SOLUTION - WB"/>
    <s v="TMWB-DOM"/>
    <s v="CIMUP-21"/>
    <x v="4"/>
    <n v="43940"/>
    <n v="338997100"/>
    <m/>
    <n v="338997100"/>
    <m/>
    <n v="338997100"/>
    <s v="MUP"/>
  </r>
  <r>
    <s v="FEB"/>
    <x v="81"/>
    <s v="OTSU-RL"/>
    <s v="1121"/>
    <s v="BASIC SOLUTION - WB"/>
    <s v="TMWB-DOM"/>
    <s v="CIRNI-10"/>
    <x v="0"/>
    <n v="10000"/>
    <n v="127160000"/>
    <m/>
    <n v="127160000"/>
    <m/>
    <n v="127160000"/>
    <s v="RNI"/>
  </r>
  <r>
    <s v="FEB"/>
    <x v="81"/>
    <s v="OTSU-RL"/>
    <s v="1121"/>
    <s v="BASIC SOLUTION - WB"/>
    <s v="TMWB-DOM"/>
    <s v="CIRNI-20"/>
    <x v="4"/>
    <n v="15000"/>
    <n v="115725000"/>
    <m/>
    <n v="115725000"/>
    <m/>
    <n v="115725000"/>
    <s v="RNI"/>
  </r>
  <r>
    <s v="FEB"/>
    <x v="82"/>
    <s v="OTSU-RD5"/>
    <s v="1111"/>
    <s v="BASIC  SOLUTION"/>
    <s v="PB-DOM"/>
    <s v="CIMUP-11"/>
    <x v="0"/>
    <n v="1260"/>
    <n v="17563140"/>
    <m/>
    <n v="17563140"/>
    <m/>
    <n v="17563140"/>
    <s v="MUP"/>
  </r>
  <r>
    <s v="FEB"/>
    <x v="82"/>
    <s v="OTSU-RD5"/>
    <s v="1111"/>
    <s v="BASIC  SOLUTION"/>
    <s v="PB-DOM"/>
    <s v="CIMUP-61"/>
    <x v="1"/>
    <n v="300"/>
    <n v="2901600"/>
    <m/>
    <n v="2901600"/>
    <m/>
    <n v="2901600"/>
    <s v="MUP"/>
  </r>
  <r>
    <s v="FEB"/>
    <x v="82"/>
    <s v="OTSU-RD5"/>
    <s v="1111"/>
    <s v="BASIC  SOLUTION"/>
    <s v="PB-DOM"/>
    <s v="CIRNI-60"/>
    <x v="1"/>
    <n v="1000"/>
    <n v="9672000"/>
    <m/>
    <n v="9672000"/>
    <m/>
    <n v="9672000"/>
    <s v="RNI"/>
  </r>
  <r>
    <s v="FEB"/>
    <x v="84"/>
    <s v="OTSU-NS250 mL"/>
    <s v="1111"/>
    <s v="BASIC  SOLUTION"/>
    <s v="PB-DOM"/>
    <s v="CIMUP-11"/>
    <x v="0"/>
    <n v="30"/>
    <n v="350430"/>
    <m/>
    <n v="350430"/>
    <m/>
    <n v="350430"/>
    <s v="MUP"/>
  </r>
  <r>
    <s v="FEB"/>
    <x v="84"/>
    <s v="OTSU-NS250 mL"/>
    <s v="1111"/>
    <s v="BASIC  SOLUTION"/>
    <s v="PB-DOM"/>
    <s v="CIRNI-60"/>
    <x v="1"/>
    <n v="1170"/>
    <n v="7428330"/>
    <m/>
    <n v="7428330"/>
    <m/>
    <n v="7428330"/>
    <s v="RNI"/>
  </r>
  <r>
    <s v="FEB"/>
    <x v="84"/>
    <s v="OTSU-NS250 mL"/>
    <s v="1111"/>
    <s v="BASIC  SOLUTION"/>
    <s v="PB-DOM"/>
    <s v="CIRNI-10"/>
    <x v="0"/>
    <n v="180"/>
    <n v="2102580"/>
    <m/>
    <n v="2102580"/>
    <m/>
    <n v="2102580"/>
    <s v="RNI"/>
  </r>
  <r>
    <s v="FEB"/>
    <x v="85"/>
    <s v="DEXTROSE MONOHYDRATEInjeksi 400 mg/mL"/>
    <s v="1112"/>
    <s v="AMPOULE"/>
    <s v="PA-DOM"/>
    <s v="CIMUP-60"/>
    <x v="1"/>
    <n v="147120"/>
    <n v="906259200"/>
    <m/>
    <n v="906259200"/>
    <m/>
    <n v="906259200"/>
    <s v="MUP"/>
  </r>
  <r>
    <s v="FEB"/>
    <x v="85"/>
    <s v="DEXTROSE MONOHYDRATEInjeksi 400 mg/mL"/>
    <s v="1112"/>
    <s v="AMPOULE"/>
    <s v="PA-DOM"/>
    <s v="CIRNI-60"/>
    <x v="1"/>
    <n v="20160"/>
    <n v="124185600"/>
    <m/>
    <n v="124185600"/>
    <m/>
    <n v="124185600"/>
    <s v="RNI"/>
  </r>
  <r>
    <s v="FEB"/>
    <x v="86"/>
    <s v="POTASSIUM CHLORIDEInjeksi 74,6 mg/mL"/>
    <s v="1112"/>
    <s v="AMPOULE"/>
    <s v="PA-DOM"/>
    <s v="CIMUP-60"/>
    <x v="1"/>
    <n v="92640"/>
    <n v="278290560"/>
    <m/>
    <n v="278290560"/>
    <m/>
    <n v="278290560"/>
    <s v="MUP"/>
  </r>
  <r>
    <s v="FEB"/>
    <x v="86"/>
    <s v="POTASSIUM CHLORIDEInjeksi 74,6 mg/mL"/>
    <s v="1112"/>
    <s v="AMPOULE"/>
    <s v="PA-DOM"/>
    <s v="CIRNI-60"/>
    <x v="1"/>
    <n v="19800"/>
    <n v="59479200"/>
    <m/>
    <n v="59479200"/>
    <m/>
    <n v="59479200"/>
    <s v="RNI"/>
  </r>
  <r>
    <s v="FEB"/>
    <x v="87"/>
    <s v="SODIUM CHLORIDEInjeksi 9 mg/mL"/>
    <s v="1112"/>
    <s v="AMPOULE"/>
    <s v="PA-DOM"/>
    <s v="CIMUP-60"/>
    <x v="1"/>
    <n v="135840"/>
    <n v="398418720"/>
    <m/>
    <n v="398418720"/>
    <m/>
    <n v="398418720"/>
    <s v="MUP"/>
  </r>
  <r>
    <s v="FEB"/>
    <x v="87"/>
    <s v="SODIUM CHLORIDEInjeksi 9 mg/mL"/>
    <s v="1112"/>
    <s v="AMPOULE"/>
    <s v="PA-DOM"/>
    <s v="CIRNI-60"/>
    <x v="1"/>
    <n v="39840"/>
    <n v="116850720"/>
    <m/>
    <n v="116850720"/>
    <m/>
    <n v="116850720"/>
    <s v="RNI"/>
  </r>
  <r>
    <s v="FEB"/>
    <x v="90"/>
    <s v="STERILE WATER FORInjection"/>
    <s v="1112"/>
    <s v="AMPOULE"/>
    <s v="PA-DOM"/>
    <s v="CIMUP-60"/>
    <x v="1"/>
    <n v="1493760"/>
    <n v="3499879680"/>
    <m/>
    <n v="3499879680"/>
    <m/>
    <n v="3499879680"/>
    <s v="MUP"/>
  </r>
  <r>
    <s v="FEB"/>
    <x v="90"/>
    <s v="STERILE WATER FORInjection"/>
    <s v="1112"/>
    <s v="AMPOULE"/>
    <s v="PA-DOM"/>
    <s v="CIRNI-60"/>
    <x v="1"/>
    <n v="181800"/>
    <n v="425957400"/>
    <m/>
    <n v="425957400"/>
    <m/>
    <n v="425957400"/>
    <s v="RNI"/>
  </r>
  <r>
    <s v="FEB"/>
    <x v="91"/>
    <s v="OTSU-MGSO4 40"/>
    <s v="1112"/>
    <s v="AMPOULE"/>
    <s v="PA-DOM"/>
    <s v="CIMUP-10"/>
    <x v="0"/>
    <n v="5280"/>
    <n v="42667680"/>
    <m/>
    <n v="42667680"/>
    <m/>
    <n v="42667680"/>
    <s v="MUP"/>
  </r>
  <r>
    <s v="FEB"/>
    <x v="91"/>
    <s v="OTSU-MGSO4 40"/>
    <s v="1112"/>
    <s v="AMPOULE"/>
    <s v="PA-DOM"/>
    <s v="CIMUP-20"/>
    <x v="4"/>
    <n v="22560"/>
    <n v="101249280"/>
    <m/>
    <n v="101249280"/>
    <m/>
    <n v="101249280"/>
    <s v="MUP"/>
  </r>
  <r>
    <s v="FEB"/>
    <x v="91"/>
    <s v="OTSU-MGSO4 40"/>
    <s v="1112"/>
    <s v="AMPOULE"/>
    <s v="PA-DOM"/>
    <s v="CIRNI-30"/>
    <x v="3"/>
    <n v="240"/>
    <n v="1689600"/>
    <m/>
    <n v="1689600"/>
    <m/>
    <n v="1689600"/>
    <s v="RNI"/>
  </r>
  <r>
    <s v="FEB"/>
    <x v="92"/>
    <s v="MEPTIN INHALATION 0.3 ML840 pcs"/>
    <s v="5113"/>
    <s v="MEPTIN"/>
    <s v="TD REP-DOM"/>
    <s v="TMMUP-10"/>
    <x v="0"/>
    <n v="2072"/>
    <n v="15407827.120000001"/>
    <m/>
    <n v="15407827.120000001"/>
    <m/>
    <n v="15407827.120000001"/>
    <s v="MUP"/>
  </r>
  <r>
    <s v="FEB"/>
    <x v="92"/>
    <s v="MEPTIN INHALATION 0.3 ML840 pcs"/>
    <s v="5113"/>
    <s v="MEPTIN"/>
    <s v="TD REP-DOM"/>
    <s v="TMMUP-60"/>
    <x v="1"/>
    <n v="196"/>
    <n v="992453.84"/>
    <m/>
    <n v="992453.84"/>
    <m/>
    <n v="992453.84"/>
    <s v="MUP"/>
  </r>
  <r>
    <s v="FEB"/>
    <x v="93"/>
    <s v="OTSU-D40"/>
    <s v="1112"/>
    <s v="AMPOULE"/>
    <s v="PA-DOM"/>
    <s v="CIMUP-10"/>
    <x v="0"/>
    <n v="18240"/>
    <n v="147397440"/>
    <m/>
    <n v="147397440"/>
    <m/>
    <n v="147397440"/>
    <s v="MUP"/>
  </r>
  <r>
    <s v="FEB"/>
    <x v="93"/>
    <s v="OTSU-D40"/>
    <s v="1112"/>
    <s v="AMPOULE"/>
    <s v="PA-DOM"/>
    <s v="CIMUP-20"/>
    <x v="4"/>
    <n v="76800"/>
    <n v="473088000"/>
    <m/>
    <n v="473088000"/>
    <m/>
    <n v="473088000"/>
    <s v="MUP"/>
  </r>
  <r>
    <s v="FEB"/>
    <x v="93"/>
    <s v="OTSU-D40"/>
    <s v="1112"/>
    <s v="AMPOULE"/>
    <s v="PA-DOM"/>
    <s v="CIRNI-60"/>
    <x v="1"/>
    <n v="9120"/>
    <n v="56179200"/>
    <m/>
    <n v="56179200"/>
    <m/>
    <n v="56179200"/>
    <s v="RNI"/>
  </r>
  <r>
    <s v="FEB"/>
    <x v="94"/>
    <s v="OTSU-WI"/>
    <s v="1112"/>
    <s v="AMPOULE"/>
    <s v="PA-DOM"/>
    <s v="CIMUP-10"/>
    <x v="0"/>
    <n v="124800"/>
    <n v="671424000"/>
    <m/>
    <n v="671424000"/>
    <m/>
    <n v="671424000"/>
    <s v="MUP"/>
  </r>
  <r>
    <s v="FEB"/>
    <x v="94"/>
    <s v="OTSU-WI"/>
    <s v="1112"/>
    <s v="AMPOULE"/>
    <s v="PA-DOM"/>
    <s v="CIMUP-20"/>
    <x v="4"/>
    <n v="9600"/>
    <n v="22492800"/>
    <m/>
    <n v="22492800"/>
    <m/>
    <n v="22492800"/>
    <s v="MUP"/>
  </r>
  <r>
    <s v="FEB"/>
    <x v="94"/>
    <s v="OTSU-WI"/>
    <s v="1112"/>
    <s v="AMPOULE"/>
    <s v="PA-DOM"/>
    <s v="CIMUP-30"/>
    <x v="3"/>
    <n v="2880"/>
    <n v="12672000"/>
    <m/>
    <n v="12672000"/>
    <m/>
    <n v="12672000"/>
    <s v="MUP"/>
  </r>
  <r>
    <s v="FEB"/>
    <x v="94"/>
    <s v="OTSU-WI"/>
    <s v="1112"/>
    <s v="AMPOULE"/>
    <s v="PA-DOM"/>
    <s v="CIRNI-10"/>
    <x v="0"/>
    <n v="19200"/>
    <n v="103296000"/>
    <m/>
    <n v="103296000"/>
    <m/>
    <n v="103296000"/>
    <s v="RNI"/>
  </r>
  <r>
    <s v="FEB"/>
    <x v="94"/>
    <s v="OTSU-WI"/>
    <s v="1112"/>
    <s v="AMPOULE"/>
    <s v="PA-DOM"/>
    <s v="CIRNI-30"/>
    <x v="3"/>
    <n v="19680"/>
    <n v="86592000"/>
    <m/>
    <n v="86592000"/>
    <m/>
    <n v="86592000"/>
    <s v="RNI"/>
  </r>
  <r>
    <s v="FEB"/>
    <x v="95"/>
    <s v="PROTEN GOLD VANILAKEMASAN TUNGGAL"/>
    <s v="1152"/>
    <s v="PROTEN"/>
    <s v="EN-DOM"/>
    <s v="CIMUP-10"/>
    <x v="0"/>
    <n v="25200"/>
    <n v="267775200"/>
    <m/>
    <n v="267775200"/>
    <m/>
    <n v="267775200"/>
    <s v="MUP"/>
  </r>
  <r>
    <s v="FEB"/>
    <x v="95"/>
    <s v="PROTEN GOLD VANILAKEMASAN TUNGGAL"/>
    <s v="1152"/>
    <s v="PROTEN"/>
    <s v="EN-DOM"/>
    <s v="CIRNI-60"/>
    <x v="1"/>
    <n v="33360"/>
    <n v="365258640"/>
    <m/>
    <n v="365258640"/>
    <m/>
    <n v="365258640"/>
    <s v="RNI"/>
  </r>
  <r>
    <s v="FEB"/>
    <x v="95"/>
    <s v="PROTEN GOLD VANILAKEMASAN TUNGGAL"/>
    <s v="1152"/>
    <s v="PROTEN"/>
    <s v="EN-DOM"/>
    <s v="CIRNI-10"/>
    <x v="0"/>
    <n v="4320"/>
    <n v="45904320"/>
    <m/>
    <n v="45904320"/>
    <m/>
    <n v="45904320"/>
    <s v="RNI"/>
  </r>
  <r>
    <s v="FEB"/>
    <x v="117"/>
    <s v="OTSUCATH IV CATETER 20Gx1 1/4"/>
    <s v="1512"/>
    <s v="OTSU CATCH"/>
    <s v="IV SET-DOM"/>
    <s v="CIMUP-23"/>
    <x v="4"/>
    <n v="250"/>
    <n v="1050500"/>
    <m/>
    <n v="1050500"/>
    <m/>
    <n v="1050500"/>
    <s v="MUP"/>
  </r>
  <r>
    <s v="FEB"/>
    <x v="96"/>
    <s v="NEO MUNE"/>
    <s v="1153"/>
    <s v="NEO MUNE"/>
    <s v="EN-DOM"/>
    <s v="CIMUP-10"/>
    <x v="0"/>
    <n v="4680"/>
    <n v="106306200"/>
    <m/>
    <n v="106306200"/>
    <m/>
    <n v="106306200"/>
    <s v="MUP"/>
  </r>
  <r>
    <s v="FEB"/>
    <x v="96"/>
    <s v="NEO MUNE"/>
    <s v="1153"/>
    <s v="NEO MUNE"/>
    <s v="EN-DOM"/>
    <s v="CIMUP-60"/>
    <x v="1"/>
    <n v="240"/>
    <n v="5515320"/>
    <m/>
    <n v="5515320"/>
    <m/>
    <n v="5515320"/>
    <s v="MUP"/>
  </r>
  <r>
    <s v="FEB"/>
    <x v="96"/>
    <s v="NEO MUNE"/>
    <s v="1153"/>
    <s v="NEO MUNE"/>
    <s v="EN-DOM"/>
    <s v="CIRNI-60"/>
    <x v="1"/>
    <n v="7200"/>
    <n v="165459600"/>
    <m/>
    <n v="165459600"/>
    <m/>
    <n v="165459600"/>
    <s v="RNI"/>
  </r>
  <r>
    <s v="FEB"/>
    <x v="96"/>
    <s v="NEO MUNE"/>
    <s v="1153"/>
    <s v="NEO MUNE"/>
    <s v="EN-DOM"/>
    <s v="CIRNI-10"/>
    <x v="0"/>
    <n v="360"/>
    <n v="8177400"/>
    <m/>
    <n v="8177400"/>
    <m/>
    <n v="8177400"/>
    <s v="RNI"/>
  </r>
  <r>
    <s v="FEB"/>
    <x v="97"/>
    <s v="IV CATHETER 20 GEx. Huaian Polymedical"/>
    <s v="1512"/>
    <s v="OTSU CATCH"/>
    <s v="IV SET-DOM"/>
    <s v="CIMUP-12"/>
    <x v="0"/>
    <n v="-2322"/>
    <n v="6735830"/>
    <m/>
    <n v="6735830"/>
    <m/>
    <n v="6735830"/>
    <s v="MUP"/>
  </r>
  <r>
    <s v="FEB"/>
    <x v="97"/>
    <s v="IV CATHETER 20 GEx. Huaian Polymedical"/>
    <s v="1512"/>
    <s v="OTSU CATCH"/>
    <s v="IV SET-DOM"/>
    <s v="CIMUP-23"/>
    <x v="4"/>
    <n v="2500"/>
    <n v="7850000"/>
    <m/>
    <n v="7850000"/>
    <m/>
    <n v="7850000"/>
    <s v="MUP"/>
  </r>
  <r>
    <s v="FEB"/>
    <x v="98"/>
    <s v="IV CATHETER 22 GEx. Huaian Polymedical"/>
    <s v="1512"/>
    <s v="OTSU CATCH"/>
    <s v="IV SET-DOM"/>
    <s v="CIMUP-12"/>
    <x v="0"/>
    <n v="-5434"/>
    <n v="-34460568"/>
    <m/>
    <n v="-34460568"/>
    <m/>
    <n v="-34460568"/>
    <s v="MUP"/>
  </r>
  <r>
    <s v="FEB"/>
    <x v="98"/>
    <s v="IV CATHETER 22 GEx. Huaian Polymedical"/>
    <s v="1512"/>
    <s v="OTSU CATCH"/>
    <s v="IV SET-DOM"/>
    <s v="CIMUP-23"/>
    <x v="4"/>
    <n v="3500"/>
    <n v="21976500"/>
    <m/>
    <n v="21976500"/>
    <m/>
    <n v="21976500"/>
    <s v="MUP"/>
  </r>
  <r>
    <s v="FEB"/>
    <x v="99"/>
    <s v="IV CATHETER 24 GEx. Huaian Polymedical"/>
    <s v="1512"/>
    <s v="OTSU CATCH"/>
    <s v="IV SET-DOM"/>
    <s v="CIMUP-12"/>
    <x v="0"/>
    <n v="1068"/>
    <n v="7707174"/>
    <m/>
    <n v="7707174"/>
    <m/>
    <n v="7707174"/>
    <s v="MUP"/>
  </r>
  <r>
    <s v="FEB"/>
    <x v="99"/>
    <s v="IV CATHETER 24 GEx. Huaian Polymedical"/>
    <s v="1512"/>
    <s v="OTSU CATCH"/>
    <s v="IV SET-DOM"/>
    <s v="CIMUP-23"/>
    <x v="4"/>
    <n v="1100"/>
    <n v="6906900"/>
    <m/>
    <n v="6906900"/>
    <m/>
    <n v="6906900"/>
    <s v="MUP"/>
  </r>
  <r>
    <s v="FEB"/>
    <x v="100"/>
    <s v="IV CATHETER 26 GEx. Huaian Polymedical"/>
    <s v="1512"/>
    <s v="OTSU CATCH"/>
    <s v="IV SET-DOM"/>
    <s v="CIMUP-12"/>
    <x v="0"/>
    <n v="1600"/>
    <n v="24973188"/>
    <m/>
    <n v="24973188"/>
    <m/>
    <n v="24973188"/>
    <s v="MUP"/>
  </r>
  <r>
    <s v="FEB"/>
    <x v="100"/>
    <s v="IV CATHETER 26 GEx. Huaian Polymedical"/>
    <s v="1512"/>
    <s v="OTSU CATCH"/>
    <s v="IV SET-DOM"/>
    <s v="CIMUP-23"/>
    <x v="4"/>
    <n v="3000"/>
    <n v="9990000"/>
    <m/>
    <n v="9990000"/>
    <m/>
    <n v="9990000"/>
    <s v="MUP"/>
  </r>
  <r>
    <s v="FEB"/>
    <x v="101"/>
    <s v="PROTEN VANILAKEMASAN TUNGGAL"/>
    <s v="1152"/>
    <s v="PROTEN"/>
    <s v="EN-DOM"/>
    <s v="CIMUP-10"/>
    <x v="0"/>
    <n v="56160"/>
    <n v="467026560"/>
    <m/>
    <n v="467026560"/>
    <m/>
    <n v="467026560"/>
    <s v="MUP"/>
  </r>
  <r>
    <s v="FEB"/>
    <x v="101"/>
    <s v="PROTEN VANILAKEMASAN TUNGGAL"/>
    <s v="1152"/>
    <s v="PROTEN"/>
    <s v="EN-DOM"/>
    <s v="CIRNI-60"/>
    <x v="1"/>
    <n v="17520"/>
    <n v="147395760"/>
    <m/>
    <n v="147395760"/>
    <m/>
    <n v="147395760"/>
    <s v="RNI"/>
  </r>
  <r>
    <s v="FEB"/>
    <x v="101"/>
    <s v="PROTEN VANILAKEMASAN TUNGGAL"/>
    <s v="1152"/>
    <s v="PROTEN"/>
    <s v="EN-DOM"/>
    <s v="CIRNI-10"/>
    <x v="0"/>
    <n v="3660"/>
    <n v="30436560"/>
    <m/>
    <n v="30436560"/>
    <m/>
    <n v="30436560"/>
    <s v="RNI"/>
  </r>
  <r>
    <s v="FEB"/>
    <x v="118"/>
    <s v="DEXTROSE MONOHYDRATE 5%&amp; Sodium Chloride 0.225%"/>
    <s v="1111"/>
    <s v="BASIC  SOLUTION"/>
    <s v="PB-DOM"/>
    <s v="CIMUP-61"/>
    <x v="1"/>
    <n v="23100"/>
    <n v="188265000"/>
    <m/>
    <n v="188265000"/>
    <m/>
    <n v="188265000"/>
    <s v="MUP"/>
  </r>
  <r>
    <s v="FEB"/>
    <x v="118"/>
    <s v="DEXTROSE MONOHYDRATE 5%&amp; Sodium Chloride 0.225%"/>
    <s v="1111"/>
    <s v="BASIC  SOLUTION"/>
    <s v="PB-DOM"/>
    <s v="CIRNI-60"/>
    <x v="1"/>
    <n v="3700"/>
    <n v="30155000"/>
    <m/>
    <n v="30155000"/>
    <m/>
    <n v="30155000"/>
    <s v="RNI"/>
  </r>
  <r>
    <s v="FEB"/>
    <x v="102"/>
    <s v="DEXTROSE MONOHYDRATE 10%&amp; Sodium Chloride 0.18%"/>
    <s v="1111"/>
    <s v="BASIC  SOLUTION"/>
    <s v="PB-DOM"/>
    <s v="CIRNI-60"/>
    <x v="1"/>
    <n v="800"/>
    <n v="8404000"/>
    <m/>
    <n v="8404000"/>
    <m/>
    <n v="8404000"/>
    <s v="RNI"/>
  </r>
  <r>
    <s v="FEB"/>
    <x v="103"/>
    <s v="DEXTROSE MONOHYDRATE 5%&amp; Sodium Chloride 0.45%"/>
    <s v="1111"/>
    <s v="BASIC  SOLUTION"/>
    <s v="PB-DOM"/>
    <s v="CIMUP-61"/>
    <x v="1"/>
    <n v="27320"/>
    <n v="222658000"/>
    <m/>
    <n v="222658000"/>
    <m/>
    <n v="222658000"/>
    <s v="MUP"/>
  </r>
  <r>
    <s v="FEB"/>
    <x v="103"/>
    <s v="DEXTROSE MONOHYDRATE 5%&amp; Sodium Chloride 0.45%"/>
    <s v="1111"/>
    <s v="BASIC  SOLUTION"/>
    <s v="PB-DOM"/>
    <s v="CIRNI-60"/>
    <x v="1"/>
    <n v="3400"/>
    <n v="27710000"/>
    <m/>
    <n v="27710000"/>
    <m/>
    <n v="27710000"/>
    <s v="RNI"/>
  </r>
  <r>
    <s v="FEB"/>
    <x v="104"/>
    <s v="OTSU-D5, NS"/>
    <s v="1111"/>
    <s v="BASIC  SOLUTION"/>
    <s v="PB-DOM"/>
    <s v="CIMUP-11"/>
    <x v="0"/>
    <n v="100"/>
    <n v="1393900"/>
    <m/>
    <n v="1393900"/>
    <m/>
    <n v="1393900"/>
    <s v="MUP"/>
  </r>
  <r>
    <s v="FEB"/>
    <x v="104"/>
    <s v="OTSU-D5, NS"/>
    <s v="1111"/>
    <s v="BASIC  SOLUTION"/>
    <s v="PB-DOM"/>
    <s v="CIMUP-61"/>
    <x v="1"/>
    <n v="240"/>
    <n v="1885680"/>
    <m/>
    <n v="1885680"/>
    <m/>
    <n v="1885680"/>
    <s v="MUP"/>
  </r>
  <r>
    <s v="FEB"/>
    <x v="104"/>
    <s v="OTSU-D5, NS"/>
    <s v="1111"/>
    <s v="BASIC  SOLUTION"/>
    <s v="PB-DOM"/>
    <s v="CIRNI-60"/>
    <x v="1"/>
    <n v="600"/>
    <n v="4714200"/>
    <m/>
    <n v="4714200"/>
    <m/>
    <n v="4714200"/>
    <s v="RNI"/>
  </r>
  <r>
    <s v="FEB"/>
    <x v="105"/>
    <s v="OTSU-KCL 7.46"/>
    <s v="1112"/>
    <s v="AMPOULE"/>
    <s v="PA-DOM"/>
    <s v="CIMUP-10"/>
    <x v="0"/>
    <n v="9480"/>
    <n v="66957240"/>
    <m/>
    <n v="66957240"/>
    <m/>
    <n v="66957240"/>
    <s v="MUP"/>
  </r>
  <r>
    <s v="FEB"/>
    <x v="105"/>
    <s v="OTSU-KCL 7.46"/>
    <s v="1112"/>
    <s v="AMPOULE"/>
    <s v="PA-DOM"/>
    <s v="CIMUP-20"/>
    <x v="4"/>
    <n v="84960"/>
    <n v="255219840"/>
    <m/>
    <n v="255219840"/>
    <m/>
    <n v="255219840"/>
    <s v="MUP"/>
  </r>
  <r>
    <s v="FEB"/>
    <x v="105"/>
    <s v="OTSU-KCL 7.46"/>
    <s v="1112"/>
    <s v="AMPOULE"/>
    <s v="PA-DOM"/>
    <s v="CIRNI-10"/>
    <x v="0"/>
    <n v="480"/>
    <n v="3390240"/>
    <m/>
    <n v="3390240"/>
    <m/>
    <n v="3390240"/>
    <s v="RNI"/>
  </r>
  <r>
    <s v="FEB"/>
    <x v="106"/>
    <s v="OTSU-NS"/>
    <s v="1112"/>
    <s v="AMPOULE"/>
    <s v="PA-DOM"/>
    <s v="CIMUP-10"/>
    <x v="0"/>
    <n v="164520"/>
    <n v="885117600"/>
    <m/>
    <n v="885117600"/>
    <m/>
    <n v="885117600"/>
    <s v="MUP"/>
  </r>
  <r>
    <s v="FEB"/>
    <x v="106"/>
    <s v="OTSU-NS"/>
    <s v="1112"/>
    <s v="AMPOULE"/>
    <s v="PA-DOM"/>
    <s v="CIMUP-30"/>
    <x v="3"/>
    <n v="2400"/>
    <n v="10960800"/>
    <m/>
    <n v="10960800"/>
    <m/>
    <n v="10960800"/>
    <s v="MUP"/>
  </r>
  <r>
    <s v="FEB"/>
    <x v="109"/>
    <s v="OGB RL"/>
    <s v="1121"/>
    <s v="BASIC SOLUTION - WB"/>
    <s v="TMWB-DOM"/>
    <s v="CIMUP-61"/>
    <x v="1"/>
    <n v="984380"/>
    <n v="6631768060"/>
    <m/>
    <n v="6631768060"/>
    <m/>
    <n v="6631768060"/>
    <s v="MUP"/>
  </r>
  <r>
    <s v="FEB"/>
    <x v="109"/>
    <s v="OGB RL"/>
    <s v="1121"/>
    <s v="BASIC SOLUTION - WB"/>
    <s v="TMWB-DOM"/>
    <s v="CIRNI-60"/>
    <x v="1"/>
    <n v="740560"/>
    <n v="4989152720"/>
    <m/>
    <n v="4989152720"/>
    <m/>
    <n v="4989152720"/>
    <s v="RNI"/>
  </r>
  <r>
    <s v="FEB"/>
    <x v="109"/>
    <s v="OGB RL"/>
    <s v="1121"/>
    <s v="BASIC SOLUTION - WB"/>
    <s v="TMWB-DOM"/>
    <s v="CIRNI-10"/>
    <x v="0"/>
    <n v="5000"/>
    <n v="60500000"/>
    <m/>
    <n v="60500000"/>
    <m/>
    <n v="60500000"/>
    <s v="RNI"/>
  </r>
  <r>
    <s v="FEB"/>
    <x v="110"/>
    <s v="OTSU-MGSO4 20"/>
    <s v="1112"/>
    <s v="AMPOULE"/>
    <s v="PA-DOM"/>
    <s v="CIMUP-10"/>
    <x v="0"/>
    <n v="1440"/>
    <n v="11636640"/>
    <m/>
    <n v="11636640"/>
    <m/>
    <n v="11636640"/>
    <s v="MUP"/>
  </r>
  <r>
    <s v="FEB"/>
    <x v="110"/>
    <s v="OTSU-MGSO4 20"/>
    <s v="1112"/>
    <s v="AMPOULE"/>
    <s v="PA-DOM"/>
    <s v="CIMUP-20"/>
    <x v="4"/>
    <n v="19680"/>
    <n v="77578560"/>
    <m/>
    <n v="77578560"/>
    <m/>
    <n v="77578560"/>
    <s v="MUP"/>
  </r>
  <r>
    <s v="FEB"/>
    <x v="110"/>
    <s v="OTSU-MGSO4 20"/>
    <s v="1112"/>
    <s v="AMPOULE"/>
    <s v="PA-DOM"/>
    <s v="CIRNI-30"/>
    <x v="3"/>
    <n v="240"/>
    <n v="1689600"/>
    <m/>
    <n v="1689600"/>
    <m/>
    <n v="1689600"/>
    <s v="RNI"/>
  </r>
  <r>
    <s v="FEB"/>
    <x v="111"/>
    <s v="IV CATHETER 16 GEx. Huaian Polymedical"/>
    <s v="1512"/>
    <s v="OTSU CATCH"/>
    <s v="IV SET-DOM"/>
    <s v="CIMUP-12"/>
    <x v="0"/>
    <n v="-4585"/>
    <n v="-28797750"/>
    <m/>
    <n v="-28797750"/>
    <m/>
    <n v="-28797750"/>
    <s v="MUP"/>
  </r>
  <r>
    <s v="FEB"/>
    <x v="111"/>
    <s v="IV CATHETER 16 GEx. Huaian Polymedical"/>
    <s v="1512"/>
    <s v="OTSU CATCH"/>
    <s v="IV SET-DOM"/>
    <s v="CIMUP-23"/>
    <x v="4"/>
    <n v="1250"/>
    <n v="7848750"/>
    <m/>
    <n v="7848750"/>
    <m/>
    <n v="7848750"/>
    <s v="MUP"/>
  </r>
  <r>
    <s v="FEB"/>
    <x v="112"/>
    <s v="IV CATHETER 18 GEx. Huaian Polymedical"/>
    <s v="1512"/>
    <s v="OTSU CATCH"/>
    <s v="IV SET-DOM"/>
    <s v="CIMUP-12"/>
    <x v="0"/>
    <n v="-2175"/>
    <n v="-6659940"/>
    <m/>
    <n v="-6659940"/>
    <m/>
    <n v="-6659940"/>
    <s v="MUP"/>
  </r>
  <r>
    <s v="FEB"/>
    <x v="113"/>
    <s v="THREE WAY STOPCOCKEx. Huaian Polymedical"/>
    <s v="1511"/>
    <s v="ME SET"/>
    <s v="IV SET-DOM"/>
    <s v="CIMUP-12"/>
    <x v="0"/>
    <n v="-25596"/>
    <n v="-74167056"/>
    <m/>
    <n v="-74167056"/>
    <m/>
    <n v="-74167056"/>
    <s v="MUP"/>
  </r>
  <r>
    <s v="FEB"/>
    <x v="113"/>
    <s v="THREE WAY STOPCOCKEx. Huaian Polymedical"/>
    <s v="1511"/>
    <s v="ME SET"/>
    <s v="IV SET-DOM"/>
    <s v="CIMUP-23"/>
    <x v="4"/>
    <n v="1550"/>
    <n v="4457800"/>
    <m/>
    <n v="4457800"/>
    <m/>
    <n v="4457800"/>
    <s v="MUP"/>
  </r>
  <r>
    <s v="FEB"/>
    <x v="114"/>
    <s v="PROTEN COKLATKEMASAN TUNGGAL"/>
    <s v="1152"/>
    <s v="PROTEN"/>
    <s v="EN-DOM"/>
    <s v="CIMUP-10"/>
    <x v="0"/>
    <n v="3480"/>
    <n v="28939680"/>
    <m/>
    <n v="28939680"/>
    <m/>
    <n v="28939680"/>
    <s v="MUP"/>
  </r>
  <r>
    <s v="FEB"/>
    <x v="114"/>
    <s v="PROTEN COKLATKEMASAN TUNGGAL"/>
    <s v="1152"/>
    <s v="PROTEN"/>
    <s v="EN-DOM"/>
    <s v="CIRNI-60"/>
    <x v="1"/>
    <n v="19320"/>
    <n v="162539160"/>
    <m/>
    <n v="162539160"/>
    <m/>
    <n v="162539160"/>
    <s v="RNI"/>
  </r>
  <r>
    <s v="FEB"/>
    <x v="114"/>
    <s v="PROTEN COKLATKEMASAN TUNGGAL"/>
    <s v="1152"/>
    <s v="PROTEN"/>
    <s v="EN-DOM"/>
    <s v="CIRNI-10"/>
    <x v="0"/>
    <n v="240"/>
    <n v="1995840"/>
    <m/>
    <n v="1995840"/>
    <m/>
    <n v="1995840"/>
    <s v="RNI"/>
  </r>
  <r>
    <s v="FEB"/>
    <x v="115"/>
    <s v="DEXTROSE MONOHYDRATEInfus Intravena 5%"/>
    <s v="1116"/>
    <s v="OTSUMIX"/>
    <s v="PB-DOM"/>
    <s v="CIRNI-60"/>
    <x v="1"/>
    <n v="1440"/>
    <n v="9246240"/>
    <m/>
    <n v="9246240"/>
    <m/>
    <n v="9246240"/>
    <s v="RNI"/>
  </r>
  <r>
    <s v="FEB"/>
    <x v="119"/>
    <s v="OTSUCATH IV CATETER 18Gx1 1/4"/>
    <s v="1512"/>
    <s v="OTSU CATCH"/>
    <s v="IV SET-DOM"/>
    <s v="CIMUP-23"/>
    <x v="4"/>
    <n v="250"/>
    <n v="1050500"/>
    <m/>
    <n v="1050500"/>
    <m/>
    <n v="1050500"/>
    <s v="MUP"/>
  </r>
  <r>
    <s v="FEB"/>
    <x v="120"/>
    <s v="OTSUCATH IV CATETER 22Gx1"/>
    <s v="1512"/>
    <s v="OTSU CATCH"/>
    <s v="IV SET-DOM"/>
    <s v="CIMUP-23"/>
    <x v="4"/>
    <n v="250"/>
    <n v="1050500"/>
    <m/>
    <n v="1050500"/>
    <m/>
    <n v="1050500"/>
    <s v="MUP"/>
  </r>
  <r>
    <s v="FEB"/>
    <x v="121"/>
    <s v="SODIUM CHLORIDEInfus Intravena 0.9%"/>
    <s v="1116"/>
    <s v="OTSUMIX"/>
    <s v="PB-DOM"/>
    <s v="CIRNI-60"/>
    <x v="1"/>
    <n v="60520"/>
    <n v="341877480"/>
    <m/>
    <n v="341877480"/>
    <m/>
    <n v="341877480"/>
    <s v="RNI"/>
  </r>
  <r>
    <s v="FEB"/>
    <x v="122"/>
    <s v="RINGER ACETATEInfus Intravena"/>
    <s v="1114"/>
    <s v="ASERING"/>
    <s v="PB-DOM"/>
    <s v="CIRNI-60"/>
    <x v="1"/>
    <n v="9500"/>
    <n v="64020500"/>
    <m/>
    <n v="64020500"/>
    <m/>
    <n v="64020500"/>
    <s v="RNI"/>
  </r>
  <r>
    <s v="APL-FEB"/>
    <x v="30"/>
    <s v="MEPTIN INHALATION 0.5 ML840 pcs"/>
    <s v="5113"/>
    <s v="MEPTIN"/>
    <s v="TD REP-DOM"/>
    <s v="TMAPL-10"/>
    <x v="0"/>
    <m/>
    <m/>
    <n v="-25346"/>
    <n v="-25346"/>
    <m/>
    <n v="-25346"/>
    <s v="APL"/>
  </r>
  <r>
    <s v="APL-FEB"/>
    <x v="15"/>
    <s v="PLETAAL 100 MG"/>
    <s v="5111"/>
    <s v="PLETAAL"/>
    <s v="TD TAB-DOM"/>
    <s v="TMAPL-10"/>
    <x v="0"/>
    <m/>
    <m/>
    <n v="-242507"/>
    <n v="-242507"/>
    <m/>
    <n v="-242507"/>
    <s v="APL"/>
  </r>
  <r>
    <s v="APL-FEB"/>
    <x v="24"/>
    <s v="REXULTI TABLET 2 MG"/>
    <s v="5123"/>
    <s v="Rexulti"/>
    <s v="TD REP-DOM"/>
    <s v="TMAPL-10"/>
    <x v="0"/>
    <m/>
    <m/>
    <n v="-250753"/>
    <n v="-250753"/>
    <m/>
    <n v="-250753"/>
    <s v="APL"/>
  </r>
  <r>
    <s v="APL-FEB"/>
    <x v="23"/>
    <s v="REXULTI TABLET 1 MG"/>
    <s v="5123"/>
    <s v="Rexulti"/>
    <s v="TD REP-DOM"/>
    <s v="TMAPL-10"/>
    <x v="0"/>
    <m/>
    <m/>
    <n v="-252079"/>
    <n v="-252079"/>
    <m/>
    <n v="-252079"/>
    <s v="APL"/>
  </r>
  <r>
    <s v="APL-FEB"/>
    <x v="66"/>
    <s v="ABILIFY ORAL SOLUTION 60ML (Lokal)"/>
    <s v="5112"/>
    <s v="ABILIFY"/>
    <s v="TD SYR-DOM"/>
    <s v="TMAPL-10"/>
    <x v="0"/>
    <m/>
    <m/>
    <n v="-283839"/>
    <n v="-283839"/>
    <m/>
    <n v="-283839"/>
    <s v="APL"/>
  </r>
  <r>
    <s v="APL-FEB"/>
    <x v="67"/>
    <s v="REXULTI TABLET 3 MG"/>
    <s v="5123"/>
    <s v="Rexulti"/>
    <s v="TD REP-DOM"/>
    <s v="TMAPL-10"/>
    <x v="0"/>
    <m/>
    <m/>
    <n v="-306475"/>
    <n v="-306475"/>
    <m/>
    <n v="-306475"/>
    <s v="APL"/>
  </r>
  <r>
    <s v="APL-FEB"/>
    <x v="25"/>
    <s v="REXULTI TABLET 4 MG"/>
    <s v="5123"/>
    <s v="Rexulti"/>
    <s v="TD REP-DOM"/>
    <s v="TMAPL-10"/>
    <x v="0"/>
    <m/>
    <m/>
    <n v="-417921"/>
    <n v="-417921"/>
    <m/>
    <n v="-417921"/>
    <s v="APL"/>
  </r>
  <r>
    <s v="APL-FEB"/>
    <x v="10"/>
    <s v="ABILIFY DISCMELT 10 MG"/>
    <s v="5112"/>
    <s v="ABILIFY"/>
    <s v="TD REP-DOM"/>
    <s v="TMAPL-10"/>
    <x v="0"/>
    <m/>
    <m/>
    <n v="-544557"/>
    <n v="-544557"/>
    <m/>
    <n v="-544557"/>
    <s v="APL"/>
  </r>
  <r>
    <s v="APL-FEB"/>
    <x v="11"/>
    <s v="TABLET MINI MEPTIN"/>
    <s v="5113"/>
    <s v="MEPTIN"/>
    <s v="TD TAB-DOM"/>
    <s v="TMAPL-10"/>
    <x v="0"/>
    <m/>
    <m/>
    <n v="-759508"/>
    <n v="-759508"/>
    <m/>
    <n v="-759508"/>
    <s v="APL"/>
  </r>
  <r>
    <s v="APL-FEB"/>
    <x v="16"/>
    <s v="PLETAAL TABLET 50 MG"/>
    <s v="5111"/>
    <s v="PLETAAL"/>
    <s v="TD TAB-DOM"/>
    <s v="TMAPL-10"/>
    <x v="0"/>
    <m/>
    <m/>
    <n v="-1145047"/>
    <n v="-1145047"/>
    <m/>
    <n v="-1145047"/>
    <s v="APL"/>
  </r>
  <r>
    <s v="APL-FEB"/>
    <x v="12"/>
    <s v="TABLET MEPTIN"/>
    <s v="5113"/>
    <s v="MEPTIN"/>
    <s v="TD TAB-DOM"/>
    <s v="TMAPL-10"/>
    <x v="0"/>
    <m/>
    <m/>
    <n v="-1227499"/>
    <n v="-1227499"/>
    <m/>
    <n v="-1227499"/>
    <s v="APL"/>
  </r>
  <r>
    <s v="APL-FEB"/>
    <x v="7"/>
    <s v="ABILIFY 5 MG"/>
    <s v="5112"/>
    <s v="ABILIFY"/>
    <s v="TD REP-DOM"/>
    <s v="TMAPL-10"/>
    <x v="0"/>
    <m/>
    <m/>
    <n v="-2135221"/>
    <n v="-2135221"/>
    <m/>
    <n v="-2135221"/>
    <s v="APL"/>
  </r>
  <r>
    <s v="APL-FEB"/>
    <x v="9"/>
    <s v="ABILIFY 15 MG"/>
    <s v="5112"/>
    <s v="ABILIFY"/>
    <s v="TD REP-DOM"/>
    <s v="TMAPL-10"/>
    <x v="0"/>
    <m/>
    <m/>
    <n v="-3465606"/>
    <n v="-3465606"/>
    <m/>
    <n v="-3465606"/>
    <s v="APL"/>
  </r>
  <r>
    <s v="APL-FEB"/>
    <x v="18"/>
    <s v="ABILIFY MAINTENA 400 MG"/>
    <s v="5119"/>
    <s v="Abilify Maintena Abilify"/>
    <s v="TD REP-DOM"/>
    <s v="TMAPL-10"/>
    <x v="0"/>
    <m/>
    <m/>
    <n v="-3555074"/>
    <n v="-3555074"/>
    <m/>
    <n v="-3555074"/>
    <s v="APL"/>
  </r>
  <r>
    <s v="APL-FEB"/>
    <x v="13"/>
    <s v="M U C O S T A"/>
    <s v="5114"/>
    <s v="MUCOSTA"/>
    <s v="TD TAB-DOM"/>
    <s v="TMAPL-10"/>
    <x v="0"/>
    <m/>
    <m/>
    <n v="-5004439"/>
    <n v="-5004439"/>
    <m/>
    <n v="-5004439"/>
    <s v="APL"/>
  </r>
  <r>
    <s v="APL-FEB"/>
    <x v="8"/>
    <s v="ABILIFY 10 MG."/>
    <s v="5112"/>
    <s v="ABILIFY"/>
    <s v="TD REP-DOM"/>
    <s v="TMAPL-10"/>
    <x v="0"/>
    <m/>
    <m/>
    <n v="-5953969"/>
    <n v="-5953969"/>
    <m/>
    <n v="-5953969"/>
    <s v="APL"/>
  </r>
  <r>
    <s v="APL-FEB"/>
    <x v="17"/>
    <s v="SAMSCA TABLET 15 MG"/>
    <s v="5118"/>
    <s v="SAMSCA"/>
    <s v="TD REP-DOM"/>
    <s v="TMAPL-10"/>
    <x v="0"/>
    <m/>
    <m/>
    <n v="-13325550"/>
    <n v="-13325550"/>
    <m/>
    <n v="-13325550"/>
    <s v="APL"/>
  </r>
  <r>
    <s v="MAR"/>
    <x v="0"/>
    <s v="OI-24OTSUKA INFUSION SET"/>
    <s v="1511"/>
    <s v="ME SET"/>
    <s v="IV SET-DOM"/>
    <s v="CIMUP-12"/>
    <x v="0"/>
    <n v="12600"/>
    <n v="82605600"/>
    <m/>
    <n v="82605600"/>
    <m/>
    <n v="82605600"/>
    <s v="MUP"/>
  </r>
  <r>
    <s v="MAR"/>
    <x v="0"/>
    <s v="OI-24OTSUKA INFUSION SET"/>
    <s v="1511"/>
    <s v="ME SET"/>
    <s v="IV SET-DOM"/>
    <s v="CIMUP-62"/>
    <x v="1"/>
    <n v="5700"/>
    <n v="38121600"/>
    <m/>
    <n v="38121600"/>
    <m/>
    <n v="38121600"/>
    <s v="MUP"/>
  </r>
  <r>
    <s v="MAR"/>
    <x v="0"/>
    <s v="OI-24OTSUKA INFUSION SET"/>
    <s v="1511"/>
    <s v="ME SET"/>
    <s v="IV SET-DOM"/>
    <s v="CIRNI-60"/>
    <x v="1"/>
    <n v="3700"/>
    <n v="24745600"/>
    <m/>
    <n v="24745600"/>
    <m/>
    <n v="24745600"/>
    <s v="RNI"/>
  </r>
  <r>
    <s v="MAR"/>
    <x v="0"/>
    <s v="OI-24OTSUKA INFUSION SET"/>
    <s v="1511"/>
    <s v="ME SET"/>
    <s v="IV SET-DOM"/>
    <s v="CIRNI-62"/>
    <x v="1"/>
    <n v="8000"/>
    <n v="53504000"/>
    <m/>
    <n v="53504000"/>
    <m/>
    <n v="53504000"/>
    <s v="RNI"/>
  </r>
  <r>
    <s v="MAR"/>
    <x v="1"/>
    <s v="OI-34OTSUKA INFUSION SET"/>
    <s v="1511"/>
    <s v="ME SET"/>
    <s v="IV SET-DOM"/>
    <s v="CIMUP-12"/>
    <x v="0"/>
    <n v="678"/>
    <n v="6563040"/>
    <m/>
    <n v="6563040"/>
    <m/>
    <n v="6563040"/>
    <s v="MUP"/>
  </r>
  <r>
    <s v="MAR"/>
    <x v="1"/>
    <s v="OI-34OTSUKA INFUSION SET"/>
    <s v="1511"/>
    <s v="ME SET"/>
    <s v="IV SET-DOM"/>
    <s v="CIMUP-62"/>
    <x v="1"/>
    <n v="13700"/>
    <n v="104942000"/>
    <m/>
    <n v="104942000"/>
    <m/>
    <n v="104942000"/>
    <s v="MUP"/>
  </r>
  <r>
    <s v="MAR"/>
    <x v="1"/>
    <s v="OI-34OTSUKA INFUSION SET"/>
    <s v="1511"/>
    <s v="ME SET"/>
    <s v="IV SET-DOM"/>
    <s v="CIRNI-60"/>
    <x v="1"/>
    <n v="2600"/>
    <n v="19916000"/>
    <m/>
    <n v="19916000"/>
    <m/>
    <n v="19916000"/>
    <s v="RNI"/>
  </r>
  <r>
    <s v="MAR"/>
    <x v="1"/>
    <s v="OI-34OTSUKA INFUSION SET"/>
    <s v="1511"/>
    <s v="ME SET"/>
    <s v="IV SET-DOM"/>
    <s v="CIRNI-62"/>
    <x v="1"/>
    <n v="12600"/>
    <n v="96516000"/>
    <m/>
    <n v="96516000"/>
    <m/>
    <n v="96516000"/>
    <s v="RNI"/>
  </r>
  <r>
    <s v="MAR"/>
    <x v="2"/>
    <s v="OI-44OTSUKA INFUSION SET"/>
    <s v="1511"/>
    <s v="ME SET"/>
    <s v="IV SET-DOM"/>
    <s v="CIMUP-62"/>
    <x v="1"/>
    <n v="1400"/>
    <n v="10318000"/>
    <m/>
    <n v="10318000"/>
    <m/>
    <n v="10318000"/>
    <s v="MUP"/>
  </r>
  <r>
    <s v="MAR"/>
    <x v="2"/>
    <s v="OI-44OTSUKA INFUSION SET"/>
    <s v="1511"/>
    <s v="ME SET"/>
    <s v="IV SET-DOM"/>
    <s v="CIRNI-60"/>
    <x v="1"/>
    <n v="600"/>
    <n v="4422000"/>
    <m/>
    <n v="4422000"/>
    <m/>
    <n v="4422000"/>
    <s v="RNI"/>
  </r>
  <r>
    <s v="MAR"/>
    <x v="2"/>
    <s v="OI-44OTSUKA INFUSION SET"/>
    <s v="1511"/>
    <s v="ME SET"/>
    <s v="IV SET-DOM"/>
    <s v="CIRNI-62"/>
    <x v="1"/>
    <n v="500"/>
    <n v="3685000"/>
    <m/>
    <n v="3685000"/>
    <m/>
    <n v="3685000"/>
    <s v="RNI"/>
  </r>
  <r>
    <s v="MAR"/>
    <x v="3"/>
    <s v="OI-64OTSUKA INFUSION SET"/>
    <s v="1511"/>
    <s v="ME SET"/>
    <s v="IV SET-DOM"/>
    <s v="CIMUP-12"/>
    <x v="0"/>
    <n v="200"/>
    <n v="1936000"/>
    <m/>
    <n v="1936000"/>
    <m/>
    <n v="1936000"/>
    <s v="MUP"/>
  </r>
  <r>
    <s v="MAR"/>
    <x v="3"/>
    <s v="OI-64OTSUKA INFUSION SET"/>
    <s v="1511"/>
    <s v="ME SET"/>
    <s v="IV SET-DOM"/>
    <s v="CIMUP-62"/>
    <x v="1"/>
    <n v="8737"/>
    <n v="64583904"/>
    <m/>
    <n v="64583904"/>
    <m/>
    <n v="64583904"/>
    <s v="MUP"/>
  </r>
  <r>
    <s v="MAR"/>
    <x v="3"/>
    <s v="OI-64OTSUKA INFUSION SET"/>
    <s v="1511"/>
    <s v="ME SET"/>
    <s v="IV SET-DOM"/>
    <s v="CIRNI-60"/>
    <x v="1"/>
    <n v="1000"/>
    <n v="7392000"/>
    <m/>
    <n v="7392000"/>
    <m/>
    <n v="7392000"/>
    <s v="RNI"/>
  </r>
  <r>
    <s v="MAR"/>
    <x v="3"/>
    <s v="OI-64OTSUKA INFUSION SET"/>
    <s v="1511"/>
    <s v="ME SET"/>
    <s v="IV SET-DOM"/>
    <s v="CIRNI-62"/>
    <x v="1"/>
    <n v="3500"/>
    <n v="25872000"/>
    <m/>
    <n v="25872000"/>
    <m/>
    <n v="25872000"/>
    <s v="RNI"/>
  </r>
  <r>
    <s v="MAR"/>
    <x v="4"/>
    <s v="OB-1OTSUKA BLOOD TRANSFUSION"/>
    <s v="1511"/>
    <s v="ME SET"/>
    <s v="IV SET-DOM"/>
    <s v="CIMUP-62"/>
    <x v="1"/>
    <n v="37921"/>
    <n v="600668640"/>
    <m/>
    <n v="600668640"/>
    <m/>
    <n v="600668640"/>
    <s v="MUP"/>
  </r>
  <r>
    <s v="MAR"/>
    <x v="4"/>
    <s v="OB-1OTSUKA BLOOD TRANSFUSION"/>
    <s v="1511"/>
    <s v="ME SET"/>
    <s v="IV SET-DOM"/>
    <s v="CIRNI-60"/>
    <x v="1"/>
    <n v="11500"/>
    <n v="182160000"/>
    <m/>
    <n v="182160000"/>
    <m/>
    <n v="182160000"/>
    <s v="RNI"/>
  </r>
  <r>
    <s v="MAR"/>
    <x v="5"/>
    <s v="OTSU Y-SETOTSUKA INFUSION SET"/>
    <s v="1511"/>
    <s v="ME SET"/>
    <s v="IV SET-DOM"/>
    <s v="CIMUP-12"/>
    <x v="0"/>
    <n v="6100"/>
    <n v="67905200"/>
    <m/>
    <n v="67905200"/>
    <m/>
    <n v="67905200"/>
    <s v="MUP"/>
  </r>
  <r>
    <s v="MAR"/>
    <x v="5"/>
    <s v="OTSU Y-SETOTSUKA INFUSION SET"/>
    <s v="1511"/>
    <s v="ME SET"/>
    <s v="IV SET-DOM"/>
    <s v="CIMUP-62"/>
    <x v="1"/>
    <n v="116287"/>
    <n v="869826760"/>
    <m/>
    <n v="869826760"/>
    <m/>
    <n v="869826760"/>
    <s v="MUP"/>
  </r>
  <r>
    <s v="MAR"/>
    <x v="5"/>
    <s v="OTSU Y-SETOTSUKA INFUSION SET"/>
    <s v="1511"/>
    <s v="ME SET"/>
    <s v="IV SET-DOM"/>
    <s v="CIRNI-60"/>
    <x v="1"/>
    <n v="19000"/>
    <n v="142120000"/>
    <m/>
    <n v="142120000"/>
    <m/>
    <n v="142120000"/>
    <s v="RNI"/>
  </r>
  <r>
    <s v="MAR"/>
    <x v="5"/>
    <s v="OTSU Y-SETOTSUKA INFUSION SET"/>
    <s v="1511"/>
    <s v="ME SET"/>
    <s v="IV SET-DOM"/>
    <s v="CIRNI-62"/>
    <x v="1"/>
    <n v="19500"/>
    <n v="145860000"/>
    <m/>
    <n v="145860000"/>
    <m/>
    <n v="145860000"/>
    <s v="RNI"/>
  </r>
  <r>
    <s v="MAR"/>
    <x v="7"/>
    <s v="ABILIFY 5 MG"/>
    <s v="5112"/>
    <s v="ABILIFY"/>
    <s v="TD REP-DOM"/>
    <s v="TMAPL-10"/>
    <x v="0"/>
    <n v="3000"/>
    <n v="71547300"/>
    <m/>
    <n v="71547300"/>
    <m/>
    <n v="71547300"/>
    <s v="APL"/>
  </r>
  <r>
    <s v="MAR"/>
    <x v="7"/>
    <s v="ABILIFY 5 MG"/>
    <s v="5112"/>
    <s v="ABILIFY"/>
    <s v="TD REP-DOM"/>
    <s v="TMMUP-10"/>
    <x v="0"/>
    <n v="4610"/>
    <n v="105513219"/>
    <m/>
    <n v="105513219"/>
    <m/>
    <n v="105513219"/>
    <s v="MUP"/>
  </r>
  <r>
    <s v="MAR"/>
    <x v="8"/>
    <s v="ABILIFY 10 MG."/>
    <s v="5112"/>
    <s v="ABILIFY"/>
    <s v="TD REP-DOM"/>
    <s v="TMAPL-10"/>
    <x v="0"/>
    <n v="4000"/>
    <n v="173448000"/>
    <m/>
    <n v="173448000"/>
    <m/>
    <n v="173448000"/>
    <s v="APL"/>
  </r>
  <r>
    <s v="MAR"/>
    <x v="8"/>
    <s v="ABILIFY 10 MG."/>
    <s v="5112"/>
    <s v="ABILIFY"/>
    <s v="TD REP-DOM"/>
    <s v="TMMUP-10"/>
    <x v="0"/>
    <n v="10630"/>
    <n v="442360009"/>
    <m/>
    <n v="442360009"/>
    <m/>
    <n v="442360009"/>
    <s v="MUP"/>
  </r>
  <r>
    <s v="MAR"/>
    <x v="9"/>
    <s v="ABILIFY 15 MG"/>
    <s v="5112"/>
    <s v="ABILIFY"/>
    <s v="TD REP-DOM"/>
    <s v="TMAPL-10"/>
    <x v="0"/>
    <n v="2000"/>
    <n v="100348800"/>
    <m/>
    <n v="100348800"/>
    <m/>
    <n v="100348800"/>
    <s v="APL"/>
  </r>
  <r>
    <s v="MAR"/>
    <x v="9"/>
    <s v="ABILIFY 15 MG"/>
    <s v="5112"/>
    <s v="ABILIFY"/>
    <s v="TD REP-DOM"/>
    <s v="TMMUP-10"/>
    <x v="0"/>
    <n v="2140"/>
    <n v="103045494"/>
    <m/>
    <n v="103045494"/>
    <m/>
    <n v="103045494"/>
    <s v="MUP"/>
  </r>
  <r>
    <s v="MAR"/>
    <x v="10"/>
    <s v="ABILIFY DISCMELT 10 MG"/>
    <s v="5112"/>
    <s v="ABILIFY"/>
    <s v="TD REP-DOM"/>
    <s v="TMAPL-10"/>
    <x v="0"/>
    <n v="600"/>
    <n v="25958220"/>
    <m/>
    <n v="25958220"/>
    <m/>
    <n v="25958220"/>
    <s v="APL"/>
  </r>
  <r>
    <s v="MAR"/>
    <x v="10"/>
    <s v="ABILIFY DISCMELT 10 MG"/>
    <s v="5112"/>
    <s v="ABILIFY"/>
    <s v="TD REP-DOM"/>
    <s v="TMMUP-80"/>
    <x v="2"/>
    <n v="21400"/>
    <n v="337478000"/>
    <m/>
    <n v="337478000"/>
    <m/>
    <n v="337478000"/>
    <s v="MUP"/>
  </r>
  <r>
    <s v="MAR"/>
    <x v="11"/>
    <s v="TABLET MINI MEPTIN"/>
    <s v="5113"/>
    <s v="MEPTIN"/>
    <s v="TD TAB-DOM"/>
    <s v="TMAPL-10"/>
    <x v="0"/>
    <n v="25000"/>
    <n v="55070750"/>
    <m/>
    <n v="55070750"/>
    <m/>
    <n v="55070750"/>
    <s v="APL"/>
  </r>
  <r>
    <s v="MAR"/>
    <x v="11"/>
    <s v="TABLET MINI MEPTIN"/>
    <s v="5113"/>
    <s v="MEPTIN"/>
    <s v="TD TAB-DOM"/>
    <s v="TMMUP-10"/>
    <x v="0"/>
    <n v="13900"/>
    <n v="29385295.000000004"/>
    <m/>
    <n v="29385295.000000004"/>
    <m/>
    <n v="29385295.000000004"/>
    <s v="MUP"/>
  </r>
  <r>
    <s v="MAR"/>
    <x v="11"/>
    <s v="TABLET MINI MEPTIN"/>
    <s v="5113"/>
    <s v="MEPTIN"/>
    <s v="TD TAB-DOM"/>
    <s v="TMMUP-30"/>
    <x v="3"/>
    <n v="3900"/>
    <n v="8297640"/>
    <m/>
    <n v="8297640"/>
    <m/>
    <n v="8297640"/>
    <s v="MUP"/>
  </r>
  <r>
    <s v="MAR"/>
    <x v="11"/>
    <s v="TABLET MINI MEPTIN"/>
    <s v="5113"/>
    <s v="MEPTIN"/>
    <s v="TD TAB-DOM"/>
    <s v="TMMUP-80"/>
    <x v="2"/>
    <n v="9900"/>
    <n v="17009982"/>
    <m/>
    <n v="17009982"/>
    <m/>
    <n v="17009982"/>
    <s v="MUP"/>
  </r>
  <r>
    <s v="MAR"/>
    <x v="12"/>
    <s v="TABLET MEPTIN"/>
    <s v="5113"/>
    <s v="MEPTIN"/>
    <s v="TD TAB-DOM"/>
    <s v="TMAPL-10"/>
    <x v="0"/>
    <n v="25000"/>
    <n v="93816000"/>
    <m/>
    <n v="93816000"/>
    <m/>
    <n v="93816000"/>
    <s v="APL"/>
  </r>
  <r>
    <s v="MAR"/>
    <x v="13"/>
    <s v="M U C O S T A"/>
    <s v="5114"/>
    <s v="MUCOSTA"/>
    <s v="TD TAB-DOM"/>
    <s v="TMAPL-10"/>
    <x v="0"/>
    <n v="60000"/>
    <n v="230998800"/>
    <m/>
    <n v="230998800"/>
    <m/>
    <n v="230998800"/>
    <s v="APL"/>
  </r>
  <r>
    <s v="MAR"/>
    <x v="13"/>
    <s v="M U C O S T A"/>
    <s v="5114"/>
    <s v="MUCOSTA"/>
    <s v="TD TAB-DOM"/>
    <s v="TMMUP-10"/>
    <x v="0"/>
    <n v="114200"/>
    <n v="421947302"/>
    <m/>
    <n v="421947302"/>
    <m/>
    <n v="421947302"/>
    <s v="MUP"/>
  </r>
  <r>
    <s v="MAR"/>
    <x v="13"/>
    <s v="M U C O S T A"/>
    <s v="5114"/>
    <s v="MUCOSTA"/>
    <s v="TD TAB-DOM"/>
    <s v="TMMUP-30"/>
    <x v="3"/>
    <n v="27400"/>
    <n v="101106000"/>
    <m/>
    <n v="101106000"/>
    <m/>
    <n v="101106000"/>
    <s v="MUP"/>
  </r>
  <r>
    <s v="MAR"/>
    <x v="13"/>
    <s v="M U C O S T A"/>
    <s v="5114"/>
    <s v="MUCOSTA"/>
    <s v="TD TAB-DOM"/>
    <s v="TMMUP-80"/>
    <x v="2"/>
    <n v="21900"/>
    <n v="73464426"/>
    <m/>
    <n v="73464426"/>
    <m/>
    <n v="73464426"/>
    <s v="MUP"/>
  </r>
  <r>
    <s v="MAR"/>
    <x v="14"/>
    <s v="PLETAAL SR 100 MGCapsule"/>
    <s v="5111"/>
    <s v="PLETAAL"/>
    <s v="TD REP-DOM"/>
    <s v="TMAPL-10"/>
    <x v="0"/>
    <n v="1920"/>
    <n v="26003769.599999998"/>
    <m/>
    <n v="26003769.599999998"/>
    <m/>
    <n v="26003769.599999998"/>
    <s v="APL"/>
  </r>
  <r>
    <s v="MAR"/>
    <x v="14"/>
    <s v="PLETAAL SR 100 MGCapsule"/>
    <s v="5111"/>
    <s v="PLETAAL"/>
    <s v="TD REP-DOM"/>
    <s v="TMMUP-10"/>
    <x v="0"/>
    <n v="28020"/>
    <n v="364197515.39999998"/>
    <m/>
    <n v="364197515.39999998"/>
    <m/>
    <n v="364197515.39999998"/>
    <s v="MUP"/>
  </r>
  <r>
    <s v="MAR"/>
    <x v="14"/>
    <s v="PLETAAL SR 100 MGCapsule"/>
    <s v="5111"/>
    <s v="PLETAAL"/>
    <s v="TD REP-DOM"/>
    <s v="TMMUP-30"/>
    <x v="3"/>
    <n v="4350"/>
    <n v="50895000"/>
    <m/>
    <n v="50895000"/>
    <m/>
    <n v="50895000"/>
    <s v="MUP"/>
  </r>
  <r>
    <s v="MAR"/>
    <x v="14"/>
    <s v="PLETAAL SR 100 MGCapsule"/>
    <s v="5111"/>
    <s v="PLETAAL"/>
    <s v="TD REP-DOM"/>
    <s v="TMMUP-60"/>
    <x v="1"/>
    <n v="237540"/>
    <n v="1128250864.2"/>
    <m/>
    <n v="1128250864.2"/>
    <m/>
    <n v="1128250864.2"/>
    <s v="MUP"/>
  </r>
  <r>
    <s v="MAR"/>
    <x v="15"/>
    <s v="PLETAAL 100 MG"/>
    <s v="5111"/>
    <s v="PLETAAL"/>
    <s v="TD TAB-DOM"/>
    <s v="TMAPL-10"/>
    <x v="0"/>
    <n v="4440"/>
    <n v="51204433.200000003"/>
    <m/>
    <n v="51204433.200000003"/>
    <m/>
    <n v="51204433.200000003"/>
    <s v="APL"/>
  </r>
  <r>
    <s v="MAR"/>
    <x v="15"/>
    <s v="PLETAAL 100 MG"/>
    <s v="5111"/>
    <s v="PLETAAL"/>
    <s v="TD TAB-DOM"/>
    <s v="TMMUP-10"/>
    <x v="0"/>
    <n v="26940"/>
    <n v="298163838"/>
    <m/>
    <n v="298163838"/>
    <m/>
    <n v="298163838"/>
    <s v="MUP"/>
  </r>
  <r>
    <s v="MAR"/>
    <x v="15"/>
    <s v="PLETAAL 100 MG"/>
    <s v="5111"/>
    <s v="PLETAAL"/>
    <s v="TD TAB-DOM"/>
    <s v="TMMUP-30"/>
    <x v="3"/>
    <n v="1740"/>
    <n v="16277004"/>
    <m/>
    <n v="16277004"/>
    <m/>
    <n v="16277004"/>
    <s v="MUP"/>
  </r>
  <r>
    <s v="MAR"/>
    <x v="15"/>
    <s v="PLETAAL 100 MG"/>
    <s v="5111"/>
    <s v="PLETAAL"/>
    <s v="TD TAB-DOM"/>
    <s v="TMMUP-80"/>
    <x v="2"/>
    <n v="99210"/>
    <n v="460083398.70000005"/>
    <m/>
    <n v="460083398.70000005"/>
    <m/>
    <n v="460083398.70000005"/>
    <s v="MUP"/>
  </r>
  <r>
    <s v="MAR"/>
    <x v="16"/>
    <s v="PLETAAL TABLET 50 MG"/>
    <s v="5111"/>
    <s v="PLETAAL"/>
    <s v="TD TAB-DOM"/>
    <s v="TMAPL-10"/>
    <x v="0"/>
    <n v="13800"/>
    <n v="105262260"/>
    <m/>
    <n v="105262260"/>
    <m/>
    <n v="105262260"/>
    <s v="APL"/>
  </r>
  <r>
    <s v="MAR"/>
    <x v="16"/>
    <s v="PLETAAL TABLET 50 MG"/>
    <s v="5111"/>
    <s v="PLETAAL"/>
    <s v="TD TAB-DOM"/>
    <s v="TMMUP-10"/>
    <x v="0"/>
    <n v="59600"/>
    <n v="436288688"/>
    <m/>
    <n v="436288688"/>
    <m/>
    <n v="436288688"/>
    <s v="MUP"/>
  </r>
  <r>
    <s v="MAR"/>
    <x v="16"/>
    <s v="PLETAAL TABLET 50 MG"/>
    <s v="5111"/>
    <s v="PLETAAL"/>
    <s v="TD TAB-DOM"/>
    <s v="TMMUP-30"/>
    <x v="3"/>
    <n v="9900"/>
    <n v="62940240"/>
    <m/>
    <n v="62940240"/>
    <m/>
    <n v="62940240"/>
    <s v="MUP"/>
  </r>
  <r>
    <s v="MAR"/>
    <x v="16"/>
    <s v="PLETAAL TABLET 50 MG"/>
    <s v="5111"/>
    <s v="PLETAAL"/>
    <s v="TD TAB-DOM"/>
    <s v="TMMUP-80"/>
    <x v="2"/>
    <n v="5800"/>
    <n v="28235444"/>
    <m/>
    <n v="28235444"/>
    <m/>
    <n v="28235444"/>
    <s v="MUP"/>
  </r>
  <r>
    <s v="MAR"/>
    <x v="17"/>
    <s v="SAMSCA TABLET 15 MG"/>
    <s v="5118"/>
    <s v="SAMSCA"/>
    <s v="TD REP-DOM"/>
    <s v="TMAPL-10"/>
    <x v="0"/>
    <n v="5040"/>
    <n v="634542552"/>
    <m/>
    <n v="634542552"/>
    <m/>
    <n v="634542552"/>
    <s v="APL"/>
  </r>
  <r>
    <s v="MAR"/>
    <x v="17"/>
    <s v="SAMSCA TABLET 15 MG"/>
    <s v="5118"/>
    <s v="SAMSCA"/>
    <s v="TD REP-DOM"/>
    <s v="TMMUP-10"/>
    <x v="0"/>
    <n v="13720"/>
    <n v="1657746440"/>
    <m/>
    <n v="1657746440"/>
    <m/>
    <n v="1657746440"/>
    <s v="MUP"/>
  </r>
  <r>
    <s v="MAR"/>
    <x v="17"/>
    <s v="SAMSCA TABLET 15 MG"/>
    <s v="5118"/>
    <s v="SAMSCA"/>
    <s v="TD REP-DOM"/>
    <s v="TMMUP-30"/>
    <x v="3"/>
    <n v="80"/>
    <n v="9504000"/>
    <m/>
    <n v="9504000"/>
    <m/>
    <n v="9504000"/>
    <s v="MUP"/>
  </r>
  <r>
    <s v="MAR"/>
    <x v="18"/>
    <s v="ABILIFY MAINTENA 400 MG"/>
    <s v="5119"/>
    <s v="Abilify Maintena Abilify"/>
    <s v="TD REP-DOM"/>
    <s v="TMAPL-10"/>
    <x v="0"/>
    <n v="72"/>
    <n v="110103696"/>
    <m/>
    <n v="110103696"/>
    <m/>
    <n v="110103696"/>
    <s v="APL"/>
  </r>
  <r>
    <s v="MAR"/>
    <x v="18"/>
    <s v="ABILIFY MAINTENA 400 MG"/>
    <s v="5119"/>
    <s v="Abilify Maintena Abilify"/>
    <s v="TD REP-DOM"/>
    <s v="TMMUP-10"/>
    <x v="0"/>
    <n v="180"/>
    <n v="264165300"/>
    <m/>
    <n v="264165300"/>
    <m/>
    <n v="264165300"/>
    <s v="MUP"/>
  </r>
  <r>
    <s v="MAR"/>
    <x v="19"/>
    <s v="OTSULIP 20%"/>
    <s v="1139"/>
    <s v="OTSULIP"/>
    <s v="SB-DOM"/>
    <s v="CIMUP-60"/>
    <x v="1"/>
    <n v="340"/>
    <n v="42135520"/>
    <m/>
    <n v="42135520"/>
    <m/>
    <n v="42135520"/>
    <s v="MUP"/>
  </r>
  <r>
    <s v="MAR"/>
    <x v="19"/>
    <s v="OTSULIP 20%"/>
    <s v="1139"/>
    <s v="OTSULIP"/>
    <s v="SB-DOM"/>
    <s v="CIRNI-60"/>
    <x v="1"/>
    <n v="120"/>
    <n v="14871360"/>
    <m/>
    <n v="14871360"/>
    <m/>
    <n v="14871360"/>
    <s v="RNI"/>
  </r>
  <r>
    <s v="MAR"/>
    <x v="20"/>
    <s v="ABILIFY MAINTENA 300 MG"/>
    <s v="5119"/>
    <s v="Abilify Maintena Abilify"/>
    <s v="TD REP-DOM"/>
    <s v="TMMUP-10"/>
    <x v="0"/>
    <n v="48"/>
    <n v="70444080"/>
    <m/>
    <n v="70444080"/>
    <m/>
    <n v="70444080"/>
    <s v="MUP"/>
  </r>
  <r>
    <s v="MAR"/>
    <x v="21"/>
    <s v="BLENDERA (1,25 KG/PCS)"/>
    <s v="1155"/>
    <s v="BLENDERA"/>
    <s v="EN-DOM"/>
    <s v="CIMUP-10"/>
    <x v="0"/>
    <n v="624"/>
    <n v="129489360"/>
    <m/>
    <n v="129489360"/>
    <m/>
    <n v="129489360"/>
    <s v="MUP"/>
  </r>
  <r>
    <s v="MAR"/>
    <x v="21"/>
    <s v="BLENDERA (1,25 KG/PCS)"/>
    <s v="1155"/>
    <s v="BLENDERA"/>
    <s v="EN-DOM"/>
    <s v="CIMUP-60"/>
    <x v="1"/>
    <n v="704"/>
    <n v="147798464"/>
    <m/>
    <n v="147798464"/>
    <m/>
    <n v="147798464"/>
    <s v="MUP"/>
  </r>
  <r>
    <s v="MAR"/>
    <x v="21"/>
    <s v="BLENDERA (1,25 KG/PCS)"/>
    <s v="1155"/>
    <s v="BLENDERA"/>
    <s v="EN-DOM"/>
    <s v="CIRNI-60"/>
    <x v="1"/>
    <n v="32"/>
    <n v="6718112"/>
    <m/>
    <n v="6718112"/>
    <m/>
    <n v="6718112"/>
    <s v="RNI"/>
  </r>
  <r>
    <s v="MAR"/>
    <x v="21"/>
    <s v="BLENDERA (1,25 KG/PCS)"/>
    <s v="1155"/>
    <s v="BLENDERA"/>
    <s v="EN-DOM"/>
    <s v="CIRNI-10"/>
    <x v="0"/>
    <n v="8"/>
    <n v="1660120"/>
    <m/>
    <n v="1660120"/>
    <m/>
    <n v="1660120"/>
    <s v="RNI"/>
  </r>
  <r>
    <s v="MAR"/>
    <x v="22"/>
    <s v="URINE BAG WITH T-VALVE100 PC"/>
    <s v="1511"/>
    <s v="ME SET"/>
    <s v="IV SET-DOM"/>
    <s v="CIMUP-12"/>
    <x v="0"/>
    <n v="10900"/>
    <n v="56898000"/>
    <m/>
    <n v="56898000"/>
    <m/>
    <n v="56898000"/>
    <s v="MUP"/>
  </r>
  <r>
    <s v="MAR"/>
    <x v="22"/>
    <s v="URINE BAG WITH T-VALVE100 PC"/>
    <s v="1511"/>
    <s v="ME SET"/>
    <s v="IV SET-DOM"/>
    <s v="CIMUP-62"/>
    <x v="1"/>
    <n v="48900"/>
    <n v="223766400"/>
    <m/>
    <n v="223766400"/>
    <m/>
    <n v="223766400"/>
    <s v="MUP"/>
  </r>
  <r>
    <s v="MAR"/>
    <x v="22"/>
    <s v="URINE BAG WITH T-VALVE100 PC"/>
    <s v="1511"/>
    <s v="ME SET"/>
    <s v="IV SET-DOM"/>
    <s v="CIRNI-60"/>
    <x v="1"/>
    <n v="7500"/>
    <n v="34320000"/>
    <m/>
    <n v="34320000"/>
    <m/>
    <n v="34320000"/>
    <s v="RNI"/>
  </r>
  <r>
    <s v="MAR"/>
    <x v="22"/>
    <s v="URINE BAG WITH T-VALVE100 PC"/>
    <s v="1511"/>
    <s v="ME SET"/>
    <s v="IV SET-DOM"/>
    <s v="CIRNI-62"/>
    <x v="1"/>
    <n v="4000"/>
    <n v="18304000"/>
    <m/>
    <n v="18304000"/>
    <m/>
    <n v="18304000"/>
    <s v="RNI"/>
  </r>
  <r>
    <s v="MAR"/>
    <x v="23"/>
    <s v="REXULTI TABLET 1 MG"/>
    <s v="5123"/>
    <s v="Rexulti"/>
    <s v="TD REP-DOM"/>
    <s v="TMAPL-10"/>
    <x v="0"/>
    <n v="800"/>
    <n v="18170800"/>
    <m/>
    <n v="18170800"/>
    <m/>
    <n v="18170800"/>
    <s v="APL"/>
  </r>
  <r>
    <s v="MAR"/>
    <x v="23"/>
    <s v="REXULTI TABLET 1 MG"/>
    <s v="5123"/>
    <s v="Rexulti"/>
    <s v="TD REP-DOM"/>
    <s v="TMMUP-10"/>
    <x v="0"/>
    <n v="4350"/>
    <n v="94821734.999999985"/>
    <m/>
    <n v="94821734.999999985"/>
    <m/>
    <n v="94821734.999999985"/>
    <s v="MUP"/>
  </r>
  <r>
    <s v="MAR"/>
    <x v="24"/>
    <s v="REXULTI TABLET 2 MG"/>
    <s v="5123"/>
    <s v="Rexulti"/>
    <s v="TD REP-DOM"/>
    <s v="TMAPL-10"/>
    <x v="0"/>
    <n v="400"/>
    <n v="19079400"/>
    <m/>
    <n v="19079400"/>
    <m/>
    <n v="19079400"/>
    <s v="APL"/>
  </r>
  <r>
    <s v="MAR"/>
    <x v="24"/>
    <s v="REXULTI TABLET 2 MG"/>
    <s v="5123"/>
    <s v="Rexulti"/>
    <s v="TD REP-DOM"/>
    <s v="TMMUP-10"/>
    <x v="0"/>
    <n v="1900"/>
    <n v="86974590"/>
    <m/>
    <n v="86974590"/>
    <m/>
    <n v="86974590"/>
    <s v="MUP"/>
  </r>
  <r>
    <s v="MAR"/>
    <x v="25"/>
    <s v="REXULTI TABLET 4 MG"/>
    <s v="5123"/>
    <s v="Rexulti"/>
    <s v="TD REP-DOM"/>
    <s v="TMAPL-10"/>
    <x v="0"/>
    <n v="150"/>
    <n v="7154775"/>
    <m/>
    <n v="7154775"/>
    <m/>
    <n v="7154775"/>
    <s v="APL"/>
  </r>
  <r>
    <s v="MAR"/>
    <x v="25"/>
    <s v="REXULTI TABLET 4 MG"/>
    <s v="5123"/>
    <s v="Rexulti"/>
    <s v="TD REP-DOM"/>
    <s v="TMMUP-10"/>
    <x v="0"/>
    <n v="5600"/>
    <n v="256346160"/>
    <m/>
    <n v="256346160"/>
    <m/>
    <n v="256346160"/>
    <s v="MUP"/>
  </r>
  <r>
    <s v="MAR"/>
    <x v="26"/>
    <s v="BFLUID"/>
    <s v="1138"/>
    <s v="B-FLUID"/>
    <s v="SB-DOM"/>
    <s v="CIMUP-10"/>
    <x v="0"/>
    <n v="1500"/>
    <n v="402469500"/>
    <m/>
    <n v="402469500"/>
    <m/>
    <n v="402469500"/>
    <s v="MUP"/>
  </r>
  <r>
    <s v="MAR"/>
    <x v="26"/>
    <s v="BFLUID"/>
    <s v="1138"/>
    <s v="B-FLUID"/>
    <s v="SB-DOM"/>
    <s v="CIMUP-30"/>
    <x v="3"/>
    <n v="1300"/>
    <n v="247065000"/>
    <m/>
    <n v="247065000"/>
    <m/>
    <n v="247065000"/>
    <s v="MUP"/>
  </r>
  <r>
    <s v="MAR"/>
    <x v="26"/>
    <s v="BFLUID"/>
    <s v="1138"/>
    <s v="B-FLUID"/>
    <s v="SB-DOM"/>
    <s v="CIMUP-60"/>
    <x v="1"/>
    <n v="3200"/>
    <n v="469881600"/>
    <m/>
    <n v="469881600"/>
    <m/>
    <n v="469881600"/>
    <s v="MUP"/>
  </r>
  <r>
    <s v="MAR"/>
    <x v="26"/>
    <s v="BFLUID"/>
    <s v="1138"/>
    <s v="B-FLUID"/>
    <s v="SB-DOM"/>
    <s v="CIRNI-60"/>
    <x v="1"/>
    <n v="920"/>
    <n v="135090960"/>
    <m/>
    <n v="135090960"/>
    <m/>
    <n v="135090960"/>
    <s v="RNI"/>
  </r>
  <r>
    <s v="MAR"/>
    <x v="27"/>
    <s v="BFLUID"/>
    <s v="1138"/>
    <s v="B-FLUID"/>
    <s v="SB-DOM"/>
    <s v="CIMUP-10"/>
    <x v="0"/>
    <n v="4430"/>
    <n v="792416250"/>
    <m/>
    <n v="792416250"/>
    <m/>
    <n v="792416250"/>
    <s v="MUP"/>
  </r>
  <r>
    <s v="MAR"/>
    <x v="27"/>
    <s v="BFLUID"/>
    <s v="1138"/>
    <s v="B-FLUID"/>
    <s v="SB-DOM"/>
    <s v="CIMUP-30"/>
    <x v="3"/>
    <n v="1380"/>
    <n v="186086100"/>
    <m/>
    <n v="186086100"/>
    <m/>
    <n v="186086100"/>
    <s v="MUP"/>
  </r>
  <r>
    <s v="MAR"/>
    <x v="27"/>
    <s v="BFLUID"/>
    <s v="1138"/>
    <s v="B-FLUID"/>
    <s v="SB-DOM"/>
    <s v="CIMUP-60"/>
    <x v="1"/>
    <n v="46210"/>
    <n v="3688435990"/>
    <m/>
    <n v="3688435990"/>
    <m/>
    <n v="3688435990"/>
    <s v="MUP"/>
  </r>
  <r>
    <s v="MAR"/>
    <x v="27"/>
    <s v="BFLUID"/>
    <s v="1138"/>
    <s v="B-FLUID"/>
    <s v="SB-DOM"/>
    <s v="CIRNI-60"/>
    <x v="1"/>
    <n v="12620"/>
    <n v="1007315780"/>
    <m/>
    <n v="1007315780"/>
    <m/>
    <n v="1007315780"/>
    <s v="RNI"/>
  </r>
  <r>
    <s v="MAR"/>
    <x v="28"/>
    <s v="UBIT TABLET 100 MG"/>
    <s v="5513"/>
    <s v="UBT"/>
    <s v="TD REP-DOM"/>
    <s v="TMAPP-10"/>
    <x v="0"/>
    <n v="750"/>
    <n v="202500000"/>
    <m/>
    <n v="202500000"/>
    <m/>
    <n v="202500000"/>
    <s v="APP"/>
  </r>
  <r>
    <s v="MAR"/>
    <x v="30"/>
    <s v="MEPTIN INHALATION 0.5 ML840 pcs"/>
    <s v="5113"/>
    <s v="MEPTIN"/>
    <s v="TD REP-DOM"/>
    <s v="TMMUP-30"/>
    <x v="3"/>
    <n v="364"/>
    <n v="2447172"/>
    <m/>
    <n v="2447172"/>
    <m/>
    <n v="2447172"/>
    <s v="MUP"/>
  </r>
  <r>
    <s v="MAR"/>
    <x v="123"/>
    <s v="KA-EN 3B"/>
    <s v="1113"/>
    <s v="KA - EN"/>
    <s v="SB-DOM"/>
    <s v="CIMUP-11"/>
    <x v="0"/>
    <n v="2448"/>
    <n v="53997984"/>
    <m/>
    <n v="53997984"/>
    <m/>
    <n v="53997984"/>
    <s v="MUP"/>
  </r>
  <r>
    <s v="MAR"/>
    <x v="123"/>
    <s v="KA-EN 3B"/>
    <s v="1113"/>
    <s v="KA - EN"/>
    <s v="SB-DOM"/>
    <s v="CIMUP-31"/>
    <x v="3"/>
    <n v="633"/>
    <n v="10360944"/>
    <m/>
    <n v="10360944"/>
    <m/>
    <n v="10360944"/>
    <s v="MUP"/>
  </r>
  <r>
    <s v="MAR"/>
    <x v="123"/>
    <s v="KA-EN 3B"/>
    <s v="1113"/>
    <s v="KA - EN"/>
    <s v="SB-DOM"/>
    <s v="CIMUP-61"/>
    <x v="1"/>
    <n v="55080"/>
    <n v="557629920"/>
    <m/>
    <n v="557629920"/>
    <m/>
    <n v="557629920"/>
    <s v="MUP"/>
  </r>
  <r>
    <s v="MAR"/>
    <x v="123"/>
    <s v="KA-EN 3B"/>
    <s v="1113"/>
    <s v="KA - EN"/>
    <s v="SB-DOM"/>
    <s v="CIRNI-60"/>
    <x v="1"/>
    <n v="12936"/>
    <n v="130964064"/>
    <m/>
    <n v="130964064"/>
    <m/>
    <n v="130964064"/>
    <s v="RNI"/>
  </r>
  <r>
    <s v="MAR"/>
    <x v="31"/>
    <s v="AMINOLEBAN"/>
    <s v="1135"/>
    <s v="AMINOLEBAN INJECTION"/>
    <s v="SB-DOM"/>
    <s v="CIMUP-10"/>
    <x v="0"/>
    <n v="792"/>
    <n v="163191600"/>
    <m/>
    <n v="163191600"/>
    <m/>
    <n v="163191600"/>
    <s v="MUP"/>
  </r>
  <r>
    <s v="MAR"/>
    <x v="31"/>
    <s v="AMINOLEBAN"/>
    <s v="1135"/>
    <s v="AMINOLEBAN INJECTION"/>
    <s v="SB-DOM"/>
    <s v="CIMUP-60"/>
    <x v="1"/>
    <n v="3936"/>
    <n v="238997856"/>
    <m/>
    <n v="238997856"/>
    <m/>
    <n v="238997856"/>
    <s v="MUP"/>
  </r>
  <r>
    <s v="MAR"/>
    <x v="31"/>
    <s v="AMINOLEBAN"/>
    <s v="1135"/>
    <s v="AMINOLEBAN INJECTION"/>
    <s v="SB-DOM"/>
    <s v="CIRNI-60"/>
    <x v="1"/>
    <n v="1776"/>
    <n v="107840496"/>
    <m/>
    <n v="107840496"/>
    <m/>
    <n v="107840496"/>
    <s v="RNI"/>
  </r>
  <r>
    <s v="MAR"/>
    <x v="32"/>
    <s v="AMIPAREN"/>
    <s v="1131"/>
    <s v="AMINO ACID"/>
    <s v="SB-DOM"/>
    <s v="CIMUP-10"/>
    <x v="0"/>
    <n v="264"/>
    <n v="35198064"/>
    <m/>
    <n v="35198064"/>
    <m/>
    <n v="35198064"/>
    <s v="MUP"/>
  </r>
  <r>
    <s v="MAR"/>
    <x v="32"/>
    <s v="AMIPAREN"/>
    <s v="1131"/>
    <s v="AMINO ACID"/>
    <s v="SB-DOM"/>
    <s v="CIMUP-60"/>
    <x v="1"/>
    <n v="2784"/>
    <n v="219379200"/>
    <m/>
    <n v="219379200"/>
    <m/>
    <n v="219379200"/>
    <s v="MUP"/>
  </r>
  <r>
    <s v="MAR"/>
    <x v="32"/>
    <s v="AMIPAREN"/>
    <s v="1131"/>
    <s v="AMINO ACID"/>
    <s v="SB-DOM"/>
    <s v="CIRNI-60"/>
    <x v="1"/>
    <n v="96"/>
    <n v="7564800"/>
    <m/>
    <n v="7564800"/>
    <m/>
    <n v="7564800"/>
    <s v="RNI"/>
  </r>
  <r>
    <s v="MAR"/>
    <x v="33"/>
    <s v="ASERING"/>
    <s v="1114"/>
    <s v="ASERING"/>
    <s v="SB-DOM"/>
    <s v="CIMUP-11"/>
    <x v="0"/>
    <n v="40824"/>
    <n v="926745624"/>
    <m/>
    <n v="926745624"/>
    <m/>
    <n v="926745624"/>
    <s v="MUP"/>
  </r>
  <r>
    <s v="MAR"/>
    <x v="33"/>
    <s v="ASERING"/>
    <s v="1114"/>
    <s v="ASERING"/>
    <s v="SB-DOM"/>
    <s v="CIMUP-31"/>
    <x v="3"/>
    <n v="32304"/>
    <n v="545808384"/>
    <m/>
    <n v="545808384"/>
    <m/>
    <n v="545808384"/>
    <s v="MUP"/>
  </r>
  <r>
    <s v="MAR"/>
    <x v="33"/>
    <s v="ASERING"/>
    <s v="1114"/>
    <s v="ASERING"/>
    <s v="SB-DOM"/>
    <s v="CIMUP-61"/>
    <x v="1"/>
    <n v="158904"/>
    <n v="1285692264"/>
    <m/>
    <n v="1285692264"/>
    <m/>
    <n v="1285692264"/>
    <s v="MUP"/>
  </r>
  <r>
    <s v="MAR"/>
    <x v="33"/>
    <s v="ASERING"/>
    <s v="1114"/>
    <s v="ASERING"/>
    <s v="SB-DOM"/>
    <s v="CIRNI-60"/>
    <x v="1"/>
    <n v="41208"/>
    <n v="333413928"/>
    <m/>
    <n v="333413928"/>
    <m/>
    <n v="333413928"/>
    <s v="RNI"/>
  </r>
  <r>
    <s v="MAR"/>
    <x v="34"/>
    <s v="KIDMIN"/>
    <s v="1132"/>
    <s v="KIDMIN"/>
    <s v="SB-DOM"/>
    <s v="CIMUP-10"/>
    <x v="0"/>
    <n v="1980"/>
    <n v="197392140"/>
    <m/>
    <n v="197392140"/>
    <m/>
    <n v="197392140"/>
    <s v="MUP"/>
  </r>
  <r>
    <s v="MAR"/>
    <x v="34"/>
    <s v="KIDMIN"/>
    <s v="1132"/>
    <s v="KIDMIN"/>
    <s v="SB-DOM"/>
    <s v="CIMUP-30"/>
    <x v="3"/>
    <n v="80"/>
    <n v="5973040"/>
    <m/>
    <n v="5973040"/>
    <m/>
    <n v="5973040"/>
    <s v="MUP"/>
  </r>
  <r>
    <s v="MAR"/>
    <x v="34"/>
    <s v="KIDMIN"/>
    <s v="1132"/>
    <s v="KIDMIN"/>
    <s v="SB-DOM"/>
    <s v="CIMUP-60"/>
    <x v="1"/>
    <n v="13738"/>
    <n v="611780616"/>
    <m/>
    <n v="611780616"/>
    <m/>
    <n v="611780616"/>
    <s v="MUP"/>
  </r>
  <r>
    <s v="MAR"/>
    <x v="34"/>
    <s v="KIDMIN"/>
    <s v="1132"/>
    <s v="KIDMIN"/>
    <s v="SB-DOM"/>
    <s v="CIRNI-60"/>
    <x v="1"/>
    <n v="4480"/>
    <n v="199503360"/>
    <m/>
    <n v="199503360"/>
    <m/>
    <n v="199503360"/>
    <s v="RNI"/>
  </r>
  <r>
    <s v="MAR"/>
    <x v="35"/>
    <s v="PAN-AMIN G"/>
    <s v="1131"/>
    <s v="AMINO ACID"/>
    <s v="SB-DOM"/>
    <s v="CIMUP-10"/>
    <x v="0"/>
    <n v="168"/>
    <n v="12340944"/>
    <m/>
    <n v="12340944"/>
    <m/>
    <n v="12340944"/>
    <s v="MUP"/>
  </r>
  <r>
    <s v="MAR"/>
    <x v="35"/>
    <s v="PAN-AMIN G"/>
    <s v="1131"/>
    <s v="AMINO ACID"/>
    <s v="SB-DOM"/>
    <s v="CIMUP-60"/>
    <x v="1"/>
    <n v="1631"/>
    <n v="64395142"/>
    <m/>
    <n v="64395142"/>
    <m/>
    <n v="64395142"/>
    <s v="MUP"/>
  </r>
  <r>
    <s v="MAR"/>
    <x v="36"/>
    <s v="OTSU-D5"/>
    <s v="1116"/>
    <s v="OTSUMIX"/>
    <s v="PB-DOM"/>
    <s v="CIMUP-10"/>
    <x v="0"/>
    <n v="1720"/>
    <n v="20199680"/>
    <m/>
    <n v="20199680"/>
    <m/>
    <n v="20199680"/>
    <s v="MUP"/>
  </r>
  <r>
    <s v="MAR"/>
    <x v="36"/>
    <s v="OTSU-D5"/>
    <s v="1116"/>
    <s v="OTSUMIX"/>
    <s v="PB-DOM"/>
    <s v="CIMUP-20"/>
    <x v="4"/>
    <n v="22120"/>
    <n v="142032520"/>
    <m/>
    <n v="142032520"/>
    <m/>
    <n v="142032520"/>
    <s v="MUP"/>
  </r>
  <r>
    <s v="MAR"/>
    <x v="36"/>
    <s v="OTSU-D5"/>
    <s v="1116"/>
    <s v="OTSUMIX"/>
    <s v="PB-DOM"/>
    <s v="CIMUP-30"/>
    <x v="3"/>
    <n v="120"/>
    <n v="1108800"/>
    <m/>
    <n v="1108800"/>
    <m/>
    <n v="1108800"/>
    <s v="MUP"/>
  </r>
  <r>
    <s v="MAR"/>
    <x v="37"/>
    <s v="OTSU-NS"/>
    <s v="1116"/>
    <s v="OTSUMIX"/>
    <s v="PB-DOM"/>
    <s v="CIMUP-10"/>
    <x v="0"/>
    <n v="8196"/>
    <n v="92065668"/>
    <m/>
    <n v="92065668"/>
    <m/>
    <n v="92065668"/>
    <s v="MUP"/>
  </r>
  <r>
    <s v="MAR"/>
    <x v="37"/>
    <s v="OTSU-NS"/>
    <s v="1116"/>
    <s v="OTSUMIX"/>
    <s v="PB-DOM"/>
    <s v="CIMUP-30"/>
    <x v="3"/>
    <n v="960"/>
    <n v="8870400"/>
    <m/>
    <n v="8870400"/>
    <m/>
    <n v="8870400"/>
    <s v="MUP"/>
  </r>
  <r>
    <s v="MAR"/>
    <x v="37"/>
    <s v="OTSU-NS"/>
    <s v="1116"/>
    <s v="OTSUMIX"/>
    <s v="PB-DOM"/>
    <s v="CIMUP-60"/>
    <x v="1"/>
    <n v="3040"/>
    <n v="17172960"/>
    <m/>
    <n v="17172960"/>
    <m/>
    <n v="17172960"/>
    <s v="MUP"/>
  </r>
  <r>
    <s v="MAR"/>
    <x v="37"/>
    <s v="OTSU-NS"/>
    <s v="1116"/>
    <s v="OTSUMIX"/>
    <s v="PB-DOM"/>
    <s v="CIRNI-60"/>
    <x v="1"/>
    <n v="60960"/>
    <n v="344363040"/>
    <m/>
    <n v="344363040"/>
    <m/>
    <n v="344363040"/>
    <s v="RNI"/>
  </r>
  <r>
    <s v="MAR"/>
    <x v="38"/>
    <s v="OTSU-D10"/>
    <s v="1111"/>
    <s v="BASIC  SOLUTION"/>
    <s v="PB-DOM"/>
    <s v="CIMUP-21"/>
    <x v="4"/>
    <n v="111"/>
    <n v="808302"/>
    <m/>
    <n v="808302"/>
    <m/>
    <n v="808302"/>
    <s v="MUP"/>
  </r>
  <r>
    <s v="MAR"/>
    <x v="39"/>
    <s v="ASERING-5"/>
    <s v="1114"/>
    <s v="ASERING"/>
    <s v="PB-DOM"/>
    <s v="CIMUP-11"/>
    <x v="0"/>
    <n v="840"/>
    <n v="19495560"/>
    <m/>
    <n v="19495560"/>
    <m/>
    <n v="19495560"/>
    <s v="MUP"/>
  </r>
  <r>
    <s v="MAR"/>
    <x v="39"/>
    <s v="ASERING-5"/>
    <s v="1114"/>
    <s v="ASERING"/>
    <s v="PB-DOM"/>
    <s v="CIMUP-61"/>
    <x v="1"/>
    <n v="1340"/>
    <n v="15881680"/>
    <m/>
    <n v="15881680"/>
    <m/>
    <n v="15881680"/>
    <s v="MUP"/>
  </r>
  <r>
    <s v="MAR"/>
    <x v="39"/>
    <s v="ASERING-5"/>
    <s v="1114"/>
    <s v="ASERING"/>
    <s v="PB-DOM"/>
    <s v="CIRNI-60"/>
    <x v="1"/>
    <n v="1000"/>
    <n v="11852000"/>
    <m/>
    <n v="11852000"/>
    <m/>
    <n v="11852000"/>
    <s v="RNI"/>
  </r>
  <r>
    <s v="MAR"/>
    <x v="40"/>
    <s v="ASERING"/>
    <s v="1114"/>
    <s v="ASERING"/>
    <s v="PB-DOM"/>
    <s v="CIMUP-11"/>
    <x v="0"/>
    <n v="7660"/>
    <n v="140913360"/>
    <m/>
    <n v="140913360"/>
    <m/>
    <n v="140913360"/>
    <s v="MUP"/>
  </r>
  <r>
    <s v="MAR"/>
    <x v="40"/>
    <s v="ASERING"/>
    <s v="1114"/>
    <s v="ASERING"/>
    <s v="PB-DOM"/>
    <s v="CIMUP-61"/>
    <x v="1"/>
    <n v="106400"/>
    <n v="738096800"/>
    <m/>
    <n v="738096800"/>
    <m/>
    <n v="738096800"/>
    <s v="MUP"/>
  </r>
  <r>
    <s v="MAR"/>
    <x v="40"/>
    <s v="ASERING"/>
    <s v="1114"/>
    <s v="ASERING"/>
    <s v="PB-DOM"/>
    <s v="CIRNI-60"/>
    <x v="1"/>
    <n v="102640"/>
    <n v="712013680"/>
    <m/>
    <n v="712013680"/>
    <m/>
    <n v="712013680"/>
    <s v="RNI"/>
  </r>
  <r>
    <s v="MAR"/>
    <x v="41"/>
    <s v="KA-EN 1B"/>
    <s v="1113"/>
    <s v="KA - EN"/>
    <s v="PB-DOM"/>
    <s v="CIMUP-11"/>
    <x v="0"/>
    <n v="60"/>
    <n v="1147740"/>
    <m/>
    <n v="1147740"/>
    <m/>
    <n v="1147740"/>
    <s v="MUP"/>
  </r>
  <r>
    <s v="MAR"/>
    <x v="41"/>
    <s v="KA-EN 1B"/>
    <s v="1113"/>
    <s v="KA - EN"/>
    <s v="PB-DOM"/>
    <s v="CIMUP-31"/>
    <x v="3"/>
    <n v="100"/>
    <n v="1584000"/>
    <m/>
    <n v="1584000"/>
    <m/>
    <n v="1584000"/>
    <s v="MUP"/>
  </r>
  <r>
    <s v="MAR"/>
    <x v="41"/>
    <s v="KA-EN 1B"/>
    <s v="1113"/>
    <s v="KA - EN"/>
    <s v="PB-DOM"/>
    <s v="CIMUP-61"/>
    <x v="1"/>
    <n v="8660"/>
    <n v="82321960"/>
    <m/>
    <n v="82321960"/>
    <m/>
    <n v="82321960"/>
    <s v="MUP"/>
  </r>
  <r>
    <s v="MAR"/>
    <x v="41"/>
    <s v="KA-EN 1B"/>
    <s v="1113"/>
    <s v="KA - EN"/>
    <s v="PB-DOM"/>
    <s v="CIRNI-60"/>
    <x v="1"/>
    <n v="8360"/>
    <n v="79470160"/>
    <m/>
    <n v="79470160"/>
    <m/>
    <n v="79470160"/>
    <s v="RNI"/>
  </r>
  <r>
    <s v="MAR"/>
    <x v="42"/>
    <s v="KA-EN 3A"/>
    <s v="1113"/>
    <s v="KA - EN"/>
    <s v="PB-DOM"/>
    <s v="CIMUP-61"/>
    <x v="1"/>
    <n v="15400"/>
    <n v="155909600"/>
    <m/>
    <n v="155909600"/>
    <m/>
    <n v="155909600"/>
    <s v="MUP"/>
  </r>
  <r>
    <s v="MAR"/>
    <x v="42"/>
    <s v="KA-EN 3A"/>
    <s v="1113"/>
    <s v="KA - EN"/>
    <s v="PB-DOM"/>
    <s v="CIRNI-60"/>
    <x v="1"/>
    <n v="3300"/>
    <n v="33409200"/>
    <m/>
    <n v="33409200"/>
    <m/>
    <n v="33409200"/>
    <s v="RNI"/>
  </r>
  <r>
    <s v="MAR"/>
    <x v="43"/>
    <s v="KA-EN 3B"/>
    <s v="1113"/>
    <s v="KA - EN"/>
    <s v="PB-DOM"/>
    <s v="CIMUP-11"/>
    <x v="0"/>
    <n v="8840"/>
    <n v="158306720"/>
    <m/>
    <n v="158306720"/>
    <m/>
    <n v="158306720"/>
    <s v="MUP"/>
  </r>
  <r>
    <s v="MAR"/>
    <x v="43"/>
    <s v="KA-EN 3B"/>
    <s v="1113"/>
    <s v="KA - EN"/>
    <s v="PB-DOM"/>
    <s v="CIMUP-61"/>
    <x v="1"/>
    <n v="136700"/>
    <n v="1383950800"/>
    <m/>
    <n v="1383950800"/>
    <m/>
    <n v="1383950800"/>
    <s v="MUP"/>
  </r>
  <r>
    <s v="MAR"/>
    <x v="43"/>
    <s v="KA-EN 3B"/>
    <s v="1113"/>
    <s v="KA - EN"/>
    <s v="PB-DOM"/>
    <s v="CIRNI-60"/>
    <x v="1"/>
    <n v="33720"/>
    <n v="341381280"/>
    <m/>
    <n v="341381280"/>
    <m/>
    <n v="341381280"/>
    <s v="RNI"/>
  </r>
  <r>
    <s v="MAR"/>
    <x v="44"/>
    <s v="KA-EN 4A"/>
    <s v="1113"/>
    <s v="KA - EN"/>
    <s v="PB-DOM"/>
    <s v="CIMUP-11"/>
    <x v="0"/>
    <n v="900"/>
    <n v="17216100"/>
    <m/>
    <n v="17216100"/>
    <m/>
    <n v="17216100"/>
    <s v="MUP"/>
  </r>
  <r>
    <s v="MAR"/>
    <x v="44"/>
    <s v="KA-EN 4A"/>
    <s v="1113"/>
    <s v="KA - EN"/>
    <s v="PB-DOM"/>
    <s v="CIMUP-61"/>
    <x v="1"/>
    <n v="280"/>
    <n v="3056480"/>
    <m/>
    <n v="3056480"/>
    <m/>
    <n v="3056480"/>
    <s v="MUP"/>
  </r>
  <r>
    <s v="MAR"/>
    <x v="44"/>
    <s v="KA-EN 4A"/>
    <s v="1113"/>
    <s v="KA - EN"/>
    <s v="PB-DOM"/>
    <s v="CIRNI-60"/>
    <x v="1"/>
    <n v="60"/>
    <n v="654960"/>
    <m/>
    <n v="654960"/>
    <m/>
    <n v="654960"/>
    <s v="RNI"/>
  </r>
  <r>
    <s v="MAR"/>
    <x v="45"/>
    <s v="KA-EN 4B"/>
    <s v="1113"/>
    <s v="KA - EN"/>
    <s v="PB-DOM"/>
    <s v="CIMUP-11"/>
    <x v="0"/>
    <n v="3580"/>
    <n v="68481820"/>
    <m/>
    <n v="68481820"/>
    <m/>
    <n v="68481820"/>
    <s v="MUP"/>
  </r>
  <r>
    <s v="MAR"/>
    <x v="45"/>
    <s v="KA-EN 4B"/>
    <s v="1113"/>
    <s v="KA - EN"/>
    <s v="PB-DOM"/>
    <s v="CIMUP-61"/>
    <x v="1"/>
    <n v="5720"/>
    <n v="62439520"/>
    <m/>
    <n v="62439520"/>
    <m/>
    <n v="62439520"/>
    <s v="MUP"/>
  </r>
  <r>
    <s v="MAR"/>
    <x v="45"/>
    <s v="KA-EN 4B"/>
    <s v="1113"/>
    <s v="KA - EN"/>
    <s v="PB-DOM"/>
    <s v="CIRNI-60"/>
    <x v="1"/>
    <n v="220"/>
    <n v="2401520"/>
    <m/>
    <n v="2401520"/>
    <m/>
    <n v="2401520"/>
    <s v="RNI"/>
  </r>
  <r>
    <s v="MAR"/>
    <x v="46"/>
    <s v="KA-EN MG3"/>
    <s v="1113"/>
    <s v="KA - EN"/>
    <s v="PB-DOM"/>
    <s v="CIMUP-11"/>
    <x v="0"/>
    <n v="800"/>
    <n v="15759200"/>
    <m/>
    <n v="15759200"/>
    <m/>
    <n v="15759200"/>
    <s v="MUP"/>
  </r>
  <r>
    <s v="MAR"/>
    <x v="46"/>
    <s v="KA-EN MG3"/>
    <s v="1113"/>
    <s v="KA - EN"/>
    <s v="PB-DOM"/>
    <s v="CIMUP-31"/>
    <x v="3"/>
    <n v="240"/>
    <n v="4118400"/>
    <m/>
    <n v="4118400"/>
    <m/>
    <n v="4118400"/>
    <s v="MUP"/>
  </r>
  <r>
    <s v="MAR"/>
    <x v="46"/>
    <s v="KA-EN MG3"/>
    <s v="1113"/>
    <s v="KA - EN"/>
    <s v="PB-DOM"/>
    <s v="CIMUP-61"/>
    <x v="1"/>
    <n v="4860"/>
    <n v="54329940"/>
    <m/>
    <n v="54329940"/>
    <m/>
    <n v="54329940"/>
    <s v="MUP"/>
  </r>
  <r>
    <s v="MAR"/>
    <x v="46"/>
    <s v="KA-EN MG3"/>
    <s v="1113"/>
    <s v="KA - EN"/>
    <s v="PB-DOM"/>
    <s v="CIRNI-60"/>
    <x v="1"/>
    <n v="1720"/>
    <n v="19227880"/>
    <m/>
    <n v="19227880"/>
    <m/>
    <n v="19227880"/>
    <s v="RNI"/>
  </r>
  <r>
    <s v="MAR"/>
    <x v="47"/>
    <s v="MARTOS-10"/>
    <s v="1133"/>
    <s v="MARTOS"/>
    <s v="PB-DOM"/>
    <s v="CIMUP-10"/>
    <x v="0"/>
    <n v="160"/>
    <n v="13462880"/>
    <m/>
    <n v="13462880"/>
    <m/>
    <n v="13462880"/>
    <s v="MUP"/>
  </r>
  <r>
    <s v="MAR"/>
    <x v="47"/>
    <s v="MARTOS-10"/>
    <s v="1133"/>
    <s v="MARTOS"/>
    <s v="PB-DOM"/>
    <s v="CIMUP-60"/>
    <x v="1"/>
    <n v="1020"/>
    <n v="28649760"/>
    <m/>
    <n v="28649760"/>
    <m/>
    <n v="28649760"/>
    <s v="MUP"/>
  </r>
  <r>
    <s v="MAR"/>
    <x v="47"/>
    <s v="MARTOS-10"/>
    <s v="1133"/>
    <s v="MARTOS"/>
    <s v="PB-DOM"/>
    <s v="CIRNI-60"/>
    <x v="1"/>
    <n v="500"/>
    <n v="14044000"/>
    <m/>
    <n v="14044000"/>
    <m/>
    <n v="14044000"/>
    <s v="RNI"/>
  </r>
  <r>
    <s v="MAR"/>
    <x v="48"/>
    <s v="OTSU-MANITOL 20"/>
    <s v="1115"/>
    <s v="C O D"/>
    <s v="PB-DOM"/>
    <s v="CIMUP-10"/>
    <x v="0"/>
    <n v="980"/>
    <n v="82460140"/>
    <m/>
    <n v="82460140"/>
    <m/>
    <n v="82460140"/>
    <s v="MUP"/>
  </r>
  <r>
    <s v="MAR"/>
    <x v="48"/>
    <s v="OTSU-MANITOL 20"/>
    <s v="1115"/>
    <s v="C O D"/>
    <s v="PB-DOM"/>
    <s v="CIMUP-20"/>
    <x v="4"/>
    <n v="7900"/>
    <n v="255391200"/>
    <m/>
    <n v="255391200"/>
    <m/>
    <n v="255391200"/>
    <s v="MUP"/>
  </r>
  <r>
    <s v="MAR"/>
    <x v="48"/>
    <s v="OTSU-MANITOL 20"/>
    <s v="1115"/>
    <s v="C O D"/>
    <s v="PB-DOM"/>
    <s v="CIMUP-30"/>
    <x v="3"/>
    <n v="119"/>
    <n v="7301721"/>
    <m/>
    <n v="7301721"/>
    <m/>
    <n v="7301721"/>
    <s v="MUP"/>
  </r>
  <r>
    <s v="MAR"/>
    <x v="48"/>
    <s v="OTSU-MANITOL 20"/>
    <s v="1115"/>
    <s v="C O D"/>
    <s v="PB-DOM"/>
    <s v="CIRNI-20"/>
    <x v="4"/>
    <n v="480"/>
    <n v="15517440"/>
    <m/>
    <n v="15517440"/>
    <m/>
    <n v="15517440"/>
    <s v="RNI"/>
  </r>
  <r>
    <s v="MAR"/>
    <x v="49"/>
    <s v="OTSU-SALIN 3"/>
    <s v="1111"/>
    <s v="BASIC  SOLUTION"/>
    <s v="PB-DOM"/>
    <s v="CIMUP-11"/>
    <x v="0"/>
    <n v="14840"/>
    <n v="363401920"/>
    <m/>
    <n v="363401920"/>
    <m/>
    <n v="363401920"/>
    <s v="MUP"/>
  </r>
  <r>
    <s v="MAR"/>
    <x v="49"/>
    <s v="OTSU-SALIN 3"/>
    <s v="1111"/>
    <s v="BASIC  SOLUTION"/>
    <s v="PB-DOM"/>
    <s v="CIMUP-31"/>
    <x v="3"/>
    <n v="120"/>
    <n v="2851200"/>
    <m/>
    <n v="2851200"/>
    <m/>
    <n v="2851200"/>
    <s v="MUP"/>
  </r>
  <r>
    <s v="MAR"/>
    <x v="49"/>
    <s v="OTSU-SALIN 3"/>
    <s v="1111"/>
    <s v="BASIC  SOLUTION"/>
    <s v="PB-DOM"/>
    <s v="CIMUP-61"/>
    <x v="1"/>
    <n v="21760"/>
    <n v="622771200"/>
    <m/>
    <n v="622771200"/>
    <m/>
    <n v="622771200"/>
    <s v="MUP"/>
  </r>
  <r>
    <s v="MAR"/>
    <x v="49"/>
    <s v="OTSU-SALIN 3"/>
    <s v="1111"/>
    <s v="BASIC  SOLUTION"/>
    <s v="PB-DOM"/>
    <s v="CIRNI-60"/>
    <x v="1"/>
    <n v="10800"/>
    <n v="309096000"/>
    <m/>
    <n v="309096000"/>
    <m/>
    <n v="309096000"/>
    <s v="RNI"/>
  </r>
  <r>
    <s v="MAR"/>
    <x v="50"/>
    <s v="OTSU-RS"/>
    <s v="1111"/>
    <s v="BASIC  SOLUTION"/>
    <s v="PB-DOM"/>
    <s v="CIMUP-11"/>
    <x v="0"/>
    <n v="3140"/>
    <n v="43021140"/>
    <m/>
    <n v="43021140"/>
    <m/>
    <n v="43021140"/>
    <s v="MUP"/>
  </r>
  <r>
    <s v="MAR"/>
    <x v="50"/>
    <s v="OTSU-RS"/>
    <s v="1111"/>
    <s v="BASIC  SOLUTION"/>
    <s v="PB-DOM"/>
    <s v="CIMUP-61"/>
    <x v="1"/>
    <n v="5040"/>
    <n v="48746880"/>
    <m/>
    <n v="48746880"/>
    <m/>
    <n v="48746880"/>
    <s v="MUP"/>
  </r>
  <r>
    <s v="MAR"/>
    <x v="50"/>
    <s v="OTSU-RS"/>
    <s v="1111"/>
    <s v="BASIC  SOLUTION"/>
    <s v="PB-DOM"/>
    <s v="CIRNI-60"/>
    <x v="1"/>
    <n v="660"/>
    <n v="6383520"/>
    <m/>
    <n v="6383520"/>
    <m/>
    <n v="6383520"/>
    <s v="RNI"/>
  </r>
  <r>
    <s v="MAR"/>
    <x v="51"/>
    <s v="OTSU-RLD5"/>
    <s v="1111"/>
    <s v="BASIC  SOLUTION"/>
    <s v="PB-DOM"/>
    <s v="CIMUP-11"/>
    <x v="0"/>
    <n v="220"/>
    <n v="3066580"/>
    <m/>
    <n v="3066580"/>
    <m/>
    <n v="3066580"/>
    <s v="MUP"/>
  </r>
  <r>
    <s v="MAR"/>
    <x v="51"/>
    <s v="OTSU-RLD5"/>
    <s v="1111"/>
    <s v="BASIC  SOLUTION"/>
    <s v="PB-DOM"/>
    <s v="CIMUP-61"/>
    <x v="1"/>
    <n v="1700"/>
    <n v="16442400"/>
    <m/>
    <n v="16442400"/>
    <m/>
    <n v="16442400"/>
    <s v="MUP"/>
  </r>
  <r>
    <s v="MAR"/>
    <x v="52"/>
    <s v="OTSU-D5, 1/4NS"/>
    <s v="1111"/>
    <s v="BASIC  SOLUTION"/>
    <s v="PB-DOM"/>
    <s v="CIMUP-11"/>
    <x v="0"/>
    <n v="1700"/>
    <n v="23696300"/>
    <m/>
    <n v="23696300"/>
    <m/>
    <n v="23696300"/>
    <s v="MUP"/>
  </r>
  <r>
    <s v="MAR"/>
    <x v="52"/>
    <s v="OTSU-D5, 1/4NS"/>
    <s v="1111"/>
    <s v="BASIC  SOLUTION"/>
    <s v="PB-DOM"/>
    <s v="CIMUP-31"/>
    <x v="3"/>
    <n v="80"/>
    <n v="880000"/>
    <m/>
    <n v="880000"/>
    <m/>
    <n v="880000"/>
    <s v="MUP"/>
  </r>
  <r>
    <s v="MAR"/>
    <x v="52"/>
    <s v="OTSU-D5, 1/4NS"/>
    <s v="1111"/>
    <s v="BASIC  SOLUTION"/>
    <s v="PB-DOM"/>
    <s v="CIMUP-61"/>
    <x v="1"/>
    <n v="1940"/>
    <n v="15811000"/>
    <m/>
    <n v="15811000"/>
    <m/>
    <n v="15811000"/>
    <s v="MUP"/>
  </r>
  <r>
    <s v="MAR"/>
    <x v="52"/>
    <s v="OTSU-D5, 1/4NS"/>
    <s v="1111"/>
    <s v="BASIC  SOLUTION"/>
    <s v="PB-DOM"/>
    <s v="CIRNI-60"/>
    <x v="1"/>
    <n v="7980"/>
    <n v="65037000"/>
    <m/>
    <n v="65037000"/>
    <m/>
    <n v="65037000"/>
    <s v="RNI"/>
  </r>
  <r>
    <s v="MAR"/>
    <x v="53"/>
    <s v="OTSU-D10,1/5NS"/>
    <s v="1111"/>
    <s v="BASIC  SOLUTION"/>
    <s v="PB-DOM"/>
    <s v="CIMUP-11"/>
    <x v="0"/>
    <n v="440"/>
    <n v="6133160"/>
    <m/>
    <n v="6133160"/>
    <m/>
    <n v="6133160"/>
    <s v="MUP"/>
  </r>
  <r>
    <s v="MAR"/>
    <x v="53"/>
    <s v="OTSU-D10,1/5NS"/>
    <s v="1111"/>
    <s v="BASIC  SOLUTION"/>
    <s v="PB-DOM"/>
    <s v="CIMUP-31"/>
    <x v="3"/>
    <n v="320"/>
    <n v="4224000"/>
    <m/>
    <n v="4224000"/>
    <m/>
    <n v="4224000"/>
    <s v="MUP"/>
  </r>
  <r>
    <s v="MAR"/>
    <x v="53"/>
    <s v="OTSU-D10,1/5NS"/>
    <s v="1111"/>
    <s v="BASIC  SOLUTION"/>
    <s v="PB-DOM"/>
    <s v="CIMUP-61"/>
    <x v="1"/>
    <n v="8060"/>
    <n v="84670300"/>
    <m/>
    <n v="84670300"/>
    <m/>
    <n v="84670300"/>
    <s v="MUP"/>
  </r>
  <r>
    <s v="MAR"/>
    <x v="53"/>
    <s v="OTSU-D10,1/5NS"/>
    <s v="1111"/>
    <s v="BASIC  SOLUTION"/>
    <s v="PB-DOM"/>
    <s v="CIRNI-60"/>
    <x v="1"/>
    <n v="1080"/>
    <n v="11345400"/>
    <m/>
    <n v="11345400"/>
    <m/>
    <n v="11345400"/>
    <s v="RNI"/>
  </r>
  <r>
    <s v="MAR"/>
    <x v="54"/>
    <s v="OTSU-D5, 1/2NS"/>
    <s v="1111"/>
    <s v="BASIC  SOLUTION"/>
    <s v="PB-DOM"/>
    <s v="CIMUP-11"/>
    <x v="0"/>
    <n v="5880"/>
    <n v="81961320"/>
    <m/>
    <n v="81961320"/>
    <m/>
    <n v="81961320"/>
    <s v="MUP"/>
  </r>
  <r>
    <s v="MAR"/>
    <x v="54"/>
    <s v="OTSU-D5, 1/2NS"/>
    <s v="1111"/>
    <s v="BASIC  SOLUTION"/>
    <s v="PB-DOM"/>
    <s v="CIMUP-31"/>
    <x v="3"/>
    <n v="420"/>
    <n v="4620000"/>
    <m/>
    <n v="4620000"/>
    <m/>
    <n v="4620000"/>
    <s v="MUP"/>
  </r>
  <r>
    <s v="MAR"/>
    <x v="54"/>
    <s v="OTSU-D5, 1/2NS"/>
    <s v="1111"/>
    <s v="BASIC  SOLUTION"/>
    <s v="PB-DOM"/>
    <s v="CIRNI-60"/>
    <x v="1"/>
    <n v="5320"/>
    <n v="43358000"/>
    <m/>
    <n v="43358000"/>
    <m/>
    <n v="43358000"/>
    <s v="RNI"/>
  </r>
  <r>
    <s v="MAR"/>
    <x v="56"/>
    <s v="OTSU-RL"/>
    <s v="1111"/>
    <s v="BASIC  SOLUTION"/>
    <s v="PB-DOM"/>
    <s v="CIMUP-11"/>
    <x v="0"/>
    <n v="10940"/>
    <n v="139113040"/>
    <m/>
    <n v="139113040"/>
    <m/>
    <n v="139113040"/>
    <s v="MUP"/>
  </r>
  <r>
    <s v="MAR"/>
    <x v="56"/>
    <s v="OTSU-RL"/>
    <s v="1111"/>
    <s v="BASIC  SOLUTION"/>
    <s v="PB-DOM"/>
    <s v="CIMUP-31"/>
    <x v="3"/>
    <n v="1220"/>
    <n v="11809600"/>
    <m/>
    <n v="11809600"/>
    <m/>
    <n v="11809600"/>
    <s v="MUP"/>
  </r>
  <r>
    <s v="MAR"/>
    <x v="56"/>
    <s v="OTSU-RL"/>
    <s v="1111"/>
    <s v="BASIC  SOLUTION"/>
    <s v="PB-DOM"/>
    <s v="CIMUP-21"/>
    <x v="4"/>
    <n v="100"/>
    <n v="771500"/>
    <m/>
    <n v="771500"/>
    <m/>
    <n v="771500"/>
    <s v="MUP"/>
  </r>
  <r>
    <s v="MAR"/>
    <x v="56"/>
    <s v="OTSU-RL"/>
    <s v="1111"/>
    <s v="BASIC  SOLUTION"/>
    <s v="PB-DOM"/>
    <s v="CIRNI-10"/>
    <x v="0"/>
    <n v="5000"/>
    <n v="63580000"/>
    <m/>
    <n v="63580000"/>
    <m/>
    <n v="63580000"/>
    <s v="RNI"/>
  </r>
  <r>
    <s v="MAR"/>
    <x v="57"/>
    <s v="OTSU-NS"/>
    <s v="1111"/>
    <s v="BASIC  SOLUTION"/>
    <s v="PB-DOM"/>
    <s v="CIMUP-11"/>
    <x v="0"/>
    <n v="8340"/>
    <n v="106051440"/>
    <m/>
    <n v="106051440"/>
    <m/>
    <n v="106051440"/>
    <s v="MUP"/>
  </r>
  <r>
    <s v="MAR"/>
    <x v="57"/>
    <s v="OTSU-NS"/>
    <s v="1111"/>
    <s v="BASIC  SOLUTION"/>
    <s v="PB-DOM"/>
    <s v="CIMUP-31"/>
    <x v="3"/>
    <n v="540"/>
    <n v="5322240"/>
    <m/>
    <n v="5322240"/>
    <m/>
    <n v="5322240"/>
    <s v="MUP"/>
  </r>
  <r>
    <s v="MAR"/>
    <x v="57"/>
    <s v="OTSU-NS"/>
    <s v="1111"/>
    <s v="BASIC  SOLUTION"/>
    <s v="PB-DOM"/>
    <s v="CIMUP-21"/>
    <x v="4"/>
    <n v="2540"/>
    <n v="17449800"/>
    <m/>
    <n v="17449800"/>
    <m/>
    <n v="17449800"/>
    <s v="MUP"/>
  </r>
  <r>
    <s v="MAR"/>
    <x v="57"/>
    <s v="OTSU-NS"/>
    <s v="1111"/>
    <s v="BASIC  SOLUTION"/>
    <s v="PB-DOM"/>
    <s v="CIRNI-10"/>
    <x v="0"/>
    <n v="2000"/>
    <n v="25432000"/>
    <m/>
    <n v="25432000"/>
    <m/>
    <n v="25432000"/>
    <s v="RNI"/>
  </r>
  <r>
    <s v="MAR"/>
    <x v="58"/>
    <s v="OTSU-MANITOL 20250 mL"/>
    <s v="1115"/>
    <s v="C O D"/>
    <s v="PB-DOM"/>
    <s v="CIMUP-10"/>
    <x v="0"/>
    <n v="1320"/>
    <n v="74937720"/>
    <m/>
    <n v="74937720"/>
    <m/>
    <n v="74937720"/>
    <s v="MUP"/>
  </r>
  <r>
    <s v="MAR"/>
    <x v="58"/>
    <s v="OTSU-MANITOL 20250 mL"/>
    <s v="1115"/>
    <s v="C O D"/>
    <s v="PB-DOM"/>
    <s v="CIMUP-11"/>
    <x v="0"/>
    <n v="-215"/>
    <n v="-4268395"/>
    <m/>
    <n v="-4268395"/>
    <m/>
    <n v="-4268395"/>
    <s v="MUP"/>
  </r>
  <r>
    <s v="MAR"/>
    <x v="58"/>
    <s v="OTSU-MANITOL 20250 mL"/>
    <s v="1115"/>
    <s v="C O D"/>
    <s v="PB-DOM"/>
    <s v="CIMUP-20"/>
    <x v="4"/>
    <n v="31620"/>
    <n v="773298720"/>
    <m/>
    <n v="773298720"/>
    <m/>
    <n v="773298720"/>
    <s v="MUP"/>
  </r>
  <r>
    <s v="MAR"/>
    <x v="58"/>
    <s v="OTSU-MANITOL 20250 mL"/>
    <s v="1115"/>
    <s v="C O D"/>
    <s v="PB-DOM"/>
    <s v="CIRNI-60"/>
    <x v="1"/>
    <n v="0"/>
    <n v="0"/>
    <m/>
    <n v="0"/>
    <m/>
    <n v="0"/>
    <s v="RNI"/>
  </r>
  <r>
    <s v="MAR"/>
    <x v="58"/>
    <s v="OTSU-MANITOL 20250 mL"/>
    <s v="1115"/>
    <s v="C O D"/>
    <s v="PB-DOM"/>
    <s v="CIRNI-20"/>
    <x v="4"/>
    <n v="3180"/>
    <n v="77770080"/>
    <m/>
    <n v="77770080"/>
    <m/>
    <n v="77770080"/>
    <s v="RNI"/>
  </r>
  <r>
    <s v="MAR"/>
    <x v="59"/>
    <s v="MEYLON 84-BP"/>
    <s v="1112"/>
    <s v="AMPOULE"/>
    <s v="PA-DOM"/>
    <s v="CIMUP-10"/>
    <x v="0"/>
    <n v="24000"/>
    <n v="281856000"/>
    <m/>
    <n v="281856000"/>
    <m/>
    <n v="281856000"/>
    <s v="MUP"/>
  </r>
  <r>
    <s v="MAR"/>
    <x v="59"/>
    <s v="MEYLON 84-BP"/>
    <s v="1112"/>
    <s v="AMPOULE"/>
    <s v="PA-DOM"/>
    <s v="CIMUP-30"/>
    <x v="3"/>
    <n v="15720"/>
    <n v="172228320"/>
    <m/>
    <n v="172228320"/>
    <m/>
    <n v="172228320"/>
    <s v="MUP"/>
  </r>
  <r>
    <s v="MAR"/>
    <x v="59"/>
    <s v="MEYLON 84-BP"/>
    <s v="1112"/>
    <s v="AMPOULE"/>
    <s v="PA-DOM"/>
    <s v="CIMUP-60"/>
    <x v="1"/>
    <n v="58080"/>
    <n v="347666880"/>
    <m/>
    <n v="347666880"/>
    <m/>
    <n v="347666880"/>
    <s v="MUP"/>
  </r>
  <r>
    <s v="MAR"/>
    <x v="59"/>
    <s v="MEYLON 84-BP"/>
    <s v="1112"/>
    <s v="AMPOULE"/>
    <s v="PA-DOM"/>
    <s v="CIRNI-60"/>
    <x v="1"/>
    <n v="8160"/>
    <n v="48845760"/>
    <m/>
    <n v="48845760"/>
    <m/>
    <n v="48845760"/>
    <s v="RNI"/>
  </r>
  <r>
    <s v="MAR"/>
    <x v="60"/>
    <s v="OTSU-NS10 mL"/>
    <s v="1112"/>
    <s v="AMPOULE"/>
    <s v="PA-DOM"/>
    <s v="CIMUP-10"/>
    <x v="0"/>
    <n v="4320"/>
    <n v="15720480"/>
    <m/>
    <n v="15720480"/>
    <m/>
    <n v="15720480"/>
    <s v="MUP"/>
  </r>
  <r>
    <s v="MAR"/>
    <x v="60"/>
    <s v="OTSU-NS10 mL"/>
    <s v="1112"/>
    <s v="AMPOULE"/>
    <s v="PA-DOM"/>
    <s v="CIMUP-20"/>
    <x v="4"/>
    <n v="720"/>
    <n v="2082960"/>
    <m/>
    <n v="2082960"/>
    <m/>
    <n v="2082960"/>
    <s v="MUP"/>
  </r>
  <r>
    <s v="MAR"/>
    <x v="62"/>
    <s v="OTSU-WI10 mL"/>
    <s v="1112"/>
    <s v="AMPOULE"/>
    <s v="PA-DOM"/>
    <s v="CIMUP-10"/>
    <x v="0"/>
    <n v="15840"/>
    <n v="57103200"/>
    <m/>
    <n v="57103200"/>
    <m/>
    <n v="57103200"/>
    <s v="MUP"/>
  </r>
  <r>
    <s v="MAR"/>
    <x v="62"/>
    <s v="OTSU-WI10 mL"/>
    <s v="1112"/>
    <s v="AMPOULE"/>
    <s v="PA-DOM"/>
    <s v="CIMUP-20"/>
    <x v="4"/>
    <n v="38160"/>
    <n v="89294400"/>
    <m/>
    <n v="89294400"/>
    <m/>
    <n v="89294400"/>
    <s v="MUP"/>
  </r>
  <r>
    <s v="MAR"/>
    <x v="63"/>
    <s v="STERILE WATERFOR IRRIGATION"/>
    <s v="1111"/>
    <s v="BASIC  SOLUTION"/>
    <s v="PB-DOM"/>
    <s v="CIMUP-11"/>
    <x v="0"/>
    <n v="11055"/>
    <n v="262478865"/>
    <m/>
    <n v="262478865"/>
    <m/>
    <n v="262478865"/>
    <s v="MUP"/>
  </r>
  <r>
    <s v="MAR"/>
    <x v="63"/>
    <s v="STERILE WATERFOR IRRIGATION"/>
    <s v="1111"/>
    <s v="BASIC  SOLUTION"/>
    <s v="PB-DOM"/>
    <s v="CIMUP-61"/>
    <x v="1"/>
    <n v="22680"/>
    <n v="285881400"/>
    <m/>
    <n v="285881400"/>
    <m/>
    <n v="285881400"/>
    <s v="MUP"/>
  </r>
  <r>
    <s v="MAR"/>
    <x v="63"/>
    <s v="STERILE WATERFOR IRRIGATION"/>
    <s v="1111"/>
    <s v="BASIC  SOLUTION"/>
    <s v="PB-DOM"/>
    <s v="CIRNI-60"/>
    <x v="1"/>
    <n v="10095"/>
    <n v="127247475"/>
    <m/>
    <n v="127247475"/>
    <m/>
    <n v="127247475"/>
    <s v="RNI"/>
  </r>
  <r>
    <s v="MAR"/>
    <x v="64"/>
    <s v="OTSU-NS"/>
    <s v="1111"/>
    <s v="BASIC  SOLUTION"/>
    <s v="PB-DOM"/>
    <s v="CIMUP-11"/>
    <x v="0"/>
    <n v="75135"/>
    <n v="1861469625"/>
    <m/>
    <n v="1861469625"/>
    <m/>
    <n v="1861469625"/>
    <s v="MUP"/>
  </r>
  <r>
    <s v="MAR"/>
    <x v="64"/>
    <s v="OTSU-NS"/>
    <s v="1111"/>
    <s v="BASIC  SOLUTION"/>
    <s v="PB-DOM"/>
    <s v="CIMUP-61"/>
    <x v="1"/>
    <n v="174795"/>
    <n v="2071670340"/>
    <m/>
    <n v="2071670340"/>
    <m/>
    <n v="2071670340"/>
    <s v="MUP"/>
  </r>
  <r>
    <s v="MAR"/>
    <x v="64"/>
    <s v="OTSU-NS"/>
    <s v="1111"/>
    <s v="BASIC  SOLUTION"/>
    <s v="PB-DOM"/>
    <s v="CIRNI-60"/>
    <x v="1"/>
    <n v="61230"/>
    <n v="725697960"/>
    <m/>
    <n v="725697960"/>
    <m/>
    <n v="725697960"/>
    <s v="RNI"/>
  </r>
  <r>
    <s v="MAR"/>
    <x v="64"/>
    <s v="OTSU-NS"/>
    <s v="1111"/>
    <s v="BASIC  SOLUTION"/>
    <s v="PB-DOM"/>
    <s v="CIRNI-10"/>
    <x v="0"/>
    <n v="990"/>
    <n v="24527250"/>
    <m/>
    <n v="24527250"/>
    <m/>
    <n v="24527250"/>
    <s v="RNI"/>
  </r>
  <r>
    <s v="MAR"/>
    <x v="65"/>
    <s v="BREATH COLLECTION BAG0.3L 652832"/>
    <s v="5513"/>
    <s v="UBT"/>
    <s v="MD-DOM"/>
    <s v="TMAPP-10"/>
    <x v="0"/>
    <n v="2000"/>
    <n v="32000000"/>
    <m/>
    <n v="32000000"/>
    <m/>
    <n v="32000000"/>
    <s v="APP"/>
  </r>
  <r>
    <s v="MAR"/>
    <x v="66"/>
    <s v="ABILIFY ORAL SOLUTION 60ML (Lokal)"/>
    <s v="5112"/>
    <s v="ABILIFY"/>
    <s v="TD SYR-DOM"/>
    <s v="TMAPL-10"/>
    <x v="0"/>
    <n v="161"/>
    <n v="32597831"/>
    <m/>
    <n v="32597831"/>
    <m/>
    <n v="32597831"/>
    <s v="APL"/>
  </r>
  <r>
    <s v="MAR"/>
    <x v="66"/>
    <s v="ABILIFY ORAL SOLUTION 60ML (Lokal)"/>
    <s v="5112"/>
    <s v="ABILIFY"/>
    <s v="TD SYR-DOM"/>
    <s v="TMMUP-10"/>
    <x v="0"/>
    <n v="740"/>
    <n v="143789400"/>
    <m/>
    <n v="143789400"/>
    <m/>
    <n v="143789400"/>
    <s v="MUP"/>
  </r>
  <r>
    <s v="MAR"/>
    <x v="66"/>
    <s v="ABILIFY ORAL SOLUTION 60ML (Lokal)"/>
    <s v="5112"/>
    <s v="ABILIFY"/>
    <s v="TD SYR-DOM"/>
    <s v="TMMUP-60"/>
    <x v="1"/>
    <n v="860"/>
    <n v="125513560"/>
    <m/>
    <n v="125513560"/>
    <m/>
    <n v="125513560"/>
    <s v="MUP"/>
  </r>
  <r>
    <s v="MAR"/>
    <x v="67"/>
    <s v="REXULTI TABLET 3 MG"/>
    <s v="5123"/>
    <s v="Rexulti"/>
    <s v="TD REP-DOM"/>
    <s v="TMAPL-10"/>
    <x v="0"/>
    <n v="50"/>
    <n v="2384925"/>
    <m/>
    <n v="2384925"/>
    <m/>
    <n v="2384925"/>
    <s v="APL"/>
  </r>
  <r>
    <s v="MAR"/>
    <x v="67"/>
    <s v="REXULTI TABLET 3 MG"/>
    <s v="5123"/>
    <s v="Rexulti"/>
    <s v="TD REP-DOM"/>
    <s v="TMMUP-10"/>
    <x v="0"/>
    <n v="800"/>
    <n v="36620880"/>
    <m/>
    <n v="36620880"/>
    <m/>
    <n v="36620880"/>
    <s v="MUP"/>
  </r>
  <r>
    <s v="MAR"/>
    <x v="68"/>
    <s v="PROTEN GOLD COKLATImproved Formula"/>
    <s v="1152"/>
    <s v="PROTEN"/>
    <s v="EN-DOM"/>
    <s v="CIMUP-60"/>
    <x v="1"/>
    <n v="6960"/>
    <n v="76205040"/>
    <m/>
    <n v="76205040"/>
    <m/>
    <n v="76205040"/>
    <s v="MUP"/>
  </r>
  <r>
    <s v="MAR"/>
    <x v="68"/>
    <s v="PROTEN GOLD COKLATImproved Formula"/>
    <s v="1152"/>
    <s v="PROTEN"/>
    <s v="EN-DOM"/>
    <s v="CIRNI-60"/>
    <x v="1"/>
    <n v="12240"/>
    <n v="134015760"/>
    <m/>
    <n v="134015760"/>
    <m/>
    <n v="134015760"/>
    <s v="RNI"/>
  </r>
  <r>
    <s v="MAR"/>
    <x v="69"/>
    <s v="PAN-ENTERAL"/>
    <s v="1151"/>
    <s v="ENTERAL NUTRITION"/>
    <s v="EN-DOM"/>
    <s v="CIMUP-10"/>
    <x v="0"/>
    <n v="6840"/>
    <n v="113762880"/>
    <m/>
    <n v="113762880"/>
    <m/>
    <n v="113762880"/>
    <s v="MUP"/>
  </r>
  <r>
    <s v="MAR"/>
    <x v="69"/>
    <s v="PAN-ENTERAL"/>
    <s v="1151"/>
    <s v="ENTERAL NUTRITION"/>
    <s v="EN-DOM"/>
    <s v="CIMUP-60"/>
    <x v="1"/>
    <n v="2520"/>
    <n v="42402528"/>
    <m/>
    <n v="42402528"/>
    <m/>
    <n v="42402528"/>
    <s v="MUP"/>
  </r>
  <r>
    <s v="MAR"/>
    <x v="69"/>
    <s v="PAN-ENTERAL"/>
    <s v="1151"/>
    <s v="ENTERAL NUTRITION"/>
    <s v="EN-DOM"/>
    <s v="CIRNI-60"/>
    <x v="1"/>
    <n v="67320"/>
    <n v="1132753248"/>
    <m/>
    <n v="1132753248"/>
    <m/>
    <n v="1132753248"/>
    <s v="RNI"/>
  </r>
  <r>
    <s v="MAR"/>
    <x v="69"/>
    <s v="PAN-ENTERAL"/>
    <s v="1151"/>
    <s v="ENTERAL NUTRITION"/>
    <s v="EN-DOM"/>
    <s v="CIRNI-10"/>
    <x v="0"/>
    <n v="1920"/>
    <n v="31933440"/>
    <m/>
    <n v="31933440"/>
    <m/>
    <n v="31933440"/>
    <s v="RNI"/>
  </r>
  <r>
    <s v="MAR"/>
    <x v="72"/>
    <s v="OI NUTRI BAG"/>
    <s v="1511"/>
    <s v="ME SET"/>
    <s v="IV SET-DOM"/>
    <s v="CIMUP-62"/>
    <x v="1"/>
    <n v="1800"/>
    <n v="8395200"/>
    <m/>
    <n v="8395200"/>
    <m/>
    <n v="8395200"/>
    <s v="MUP"/>
  </r>
  <r>
    <s v="MAR"/>
    <x v="72"/>
    <s v="OI NUTRI BAG"/>
    <s v="1511"/>
    <s v="ME SET"/>
    <s v="IV SET-DOM"/>
    <s v="CIRNI-60"/>
    <x v="1"/>
    <n v="500"/>
    <n v="2332000"/>
    <m/>
    <n v="2332000"/>
    <m/>
    <n v="2332000"/>
    <s v="RNI"/>
  </r>
  <r>
    <s v="MAR"/>
    <x v="73"/>
    <s v="RINGER LACTATEInfus Intravena"/>
    <s v="1111"/>
    <s v="BASIC  SOLUTION"/>
    <s v="PB-DOM"/>
    <s v="CIMUP-61"/>
    <x v="1"/>
    <n v="1252"/>
    <n v="8434724"/>
    <m/>
    <n v="8434724"/>
    <m/>
    <n v="8434724"/>
    <s v="MUP"/>
  </r>
  <r>
    <s v="MAR"/>
    <x v="74"/>
    <s v="OTSU Y SET  WITH FILTER"/>
    <s v="1511"/>
    <s v="ME SET"/>
    <s v="IV SET-DOM"/>
    <s v="CIRNI-62"/>
    <x v="1"/>
    <n v="2000"/>
    <n v="14960000"/>
    <m/>
    <n v="14960000"/>
    <m/>
    <n v="14960000"/>
    <s v="RNI"/>
  </r>
  <r>
    <s v="MAR"/>
    <x v="75"/>
    <s v="SODIUM CHLORIDEInfus Intravena 0.9%"/>
    <s v="1111"/>
    <s v="BASIC  SOLUTION"/>
    <s v="PB-DOM"/>
    <s v="CIMUP-61"/>
    <x v="1"/>
    <n v="493360"/>
    <n v="3001108880"/>
    <m/>
    <n v="3001108880"/>
    <m/>
    <n v="3001108880"/>
    <s v="MUP"/>
  </r>
  <r>
    <s v="MAR"/>
    <x v="75"/>
    <s v="SODIUM CHLORIDEInfus Intravena 0.9%"/>
    <s v="1111"/>
    <s v="BASIC  SOLUTION"/>
    <s v="PB-DOM"/>
    <s v="CIRNI-60"/>
    <x v="1"/>
    <n v="1171100"/>
    <n v="7123801300"/>
    <m/>
    <n v="7123801300"/>
    <m/>
    <n v="7123801300"/>
    <s v="RNI"/>
  </r>
  <r>
    <s v="MAR"/>
    <x v="76"/>
    <s v="ABILIFY DISCMELT 15 MGKOP"/>
    <s v="5112"/>
    <s v="ABILIFY"/>
    <s v="TD REP-DOM"/>
    <s v="TMMUP-10"/>
    <x v="0"/>
    <n v="200"/>
    <n v="9608600"/>
    <m/>
    <n v="9608600"/>
    <m/>
    <n v="9608600"/>
    <s v="MUP"/>
  </r>
  <r>
    <s v="MAR"/>
    <x v="124"/>
    <s v="JINARC 15 MG"/>
    <s v="5124"/>
    <s v="JINARK"/>
    <s v="TD TAB-DOM"/>
    <s v="TMMUP-10"/>
    <x v="0"/>
    <n v="300"/>
    <n v="32879880"/>
    <m/>
    <n v="32879880"/>
    <m/>
    <n v="32879880"/>
    <s v="MUP"/>
  </r>
  <r>
    <s v="MAR"/>
    <x v="77"/>
    <s v="JINARC 30 MG"/>
    <s v="5124"/>
    <s v="JINARK"/>
    <s v="TD TAB-DOM"/>
    <s v="TMMUP-10"/>
    <x v="0"/>
    <n v="390"/>
    <n v="42743844"/>
    <m/>
    <n v="42743844"/>
    <m/>
    <n v="42743844"/>
    <s v="MUP"/>
  </r>
  <r>
    <s v="MAR"/>
    <x v="78"/>
    <s v="OTSUTRAN-40"/>
    <s v="1115"/>
    <s v="C O D"/>
    <s v="PB-DOM"/>
    <s v="CIMUP-10"/>
    <x v="0"/>
    <n v="200"/>
    <n v="17830200"/>
    <m/>
    <n v="17830200"/>
    <m/>
    <n v="17830200"/>
    <s v="MUP"/>
  </r>
  <r>
    <s v="MAR"/>
    <x v="78"/>
    <s v="OTSUTRAN-40"/>
    <s v="1115"/>
    <s v="C O D"/>
    <s v="PB-DOM"/>
    <s v="CIMUP-60"/>
    <x v="1"/>
    <n v="120"/>
    <n v="9734880"/>
    <m/>
    <n v="9734880"/>
    <m/>
    <n v="9734880"/>
    <s v="MUP"/>
  </r>
  <r>
    <s v="MAR"/>
    <x v="81"/>
    <s v="OTSU-RL"/>
    <s v="1121"/>
    <s v="BASIC SOLUTION - WB"/>
    <s v="TMWB-DOM"/>
    <s v="CIMUP-11"/>
    <x v="0"/>
    <n v="2720"/>
    <n v="34587520"/>
    <m/>
    <n v="34587520"/>
    <m/>
    <n v="34587520"/>
    <s v="MUP"/>
  </r>
  <r>
    <s v="MAR"/>
    <x v="81"/>
    <s v="OTSU-RL"/>
    <s v="1121"/>
    <s v="BASIC SOLUTION - WB"/>
    <s v="TMWB-DOM"/>
    <s v="CIMUP-31"/>
    <x v="3"/>
    <n v="2180"/>
    <n v="21102400"/>
    <m/>
    <n v="21102400"/>
    <m/>
    <n v="21102400"/>
    <s v="MUP"/>
  </r>
  <r>
    <s v="MAR"/>
    <x v="81"/>
    <s v="OTSU-RL"/>
    <s v="1121"/>
    <s v="BASIC SOLUTION - WB"/>
    <s v="TMWB-DOM"/>
    <s v="CIMUP-21"/>
    <x v="4"/>
    <n v="59460"/>
    <n v="458733900"/>
    <m/>
    <n v="458733900"/>
    <m/>
    <n v="458733900"/>
    <s v="MUP"/>
  </r>
  <r>
    <s v="MAR"/>
    <x v="82"/>
    <s v="OTSU-RD5"/>
    <s v="1111"/>
    <s v="BASIC  SOLUTION"/>
    <s v="PB-DOM"/>
    <s v="CIMUP-11"/>
    <x v="0"/>
    <n v="1480"/>
    <n v="20629720"/>
    <m/>
    <n v="20629720"/>
    <m/>
    <n v="20629720"/>
    <s v="MUP"/>
  </r>
  <r>
    <s v="MAR"/>
    <x v="82"/>
    <s v="OTSU-RD5"/>
    <s v="1111"/>
    <s v="BASIC  SOLUTION"/>
    <s v="PB-DOM"/>
    <s v="CIMUP-61"/>
    <x v="1"/>
    <n v="2400"/>
    <n v="23212800"/>
    <m/>
    <n v="23212800"/>
    <m/>
    <n v="23212800"/>
    <s v="MUP"/>
  </r>
  <r>
    <s v="MAR"/>
    <x v="82"/>
    <s v="OTSU-RD5"/>
    <s v="1111"/>
    <s v="BASIC  SOLUTION"/>
    <s v="PB-DOM"/>
    <s v="CIRNI-60"/>
    <x v="1"/>
    <n v="540"/>
    <n v="5222880"/>
    <m/>
    <n v="5222880"/>
    <m/>
    <n v="5222880"/>
    <s v="RNI"/>
  </r>
  <r>
    <s v="MAR"/>
    <x v="83"/>
    <s v="OTSU-NS, 500 ML"/>
    <s v="1121"/>
    <s v="BASIC SOLUTION - WB"/>
    <s v="TMWB-DOM"/>
    <s v="CIMUP-11"/>
    <x v="0"/>
    <n v="2520"/>
    <n v="32044320"/>
    <m/>
    <n v="32044320"/>
    <m/>
    <n v="32044320"/>
    <s v="MUP"/>
  </r>
  <r>
    <s v="MAR"/>
    <x v="83"/>
    <s v="OTSU-NS, 500 ML"/>
    <s v="1121"/>
    <s v="BASIC SOLUTION - WB"/>
    <s v="TMWB-DOM"/>
    <s v="CIMUP-21"/>
    <x v="4"/>
    <n v="682540"/>
    <n v="4151890820"/>
    <m/>
    <n v="4151890820"/>
    <m/>
    <n v="4151890820"/>
    <s v="MUP"/>
  </r>
  <r>
    <s v="MAR"/>
    <x v="84"/>
    <s v="OTSU-NS250 mL"/>
    <s v="1111"/>
    <s v="BASIC  SOLUTION"/>
    <s v="PB-DOM"/>
    <s v="CIMUP-11"/>
    <x v="0"/>
    <n v="150"/>
    <n v="1752150"/>
    <m/>
    <n v="1752150"/>
    <m/>
    <n v="1752150"/>
    <s v="MUP"/>
  </r>
  <r>
    <s v="MAR"/>
    <x v="84"/>
    <s v="OTSU-NS250 mL"/>
    <s v="1111"/>
    <s v="BASIC  SOLUTION"/>
    <s v="PB-DOM"/>
    <s v="CIRNI-60"/>
    <x v="1"/>
    <n v="1200"/>
    <n v="7618800"/>
    <m/>
    <n v="7618800"/>
    <m/>
    <n v="7618800"/>
    <s v="RNI"/>
  </r>
  <r>
    <s v="MAR"/>
    <x v="85"/>
    <s v="DEXTROSE MONOHYDRATEInjeksi 400 mg/mL"/>
    <s v="1112"/>
    <s v="AMPOULE"/>
    <s v="PA-DOM"/>
    <s v="CIMUP-60"/>
    <x v="1"/>
    <n v="171360"/>
    <n v="1055577600"/>
    <m/>
    <n v="1055577600"/>
    <m/>
    <n v="1055577600"/>
    <s v="MUP"/>
  </r>
  <r>
    <s v="MAR"/>
    <x v="85"/>
    <s v="DEXTROSE MONOHYDRATEInjeksi 400 mg/mL"/>
    <s v="1112"/>
    <s v="AMPOULE"/>
    <s v="PA-DOM"/>
    <s v="CIRNI-60"/>
    <x v="1"/>
    <n v="18480"/>
    <n v="113836800"/>
    <m/>
    <n v="113836800"/>
    <m/>
    <n v="113836800"/>
    <s v="RNI"/>
  </r>
  <r>
    <s v="MAR"/>
    <x v="86"/>
    <s v="POTASSIUM CHLORIDEInjeksi 74,6 mg/mL"/>
    <s v="1112"/>
    <s v="AMPOULE"/>
    <s v="PA-DOM"/>
    <s v="CIMUP-60"/>
    <x v="1"/>
    <n v="63840"/>
    <n v="191775360"/>
    <m/>
    <n v="191775360"/>
    <m/>
    <n v="191775360"/>
    <s v="MUP"/>
  </r>
  <r>
    <s v="MAR"/>
    <x v="86"/>
    <s v="POTASSIUM CHLORIDEInjeksi 74,6 mg/mL"/>
    <s v="1112"/>
    <s v="AMPOULE"/>
    <s v="PA-DOM"/>
    <s v="CIRNI-60"/>
    <x v="1"/>
    <n v="31680"/>
    <n v="95166720"/>
    <m/>
    <n v="95166720"/>
    <m/>
    <n v="95166720"/>
    <s v="RNI"/>
  </r>
  <r>
    <s v="MAR"/>
    <x v="87"/>
    <s v="SODIUM CHLORIDEInjeksi 9 mg/mL"/>
    <s v="1112"/>
    <s v="AMPOULE"/>
    <s v="PA-DOM"/>
    <s v="CIMUP-60"/>
    <x v="1"/>
    <n v="11040"/>
    <n v="32380320"/>
    <m/>
    <n v="32380320"/>
    <m/>
    <n v="32380320"/>
    <s v="MUP"/>
  </r>
  <r>
    <s v="MAR"/>
    <x v="87"/>
    <s v="SODIUM CHLORIDEInjeksi 9 mg/mL"/>
    <s v="1112"/>
    <s v="AMPOULE"/>
    <s v="PA-DOM"/>
    <s v="CIRNI-60"/>
    <x v="1"/>
    <n v="13440"/>
    <n v="39419520"/>
    <m/>
    <n v="39419520"/>
    <m/>
    <n v="39419520"/>
    <s v="RNI"/>
  </r>
  <r>
    <s v="MAR"/>
    <x v="88"/>
    <s v="MAGNESIUM SULFATEInjeksi i.v. 200 mg/mL"/>
    <s v="1112"/>
    <s v="AMPOULE"/>
    <s v="PA-DOM"/>
    <s v="CIMUP-60"/>
    <x v="1"/>
    <n v="3360"/>
    <n v="13245120"/>
    <m/>
    <n v="13245120"/>
    <m/>
    <n v="13245120"/>
    <s v="MUP"/>
  </r>
  <r>
    <s v="MAR"/>
    <x v="88"/>
    <s v="MAGNESIUM SULFATEInjeksi i.v. 200 mg/mL"/>
    <s v="1112"/>
    <s v="AMPOULE"/>
    <s v="PA-DOM"/>
    <s v="CIRNI-60"/>
    <x v="1"/>
    <n v="23280"/>
    <n v="91769760"/>
    <m/>
    <n v="91769760"/>
    <m/>
    <n v="91769760"/>
    <s v="RNI"/>
  </r>
  <r>
    <s v="MAR"/>
    <x v="88"/>
    <s v="MAGNESIUM SULFATEInjeksi i.v. 200 mg/mL"/>
    <s v="1112"/>
    <s v="AMPOULE"/>
    <s v="PA-DOM"/>
    <s v="CIRNI-10"/>
    <x v="0"/>
    <n v="4800"/>
    <n v="37622400"/>
    <m/>
    <n v="37622400"/>
    <m/>
    <n v="37622400"/>
    <s v="RNI"/>
  </r>
  <r>
    <s v="MAR"/>
    <x v="89"/>
    <s v="MAGNESIUM SULFATEInjeksi i.m. 400 mg/mL"/>
    <s v="1112"/>
    <s v="AMPOULE"/>
    <s v="PA-DOM"/>
    <s v="CIMUP-60"/>
    <x v="1"/>
    <n v="10080"/>
    <n v="45239040"/>
    <m/>
    <n v="45239040"/>
    <m/>
    <n v="45239040"/>
    <s v="MUP"/>
  </r>
  <r>
    <s v="MAR"/>
    <x v="89"/>
    <s v="MAGNESIUM SULFATEInjeksi i.m. 400 mg/mL"/>
    <s v="1112"/>
    <s v="AMPOULE"/>
    <s v="PA-DOM"/>
    <s v="CIRNI-60"/>
    <x v="1"/>
    <n v="44400"/>
    <n v="199267200"/>
    <m/>
    <n v="199267200"/>
    <m/>
    <n v="199267200"/>
    <s v="RNI"/>
  </r>
  <r>
    <s v="MAR"/>
    <x v="89"/>
    <s v="MAGNESIUM SULFATEInjeksi i.m. 400 mg/mL"/>
    <s v="1112"/>
    <s v="AMPOULE"/>
    <s v="PA-DOM"/>
    <s v="CIRNI-10"/>
    <x v="0"/>
    <n v="4800"/>
    <n v="37622400"/>
    <m/>
    <n v="37622400"/>
    <m/>
    <n v="37622400"/>
    <s v="RNI"/>
  </r>
  <r>
    <s v="MAR"/>
    <x v="90"/>
    <s v="STERILE WATER FORInjection"/>
    <s v="1112"/>
    <s v="AMPOULE"/>
    <s v="PA-DOM"/>
    <s v="CIMUP-60"/>
    <x v="1"/>
    <n v="620160"/>
    <n v="1453034880"/>
    <m/>
    <n v="1453034880"/>
    <m/>
    <n v="1453034880"/>
    <s v="MUP"/>
  </r>
  <r>
    <s v="MAR"/>
    <x v="90"/>
    <s v="STERILE WATER FORInjection"/>
    <s v="1112"/>
    <s v="AMPOULE"/>
    <s v="PA-DOM"/>
    <s v="CIRNI-60"/>
    <x v="1"/>
    <n v="294000"/>
    <n v="688842000"/>
    <m/>
    <n v="688842000"/>
    <m/>
    <n v="688842000"/>
    <s v="RNI"/>
  </r>
  <r>
    <s v="MAR"/>
    <x v="91"/>
    <s v="OTSU-MGSO4 40"/>
    <s v="1112"/>
    <s v="AMPOULE"/>
    <s v="PA-DOM"/>
    <s v="CIMUP-10"/>
    <x v="0"/>
    <n v="960"/>
    <n v="7757760"/>
    <m/>
    <n v="7757760"/>
    <m/>
    <n v="7757760"/>
    <s v="MUP"/>
  </r>
  <r>
    <s v="MAR"/>
    <x v="91"/>
    <s v="OTSU-MGSO4 40"/>
    <s v="1112"/>
    <s v="AMPOULE"/>
    <s v="PA-DOM"/>
    <s v="CIMUP-30"/>
    <x v="3"/>
    <n v="960"/>
    <n v="6758400"/>
    <m/>
    <n v="6758400"/>
    <m/>
    <n v="6758400"/>
    <s v="MUP"/>
  </r>
  <r>
    <s v="MAR"/>
    <x v="91"/>
    <s v="OTSU-MGSO4 40"/>
    <s v="1112"/>
    <s v="AMPOULE"/>
    <s v="PA-DOM"/>
    <s v="CIRNI-10"/>
    <x v="0"/>
    <n v="480"/>
    <n v="3878880"/>
    <m/>
    <n v="3878880"/>
    <m/>
    <n v="3878880"/>
    <s v="RNI"/>
  </r>
  <r>
    <s v="MAR"/>
    <x v="91"/>
    <s v="OTSU-MGSO4 40"/>
    <s v="1112"/>
    <s v="AMPOULE"/>
    <s v="PA-DOM"/>
    <s v="CIRNI-20"/>
    <x v="4"/>
    <n v="960"/>
    <n v="4308480"/>
    <m/>
    <n v="4308480"/>
    <m/>
    <n v="4308480"/>
    <s v="RNI"/>
  </r>
  <r>
    <s v="MAR"/>
    <x v="92"/>
    <s v="MEPTIN INHALATION 0.3 ML840 pcs"/>
    <s v="5113"/>
    <s v="MEPTIN"/>
    <s v="TD REP-DOM"/>
    <s v="TMMUP-10"/>
    <x v="0"/>
    <n v="1736"/>
    <n v="12909260.560000001"/>
    <m/>
    <n v="12909260.560000001"/>
    <m/>
    <n v="12909260.560000001"/>
    <s v="MUP"/>
  </r>
  <r>
    <s v="MAR"/>
    <x v="92"/>
    <s v="MEPTIN INHALATION 0.3 ML840 pcs"/>
    <s v="5113"/>
    <s v="MEPTIN"/>
    <s v="TD REP-DOM"/>
    <s v="TMMUP-30"/>
    <x v="3"/>
    <n v="224"/>
    <n v="1505952"/>
    <m/>
    <n v="1505952"/>
    <m/>
    <n v="1505952"/>
    <s v="MUP"/>
  </r>
  <r>
    <s v="MAR"/>
    <x v="92"/>
    <s v="MEPTIN INHALATION 0.3 ML840 pcs"/>
    <s v="5113"/>
    <s v="MEPTIN"/>
    <s v="TD REP-DOM"/>
    <s v="TMMUP-60"/>
    <x v="1"/>
    <n v="1148"/>
    <n v="5812943.9199999999"/>
    <m/>
    <n v="5812943.9199999999"/>
    <m/>
    <n v="5812943.9199999999"/>
    <s v="MUP"/>
  </r>
  <r>
    <s v="MAR"/>
    <x v="93"/>
    <s v="OTSU-D40"/>
    <s v="1112"/>
    <s v="AMPOULE"/>
    <s v="PA-DOM"/>
    <s v="CIMUP-10"/>
    <x v="0"/>
    <n v="33120"/>
    <n v="267642720"/>
    <m/>
    <n v="267642720"/>
    <m/>
    <n v="267642720"/>
    <s v="MUP"/>
  </r>
  <r>
    <s v="MAR"/>
    <x v="93"/>
    <s v="OTSU-D40"/>
    <s v="1112"/>
    <s v="AMPOULE"/>
    <s v="PA-DOM"/>
    <s v="CIMUP-30"/>
    <x v="3"/>
    <n v="12000"/>
    <n v="84480000"/>
    <m/>
    <n v="84480000"/>
    <m/>
    <n v="84480000"/>
    <s v="MUP"/>
  </r>
  <r>
    <s v="MAR"/>
    <x v="93"/>
    <s v="OTSU-D40"/>
    <s v="1112"/>
    <s v="AMPOULE"/>
    <s v="PA-DOM"/>
    <s v="CIRNI-60"/>
    <x v="1"/>
    <n v="27840"/>
    <n v="171494400"/>
    <m/>
    <n v="171494400"/>
    <m/>
    <n v="171494400"/>
    <s v="RNI"/>
  </r>
  <r>
    <s v="MAR"/>
    <x v="125"/>
    <s v="CALLIBRATION BAG 5.0L5L BREATH COLL.BAG"/>
    <s v="5513"/>
    <s v="UBT"/>
    <s v="MD-DOM"/>
    <s v="TMAPP-10"/>
    <x v="0"/>
    <n v="20"/>
    <n v="2196118"/>
    <m/>
    <n v="2196118"/>
    <m/>
    <n v="2196118"/>
    <s v="APP"/>
  </r>
  <r>
    <s v="MAR"/>
    <x v="94"/>
    <s v="OTSU-WI"/>
    <s v="1112"/>
    <s v="AMPOULE"/>
    <s v="PA-DOM"/>
    <s v="CIMUP-10"/>
    <x v="0"/>
    <n v="314040"/>
    <n v="1689535200"/>
    <m/>
    <n v="1689535200"/>
    <m/>
    <n v="1689535200"/>
    <s v="MUP"/>
  </r>
  <r>
    <s v="MAR"/>
    <x v="94"/>
    <s v="OTSU-WI"/>
    <s v="1112"/>
    <s v="AMPOULE"/>
    <s v="PA-DOM"/>
    <s v="CIMUP-20"/>
    <x v="4"/>
    <n v="48000"/>
    <n v="112464000"/>
    <m/>
    <n v="112464000"/>
    <m/>
    <n v="112464000"/>
    <s v="MUP"/>
  </r>
  <r>
    <s v="MAR"/>
    <x v="94"/>
    <s v="OTSU-WI"/>
    <s v="1112"/>
    <s v="AMPOULE"/>
    <s v="PA-DOM"/>
    <s v="CIMUP-30"/>
    <x v="3"/>
    <n v="70560"/>
    <n v="310464000"/>
    <m/>
    <n v="310464000"/>
    <m/>
    <n v="310464000"/>
    <s v="MUP"/>
  </r>
  <r>
    <s v="MAR"/>
    <x v="94"/>
    <s v="OTSU-WI"/>
    <s v="1112"/>
    <s v="AMPOULE"/>
    <s v="PA-DOM"/>
    <s v="CIRNI-20"/>
    <x v="4"/>
    <n v="48000"/>
    <n v="112464000"/>
    <m/>
    <n v="112464000"/>
    <m/>
    <n v="112464000"/>
    <s v="RNI"/>
  </r>
  <r>
    <s v="MAR"/>
    <x v="95"/>
    <s v="PROTEN GOLD VANILAKEMASAN TUNGGAL"/>
    <s v="1152"/>
    <s v="PROTEN"/>
    <s v="EN-DOM"/>
    <s v="CIMUP-10"/>
    <x v="0"/>
    <n v="46900"/>
    <n v="498359400"/>
    <m/>
    <n v="498359400"/>
    <m/>
    <n v="498359400"/>
    <s v="MUP"/>
  </r>
  <r>
    <s v="MAR"/>
    <x v="95"/>
    <s v="PROTEN GOLD VANILAKEMASAN TUNGGAL"/>
    <s v="1152"/>
    <s v="PROTEN"/>
    <s v="EN-DOM"/>
    <s v="CIMUP-60"/>
    <x v="1"/>
    <n v="11520"/>
    <n v="126132480"/>
    <m/>
    <n v="126132480"/>
    <m/>
    <n v="126132480"/>
    <s v="MUP"/>
  </r>
  <r>
    <s v="MAR"/>
    <x v="95"/>
    <s v="PROTEN GOLD VANILAKEMASAN TUNGGAL"/>
    <s v="1152"/>
    <s v="PROTEN"/>
    <s v="EN-DOM"/>
    <s v="CIRNI-60"/>
    <x v="1"/>
    <n v="23880"/>
    <n v="261462120"/>
    <m/>
    <n v="261462120"/>
    <m/>
    <n v="261462120"/>
    <s v="RNI"/>
  </r>
  <r>
    <s v="MAR"/>
    <x v="95"/>
    <s v="PROTEN GOLD VANILAKEMASAN TUNGGAL"/>
    <s v="1152"/>
    <s v="PROTEN"/>
    <s v="EN-DOM"/>
    <s v="CIRNI-10"/>
    <x v="0"/>
    <n v="3720"/>
    <n v="39528720"/>
    <m/>
    <n v="39528720"/>
    <m/>
    <n v="39528720"/>
    <s v="RNI"/>
  </r>
  <r>
    <s v="MAR"/>
    <x v="96"/>
    <s v="NEO MUNE"/>
    <s v="1153"/>
    <s v="NEO MUNE"/>
    <s v="EN-DOM"/>
    <s v="CIMUP-10"/>
    <x v="0"/>
    <n v="1080"/>
    <n v="24532200"/>
    <m/>
    <n v="24532200"/>
    <m/>
    <n v="24532200"/>
    <s v="MUP"/>
  </r>
  <r>
    <s v="MAR"/>
    <x v="96"/>
    <s v="NEO MUNE"/>
    <s v="1153"/>
    <s v="NEO MUNE"/>
    <s v="EN-DOM"/>
    <s v="CIMUP-60"/>
    <x v="1"/>
    <n v="120"/>
    <n v="2757660"/>
    <m/>
    <n v="2757660"/>
    <m/>
    <n v="2757660"/>
    <s v="MUP"/>
  </r>
  <r>
    <s v="MAR"/>
    <x v="96"/>
    <s v="NEO MUNE"/>
    <s v="1153"/>
    <s v="NEO MUNE"/>
    <s v="EN-DOM"/>
    <s v="CIRNI-60"/>
    <x v="1"/>
    <n v="5160"/>
    <n v="118579380"/>
    <m/>
    <n v="118579380"/>
    <m/>
    <n v="118579380"/>
    <s v="RNI"/>
  </r>
  <r>
    <s v="MAR"/>
    <x v="97"/>
    <s v="IV CATHETER 20 GEx. Huaian Polymedical"/>
    <s v="1512"/>
    <s v="OTSU CATCH"/>
    <s v="IV SET-DOM"/>
    <s v="CIRNI-12"/>
    <x v="0"/>
    <n v="1000"/>
    <n v="6600000"/>
    <m/>
    <n v="6600000"/>
    <m/>
    <n v="6600000"/>
    <s v="RNI"/>
  </r>
  <r>
    <s v="MAR"/>
    <x v="98"/>
    <s v="IV CATHETER 22 GEx. Huaian Polymedical"/>
    <s v="1512"/>
    <s v="OTSU CATCH"/>
    <s v="IV SET-DOM"/>
    <s v="CIMUP-12"/>
    <x v="0"/>
    <n v="200"/>
    <n v="1320000"/>
    <m/>
    <n v="1320000"/>
    <m/>
    <n v="1320000"/>
    <s v="MUP"/>
  </r>
  <r>
    <s v="MAR"/>
    <x v="98"/>
    <s v="IV CATHETER 22 GEx. Huaian Polymedical"/>
    <s v="1512"/>
    <s v="OTSU CATCH"/>
    <s v="IV SET-DOM"/>
    <s v="CIRNI-12"/>
    <x v="0"/>
    <n v="1000"/>
    <n v="6600000"/>
    <m/>
    <n v="6600000"/>
    <m/>
    <n v="6600000"/>
    <s v="RNI"/>
  </r>
  <r>
    <s v="MAR"/>
    <x v="100"/>
    <s v="IV CATHETER 26 GEx. Huaian Polymedical"/>
    <s v="1512"/>
    <s v="OTSU CATCH"/>
    <s v="IV SET-DOM"/>
    <s v="CIRNI-12"/>
    <x v="0"/>
    <n v="1000"/>
    <n v="6600000"/>
    <m/>
    <n v="6600000"/>
    <m/>
    <n v="6600000"/>
    <s v="RNI"/>
  </r>
  <r>
    <s v="MAR"/>
    <x v="101"/>
    <s v="PROTEN VANILAKEMASAN TUNGGAL"/>
    <s v="1152"/>
    <s v="PROTEN"/>
    <s v="EN-DOM"/>
    <s v="CIMUP-10"/>
    <x v="0"/>
    <n v="14520"/>
    <n v="120748320"/>
    <m/>
    <n v="120748320"/>
    <m/>
    <n v="120748320"/>
    <s v="MUP"/>
  </r>
  <r>
    <s v="MAR"/>
    <x v="101"/>
    <s v="PROTEN VANILAKEMASAN TUNGGAL"/>
    <s v="1152"/>
    <s v="PROTEN"/>
    <s v="EN-DOM"/>
    <s v="CIMUP-60"/>
    <x v="1"/>
    <n v="9120"/>
    <n v="76726560"/>
    <m/>
    <n v="76726560"/>
    <m/>
    <n v="76726560"/>
    <s v="MUP"/>
  </r>
  <r>
    <s v="MAR"/>
    <x v="101"/>
    <s v="PROTEN VANILAKEMASAN TUNGGAL"/>
    <s v="1152"/>
    <s v="PROTEN"/>
    <s v="EN-DOM"/>
    <s v="CIRNI-60"/>
    <x v="1"/>
    <n v="3360"/>
    <n v="28267680"/>
    <m/>
    <n v="28267680"/>
    <m/>
    <n v="28267680"/>
    <s v="RNI"/>
  </r>
  <r>
    <s v="MAR"/>
    <x v="101"/>
    <s v="PROTEN VANILAKEMASAN TUNGGAL"/>
    <s v="1152"/>
    <s v="PROTEN"/>
    <s v="EN-DOM"/>
    <s v="CIRNI-10"/>
    <x v="0"/>
    <n v="8760"/>
    <n v="72848160"/>
    <m/>
    <n v="72848160"/>
    <m/>
    <n v="72848160"/>
    <s v="RNI"/>
  </r>
  <r>
    <s v="MAR"/>
    <x v="118"/>
    <s v="DEXTROSE MONOHYDRATE 5%&amp; Sodium Chloride 0.225%"/>
    <s v="1111"/>
    <s v="BASIC  SOLUTION"/>
    <s v="PB-DOM"/>
    <s v="CIMUP-61"/>
    <x v="1"/>
    <n v="45460"/>
    <n v="370499000"/>
    <m/>
    <n v="370499000"/>
    <m/>
    <n v="370499000"/>
    <s v="MUP"/>
  </r>
  <r>
    <s v="MAR"/>
    <x v="118"/>
    <s v="DEXTROSE MONOHYDRATE 5%&amp; Sodium Chloride 0.225%"/>
    <s v="1111"/>
    <s v="BASIC  SOLUTION"/>
    <s v="PB-DOM"/>
    <s v="CIRNI-60"/>
    <x v="1"/>
    <n v="1600"/>
    <n v="13040000"/>
    <m/>
    <n v="13040000"/>
    <m/>
    <n v="13040000"/>
    <s v="RNI"/>
  </r>
  <r>
    <s v="MAR"/>
    <x v="103"/>
    <s v="DEXTROSE MONOHYDRATE 5%&amp; Sodium Chloride 0.45%"/>
    <s v="1111"/>
    <s v="BASIC  SOLUTION"/>
    <s v="PB-DOM"/>
    <s v="CIMUP-61"/>
    <x v="1"/>
    <n v="44960"/>
    <n v="366424000"/>
    <m/>
    <n v="366424000"/>
    <m/>
    <n v="366424000"/>
    <s v="MUP"/>
  </r>
  <r>
    <s v="MAR"/>
    <x v="103"/>
    <s v="DEXTROSE MONOHYDRATE 5%&amp; Sodium Chloride 0.45%"/>
    <s v="1111"/>
    <s v="BASIC  SOLUTION"/>
    <s v="PB-DOM"/>
    <s v="CIRNI-60"/>
    <x v="1"/>
    <n v="2100"/>
    <n v="17115000"/>
    <m/>
    <n v="17115000"/>
    <m/>
    <n v="17115000"/>
    <s v="RNI"/>
  </r>
  <r>
    <s v="MAR"/>
    <x v="104"/>
    <s v="OTSU-D5, NS"/>
    <s v="1111"/>
    <s v="BASIC  SOLUTION"/>
    <s v="PB-DOM"/>
    <s v="CIMUP-11"/>
    <x v="0"/>
    <n v="340"/>
    <n v="4739260"/>
    <m/>
    <n v="4739260"/>
    <m/>
    <n v="4739260"/>
    <s v="MUP"/>
  </r>
  <r>
    <s v="MAR"/>
    <x v="104"/>
    <s v="OTSU-D5, NS"/>
    <s v="1111"/>
    <s v="BASIC  SOLUTION"/>
    <s v="PB-DOM"/>
    <s v="CIMUP-31"/>
    <x v="3"/>
    <n v="100"/>
    <n v="1056000"/>
    <m/>
    <n v="1056000"/>
    <m/>
    <n v="1056000"/>
    <s v="MUP"/>
  </r>
  <r>
    <s v="MAR"/>
    <x v="104"/>
    <s v="OTSU-D5, NS"/>
    <s v="1111"/>
    <s v="BASIC  SOLUTION"/>
    <s v="PB-DOM"/>
    <s v="CIMUP-61"/>
    <x v="1"/>
    <n v="900"/>
    <n v="7071300"/>
    <m/>
    <n v="7071300"/>
    <m/>
    <n v="7071300"/>
    <s v="MUP"/>
  </r>
  <r>
    <s v="MAR"/>
    <x v="104"/>
    <s v="OTSU-D5, NS"/>
    <s v="1111"/>
    <s v="BASIC  SOLUTION"/>
    <s v="PB-DOM"/>
    <s v="CIRNI-60"/>
    <x v="1"/>
    <n v="1660"/>
    <n v="13042620"/>
    <m/>
    <n v="13042620"/>
    <m/>
    <n v="13042620"/>
    <s v="RNI"/>
  </r>
  <r>
    <s v="MAR"/>
    <x v="105"/>
    <s v="OTSU-KCL 7.46"/>
    <s v="1112"/>
    <s v="AMPOULE"/>
    <s v="PA-DOM"/>
    <s v="CIMUP-10"/>
    <x v="0"/>
    <n v="10080"/>
    <n v="71195040"/>
    <m/>
    <n v="71195040"/>
    <m/>
    <n v="71195040"/>
    <s v="MUP"/>
  </r>
  <r>
    <s v="MAR"/>
    <x v="105"/>
    <s v="OTSU-KCL 7.46"/>
    <s v="1112"/>
    <s v="AMPOULE"/>
    <s v="PA-DOM"/>
    <s v="CIMUP-30"/>
    <x v="3"/>
    <n v="1800"/>
    <n v="10944000"/>
    <m/>
    <n v="10944000"/>
    <m/>
    <n v="10944000"/>
    <s v="MUP"/>
  </r>
  <r>
    <s v="MAR"/>
    <x v="106"/>
    <s v="OTSU-NS"/>
    <s v="1112"/>
    <s v="AMPOULE"/>
    <s v="PA-DOM"/>
    <s v="CIMUP-10"/>
    <x v="0"/>
    <n v="212280"/>
    <n v="1142066400"/>
    <m/>
    <n v="1142066400"/>
    <m/>
    <n v="1142066400"/>
    <s v="MUP"/>
  </r>
  <r>
    <s v="MAR"/>
    <x v="106"/>
    <s v="OTSU-NS"/>
    <s v="1112"/>
    <s v="AMPOULE"/>
    <s v="PA-DOM"/>
    <s v="CIMUP-30"/>
    <x v="3"/>
    <n v="73920"/>
    <n v="337592640"/>
    <m/>
    <n v="337592640"/>
    <m/>
    <n v="337592640"/>
    <s v="MUP"/>
  </r>
  <r>
    <s v="MAR"/>
    <x v="109"/>
    <s v="OGB RL"/>
    <s v="1121"/>
    <s v="BASIC SOLUTION - WB"/>
    <s v="TMWB-DOM"/>
    <s v="CIMUP-61"/>
    <x v="1"/>
    <n v="508120"/>
    <n v="3423204440"/>
    <m/>
    <n v="3423204440"/>
    <m/>
    <n v="3423204440"/>
    <s v="MUP"/>
  </r>
  <r>
    <s v="MAR"/>
    <x v="109"/>
    <s v="OGB RL"/>
    <s v="1121"/>
    <s v="BASIC SOLUTION - WB"/>
    <s v="TMWB-DOM"/>
    <s v="CIRNI-60"/>
    <x v="1"/>
    <n v="1482700"/>
    <n v="9988949900"/>
    <m/>
    <n v="9988949900"/>
    <m/>
    <n v="9988949900"/>
    <s v="RNI"/>
  </r>
  <r>
    <s v="MAR"/>
    <x v="110"/>
    <s v="OTSU-MGSO4 20"/>
    <s v="1112"/>
    <s v="AMPOULE"/>
    <s v="PA-DOM"/>
    <s v="CIMUP-10"/>
    <x v="0"/>
    <n v="5760"/>
    <n v="46546560"/>
    <m/>
    <n v="46546560"/>
    <m/>
    <n v="46546560"/>
    <s v="MUP"/>
  </r>
  <r>
    <s v="MAR"/>
    <x v="110"/>
    <s v="OTSU-MGSO4 20"/>
    <s v="1112"/>
    <s v="AMPOULE"/>
    <s v="PA-DOM"/>
    <s v="CIMUP-30"/>
    <x v="3"/>
    <n v="480"/>
    <n v="3379200"/>
    <m/>
    <n v="3379200"/>
    <m/>
    <n v="3379200"/>
    <s v="MUP"/>
  </r>
  <r>
    <s v="MAR"/>
    <x v="110"/>
    <s v="OTSU-MGSO4 20"/>
    <s v="1112"/>
    <s v="AMPOULE"/>
    <s v="PA-DOM"/>
    <s v="CIRNI-10"/>
    <x v="0"/>
    <n v="480"/>
    <n v="3878880"/>
    <m/>
    <n v="3878880"/>
    <m/>
    <n v="3878880"/>
    <s v="RNI"/>
  </r>
  <r>
    <s v="MAR"/>
    <x v="110"/>
    <s v="OTSU-MGSO4 20"/>
    <s v="1112"/>
    <s v="AMPOULE"/>
    <s v="PA-DOM"/>
    <s v="CIRNI-20"/>
    <x v="4"/>
    <n v="1920"/>
    <n v="7568640"/>
    <m/>
    <n v="7568640"/>
    <m/>
    <n v="7568640"/>
    <s v="RNI"/>
  </r>
  <r>
    <s v="MAR"/>
    <x v="111"/>
    <s v="IV CATHETER 16 GEx. Huaian Polymedical"/>
    <s v="1512"/>
    <s v="OTSU CATCH"/>
    <s v="IV SET-DOM"/>
    <s v="CIMUP-23"/>
    <x v="4"/>
    <n v="415"/>
    <n v="2605785"/>
    <m/>
    <n v="2605785"/>
    <m/>
    <n v="2605785"/>
    <s v="MUP"/>
  </r>
  <r>
    <s v="MAR"/>
    <x v="113"/>
    <s v="THREE WAY STOPCOCKEx. Huaian Polymedical"/>
    <s v="1511"/>
    <s v="ME SET"/>
    <s v="IV SET-DOM"/>
    <s v="CIMUP-12"/>
    <x v="0"/>
    <n v="1000"/>
    <n v="11250000"/>
    <m/>
    <n v="11250000"/>
    <m/>
    <n v="11250000"/>
    <s v="MUP"/>
  </r>
  <r>
    <s v="MAR"/>
    <x v="113"/>
    <s v="THREE WAY STOPCOCKEx. Huaian Polymedical"/>
    <s v="1511"/>
    <s v="ME SET"/>
    <s v="IV SET-DOM"/>
    <s v="CIMUP-23"/>
    <x v="4"/>
    <n v="5600"/>
    <n v="16105600"/>
    <m/>
    <n v="16105600"/>
    <m/>
    <n v="16105600"/>
    <s v="MUP"/>
  </r>
  <r>
    <s v="MAR"/>
    <x v="114"/>
    <s v="PROTEN COKLATKEMASAN TUNGGAL"/>
    <s v="1152"/>
    <s v="PROTEN"/>
    <s v="EN-DOM"/>
    <s v="CIMUP-10"/>
    <x v="0"/>
    <n v="360"/>
    <n v="2993760"/>
    <m/>
    <n v="2993760"/>
    <m/>
    <n v="2993760"/>
    <s v="MUP"/>
  </r>
  <r>
    <s v="MAR"/>
    <x v="114"/>
    <s v="PROTEN COKLATKEMASAN TUNGGAL"/>
    <s v="1152"/>
    <s v="PROTEN"/>
    <s v="EN-DOM"/>
    <s v="CIMUP-60"/>
    <x v="1"/>
    <n v="6000"/>
    <n v="50478000"/>
    <m/>
    <n v="50478000"/>
    <m/>
    <n v="50478000"/>
    <s v="MUP"/>
  </r>
  <r>
    <s v="MAR"/>
    <x v="114"/>
    <s v="PROTEN COKLATKEMASAN TUNGGAL"/>
    <s v="1152"/>
    <s v="PROTEN"/>
    <s v="EN-DOM"/>
    <s v="CIRNI-60"/>
    <x v="1"/>
    <n v="480"/>
    <n v="4038240"/>
    <m/>
    <n v="4038240"/>
    <m/>
    <n v="4038240"/>
    <s v="RNI"/>
  </r>
  <r>
    <s v="MAR"/>
    <x v="114"/>
    <s v="PROTEN COKLATKEMASAN TUNGGAL"/>
    <s v="1152"/>
    <s v="PROTEN"/>
    <s v="EN-DOM"/>
    <s v="CIRNI-10"/>
    <x v="0"/>
    <n v="100"/>
    <n v="831600"/>
    <m/>
    <n v="831600"/>
    <m/>
    <n v="831600"/>
    <s v="RNI"/>
  </r>
  <r>
    <s v="MAR"/>
    <x v="115"/>
    <s v="DEXTROSE MONOHYDRATEInfus Intravena 5%"/>
    <s v="1116"/>
    <s v="OTSUMIX"/>
    <s v="PB-DOM"/>
    <s v="CIRNI-60"/>
    <x v="1"/>
    <n v="1640"/>
    <n v="10530440"/>
    <m/>
    <n v="10530440"/>
    <m/>
    <n v="10530440"/>
    <s v="RNI"/>
  </r>
  <r>
    <s v="MAR"/>
    <x v="121"/>
    <s v="SODIUM CHLORIDEInfus Intravena 0.9%"/>
    <s v="1116"/>
    <s v="OTSUMIX"/>
    <s v="PB-DOM"/>
    <s v="CIMUP-60"/>
    <x v="1"/>
    <n v="210440"/>
    <n v="1188775560"/>
    <m/>
    <n v="1188775560"/>
    <m/>
    <n v="1188775560"/>
    <s v="MUP"/>
  </r>
  <r>
    <s v="MAR"/>
    <x v="121"/>
    <s v="SODIUM CHLORIDEInfus Intravena 0.9%"/>
    <s v="1116"/>
    <s v="OTSUMIX"/>
    <s v="PB-DOM"/>
    <s v="CIRNI-60"/>
    <x v="1"/>
    <n v="20680"/>
    <n v="116821320"/>
    <m/>
    <n v="116821320"/>
    <m/>
    <n v="116821320"/>
    <s v="RNI"/>
  </r>
  <r>
    <s v="MAR"/>
    <x v="122"/>
    <s v="RINGER ACETATEInfus Intravena"/>
    <s v="1114"/>
    <s v="ASERING"/>
    <s v="PB-DOM"/>
    <s v="CIMUP-61"/>
    <x v="1"/>
    <n v="147740"/>
    <n v="995619860"/>
    <m/>
    <n v="995619860"/>
    <m/>
    <n v="995619860"/>
    <s v="MUP"/>
  </r>
  <r>
    <s v="MAR"/>
    <x v="126"/>
    <s v="PROTEN GOLD COKLATKEMASAN TUNGGAL"/>
    <s v="1152"/>
    <s v="PROTEN"/>
    <s v="EN-DOM"/>
    <s v="CIMUP-10"/>
    <x v="0"/>
    <n v="28800"/>
    <n v="306028800"/>
    <m/>
    <n v="306028800"/>
    <m/>
    <n v="306028800"/>
    <s v="MUP"/>
  </r>
  <r>
    <s v="MAR"/>
    <x v="126"/>
    <s v="PROTEN GOLD COKLATKEMASAN TUNGGAL"/>
    <s v="1152"/>
    <s v="PROTEN"/>
    <s v="EN-DOM"/>
    <s v="CIRNI-60"/>
    <x v="1"/>
    <n v="240"/>
    <n v="2627760"/>
    <m/>
    <n v="2627760"/>
    <m/>
    <n v="2627760"/>
    <s v="RNI"/>
  </r>
  <r>
    <s v="APL-MAR"/>
    <x v="92"/>
    <s v="MEPTIN INHALATION 0.3 ML840 pcs"/>
    <s v="5113"/>
    <s v="MEPTIN"/>
    <s v="TD REP-DOM"/>
    <s v="TMAPL-10"/>
    <x v="0"/>
    <m/>
    <m/>
    <n v="-253456"/>
    <n v="-253456"/>
    <m/>
    <n v="-253456"/>
    <s v="APL"/>
  </r>
  <r>
    <s v="APL-MAR"/>
    <x v="23"/>
    <s v="REXULTI TABLET 1 MG"/>
    <s v="5123"/>
    <s v="Rexulti"/>
    <s v="TD REP-DOM"/>
    <s v="TMAPL-10"/>
    <x v="0"/>
    <m/>
    <m/>
    <n v="-265346"/>
    <n v="-265346"/>
    <m/>
    <n v="-265346"/>
    <s v="APL"/>
  </r>
  <r>
    <s v="APL-MAR"/>
    <x v="67"/>
    <s v="REXULTI TABLET 3 MG"/>
    <s v="5123"/>
    <s v="Rexulti"/>
    <s v="TD REP-DOM"/>
    <s v="TMAPL-10"/>
    <x v="0"/>
    <m/>
    <m/>
    <n v="-362197"/>
    <n v="-362197"/>
    <m/>
    <n v="-362197"/>
    <s v="APL"/>
  </r>
  <r>
    <s v="APL-MAR"/>
    <x v="24"/>
    <s v="REXULTI TABLET 2 MG"/>
    <s v="5123"/>
    <s v="Rexulti"/>
    <s v="TD REP-DOM"/>
    <s v="TMAPL-10"/>
    <x v="0"/>
    <m/>
    <m/>
    <n v="-417920"/>
    <n v="-417920"/>
    <m/>
    <n v="-417920"/>
    <s v="APL"/>
  </r>
  <r>
    <s v="APL-MAR"/>
    <x v="12"/>
    <s v="TABLET MEPTIN"/>
    <s v="5113"/>
    <s v="MEPTIN"/>
    <s v="TD TAB-DOM"/>
    <s v="TMAPL-10"/>
    <x v="0"/>
    <m/>
    <m/>
    <n v="-547990"/>
    <n v="-547990"/>
    <m/>
    <n v="-547990"/>
    <s v="APL"/>
  </r>
  <r>
    <s v="APL-MAR"/>
    <x v="25"/>
    <s v="REXULTI TABLET 4 MG"/>
    <s v="5123"/>
    <s v="Rexulti"/>
    <s v="TD REP-DOM"/>
    <s v="TMAPL-10"/>
    <x v="0"/>
    <m/>
    <m/>
    <n v="-640811"/>
    <n v="-640811"/>
    <m/>
    <n v="-640811"/>
    <s v="APL"/>
  </r>
  <r>
    <s v="APL-MAR"/>
    <x v="10"/>
    <s v="ABILIFY DISCMELT 10 MG"/>
    <s v="5112"/>
    <s v="ABILIFY"/>
    <s v="TD REP-DOM"/>
    <s v="TMAPL-10"/>
    <x v="0"/>
    <m/>
    <m/>
    <n v="-683982"/>
    <n v="-683982"/>
    <m/>
    <n v="-683982"/>
    <s v="APL"/>
  </r>
  <r>
    <s v="APL-MAR"/>
    <x v="15"/>
    <s v="PLETAAL 100 MG"/>
    <s v="5111"/>
    <s v="PLETAAL"/>
    <s v="TD TAB-DOM"/>
    <s v="TMAPL-10"/>
    <x v="0"/>
    <m/>
    <m/>
    <n v="-687102"/>
    <n v="-687102"/>
    <m/>
    <n v="-687102"/>
    <s v="APL"/>
  </r>
  <r>
    <s v="APL-MAR"/>
    <x v="11"/>
    <s v="TABLET MINI MEPTIN"/>
    <s v="5113"/>
    <s v="MEPTIN"/>
    <s v="TD TAB-DOM"/>
    <s v="TMAPL-10"/>
    <x v="0"/>
    <m/>
    <m/>
    <n v="-741493"/>
    <n v="-741493"/>
    <m/>
    <n v="-741493"/>
    <s v="APL"/>
  </r>
  <r>
    <s v="APL-MAR"/>
    <x v="66"/>
    <s v="ABILIFY ORAL SOLUTION 60ML (Lokal)"/>
    <s v="5112"/>
    <s v="ABILIFY"/>
    <s v="TD SYR-DOM"/>
    <s v="TMAPL-10"/>
    <x v="0"/>
    <m/>
    <m/>
    <n v="-785735"/>
    <n v="-785735"/>
    <m/>
    <n v="-785735"/>
    <s v="APL"/>
  </r>
  <r>
    <s v="APL-MAR"/>
    <x v="16"/>
    <s v="PLETAAL TABLET 50 MG"/>
    <s v="5111"/>
    <s v="PLETAAL"/>
    <s v="TD TAB-DOM"/>
    <s v="TMAPL-10"/>
    <x v="0"/>
    <m/>
    <m/>
    <n v="-1789214"/>
    <n v="-1789214"/>
    <m/>
    <n v="-1789214"/>
    <s v="APL"/>
  </r>
  <r>
    <s v="APL-MAR"/>
    <x v="18"/>
    <s v="ABILIFY MAINTENA 400 MG"/>
    <s v="5119"/>
    <s v="Abilify Maintena Abilify"/>
    <s v="TD REP-DOM"/>
    <s v="TMAPL-10"/>
    <x v="0"/>
    <m/>
    <m/>
    <n v="-2518923"/>
    <n v="-2518923"/>
    <m/>
    <n v="-2518923"/>
    <s v="APL"/>
  </r>
  <r>
    <s v="APL-MAR"/>
    <x v="9"/>
    <s v="ABILIFY 15 MG"/>
    <s v="5112"/>
    <s v="ABILIFY"/>
    <s v="TD REP-DOM"/>
    <s v="TMAPL-10"/>
    <x v="0"/>
    <m/>
    <m/>
    <n v="-3889099"/>
    <n v="-3889099"/>
    <m/>
    <n v="-3889099"/>
    <s v="APL"/>
  </r>
  <r>
    <s v="APL-MAR"/>
    <x v="7"/>
    <s v="ABILIFY 5 MG"/>
    <s v="5112"/>
    <s v="ABILIFY"/>
    <s v="TD REP-DOM"/>
    <s v="TMAPL-10"/>
    <x v="0"/>
    <m/>
    <m/>
    <n v="-3969042"/>
    <n v="-3969042"/>
    <m/>
    <n v="-3969042"/>
    <s v="APL"/>
  </r>
  <r>
    <s v="APL-MAR"/>
    <x v="13"/>
    <s v="M U C O S T A"/>
    <s v="5114"/>
    <s v="MUCOSTA"/>
    <s v="TD TAB-DOM"/>
    <s v="TMAPL-10"/>
    <x v="0"/>
    <m/>
    <m/>
    <n v="-4996164"/>
    <n v="-4996164"/>
    <m/>
    <n v="-4996164"/>
    <s v="APL"/>
  </r>
  <r>
    <s v="APL-MAR"/>
    <x v="8"/>
    <s v="ABILIFY 10 MG."/>
    <s v="5112"/>
    <s v="ABILIFY"/>
    <s v="TD REP-DOM"/>
    <s v="TMAPL-10"/>
    <x v="0"/>
    <m/>
    <m/>
    <n v="-5429568"/>
    <n v="-5429568"/>
    <m/>
    <n v="-5429568"/>
    <s v="APL"/>
  </r>
  <r>
    <s v="APL-MAR"/>
    <x v="17"/>
    <s v="SAMSCA TABLET 15 MG"/>
    <s v="5118"/>
    <s v="SAMSCA"/>
    <s v="TD REP-DOM"/>
    <s v="TMAPL-10"/>
    <x v="0"/>
    <m/>
    <m/>
    <n v="-10481365"/>
    <n v="-10481365"/>
    <m/>
    <n v="-10481365"/>
    <s v="APL"/>
  </r>
  <r>
    <s v="APR"/>
    <x v="0"/>
    <s v="OI-24OTSUKA INFUSION SET"/>
    <s v="1511"/>
    <s v="ME SET"/>
    <s v="IV SET-DOM"/>
    <s v="CIMUP-12"/>
    <x v="0"/>
    <n v="1900"/>
    <n v="12456400"/>
    <m/>
    <n v="12456400"/>
    <m/>
    <n v="12456400"/>
    <s v="MUP"/>
  </r>
  <r>
    <s v="APR"/>
    <x v="0"/>
    <s v="OI-24OTSUKA INFUSION SET"/>
    <s v="1511"/>
    <s v="ME SET"/>
    <s v="IV SET-DOM"/>
    <s v="CIMUP-62"/>
    <x v="1"/>
    <n v="2400"/>
    <n v="16051200"/>
    <m/>
    <n v="16051200"/>
    <m/>
    <n v="16051200"/>
    <s v="MUP"/>
  </r>
  <r>
    <s v="APR"/>
    <x v="0"/>
    <s v="OI-24OTSUKA INFUSION SET"/>
    <s v="1511"/>
    <s v="ME SET"/>
    <s v="IV SET-DOM"/>
    <s v="CIRNI-62"/>
    <x v="1"/>
    <n v="600"/>
    <n v="4012800"/>
    <m/>
    <n v="4012800"/>
    <m/>
    <n v="4012800"/>
    <s v="RNI"/>
  </r>
  <r>
    <s v="APR"/>
    <x v="1"/>
    <s v="OI-34OTSUKA INFUSION SET"/>
    <s v="1511"/>
    <s v="ME SET"/>
    <s v="IV SET-DOM"/>
    <s v="CIMUP-12"/>
    <x v="0"/>
    <n v="600"/>
    <n v="5808000"/>
    <m/>
    <n v="5808000"/>
    <m/>
    <n v="5808000"/>
    <s v="MUP"/>
  </r>
  <r>
    <s v="APR"/>
    <x v="1"/>
    <s v="OI-34OTSUKA INFUSION SET"/>
    <s v="1511"/>
    <s v="ME SET"/>
    <s v="IV SET-DOM"/>
    <s v="CIMUP-62"/>
    <x v="1"/>
    <n v="3700"/>
    <n v="28342000"/>
    <m/>
    <n v="28342000"/>
    <m/>
    <n v="28342000"/>
    <s v="MUP"/>
  </r>
  <r>
    <s v="APR"/>
    <x v="1"/>
    <s v="OI-34OTSUKA INFUSION SET"/>
    <s v="1511"/>
    <s v="ME SET"/>
    <s v="IV SET-DOM"/>
    <s v="CIRNI-62"/>
    <x v="1"/>
    <n v="4000"/>
    <n v="30640000"/>
    <m/>
    <n v="30640000"/>
    <m/>
    <n v="30640000"/>
    <s v="RNI"/>
  </r>
  <r>
    <s v="APR"/>
    <x v="2"/>
    <s v="OI-44OTSUKA INFUSION SET"/>
    <s v="1511"/>
    <s v="ME SET"/>
    <s v="IV SET-DOM"/>
    <s v="CIMUP-12"/>
    <x v="0"/>
    <n v="100"/>
    <n v="968000"/>
    <m/>
    <n v="968000"/>
    <m/>
    <n v="968000"/>
    <s v="MUP"/>
  </r>
  <r>
    <s v="APR"/>
    <x v="2"/>
    <s v="OI-44OTSUKA INFUSION SET"/>
    <s v="1511"/>
    <s v="ME SET"/>
    <s v="IV SET-DOM"/>
    <s v="CIMUP-62"/>
    <x v="1"/>
    <n v="700"/>
    <n v="5159000"/>
    <m/>
    <n v="5159000"/>
    <m/>
    <n v="5159000"/>
    <s v="MUP"/>
  </r>
  <r>
    <s v="APR"/>
    <x v="3"/>
    <s v="OI-64OTSUKA INFUSION SET"/>
    <s v="1511"/>
    <s v="ME SET"/>
    <s v="IV SET-DOM"/>
    <s v="CIMUP-12"/>
    <x v="0"/>
    <n v="900"/>
    <n v="8712000"/>
    <m/>
    <n v="8712000"/>
    <m/>
    <n v="8712000"/>
    <s v="MUP"/>
  </r>
  <r>
    <s v="APR"/>
    <x v="3"/>
    <s v="OI-64OTSUKA INFUSION SET"/>
    <s v="1511"/>
    <s v="ME SET"/>
    <s v="IV SET-DOM"/>
    <s v="CIMUP-62"/>
    <x v="1"/>
    <n v="7000"/>
    <n v="51744000"/>
    <m/>
    <n v="51744000"/>
    <m/>
    <n v="51744000"/>
    <s v="MUP"/>
  </r>
  <r>
    <s v="APR"/>
    <x v="3"/>
    <s v="OI-64OTSUKA INFUSION SET"/>
    <s v="1511"/>
    <s v="ME SET"/>
    <s v="IV SET-DOM"/>
    <s v="CIRNI-62"/>
    <x v="1"/>
    <n v="100"/>
    <n v="739200"/>
    <m/>
    <n v="739200"/>
    <m/>
    <n v="739200"/>
    <s v="RNI"/>
  </r>
  <r>
    <s v="APR"/>
    <x v="4"/>
    <s v="OB-1OTSUKA BLOOD TRANSFUSION"/>
    <s v="1511"/>
    <s v="ME SET"/>
    <s v="IV SET-DOM"/>
    <s v="CIMUP-12"/>
    <x v="0"/>
    <n v="29394"/>
    <n v="475947648"/>
    <m/>
    <n v="475947648"/>
    <m/>
    <n v="475947648"/>
    <s v="MUP"/>
  </r>
  <r>
    <s v="APR"/>
    <x v="4"/>
    <s v="OB-1OTSUKA BLOOD TRANSFUSION"/>
    <s v="1511"/>
    <s v="ME SET"/>
    <s v="IV SET-DOM"/>
    <s v="CIMUP-62"/>
    <x v="1"/>
    <n v="123599"/>
    <n v="1957808160"/>
    <m/>
    <n v="1957808160"/>
    <m/>
    <n v="1957808160"/>
    <s v="MUP"/>
  </r>
  <r>
    <s v="APR"/>
    <x v="4"/>
    <s v="OB-1OTSUKA BLOOD TRANSFUSION"/>
    <s v="1511"/>
    <s v="ME SET"/>
    <s v="IV SET-DOM"/>
    <s v="CIRNI-60"/>
    <x v="1"/>
    <n v="10400"/>
    <n v="164736000"/>
    <m/>
    <n v="164736000"/>
    <m/>
    <n v="164736000"/>
    <s v="RNI"/>
  </r>
  <r>
    <s v="APR"/>
    <x v="4"/>
    <s v="OB-1OTSUKA BLOOD TRANSFUSION"/>
    <s v="1511"/>
    <s v="ME SET"/>
    <s v="IV SET-DOM"/>
    <s v="CIRNI-62"/>
    <x v="1"/>
    <n v="30400"/>
    <n v="481536000"/>
    <m/>
    <n v="481536000"/>
    <m/>
    <n v="481536000"/>
    <s v="RNI"/>
  </r>
  <r>
    <s v="APR"/>
    <x v="5"/>
    <s v="OTSU Y-SETOTSUKA INFUSION SET"/>
    <s v="1511"/>
    <s v="ME SET"/>
    <s v="IV SET-DOM"/>
    <s v="CIMUP-12"/>
    <x v="0"/>
    <n v="700"/>
    <n v="7792400"/>
    <m/>
    <n v="7792400"/>
    <m/>
    <n v="7792400"/>
    <s v="MUP"/>
  </r>
  <r>
    <s v="APR"/>
    <x v="5"/>
    <s v="OTSU Y-SETOTSUKA INFUSION SET"/>
    <s v="1511"/>
    <s v="ME SET"/>
    <s v="IV SET-DOM"/>
    <s v="CIMUP-62"/>
    <x v="1"/>
    <n v="194089"/>
    <n v="1451785720"/>
    <m/>
    <n v="1451785720"/>
    <m/>
    <n v="1451785720"/>
    <s v="MUP"/>
  </r>
  <r>
    <s v="APR"/>
    <x v="5"/>
    <s v="OTSU Y-SETOTSUKA INFUSION SET"/>
    <s v="1511"/>
    <s v="ME SET"/>
    <s v="IV SET-DOM"/>
    <s v="CIRNI-62"/>
    <x v="1"/>
    <n v="4700"/>
    <n v="35156000"/>
    <m/>
    <n v="35156000"/>
    <m/>
    <n v="35156000"/>
    <s v="RNI"/>
  </r>
  <r>
    <s v="APR"/>
    <x v="7"/>
    <s v="ABILIFY 5 MG"/>
    <s v="5112"/>
    <s v="ABILIFY"/>
    <s v="TD REP-DOM"/>
    <s v="TMAPL-10"/>
    <x v="0"/>
    <n v="5000"/>
    <n v="119245500"/>
    <m/>
    <n v="119245500"/>
    <m/>
    <n v="119245500"/>
    <s v="APL"/>
  </r>
  <r>
    <s v="APR"/>
    <x v="7"/>
    <s v="ABILIFY 5 MG"/>
    <s v="5112"/>
    <s v="ABILIFY"/>
    <s v="TD REP-DOM"/>
    <s v="TMMUP-10"/>
    <x v="0"/>
    <n v="10820"/>
    <n v="247647078"/>
    <m/>
    <n v="247647078"/>
    <m/>
    <n v="247647078"/>
    <s v="MUP"/>
  </r>
  <r>
    <s v="APR"/>
    <x v="8"/>
    <s v="ABILIFY 10 MG."/>
    <s v="5112"/>
    <s v="ABILIFY"/>
    <s v="TD REP-DOM"/>
    <s v="TMAPL-10"/>
    <x v="0"/>
    <n v="5000"/>
    <n v="216810000"/>
    <m/>
    <n v="216810000"/>
    <m/>
    <n v="216810000"/>
    <s v="APL"/>
  </r>
  <r>
    <s v="APR"/>
    <x v="8"/>
    <s v="ABILIFY 10 MG."/>
    <s v="5112"/>
    <s v="ABILIFY"/>
    <s v="TD REP-DOM"/>
    <s v="TMMUP-10"/>
    <x v="0"/>
    <n v="12130"/>
    <n v="504781459"/>
    <m/>
    <n v="504781459"/>
    <m/>
    <n v="504781459"/>
    <s v="MUP"/>
  </r>
  <r>
    <s v="APR"/>
    <x v="9"/>
    <s v="ABILIFY 15 MG"/>
    <s v="5112"/>
    <s v="ABILIFY"/>
    <s v="TD REP-DOM"/>
    <s v="TMAPL-10"/>
    <x v="0"/>
    <n v="2000"/>
    <n v="100348800"/>
    <m/>
    <n v="100348800"/>
    <m/>
    <n v="100348800"/>
    <s v="APL"/>
  </r>
  <r>
    <s v="APR"/>
    <x v="9"/>
    <s v="ABILIFY 15 MG"/>
    <s v="5112"/>
    <s v="ABILIFY"/>
    <s v="TD REP-DOM"/>
    <s v="TMMUP-10"/>
    <x v="0"/>
    <n v="4270"/>
    <n v="205609467"/>
    <m/>
    <n v="205609467"/>
    <m/>
    <n v="205609467"/>
    <s v="MUP"/>
  </r>
  <r>
    <s v="APR"/>
    <x v="10"/>
    <s v="ABILIFY DISCMELT 10 MG"/>
    <s v="5112"/>
    <s v="ABILIFY"/>
    <s v="TD REP-DOM"/>
    <s v="TMMUP-10"/>
    <x v="0"/>
    <n v="4000"/>
    <n v="166080000"/>
    <m/>
    <n v="166080000"/>
    <m/>
    <n v="166080000"/>
    <s v="MUP"/>
  </r>
  <r>
    <s v="APR"/>
    <x v="10"/>
    <s v="ABILIFY DISCMELT 10 MG"/>
    <s v="5112"/>
    <s v="ABILIFY"/>
    <s v="TD REP-DOM"/>
    <s v="TMMUP-30"/>
    <x v="3"/>
    <n v="200"/>
    <n v="6696000"/>
    <m/>
    <n v="6696000"/>
    <m/>
    <n v="6696000"/>
    <s v="MUP"/>
  </r>
  <r>
    <s v="APR"/>
    <x v="10"/>
    <s v="ABILIFY DISCMELT 10 MG"/>
    <s v="5112"/>
    <s v="ABILIFY"/>
    <s v="TD REP-DOM"/>
    <s v="TMMUP-80"/>
    <x v="2"/>
    <n v="17200"/>
    <n v="271244000"/>
    <m/>
    <n v="271244000"/>
    <m/>
    <n v="271244000"/>
    <s v="MUP"/>
  </r>
  <r>
    <s v="APR"/>
    <x v="11"/>
    <s v="TABLET MINI MEPTIN"/>
    <s v="5113"/>
    <s v="MEPTIN"/>
    <s v="TD TAB-DOM"/>
    <s v="TMAPL-10"/>
    <x v="0"/>
    <n v="20000"/>
    <n v="44056600"/>
    <m/>
    <n v="44056600"/>
    <m/>
    <n v="44056600"/>
    <s v="APL"/>
  </r>
  <r>
    <s v="APR"/>
    <x v="11"/>
    <s v="TABLET MINI MEPTIN"/>
    <s v="5113"/>
    <s v="MEPTIN"/>
    <s v="TD TAB-DOM"/>
    <s v="TMMUP-10"/>
    <x v="0"/>
    <n v="43800"/>
    <n v="92595390"/>
    <m/>
    <n v="92595390"/>
    <m/>
    <n v="92595390"/>
    <s v="MUP"/>
  </r>
  <r>
    <s v="APR"/>
    <x v="11"/>
    <s v="TABLET MINI MEPTIN"/>
    <s v="5113"/>
    <s v="MEPTIN"/>
    <s v="TD TAB-DOM"/>
    <s v="TMMUP-30"/>
    <x v="3"/>
    <n v="5100"/>
    <n v="10850760"/>
    <m/>
    <n v="10850760"/>
    <m/>
    <n v="10850760"/>
    <s v="MUP"/>
  </r>
  <r>
    <s v="APR"/>
    <x v="11"/>
    <s v="TABLET MINI MEPTIN"/>
    <s v="5113"/>
    <s v="MEPTIN"/>
    <s v="TD TAB-DOM"/>
    <s v="TMMUP-80"/>
    <x v="2"/>
    <n v="33700"/>
    <n v="57902666"/>
    <m/>
    <n v="57902666"/>
    <m/>
    <n v="57902666"/>
    <s v="MUP"/>
  </r>
  <r>
    <s v="APR"/>
    <x v="12"/>
    <s v="TABLET MEPTIN"/>
    <s v="5113"/>
    <s v="MEPTIN"/>
    <s v="TD TAB-DOM"/>
    <s v="TMAPL-10"/>
    <x v="0"/>
    <n v="5000"/>
    <n v="18763200"/>
    <m/>
    <n v="18763200"/>
    <m/>
    <n v="18763200"/>
    <s v="APL"/>
  </r>
  <r>
    <s v="APR"/>
    <x v="12"/>
    <s v="TABLET MEPTIN"/>
    <s v="5113"/>
    <s v="MEPTIN"/>
    <s v="TD TAB-DOM"/>
    <s v="TMMUP-10"/>
    <x v="0"/>
    <n v="14900"/>
    <n v="53660860"/>
    <m/>
    <n v="53660860"/>
    <m/>
    <n v="53660860"/>
    <s v="MUP"/>
  </r>
  <r>
    <s v="APR"/>
    <x v="12"/>
    <s v="TABLET MEPTIN"/>
    <s v="5113"/>
    <s v="MEPTIN"/>
    <s v="TD TAB-DOM"/>
    <s v="TMMUP-30"/>
    <x v="3"/>
    <n v="7100"/>
    <n v="24397020"/>
    <m/>
    <n v="24397020"/>
    <m/>
    <n v="24397020"/>
    <s v="MUP"/>
  </r>
  <r>
    <s v="APR"/>
    <x v="12"/>
    <s v="TABLET MEPTIN"/>
    <s v="5113"/>
    <s v="MEPTIN"/>
    <s v="TD TAB-DOM"/>
    <s v="TMMUP-80"/>
    <x v="2"/>
    <n v="28200"/>
    <n v="80754648"/>
    <m/>
    <n v="80754648"/>
    <m/>
    <n v="80754648"/>
    <s v="MUP"/>
  </r>
  <r>
    <s v="APR"/>
    <x v="13"/>
    <s v="M U C O S T A"/>
    <s v="5114"/>
    <s v="MUCOSTA"/>
    <s v="TD TAB-DOM"/>
    <s v="TMAPL-10"/>
    <x v="0"/>
    <n v="45000"/>
    <n v="173249100"/>
    <m/>
    <n v="173249100"/>
    <m/>
    <n v="173249100"/>
    <s v="APL"/>
  </r>
  <r>
    <s v="APR"/>
    <x v="13"/>
    <s v="M U C O S T A"/>
    <s v="5114"/>
    <s v="MUCOSTA"/>
    <s v="TD TAB-DOM"/>
    <s v="TMMUP-10"/>
    <x v="0"/>
    <n v="266200"/>
    <n v="983558422"/>
    <m/>
    <n v="983558422"/>
    <m/>
    <n v="983558422"/>
    <s v="MUP"/>
  </r>
  <r>
    <s v="APR"/>
    <x v="13"/>
    <s v="M U C O S T A"/>
    <s v="5114"/>
    <s v="MUCOSTA"/>
    <s v="TD TAB-DOM"/>
    <s v="TMMUP-30"/>
    <x v="3"/>
    <n v="32300"/>
    <n v="119187000"/>
    <m/>
    <n v="119187000"/>
    <m/>
    <n v="119187000"/>
    <s v="MUP"/>
  </r>
  <r>
    <s v="APR"/>
    <x v="13"/>
    <s v="M U C O S T A"/>
    <s v="5114"/>
    <s v="MUCOSTA"/>
    <s v="TD TAB-DOM"/>
    <s v="TMMUP-80"/>
    <x v="2"/>
    <n v="18500"/>
    <n v="62058990"/>
    <m/>
    <n v="62058990"/>
    <m/>
    <n v="62058990"/>
    <s v="MUP"/>
  </r>
  <r>
    <s v="APR"/>
    <x v="14"/>
    <s v="PLETAAL SR 100 MGCapsule"/>
    <s v="5111"/>
    <s v="PLETAAL"/>
    <s v="TD REP-DOM"/>
    <s v="TMMUP-10"/>
    <x v="0"/>
    <n v="15360"/>
    <n v="199645747.19999999"/>
    <m/>
    <n v="199645747.19999999"/>
    <m/>
    <n v="199645747.19999999"/>
    <s v="MUP"/>
  </r>
  <r>
    <s v="APR"/>
    <x v="14"/>
    <s v="PLETAAL SR 100 MGCapsule"/>
    <s v="5111"/>
    <s v="PLETAAL"/>
    <s v="TD REP-DOM"/>
    <s v="TMMUP-30"/>
    <x v="3"/>
    <n v="960"/>
    <n v="11232000"/>
    <m/>
    <n v="11232000"/>
    <m/>
    <n v="11232000"/>
    <s v="MUP"/>
  </r>
  <r>
    <s v="APR"/>
    <x v="14"/>
    <s v="PLETAAL SR 100 MGCapsule"/>
    <s v="5111"/>
    <s v="PLETAAL"/>
    <s v="TD REP-DOM"/>
    <s v="TMMUP-60"/>
    <x v="1"/>
    <n v="222390"/>
    <n v="1547167230"/>
    <m/>
    <n v="1547167230"/>
    <m/>
    <n v="1547167230"/>
    <s v="MUP"/>
  </r>
  <r>
    <s v="APR"/>
    <x v="15"/>
    <s v="PLETAAL 100 MG"/>
    <s v="5111"/>
    <s v="PLETAAL"/>
    <s v="TD TAB-DOM"/>
    <s v="TMAPL-10"/>
    <x v="0"/>
    <n v="4440"/>
    <n v="51204433.200000003"/>
    <m/>
    <n v="51204433.200000003"/>
    <m/>
    <n v="51204433.200000003"/>
    <s v="APL"/>
  </r>
  <r>
    <s v="APR"/>
    <x v="15"/>
    <s v="PLETAAL 100 MG"/>
    <s v="5111"/>
    <s v="PLETAAL"/>
    <s v="TD TAB-DOM"/>
    <s v="TMMUP-10"/>
    <x v="0"/>
    <n v="5070"/>
    <n v="56113239"/>
    <m/>
    <n v="56113239"/>
    <m/>
    <n v="56113239"/>
    <s v="MUP"/>
  </r>
  <r>
    <s v="APR"/>
    <x v="15"/>
    <s v="PLETAAL 100 MG"/>
    <s v="5111"/>
    <s v="PLETAAL"/>
    <s v="TD TAB-DOM"/>
    <s v="TMMUP-30"/>
    <x v="3"/>
    <n v="1350"/>
    <n v="12628710"/>
    <m/>
    <n v="12628710"/>
    <m/>
    <n v="12628710"/>
    <s v="MUP"/>
  </r>
  <r>
    <s v="APR"/>
    <x v="15"/>
    <s v="PLETAAL 100 MG"/>
    <s v="5111"/>
    <s v="PLETAAL"/>
    <s v="TD TAB-DOM"/>
    <s v="TMMUP-80"/>
    <x v="2"/>
    <n v="26370"/>
    <n v="122290083.90000001"/>
    <m/>
    <n v="122290083.90000001"/>
    <m/>
    <n v="122290083.90000001"/>
    <s v="MUP"/>
  </r>
  <r>
    <s v="APR"/>
    <x v="16"/>
    <s v="PLETAAL TABLET 50 MG"/>
    <s v="5111"/>
    <s v="PLETAAL"/>
    <s v="TD TAB-DOM"/>
    <s v="TMAPL-10"/>
    <x v="0"/>
    <n v="13800"/>
    <n v="105262260"/>
    <m/>
    <n v="105262260"/>
    <m/>
    <n v="105262260"/>
    <s v="APL"/>
  </r>
  <r>
    <s v="APR"/>
    <x v="16"/>
    <s v="PLETAAL TABLET 50 MG"/>
    <s v="5111"/>
    <s v="PLETAAL"/>
    <s v="TD TAB-DOM"/>
    <s v="TMMUP-10"/>
    <x v="0"/>
    <n v="21200"/>
    <n v="155189936"/>
    <m/>
    <n v="155189936"/>
    <m/>
    <n v="155189936"/>
    <s v="MUP"/>
  </r>
  <r>
    <s v="APR"/>
    <x v="16"/>
    <s v="PLETAAL TABLET 50 MG"/>
    <s v="5111"/>
    <s v="PLETAAL"/>
    <s v="TD TAB-DOM"/>
    <s v="TMMUP-30"/>
    <x v="3"/>
    <n v="4400"/>
    <n v="27973440"/>
    <m/>
    <n v="27973440"/>
    <m/>
    <n v="27973440"/>
    <s v="MUP"/>
  </r>
  <r>
    <s v="APR"/>
    <x v="16"/>
    <s v="PLETAAL TABLET 50 MG"/>
    <s v="5111"/>
    <s v="PLETAAL"/>
    <s v="TD TAB-DOM"/>
    <s v="TMMUP-80"/>
    <x v="2"/>
    <n v="75900"/>
    <n v="369494862"/>
    <m/>
    <n v="369494862"/>
    <m/>
    <n v="369494862"/>
    <s v="MUP"/>
  </r>
  <r>
    <s v="APR"/>
    <x v="17"/>
    <s v="SAMSCA TABLET 15 MG"/>
    <s v="5118"/>
    <s v="SAMSCA"/>
    <s v="TD REP-DOM"/>
    <s v="TMAPL-10"/>
    <x v="0"/>
    <n v="1440"/>
    <n v="181297872"/>
    <m/>
    <n v="181297872"/>
    <m/>
    <n v="181297872"/>
    <s v="APL"/>
  </r>
  <r>
    <s v="APR"/>
    <x v="17"/>
    <s v="SAMSCA TABLET 15 MG"/>
    <s v="5118"/>
    <s v="SAMSCA"/>
    <s v="TD REP-DOM"/>
    <s v="TMMUP-10"/>
    <x v="0"/>
    <n v="9080"/>
    <n v="1097109160"/>
    <m/>
    <n v="1097109160"/>
    <m/>
    <n v="1097109160"/>
    <s v="MUP"/>
  </r>
  <r>
    <s v="APR"/>
    <x v="17"/>
    <s v="SAMSCA TABLET 15 MG"/>
    <s v="5118"/>
    <s v="SAMSCA"/>
    <s v="TD REP-DOM"/>
    <s v="TMMUP-30"/>
    <x v="3"/>
    <n v="320"/>
    <n v="38016000"/>
    <m/>
    <n v="38016000"/>
    <m/>
    <n v="38016000"/>
    <s v="MUP"/>
  </r>
  <r>
    <s v="APR"/>
    <x v="17"/>
    <s v="SAMSCA TABLET 15 MG"/>
    <s v="5118"/>
    <s v="SAMSCA"/>
    <s v="TD REP-DOM"/>
    <s v="TMMUP-80"/>
    <x v="2"/>
    <n v="1200"/>
    <n v="96325200"/>
    <m/>
    <n v="96325200"/>
    <m/>
    <n v="96325200"/>
    <s v="MUP"/>
  </r>
  <r>
    <s v="APR"/>
    <x v="18"/>
    <s v="ABILIFY MAINTENA 400 MG"/>
    <s v="5119"/>
    <s v="Abilify Maintena Abilify"/>
    <s v="TD REP-DOM"/>
    <s v="TMAPL-10"/>
    <x v="0"/>
    <n v="84"/>
    <n v="128454312"/>
    <m/>
    <n v="128454312"/>
    <m/>
    <n v="128454312"/>
    <s v="APL"/>
  </r>
  <r>
    <s v="APR"/>
    <x v="18"/>
    <s v="ABILIFY MAINTENA 400 MG"/>
    <s v="5119"/>
    <s v="Abilify Maintena Abilify"/>
    <s v="TD REP-DOM"/>
    <s v="TMMUP-10"/>
    <x v="0"/>
    <n v="198"/>
    <n v="290581830"/>
    <m/>
    <n v="290581830"/>
    <m/>
    <n v="290581830"/>
    <s v="MUP"/>
  </r>
  <r>
    <s v="APR"/>
    <x v="19"/>
    <s v="OTSULIP 20%"/>
    <s v="1139"/>
    <s v="OTSULIP"/>
    <s v="SB-DOM"/>
    <s v="CIMUP-60"/>
    <x v="1"/>
    <n v="180"/>
    <n v="22307040"/>
    <m/>
    <n v="22307040"/>
    <m/>
    <n v="22307040"/>
    <s v="MUP"/>
  </r>
  <r>
    <s v="APR"/>
    <x v="19"/>
    <s v="OTSULIP 20%"/>
    <s v="1139"/>
    <s v="OTSULIP"/>
    <s v="SB-DOM"/>
    <s v="CIRNI-60"/>
    <x v="1"/>
    <n v="660"/>
    <n v="81792480"/>
    <m/>
    <n v="81792480"/>
    <m/>
    <n v="81792480"/>
    <s v="RNI"/>
  </r>
  <r>
    <s v="APR"/>
    <x v="20"/>
    <s v="ABILIFY MAINTENA 300 MG"/>
    <s v="5119"/>
    <s v="Abilify Maintena Abilify"/>
    <s v="TD REP-DOM"/>
    <s v="TMMUP-10"/>
    <x v="0"/>
    <n v="48"/>
    <n v="70444080"/>
    <m/>
    <n v="70444080"/>
    <m/>
    <n v="70444080"/>
    <s v="MUP"/>
  </r>
  <r>
    <s v="APR"/>
    <x v="22"/>
    <s v="URINE BAG WITH T-VALVE100 PC"/>
    <s v="1511"/>
    <s v="ME SET"/>
    <s v="IV SET-DOM"/>
    <s v="CIMUP-62"/>
    <x v="1"/>
    <n v="41700"/>
    <n v="190819200"/>
    <m/>
    <n v="190819200"/>
    <m/>
    <n v="190819200"/>
    <s v="MUP"/>
  </r>
  <r>
    <s v="APR"/>
    <x v="22"/>
    <s v="URINE BAG WITH T-VALVE100 PC"/>
    <s v="1511"/>
    <s v="ME SET"/>
    <s v="IV SET-DOM"/>
    <s v="CIRNI-62"/>
    <x v="1"/>
    <n v="9800"/>
    <n v="44844800"/>
    <m/>
    <n v="44844800"/>
    <m/>
    <n v="44844800"/>
    <s v="RNI"/>
  </r>
  <r>
    <s v="APR"/>
    <x v="23"/>
    <s v="REXULTI TABLET 1 MG"/>
    <s v="5123"/>
    <s v="Rexulti"/>
    <s v="TD REP-DOM"/>
    <s v="TMAPL-10"/>
    <x v="0"/>
    <n v="250"/>
    <n v="5678375"/>
    <m/>
    <n v="5678375"/>
    <m/>
    <n v="5678375"/>
    <s v="APL"/>
  </r>
  <r>
    <s v="APR"/>
    <x v="23"/>
    <s v="REXULTI TABLET 1 MG"/>
    <s v="5123"/>
    <s v="Rexulti"/>
    <s v="TD REP-DOM"/>
    <s v="TMMUP-10"/>
    <x v="0"/>
    <n v="3600"/>
    <n v="78473160"/>
    <m/>
    <n v="78473160"/>
    <m/>
    <n v="78473160"/>
    <s v="MUP"/>
  </r>
  <r>
    <s v="APR"/>
    <x v="24"/>
    <s v="REXULTI TABLET 2 MG"/>
    <s v="5123"/>
    <s v="Rexulti"/>
    <s v="TD REP-DOM"/>
    <s v="TMMUP-10"/>
    <x v="0"/>
    <n v="2600"/>
    <n v="119017860"/>
    <m/>
    <n v="119017860"/>
    <m/>
    <n v="119017860"/>
    <s v="MUP"/>
  </r>
  <r>
    <s v="APR"/>
    <x v="25"/>
    <s v="REXULTI TABLET 4 MG"/>
    <s v="5123"/>
    <s v="Rexulti"/>
    <s v="TD REP-DOM"/>
    <s v="TMAPL-10"/>
    <x v="0"/>
    <n v="450"/>
    <n v="21464325"/>
    <m/>
    <n v="21464325"/>
    <m/>
    <n v="21464325"/>
    <s v="APL"/>
  </r>
  <r>
    <s v="APR"/>
    <x v="25"/>
    <s v="REXULTI TABLET 4 MG"/>
    <s v="5123"/>
    <s v="Rexulti"/>
    <s v="TD REP-DOM"/>
    <s v="TMMUP-10"/>
    <x v="0"/>
    <n v="1700"/>
    <n v="77819370"/>
    <m/>
    <n v="77819370"/>
    <m/>
    <n v="77819370"/>
    <s v="MUP"/>
  </r>
  <r>
    <s v="APR"/>
    <x v="26"/>
    <s v="BFLUID"/>
    <s v="1138"/>
    <s v="B-FLUID"/>
    <s v="SB-DOM"/>
    <s v="CIMUP-10"/>
    <x v="0"/>
    <n v="80"/>
    <n v="21465040"/>
    <m/>
    <n v="21465040"/>
    <m/>
    <n v="21465040"/>
    <s v="MUP"/>
  </r>
  <r>
    <s v="APR"/>
    <x v="26"/>
    <s v="BFLUID"/>
    <s v="1138"/>
    <s v="B-FLUID"/>
    <s v="SB-DOM"/>
    <s v="CIMUP-60"/>
    <x v="1"/>
    <n v="2250"/>
    <n v="330385500"/>
    <m/>
    <n v="330385500"/>
    <m/>
    <n v="330385500"/>
    <s v="MUP"/>
  </r>
  <r>
    <s v="APR"/>
    <x v="26"/>
    <s v="BFLUID"/>
    <s v="1138"/>
    <s v="B-FLUID"/>
    <s v="SB-DOM"/>
    <s v="CIRNI-60"/>
    <x v="1"/>
    <n v="150"/>
    <n v="22025700"/>
    <m/>
    <n v="22025700"/>
    <m/>
    <n v="22025700"/>
    <s v="RNI"/>
  </r>
  <r>
    <s v="APR"/>
    <x v="27"/>
    <s v="BFLUID"/>
    <s v="1138"/>
    <s v="B-FLUID"/>
    <s v="SB-DOM"/>
    <s v="CIMUP-10"/>
    <x v="0"/>
    <n v="1618"/>
    <n v="289419750"/>
    <m/>
    <n v="289419750"/>
    <m/>
    <n v="289419750"/>
    <s v="MUP"/>
  </r>
  <r>
    <s v="APR"/>
    <x v="27"/>
    <s v="BFLUID"/>
    <s v="1138"/>
    <s v="B-FLUID"/>
    <s v="SB-DOM"/>
    <s v="CIMUP-30"/>
    <x v="3"/>
    <n v="30"/>
    <n v="4045350"/>
    <m/>
    <n v="4045350"/>
    <m/>
    <n v="4045350"/>
    <s v="MUP"/>
  </r>
  <r>
    <s v="APR"/>
    <x v="27"/>
    <s v="BFLUID"/>
    <s v="1138"/>
    <s v="B-FLUID"/>
    <s v="SB-DOM"/>
    <s v="CIMUP-60"/>
    <x v="1"/>
    <n v="42220"/>
    <n v="3369958180"/>
    <m/>
    <n v="3369958180"/>
    <m/>
    <n v="3369958180"/>
    <s v="MUP"/>
  </r>
  <r>
    <s v="APR"/>
    <x v="27"/>
    <s v="BFLUID"/>
    <s v="1138"/>
    <s v="B-FLUID"/>
    <s v="SB-DOM"/>
    <s v="CIRNI-60"/>
    <x v="1"/>
    <n v="22490"/>
    <n v="1795129310"/>
    <m/>
    <n v="1795129310"/>
    <m/>
    <n v="1795129310"/>
    <s v="RNI"/>
  </r>
  <r>
    <s v="APR"/>
    <x v="28"/>
    <s v="UBIT TABLET 100 MG"/>
    <s v="5513"/>
    <s v="UBT"/>
    <s v="TD REP-DOM"/>
    <s v="TMAPP-10"/>
    <x v="0"/>
    <n v="600"/>
    <n v="162000000"/>
    <m/>
    <n v="162000000"/>
    <m/>
    <n v="162000000"/>
    <s v="APP"/>
  </r>
  <r>
    <s v="APR"/>
    <x v="29"/>
    <s v="ICLUSIG 15 MG"/>
    <s v="5121"/>
    <s v="Iclusig"/>
    <s v="TD REP-DOM"/>
    <s v="TMMUP-10"/>
    <x v="0"/>
    <n v="540"/>
    <n v="119030758.2"/>
    <m/>
    <n v="119030758.2"/>
    <m/>
    <n v="119030758.2"/>
    <s v="MUP"/>
  </r>
  <r>
    <s v="APR"/>
    <x v="30"/>
    <s v="MEPTIN INHALATION 0.5 ML840 pcs"/>
    <s v="5113"/>
    <s v="MEPTIN"/>
    <s v="TD REP-DOM"/>
    <s v="TMMUP-60"/>
    <x v="1"/>
    <n v="6468"/>
    <n v="40379724"/>
    <m/>
    <n v="40379724"/>
    <m/>
    <n v="40379724"/>
    <s v="MUP"/>
  </r>
  <r>
    <s v="APR"/>
    <x v="123"/>
    <s v="KA-EN 3B"/>
    <s v="1113"/>
    <s v="KA - EN"/>
    <s v="SB-DOM"/>
    <s v="CIMUP-11"/>
    <x v="0"/>
    <n v="792"/>
    <n v="17469936"/>
    <m/>
    <n v="17469936"/>
    <m/>
    <n v="17469936"/>
    <s v="MUP"/>
  </r>
  <r>
    <s v="APR"/>
    <x v="123"/>
    <s v="KA-EN 3B"/>
    <s v="1113"/>
    <s v="KA - EN"/>
    <s v="SB-DOM"/>
    <s v="CIMUP-31"/>
    <x v="3"/>
    <n v="38"/>
    <n v="621984"/>
    <m/>
    <n v="621984"/>
    <m/>
    <n v="621984"/>
    <s v="MUP"/>
  </r>
  <r>
    <s v="APR"/>
    <x v="123"/>
    <s v="KA-EN 3B"/>
    <s v="1113"/>
    <s v="KA - EN"/>
    <s v="SB-DOM"/>
    <s v="CIMUP-61"/>
    <x v="1"/>
    <n v="4248"/>
    <n v="43006752"/>
    <m/>
    <n v="43006752"/>
    <m/>
    <n v="43006752"/>
    <s v="MUP"/>
  </r>
  <r>
    <s v="APR"/>
    <x v="123"/>
    <s v="KA-EN 3B"/>
    <s v="1113"/>
    <s v="KA - EN"/>
    <s v="SB-DOM"/>
    <s v="CIRNI-60"/>
    <x v="1"/>
    <n v="1752"/>
    <n v="17737248"/>
    <m/>
    <n v="17737248"/>
    <m/>
    <n v="17737248"/>
    <s v="RNI"/>
  </r>
  <r>
    <s v="APR"/>
    <x v="31"/>
    <s v="AMINOLEBAN"/>
    <s v="1135"/>
    <s v="AMINOLEBAN INJECTION"/>
    <s v="SB-DOM"/>
    <s v="CIMUP-60"/>
    <x v="1"/>
    <n v="2088"/>
    <n v="126785448"/>
    <m/>
    <n v="126785448"/>
    <m/>
    <n v="126785448"/>
    <s v="MUP"/>
  </r>
  <r>
    <s v="APR"/>
    <x v="31"/>
    <s v="AMINOLEBAN"/>
    <s v="1135"/>
    <s v="AMINOLEBAN INJECTION"/>
    <s v="SB-DOM"/>
    <s v="CIRNI-60"/>
    <x v="1"/>
    <n v="1152"/>
    <n v="69950592"/>
    <m/>
    <n v="69950592"/>
    <m/>
    <n v="69950592"/>
    <s v="RNI"/>
  </r>
  <r>
    <s v="APR"/>
    <x v="32"/>
    <s v="AMIPAREN"/>
    <s v="1131"/>
    <s v="AMINO ACID"/>
    <s v="SB-DOM"/>
    <s v="CIMUP-60"/>
    <x v="1"/>
    <n v="1680"/>
    <n v="132384000"/>
    <m/>
    <n v="132384000"/>
    <m/>
    <n v="132384000"/>
    <s v="MUP"/>
  </r>
  <r>
    <s v="APR"/>
    <x v="32"/>
    <s v="AMIPAREN"/>
    <s v="1131"/>
    <s v="AMINO ACID"/>
    <s v="SB-DOM"/>
    <s v="CIRNI-60"/>
    <x v="1"/>
    <n v="336"/>
    <n v="26476800"/>
    <m/>
    <n v="26476800"/>
    <m/>
    <n v="26476800"/>
    <s v="RNI"/>
  </r>
  <r>
    <s v="APR"/>
    <x v="33"/>
    <s v="ASERING"/>
    <s v="1114"/>
    <s v="ASERING"/>
    <s v="SB-DOM"/>
    <s v="CIMUP-11"/>
    <x v="0"/>
    <n v="8096"/>
    <n v="183787296"/>
    <m/>
    <n v="183787296"/>
    <m/>
    <n v="183787296"/>
    <s v="MUP"/>
  </r>
  <r>
    <s v="APR"/>
    <x v="33"/>
    <s v="ASERING"/>
    <s v="1114"/>
    <s v="ASERING"/>
    <s v="SB-DOM"/>
    <s v="CIMUP-31"/>
    <x v="3"/>
    <n v="768"/>
    <n v="12976128"/>
    <m/>
    <n v="12976128"/>
    <m/>
    <n v="12976128"/>
    <s v="MUP"/>
  </r>
  <r>
    <s v="APR"/>
    <x v="33"/>
    <s v="ASERING"/>
    <s v="1114"/>
    <s v="ASERING"/>
    <s v="SB-DOM"/>
    <s v="CIMUP-61"/>
    <x v="1"/>
    <n v="121614"/>
    <n v="983978874"/>
    <m/>
    <n v="983978874"/>
    <m/>
    <n v="983978874"/>
    <s v="MUP"/>
  </r>
  <r>
    <s v="APR"/>
    <x v="33"/>
    <s v="ASERING"/>
    <s v="1114"/>
    <s v="ASERING"/>
    <s v="SB-DOM"/>
    <s v="CIRNI-60"/>
    <x v="1"/>
    <n v="17880"/>
    <n v="144667080"/>
    <m/>
    <n v="144667080"/>
    <m/>
    <n v="144667080"/>
    <s v="RNI"/>
  </r>
  <r>
    <s v="APR"/>
    <x v="34"/>
    <s v="KIDMIN"/>
    <s v="1132"/>
    <s v="KIDMIN"/>
    <s v="SB-DOM"/>
    <s v="CIMUP-10"/>
    <x v="0"/>
    <n v="760"/>
    <n v="75766680"/>
    <m/>
    <n v="75766680"/>
    <m/>
    <n v="75766680"/>
    <s v="MUP"/>
  </r>
  <r>
    <s v="APR"/>
    <x v="34"/>
    <s v="KIDMIN"/>
    <s v="1132"/>
    <s v="KIDMIN"/>
    <s v="SB-DOM"/>
    <s v="CIMUP-60"/>
    <x v="1"/>
    <n v="14600"/>
    <n v="650167200"/>
    <m/>
    <n v="650167200"/>
    <m/>
    <n v="650167200"/>
    <s v="MUP"/>
  </r>
  <r>
    <s v="APR"/>
    <x v="34"/>
    <s v="KIDMIN"/>
    <s v="1132"/>
    <s v="KIDMIN"/>
    <s v="SB-DOM"/>
    <s v="CIRNI-60"/>
    <x v="1"/>
    <n v="10040"/>
    <n v="447101280"/>
    <m/>
    <n v="447101280"/>
    <m/>
    <n v="447101280"/>
    <s v="RNI"/>
  </r>
  <r>
    <s v="APR"/>
    <x v="35"/>
    <s v="PAN-AMIN G"/>
    <s v="1131"/>
    <s v="AMINO ACID"/>
    <s v="SB-DOM"/>
    <s v="CIMUP-10"/>
    <x v="0"/>
    <n v="48"/>
    <n v="3525984"/>
    <m/>
    <n v="3525984"/>
    <m/>
    <n v="3525984"/>
    <s v="MUP"/>
  </r>
  <r>
    <s v="APR"/>
    <x v="35"/>
    <s v="PAN-AMIN G"/>
    <s v="1131"/>
    <s v="AMINO ACID"/>
    <s v="SB-DOM"/>
    <s v="CIMUP-60"/>
    <x v="1"/>
    <n v="720"/>
    <n v="28427040"/>
    <m/>
    <n v="28427040"/>
    <m/>
    <n v="28427040"/>
    <s v="MUP"/>
  </r>
  <r>
    <s v="APR"/>
    <x v="35"/>
    <s v="PAN-AMIN G"/>
    <s v="1131"/>
    <s v="AMINO ACID"/>
    <s v="SB-DOM"/>
    <s v="CIRNI-60"/>
    <x v="1"/>
    <n v="480"/>
    <n v="18951360"/>
    <m/>
    <n v="18951360"/>
    <m/>
    <n v="18951360"/>
    <s v="RNI"/>
  </r>
  <r>
    <s v="APR"/>
    <x v="36"/>
    <s v="OTSU-D5"/>
    <s v="1116"/>
    <s v="OTSUMIX"/>
    <s v="PB-DOM"/>
    <s v="CIMUP-10"/>
    <x v="0"/>
    <n v="3840"/>
    <n v="45096960"/>
    <m/>
    <n v="45096960"/>
    <m/>
    <n v="45096960"/>
    <s v="MUP"/>
  </r>
  <r>
    <s v="APR"/>
    <x v="36"/>
    <s v="OTSU-D5"/>
    <s v="1116"/>
    <s v="OTSUMIX"/>
    <s v="PB-DOM"/>
    <s v="CIMUP-20"/>
    <x v="4"/>
    <n v="30840"/>
    <n v="198023640"/>
    <m/>
    <n v="198023640"/>
    <m/>
    <n v="198023640"/>
    <s v="MUP"/>
  </r>
  <r>
    <s v="APR"/>
    <x v="36"/>
    <s v="OTSU-D5"/>
    <s v="1116"/>
    <s v="OTSUMIX"/>
    <s v="PB-DOM"/>
    <s v="CIMUP-30"/>
    <x v="3"/>
    <n v="320"/>
    <n v="2956800"/>
    <m/>
    <n v="2956800"/>
    <m/>
    <n v="2956800"/>
    <s v="MUP"/>
  </r>
  <r>
    <s v="APR"/>
    <x v="37"/>
    <s v="OTSU-NS"/>
    <s v="1116"/>
    <s v="OTSUMIX"/>
    <s v="PB-DOM"/>
    <s v="CIMUP-10"/>
    <x v="0"/>
    <n v="41160"/>
    <n v="462350280"/>
    <m/>
    <n v="462350280"/>
    <m/>
    <n v="462350280"/>
    <s v="MUP"/>
  </r>
  <r>
    <s v="APR"/>
    <x v="37"/>
    <s v="OTSU-NS"/>
    <s v="1116"/>
    <s v="OTSUMIX"/>
    <s v="PB-DOM"/>
    <s v="CIMUP-30"/>
    <x v="3"/>
    <n v="8120"/>
    <n v="75028800"/>
    <m/>
    <n v="75028800"/>
    <m/>
    <n v="75028800"/>
    <s v="MUP"/>
  </r>
  <r>
    <s v="APR"/>
    <x v="37"/>
    <s v="OTSU-NS"/>
    <s v="1116"/>
    <s v="OTSUMIX"/>
    <s v="PB-DOM"/>
    <s v="CIMUP-60"/>
    <x v="1"/>
    <n v="519160"/>
    <n v="2932734840"/>
    <m/>
    <n v="2932734840"/>
    <m/>
    <n v="2932734840"/>
    <s v="MUP"/>
  </r>
  <r>
    <s v="APR"/>
    <x v="37"/>
    <s v="OTSU-NS"/>
    <s v="1116"/>
    <s v="OTSUMIX"/>
    <s v="PB-DOM"/>
    <s v="CIRNI-60"/>
    <x v="1"/>
    <n v="94600"/>
    <n v="534395400"/>
    <m/>
    <n v="534395400"/>
    <m/>
    <n v="534395400"/>
    <s v="RNI"/>
  </r>
  <r>
    <s v="APR"/>
    <x v="39"/>
    <s v="ASERING-5"/>
    <s v="1114"/>
    <s v="ASERING"/>
    <s v="PB-DOM"/>
    <s v="CIMUP-11"/>
    <x v="0"/>
    <n v="500"/>
    <n v="11604500"/>
    <m/>
    <n v="11604500"/>
    <m/>
    <n v="11604500"/>
    <s v="MUP"/>
  </r>
  <r>
    <s v="APR"/>
    <x v="39"/>
    <s v="ASERING-5"/>
    <s v="1114"/>
    <s v="ASERING"/>
    <s v="PB-DOM"/>
    <s v="CIMUP-61"/>
    <x v="1"/>
    <n v="1920"/>
    <n v="22755840"/>
    <m/>
    <n v="22755840"/>
    <m/>
    <n v="22755840"/>
    <s v="MUP"/>
  </r>
  <r>
    <s v="APR"/>
    <x v="39"/>
    <s v="ASERING-5"/>
    <s v="1114"/>
    <s v="ASERING"/>
    <s v="PB-DOM"/>
    <s v="CIRNI-60"/>
    <x v="1"/>
    <n v="1000"/>
    <n v="11852000"/>
    <m/>
    <n v="11852000"/>
    <m/>
    <n v="11852000"/>
    <s v="RNI"/>
  </r>
  <r>
    <s v="APR"/>
    <x v="40"/>
    <s v="ASERING"/>
    <s v="1114"/>
    <s v="ASERING"/>
    <s v="PB-DOM"/>
    <s v="CIMUP-11"/>
    <x v="0"/>
    <n v="6480"/>
    <n v="119206080"/>
    <m/>
    <n v="119206080"/>
    <m/>
    <n v="119206080"/>
    <s v="MUP"/>
  </r>
  <r>
    <s v="APR"/>
    <x v="40"/>
    <s v="ASERING"/>
    <s v="1114"/>
    <s v="ASERING"/>
    <s v="PB-DOM"/>
    <s v="CIMUP-61"/>
    <x v="1"/>
    <n v="195340"/>
    <n v="1355073580"/>
    <m/>
    <n v="1355073580"/>
    <m/>
    <n v="1355073580"/>
    <s v="MUP"/>
  </r>
  <r>
    <s v="APR"/>
    <x v="40"/>
    <s v="ASERING"/>
    <s v="1114"/>
    <s v="ASERING"/>
    <s v="PB-DOM"/>
    <s v="CIRNI-60"/>
    <x v="1"/>
    <n v="47700"/>
    <n v="330894900"/>
    <m/>
    <n v="330894900"/>
    <m/>
    <n v="330894900"/>
    <s v="RNI"/>
  </r>
  <r>
    <s v="APR"/>
    <x v="41"/>
    <s v="KA-EN 1B"/>
    <s v="1113"/>
    <s v="KA - EN"/>
    <s v="PB-DOM"/>
    <s v="CIMUP-11"/>
    <x v="0"/>
    <n v="9820"/>
    <n v="187846780"/>
    <m/>
    <n v="187846780"/>
    <m/>
    <n v="187846780"/>
    <s v="MUP"/>
  </r>
  <r>
    <s v="APR"/>
    <x v="41"/>
    <s v="KA-EN 1B"/>
    <s v="1113"/>
    <s v="KA - EN"/>
    <s v="PB-DOM"/>
    <s v="CIMUP-31"/>
    <x v="3"/>
    <n v="180"/>
    <n v="2851200"/>
    <m/>
    <n v="2851200"/>
    <m/>
    <n v="2851200"/>
    <s v="MUP"/>
  </r>
  <r>
    <s v="APR"/>
    <x v="41"/>
    <s v="KA-EN 1B"/>
    <s v="1113"/>
    <s v="KA - EN"/>
    <s v="PB-DOM"/>
    <s v="CIMUP-61"/>
    <x v="1"/>
    <n v="25660"/>
    <n v="243923960"/>
    <m/>
    <n v="243923960"/>
    <m/>
    <n v="243923960"/>
    <s v="MUP"/>
  </r>
  <r>
    <s v="APR"/>
    <x v="41"/>
    <s v="KA-EN 1B"/>
    <s v="1113"/>
    <s v="KA - EN"/>
    <s v="PB-DOM"/>
    <s v="CIRNI-60"/>
    <x v="1"/>
    <n v="12520"/>
    <n v="119015120"/>
    <m/>
    <n v="119015120"/>
    <m/>
    <n v="119015120"/>
    <s v="RNI"/>
  </r>
  <r>
    <s v="APR"/>
    <x v="42"/>
    <s v="KA-EN 3A"/>
    <s v="1113"/>
    <s v="KA - EN"/>
    <s v="PB-DOM"/>
    <s v="CIMUP-11"/>
    <x v="0"/>
    <n v="1840"/>
    <n v="34448480"/>
    <m/>
    <n v="34448480"/>
    <m/>
    <n v="34448480"/>
    <s v="MUP"/>
  </r>
  <r>
    <s v="APR"/>
    <x v="42"/>
    <s v="KA-EN 3A"/>
    <s v="1113"/>
    <s v="KA - EN"/>
    <s v="PB-DOM"/>
    <s v="CIMUP-31"/>
    <x v="3"/>
    <n v="40"/>
    <n v="626560"/>
    <m/>
    <n v="626560"/>
    <m/>
    <n v="626560"/>
    <s v="MUP"/>
  </r>
  <r>
    <s v="APR"/>
    <x v="42"/>
    <s v="KA-EN 3A"/>
    <s v="1113"/>
    <s v="KA - EN"/>
    <s v="PB-DOM"/>
    <s v="CIMUP-61"/>
    <x v="1"/>
    <n v="25140"/>
    <n v="254517360"/>
    <m/>
    <n v="254517360"/>
    <m/>
    <n v="254517360"/>
    <s v="MUP"/>
  </r>
  <r>
    <s v="APR"/>
    <x v="42"/>
    <s v="KA-EN 3A"/>
    <s v="1113"/>
    <s v="KA - EN"/>
    <s v="PB-DOM"/>
    <s v="CIRNI-60"/>
    <x v="1"/>
    <n v="11900"/>
    <n v="120475600"/>
    <m/>
    <n v="120475600"/>
    <m/>
    <n v="120475600"/>
    <s v="RNI"/>
  </r>
  <r>
    <s v="APR"/>
    <x v="43"/>
    <s v="KA-EN 3B"/>
    <s v="1113"/>
    <s v="KA - EN"/>
    <s v="PB-DOM"/>
    <s v="CIMUP-11"/>
    <x v="0"/>
    <n v="12900"/>
    <n v="231013200"/>
    <m/>
    <n v="231013200"/>
    <m/>
    <n v="231013200"/>
    <s v="MUP"/>
  </r>
  <r>
    <s v="APR"/>
    <x v="43"/>
    <s v="KA-EN 3B"/>
    <s v="1113"/>
    <s v="KA - EN"/>
    <s v="PB-DOM"/>
    <s v="CIMUP-61"/>
    <x v="1"/>
    <n v="90323"/>
    <n v="914430052"/>
    <m/>
    <n v="914430052"/>
    <m/>
    <n v="914430052"/>
    <s v="MUP"/>
  </r>
  <r>
    <s v="APR"/>
    <x v="43"/>
    <s v="KA-EN 3B"/>
    <s v="1113"/>
    <s v="KA - EN"/>
    <s v="PB-DOM"/>
    <s v="CIRNI-60"/>
    <x v="1"/>
    <n v="51740"/>
    <n v="523815760"/>
    <m/>
    <n v="523815760"/>
    <m/>
    <n v="523815760"/>
    <s v="RNI"/>
  </r>
  <r>
    <s v="APR"/>
    <x v="44"/>
    <s v="KA-EN 4A"/>
    <s v="1113"/>
    <s v="KA - EN"/>
    <s v="PB-DOM"/>
    <s v="CIMUP-11"/>
    <x v="0"/>
    <n v="520"/>
    <n v="9947080"/>
    <m/>
    <n v="9947080"/>
    <m/>
    <n v="9947080"/>
    <s v="MUP"/>
  </r>
  <r>
    <s v="APR"/>
    <x v="44"/>
    <s v="KA-EN 4A"/>
    <s v="1113"/>
    <s v="KA - EN"/>
    <s v="PB-DOM"/>
    <s v="CIMUP-61"/>
    <x v="1"/>
    <n v="2420"/>
    <n v="26416720"/>
    <m/>
    <n v="26416720"/>
    <m/>
    <n v="26416720"/>
    <s v="MUP"/>
  </r>
  <r>
    <s v="APR"/>
    <x v="44"/>
    <s v="KA-EN 4A"/>
    <s v="1113"/>
    <s v="KA - EN"/>
    <s v="PB-DOM"/>
    <s v="CIRNI-60"/>
    <x v="1"/>
    <n v="900"/>
    <n v="9824400"/>
    <m/>
    <n v="9824400"/>
    <m/>
    <n v="9824400"/>
    <s v="RNI"/>
  </r>
  <r>
    <s v="APR"/>
    <x v="45"/>
    <s v="KA-EN 4B"/>
    <s v="1113"/>
    <s v="KA - EN"/>
    <s v="PB-DOM"/>
    <s v="CIMUP-11"/>
    <x v="0"/>
    <n v="1940"/>
    <n v="37110260"/>
    <m/>
    <n v="37110260"/>
    <m/>
    <n v="37110260"/>
    <s v="MUP"/>
  </r>
  <r>
    <s v="APR"/>
    <x v="45"/>
    <s v="KA-EN 4B"/>
    <s v="1113"/>
    <s v="KA - EN"/>
    <s v="PB-DOM"/>
    <s v="CIMUP-61"/>
    <x v="1"/>
    <n v="3960"/>
    <n v="43227360"/>
    <m/>
    <n v="43227360"/>
    <m/>
    <n v="43227360"/>
    <s v="MUP"/>
  </r>
  <r>
    <s v="APR"/>
    <x v="45"/>
    <s v="KA-EN 4B"/>
    <s v="1113"/>
    <s v="KA - EN"/>
    <s v="PB-DOM"/>
    <s v="CIRNI-60"/>
    <x v="1"/>
    <n v="1200"/>
    <n v="13099200"/>
    <m/>
    <n v="13099200"/>
    <m/>
    <n v="13099200"/>
    <s v="RNI"/>
  </r>
  <r>
    <s v="APR"/>
    <x v="46"/>
    <s v="KA-EN MG3"/>
    <s v="1113"/>
    <s v="KA - EN"/>
    <s v="PB-DOM"/>
    <s v="CIMUP-11"/>
    <x v="0"/>
    <n v="20"/>
    <n v="393980"/>
    <m/>
    <n v="393980"/>
    <m/>
    <n v="393980"/>
    <s v="MUP"/>
  </r>
  <r>
    <s v="APR"/>
    <x v="46"/>
    <s v="KA-EN MG3"/>
    <s v="1113"/>
    <s v="KA - EN"/>
    <s v="PB-DOM"/>
    <s v="CIMUP-61"/>
    <x v="1"/>
    <n v="4060"/>
    <n v="45386740"/>
    <m/>
    <n v="45386740"/>
    <m/>
    <n v="45386740"/>
    <s v="MUP"/>
  </r>
  <r>
    <s v="APR"/>
    <x v="46"/>
    <s v="KA-EN MG3"/>
    <s v="1113"/>
    <s v="KA - EN"/>
    <s v="PB-DOM"/>
    <s v="CIRNI-60"/>
    <x v="1"/>
    <n v="320"/>
    <n v="3577280"/>
    <m/>
    <n v="3577280"/>
    <m/>
    <n v="3577280"/>
    <s v="RNI"/>
  </r>
  <r>
    <s v="APR"/>
    <x v="47"/>
    <s v="MARTOS-10"/>
    <s v="1133"/>
    <s v="MARTOS"/>
    <s v="PB-DOM"/>
    <s v="CIMUP-10"/>
    <x v="0"/>
    <n v="40"/>
    <n v="3365720"/>
    <m/>
    <n v="3365720"/>
    <m/>
    <n v="3365720"/>
    <s v="MUP"/>
  </r>
  <r>
    <s v="APR"/>
    <x v="47"/>
    <s v="MARTOS-10"/>
    <s v="1133"/>
    <s v="MARTOS"/>
    <s v="PB-DOM"/>
    <s v="CIMUP-60"/>
    <x v="1"/>
    <n v="1180"/>
    <n v="33143840"/>
    <m/>
    <n v="33143840"/>
    <m/>
    <n v="33143840"/>
    <s v="MUP"/>
  </r>
  <r>
    <s v="APR"/>
    <x v="47"/>
    <s v="MARTOS-10"/>
    <s v="1133"/>
    <s v="MARTOS"/>
    <s v="PB-DOM"/>
    <s v="CIRNI-60"/>
    <x v="1"/>
    <n v="20"/>
    <n v="561760"/>
    <m/>
    <n v="561760"/>
    <m/>
    <n v="561760"/>
    <s v="RNI"/>
  </r>
  <r>
    <s v="APR"/>
    <x v="48"/>
    <s v="OTSU-MANITOL 20"/>
    <s v="1115"/>
    <s v="C O D"/>
    <s v="PB-DOM"/>
    <s v="CIMUP-10"/>
    <x v="0"/>
    <n v="1260"/>
    <n v="106020180"/>
    <m/>
    <n v="106020180"/>
    <m/>
    <n v="106020180"/>
    <s v="MUP"/>
  </r>
  <r>
    <s v="APR"/>
    <x v="48"/>
    <s v="OTSU-MANITOL 20"/>
    <s v="1115"/>
    <s v="C O D"/>
    <s v="PB-DOM"/>
    <s v="CIMUP-20"/>
    <x v="4"/>
    <n v="11520"/>
    <n v="372418560"/>
    <m/>
    <n v="372418560"/>
    <m/>
    <n v="372418560"/>
    <s v="MUP"/>
  </r>
  <r>
    <s v="APR"/>
    <x v="48"/>
    <s v="OTSU-MANITOL 20"/>
    <s v="1115"/>
    <s v="C O D"/>
    <s v="PB-DOM"/>
    <s v="CIMUP-30"/>
    <x v="3"/>
    <n v="240"/>
    <n v="14726160"/>
    <m/>
    <n v="14726160"/>
    <m/>
    <n v="14726160"/>
    <s v="MUP"/>
  </r>
  <r>
    <s v="APR"/>
    <x v="48"/>
    <s v="OTSU-MANITOL 20"/>
    <s v="1115"/>
    <s v="C O D"/>
    <s v="PB-DOM"/>
    <s v="CIRNI-20"/>
    <x v="4"/>
    <n v="4560"/>
    <n v="147415680"/>
    <m/>
    <n v="147415680"/>
    <m/>
    <n v="147415680"/>
    <s v="RNI"/>
  </r>
  <r>
    <s v="APR"/>
    <x v="49"/>
    <s v="OTSU-SALIN 3"/>
    <s v="1111"/>
    <s v="BASIC  SOLUTION"/>
    <s v="PB-DOM"/>
    <s v="CIMUP-11"/>
    <x v="0"/>
    <n v="19940"/>
    <n v="488290720"/>
    <m/>
    <n v="488290720"/>
    <m/>
    <n v="488290720"/>
    <s v="MUP"/>
  </r>
  <r>
    <s v="APR"/>
    <x v="49"/>
    <s v="OTSU-SALIN 3"/>
    <s v="1111"/>
    <s v="BASIC  SOLUTION"/>
    <s v="PB-DOM"/>
    <s v="CIMUP-31"/>
    <x v="3"/>
    <n v="100"/>
    <n v="2376000"/>
    <m/>
    <n v="2376000"/>
    <m/>
    <n v="2376000"/>
    <s v="MUP"/>
  </r>
  <r>
    <s v="APR"/>
    <x v="49"/>
    <s v="OTSU-SALIN 3"/>
    <s v="1111"/>
    <s v="BASIC  SOLUTION"/>
    <s v="PB-DOM"/>
    <s v="CIMUP-61"/>
    <x v="1"/>
    <n v="36500"/>
    <n v="1044630000"/>
    <m/>
    <n v="1044630000"/>
    <m/>
    <n v="1044630000"/>
    <s v="MUP"/>
  </r>
  <r>
    <s v="APR"/>
    <x v="49"/>
    <s v="OTSU-SALIN 3"/>
    <s v="1111"/>
    <s v="BASIC  SOLUTION"/>
    <s v="PB-DOM"/>
    <s v="CIRNI-60"/>
    <x v="1"/>
    <n v="10780"/>
    <n v="308523600"/>
    <m/>
    <n v="308523600"/>
    <m/>
    <n v="308523600"/>
    <s v="RNI"/>
  </r>
  <r>
    <s v="APR"/>
    <x v="50"/>
    <s v="OTSU-RS"/>
    <s v="1111"/>
    <s v="BASIC  SOLUTION"/>
    <s v="PB-DOM"/>
    <s v="CIMUP-11"/>
    <x v="0"/>
    <n v="2640"/>
    <n v="36170640"/>
    <m/>
    <n v="36170640"/>
    <m/>
    <n v="36170640"/>
    <s v="MUP"/>
  </r>
  <r>
    <s v="APR"/>
    <x v="50"/>
    <s v="OTSU-RS"/>
    <s v="1111"/>
    <s v="BASIC  SOLUTION"/>
    <s v="PB-DOM"/>
    <s v="CIMUP-61"/>
    <x v="1"/>
    <n v="3820"/>
    <n v="36947040"/>
    <m/>
    <n v="36947040"/>
    <m/>
    <n v="36947040"/>
    <s v="MUP"/>
  </r>
  <r>
    <s v="APR"/>
    <x v="50"/>
    <s v="OTSU-RS"/>
    <s v="1111"/>
    <s v="BASIC  SOLUTION"/>
    <s v="PB-DOM"/>
    <s v="CIRNI-60"/>
    <x v="1"/>
    <n v="500"/>
    <n v="4836000"/>
    <m/>
    <n v="4836000"/>
    <m/>
    <n v="4836000"/>
    <s v="RNI"/>
  </r>
  <r>
    <s v="APR"/>
    <x v="51"/>
    <s v="OTSU-RLD5"/>
    <s v="1111"/>
    <s v="BASIC  SOLUTION"/>
    <s v="PB-DOM"/>
    <s v="CIMUP-11"/>
    <x v="0"/>
    <n v="300"/>
    <n v="4181700"/>
    <m/>
    <n v="4181700"/>
    <m/>
    <n v="4181700"/>
    <s v="MUP"/>
  </r>
  <r>
    <s v="APR"/>
    <x v="51"/>
    <s v="OTSU-RLD5"/>
    <s v="1111"/>
    <s v="BASIC  SOLUTION"/>
    <s v="PB-DOM"/>
    <s v="CIMUP-61"/>
    <x v="1"/>
    <n v="600"/>
    <n v="5803200"/>
    <m/>
    <n v="5803200"/>
    <m/>
    <n v="5803200"/>
    <s v="MUP"/>
  </r>
  <r>
    <s v="APR"/>
    <x v="53"/>
    <s v="OTSU-D10,1/5NS"/>
    <s v="1111"/>
    <s v="BASIC  SOLUTION"/>
    <s v="PB-DOM"/>
    <s v="CIMUP-11"/>
    <x v="0"/>
    <n v="100"/>
    <n v="1393900"/>
    <m/>
    <n v="1393900"/>
    <m/>
    <n v="1393900"/>
    <s v="MUP"/>
  </r>
  <r>
    <s v="APR"/>
    <x v="53"/>
    <s v="OTSU-D10,1/5NS"/>
    <s v="1111"/>
    <s v="BASIC  SOLUTION"/>
    <s v="PB-DOM"/>
    <s v="CIMUP-61"/>
    <x v="1"/>
    <n v="13700"/>
    <n v="143918500"/>
    <m/>
    <n v="143918500"/>
    <m/>
    <n v="143918500"/>
    <s v="MUP"/>
  </r>
  <r>
    <s v="APR"/>
    <x v="53"/>
    <s v="OTSU-D10,1/5NS"/>
    <s v="1111"/>
    <s v="BASIC  SOLUTION"/>
    <s v="PB-DOM"/>
    <s v="CIRNI-60"/>
    <x v="1"/>
    <n v="1320"/>
    <n v="13866600"/>
    <m/>
    <n v="13866600"/>
    <m/>
    <n v="13866600"/>
    <s v="RNI"/>
  </r>
  <r>
    <s v="APR"/>
    <x v="55"/>
    <s v="OTSU-D5"/>
    <s v="1111"/>
    <s v="BASIC  SOLUTION"/>
    <s v="PB-DOM"/>
    <s v="CIMUP-11"/>
    <x v="0"/>
    <n v="19"/>
    <n v="245803"/>
    <m/>
    <n v="245803"/>
    <m/>
    <n v="245803"/>
    <s v="MUP"/>
  </r>
  <r>
    <s v="APR"/>
    <x v="56"/>
    <s v="OTSU-RL"/>
    <s v="1111"/>
    <s v="BASIC  SOLUTION"/>
    <s v="PB-DOM"/>
    <s v="CIMUP-11"/>
    <x v="0"/>
    <n v="12220"/>
    <n v="155389520"/>
    <m/>
    <n v="155389520"/>
    <m/>
    <n v="155389520"/>
    <s v="MUP"/>
  </r>
  <r>
    <s v="APR"/>
    <x v="56"/>
    <s v="OTSU-RL"/>
    <s v="1111"/>
    <s v="BASIC  SOLUTION"/>
    <s v="PB-DOM"/>
    <s v="CIMUP-31"/>
    <x v="3"/>
    <n v="1800"/>
    <n v="17424000"/>
    <m/>
    <n v="17424000"/>
    <m/>
    <n v="17424000"/>
    <s v="MUP"/>
  </r>
  <r>
    <s v="APR"/>
    <x v="56"/>
    <s v="OTSU-RL"/>
    <s v="1111"/>
    <s v="BASIC  SOLUTION"/>
    <s v="PB-DOM"/>
    <s v="CIMUP-21"/>
    <x v="4"/>
    <n v="60990"/>
    <n v="470537850"/>
    <m/>
    <n v="470537850"/>
    <m/>
    <n v="470537850"/>
    <s v="MUP"/>
  </r>
  <r>
    <s v="APR"/>
    <x v="56"/>
    <s v="OTSU-RL"/>
    <s v="1111"/>
    <s v="BASIC  SOLUTION"/>
    <s v="PB-DOM"/>
    <s v="CIRNI-10"/>
    <x v="0"/>
    <n v="23740"/>
    <n v="301877840"/>
    <m/>
    <n v="301877840"/>
    <m/>
    <n v="301877840"/>
    <s v="RNI"/>
  </r>
  <r>
    <s v="APR"/>
    <x v="56"/>
    <s v="OTSU-RL"/>
    <s v="1111"/>
    <s v="BASIC  SOLUTION"/>
    <s v="PB-DOM"/>
    <s v="CIRNI-20"/>
    <x v="4"/>
    <n v="23740"/>
    <n v="183154100"/>
    <m/>
    <n v="183154100"/>
    <m/>
    <n v="183154100"/>
    <s v="RNI"/>
  </r>
  <r>
    <s v="APR"/>
    <x v="57"/>
    <s v="OTSU-NS"/>
    <s v="1111"/>
    <s v="BASIC  SOLUTION"/>
    <s v="PB-DOM"/>
    <s v="CIMUP-11"/>
    <x v="0"/>
    <n v="3260"/>
    <n v="41454160"/>
    <m/>
    <n v="41454160"/>
    <m/>
    <n v="41454160"/>
    <s v="MUP"/>
  </r>
  <r>
    <s v="APR"/>
    <x v="57"/>
    <s v="OTSU-NS"/>
    <s v="1111"/>
    <s v="BASIC  SOLUTION"/>
    <s v="PB-DOM"/>
    <s v="CIMUP-31"/>
    <x v="3"/>
    <n v="60"/>
    <n v="591360"/>
    <m/>
    <n v="591360"/>
    <m/>
    <n v="591360"/>
    <s v="MUP"/>
  </r>
  <r>
    <s v="APR"/>
    <x v="57"/>
    <s v="OTSU-NS"/>
    <s v="1111"/>
    <s v="BASIC  SOLUTION"/>
    <s v="PB-DOM"/>
    <s v="CIRNI-20"/>
    <x v="4"/>
    <n v="0"/>
    <n v="0"/>
    <m/>
    <n v="0"/>
    <m/>
    <n v="0"/>
    <s v="RNI"/>
  </r>
  <r>
    <s v="APR"/>
    <x v="58"/>
    <s v="OTSU-MANITOL 20250 mL"/>
    <s v="1115"/>
    <s v="C O D"/>
    <s v="PB-DOM"/>
    <s v="CIMUP-10"/>
    <x v="0"/>
    <n v="1320"/>
    <n v="74937720"/>
    <m/>
    <n v="74937720"/>
    <m/>
    <n v="74937720"/>
    <s v="MUP"/>
  </r>
  <r>
    <s v="APR"/>
    <x v="58"/>
    <s v="OTSU-MANITOL 20250 mL"/>
    <s v="1115"/>
    <s v="C O D"/>
    <s v="PB-DOM"/>
    <s v="CIMUP-20"/>
    <x v="4"/>
    <n v="13170"/>
    <n v="322085520"/>
    <m/>
    <n v="322085520"/>
    <m/>
    <n v="322085520"/>
    <s v="MUP"/>
  </r>
  <r>
    <s v="APR"/>
    <x v="58"/>
    <s v="OTSU-MANITOL 20250 mL"/>
    <s v="1115"/>
    <s v="C O D"/>
    <s v="PB-DOM"/>
    <s v="CIRNI-20"/>
    <x v="4"/>
    <n v="4740"/>
    <n v="115921440"/>
    <m/>
    <n v="115921440"/>
    <m/>
    <n v="115921440"/>
    <s v="RNI"/>
  </r>
  <r>
    <s v="APR"/>
    <x v="59"/>
    <s v="MEYLON 84-BP"/>
    <s v="1112"/>
    <s v="AMPOULE"/>
    <s v="PA-DOM"/>
    <s v="CIMUP-10"/>
    <x v="0"/>
    <n v="960"/>
    <n v="11274240"/>
    <m/>
    <n v="11274240"/>
    <m/>
    <n v="11274240"/>
    <s v="MUP"/>
  </r>
  <r>
    <s v="APR"/>
    <x v="59"/>
    <s v="MEYLON 84-BP"/>
    <s v="1112"/>
    <s v="AMPOULE"/>
    <s v="PA-DOM"/>
    <s v="CIMUP-60"/>
    <x v="1"/>
    <n v="18720"/>
    <n v="112057920"/>
    <m/>
    <n v="112057920"/>
    <m/>
    <n v="112057920"/>
    <s v="MUP"/>
  </r>
  <r>
    <s v="APR"/>
    <x v="59"/>
    <s v="MEYLON 84-BP"/>
    <s v="1112"/>
    <s v="AMPOULE"/>
    <s v="PA-DOM"/>
    <s v="CIRNI-60"/>
    <x v="1"/>
    <n v="8640"/>
    <n v="51719040"/>
    <m/>
    <n v="51719040"/>
    <m/>
    <n v="51719040"/>
    <s v="RNI"/>
  </r>
  <r>
    <s v="APR"/>
    <x v="60"/>
    <s v="OTSU-NS10 mL"/>
    <s v="1112"/>
    <s v="AMPOULE"/>
    <s v="PA-DOM"/>
    <s v="CIMUP-10"/>
    <x v="0"/>
    <n v="7920"/>
    <n v="28820880"/>
    <m/>
    <n v="28820880"/>
    <m/>
    <n v="28820880"/>
    <s v="MUP"/>
  </r>
  <r>
    <s v="APR"/>
    <x v="60"/>
    <s v="OTSU-NS10 mL"/>
    <s v="1112"/>
    <s v="AMPOULE"/>
    <s v="PA-DOM"/>
    <s v="CIMUP-20"/>
    <x v="4"/>
    <n v="8640"/>
    <n v="15206400"/>
    <m/>
    <n v="15206400"/>
    <m/>
    <n v="15206400"/>
    <s v="MUP"/>
  </r>
  <r>
    <s v="APR"/>
    <x v="62"/>
    <s v="OTSU-WI10 mL"/>
    <s v="1112"/>
    <s v="AMPOULE"/>
    <s v="PA-DOM"/>
    <s v="CIMUP-10"/>
    <x v="0"/>
    <n v="10080"/>
    <n v="36338400"/>
    <m/>
    <n v="36338400"/>
    <m/>
    <n v="36338400"/>
    <s v="MUP"/>
  </r>
  <r>
    <s v="APR"/>
    <x v="62"/>
    <s v="OTSU-WI10 mL"/>
    <s v="1112"/>
    <s v="AMPOULE"/>
    <s v="PA-DOM"/>
    <s v="CIMUP-20"/>
    <x v="4"/>
    <n v="41040"/>
    <n v="96033600"/>
    <m/>
    <n v="96033600"/>
    <m/>
    <n v="96033600"/>
    <s v="MUP"/>
  </r>
  <r>
    <s v="APR"/>
    <x v="64"/>
    <s v="OTSU-NS"/>
    <s v="1111"/>
    <s v="BASIC  SOLUTION"/>
    <s v="PB-DOM"/>
    <s v="CIMUP-11"/>
    <x v="0"/>
    <n v="4110"/>
    <n v="101825250"/>
    <m/>
    <n v="101825250"/>
    <m/>
    <n v="101825250"/>
    <s v="MUP"/>
  </r>
  <r>
    <s v="APR"/>
    <x v="64"/>
    <s v="OTSU-NS"/>
    <s v="1111"/>
    <s v="BASIC  SOLUTION"/>
    <s v="PB-DOM"/>
    <s v="CIMUP-31"/>
    <x v="3"/>
    <n v="15"/>
    <n v="281160"/>
    <m/>
    <n v="281160"/>
    <m/>
    <n v="281160"/>
    <s v="MUP"/>
  </r>
  <r>
    <s v="APR"/>
    <x v="64"/>
    <s v="OTSU-NS"/>
    <s v="1111"/>
    <s v="BASIC  SOLUTION"/>
    <s v="PB-DOM"/>
    <s v="CIMUP-61"/>
    <x v="1"/>
    <n v="85877"/>
    <n v="1017814204"/>
    <m/>
    <n v="1017814204"/>
    <m/>
    <n v="1017814204"/>
    <s v="MUP"/>
  </r>
  <r>
    <s v="APR"/>
    <x v="64"/>
    <s v="OTSU-NS"/>
    <s v="1111"/>
    <s v="BASIC  SOLUTION"/>
    <s v="PB-DOM"/>
    <s v="CIRNI-60"/>
    <x v="1"/>
    <n v="26205"/>
    <n v="310581660"/>
    <m/>
    <n v="310581660"/>
    <m/>
    <n v="310581660"/>
    <s v="RNI"/>
  </r>
  <r>
    <s v="APR"/>
    <x v="66"/>
    <s v="ABILIFY ORAL SOLUTION 60ML (Lokal)"/>
    <s v="5112"/>
    <s v="ABILIFY"/>
    <s v="TD SYR-DOM"/>
    <s v="TMAPL-10"/>
    <x v="0"/>
    <n v="161"/>
    <n v="32597831"/>
    <m/>
    <n v="32597831"/>
    <m/>
    <n v="32597831"/>
    <s v="APL"/>
  </r>
  <r>
    <s v="APR"/>
    <x v="66"/>
    <s v="ABILIFY ORAL SOLUTION 60ML (Lokal)"/>
    <s v="5112"/>
    <s v="ABILIFY"/>
    <s v="TD SYR-DOM"/>
    <s v="TMMUP-10"/>
    <x v="0"/>
    <n v="860"/>
    <n v="167106600"/>
    <m/>
    <n v="167106600"/>
    <m/>
    <n v="167106600"/>
    <s v="MUP"/>
  </r>
  <r>
    <s v="APR"/>
    <x v="66"/>
    <s v="ABILIFY ORAL SOLUTION 60ML (Lokal)"/>
    <s v="5112"/>
    <s v="ABILIFY"/>
    <s v="TD SYR-DOM"/>
    <s v="TMMUP-60"/>
    <x v="1"/>
    <n v="500"/>
    <n v="80270500"/>
    <m/>
    <n v="80270500"/>
    <m/>
    <n v="80270500"/>
    <s v="MUP"/>
  </r>
  <r>
    <s v="APR"/>
    <x v="67"/>
    <s v="REXULTI TABLET 3 MG"/>
    <s v="5123"/>
    <s v="Rexulti"/>
    <s v="TD REP-DOM"/>
    <s v="TMAPL-10"/>
    <x v="0"/>
    <n v="50"/>
    <n v="2384925"/>
    <m/>
    <n v="2384925"/>
    <m/>
    <n v="2384925"/>
    <s v="APL"/>
  </r>
  <r>
    <s v="APR"/>
    <x v="67"/>
    <s v="REXULTI TABLET 3 MG"/>
    <s v="5123"/>
    <s v="Rexulti"/>
    <s v="TD REP-DOM"/>
    <s v="TMMUP-10"/>
    <x v="0"/>
    <n v="400"/>
    <n v="18310440"/>
    <m/>
    <n v="18310440"/>
    <m/>
    <n v="18310440"/>
    <s v="MUP"/>
  </r>
  <r>
    <s v="APR"/>
    <x v="69"/>
    <s v="PAN-ENTERAL"/>
    <s v="1151"/>
    <s v="ENTERAL NUTRITION"/>
    <s v="EN-DOM"/>
    <s v="CIMUP-10"/>
    <x v="0"/>
    <n v="1560"/>
    <n v="25945920"/>
    <m/>
    <n v="25945920"/>
    <m/>
    <n v="25945920"/>
    <s v="MUP"/>
  </r>
  <r>
    <s v="APR"/>
    <x v="69"/>
    <s v="PAN-ENTERAL"/>
    <s v="1151"/>
    <s v="ENTERAL NUTRITION"/>
    <s v="EN-DOM"/>
    <s v="CIMUP-60"/>
    <x v="1"/>
    <n v="840"/>
    <n v="14134176.000000002"/>
    <m/>
    <n v="14134176.000000002"/>
    <m/>
    <n v="14134176.000000002"/>
    <s v="MUP"/>
  </r>
  <r>
    <s v="APR"/>
    <x v="69"/>
    <s v="PAN-ENTERAL"/>
    <s v="1151"/>
    <s v="ENTERAL NUTRITION"/>
    <s v="EN-DOM"/>
    <s v="CIRNI-60"/>
    <x v="1"/>
    <n v="3480"/>
    <n v="58555872.000000007"/>
    <m/>
    <n v="58555872.000000007"/>
    <m/>
    <n v="58555872.000000007"/>
    <s v="RNI"/>
  </r>
  <r>
    <s v="APR"/>
    <x v="69"/>
    <s v="PAN-ENTERAL"/>
    <s v="1151"/>
    <s v="ENTERAL NUTRITION"/>
    <s v="EN-DOM"/>
    <s v="CIRNI-10"/>
    <x v="0"/>
    <n v="2880"/>
    <n v="47900160"/>
    <m/>
    <n v="47900160"/>
    <m/>
    <n v="47900160"/>
    <s v="RNI"/>
  </r>
  <r>
    <s v="APR"/>
    <x v="70"/>
    <s v="TRAPPING CARTRIDGE IUB-SP-017"/>
    <s v="5513"/>
    <s v="UBT"/>
    <s v="MD-DOM"/>
    <s v="TMAPP-10"/>
    <x v="0"/>
    <n v="3"/>
    <n v="2511141"/>
    <m/>
    <n v="2511141"/>
    <m/>
    <n v="2511141"/>
    <s v="APP"/>
  </r>
  <r>
    <s v="APR"/>
    <x v="71"/>
    <s v="OI NUTRI LINE"/>
    <s v="1511"/>
    <s v="ME SET"/>
    <s v="IV SET-DOM"/>
    <s v="CIMUP-23"/>
    <x v="4"/>
    <n v="200"/>
    <n v="1095400"/>
    <m/>
    <n v="1095400"/>
    <m/>
    <n v="1095400"/>
    <s v="MUP"/>
  </r>
  <r>
    <s v="APR"/>
    <x v="75"/>
    <s v="SODIUM CHLORIDEInfus Intravena 0.9%"/>
    <s v="1111"/>
    <s v="BASIC  SOLUTION"/>
    <s v="PB-DOM"/>
    <s v="CIMUP-61"/>
    <x v="1"/>
    <n v="380120"/>
    <n v="2312269960"/>
    <m/>
    <n v="2312269960"/>
    <m/>
    <n v="2312269960"/>
    <s v="MUP"/>
  </r>
  <r>
    <s v="APR"/>
    <x v="75"/>
    <s v="SODIUM CHLORIDEInfus Intravena 0.9%"/>
    <s v="1111"/>
    <s v="BASIC  SOLUTION"/>
    <s v="PB-DOM"/>
    <s v="CIRNI-60"/>
    <x v="1"/>
    <n v="527100"/>
    <n v="3206349300"/>
    <m/>
    <n v="3206349300"/>
    <m/>
    <n v="3206349300"/>
    <s v="RNI"/>
  </r>
  <r>
    <s v="APR"/>
    <x v="76"/>
    <s v="ABILIFY DISCMELT 15 MGKOP"/>
    <s v="5112"/>
    <s v="ABILIFY"/>
    <s v="TD REP-DOM"/>
    <s v="TMMUP-10"/>
    <x v="0"/>
    <n v="5000"/>
    <n v="240215000"/>
    <m/>
    <n v="240215000"/>
    <m/>
    <n v="240215000"/>
    <s v="MUP"/>
  </r>
  <r>
    <s v="APR"/>
    <x v="77"/>
    <s v="JINARC 30 MG"/>
    <s v="5124"/>
    <s v="JINARK"/>
    <s v="TD TAB-DOM"/>
    <s v="TMMUP-10"/>
    <x v="0"/>
    <n v="840"/>
    <n v="92063664"/>
    <m/>
    <n v="92063664"/>
    <m/>
    <n v="92063664"/>
    <s v="MUP"/>
  </r>
  <r>
    <s v="APR"/>
    <x v="78"/>
    <s v="OTSUTRAN-40"/>
    <s v="1115"/>
    <s v="C O D"/>
    <s v="PB-DOM"/>
    <s v="CIMUP-10"/>
    <x v="0"/>
    <n v="60"/>
    <n v="5349060"/>
    <m/>
    <n v="5349060"/>
    <m/>
    <n v="5349060"/>
    <s v="MUP"/>
  </r>
  <r>
    <s v="APR"/>
    <x v="78"/>
    <s v="OTSUTRAN-40"/>
    <s v="1115"/>
    <s v="C O D"/>
    <s v="PB-DOM"/>
    <s v="CIRNI-60"/>
    <x v="1"/>
    <n v="100"/>
    <n v="8112400"/>
    <m/>
    <n v="8112400"/>
    <m/>
    <n v="8112400"/>
    <s v="RNI"/>
  </r>
  <r>
    <s v="APR"/>
    <x v="82"/>
    <s v="OTSU-RD5"/>
    <s v="1111"/>
    <s v="BASIC  SOLUTION"/>
    <s v="PB-DOM"/>
    <s v="CIMUP-11"/>
    <x v="0"/>
    <n v="1020"/>
    <n v="14217780"/>
    <m/>
    <n v="14217780"/>
    <m/>
    <n v="14217780"/>
    <s v="MUP"/>
  </r>
  <r>
    <s v="APR"/>
    <x v="82"/>
    <s v="OTSU-RD5"/>
    <s v="1111"/>
    <s v="BASIC  SOLUTION"/>
    <s v="PB-DOM"/>
    <s v="CIMUP-61"/>
    <x v="1"/>
    <n v="6800"/>
    <n v="65769600"/>
    <m/>
    <n v="65769600"/>
    <m/>
    <n v="65769600"/>
    <s v="MUP"/>
  </r>
  <r>
    <s v="APR"/>
    <x v="82"/>
    <s v="OTSU-RD5"/>
    <s v="1111"/>
    <s v="BASIC  SOLUTION"/>
    <s v="PB-DOM"/>
    <s v="CIRNI-60"/>
    <x v="1"/>
    <n v="3480"/>
    <n v="33658560"/>
    <m/>
    <n v="33658560"/>
    <m/>
    <n v="33658560"/>
    <s v="RNI"/>
  </r>
  <r>
    <s v="APR"/>
    <x v="83"/>
    <s v="OTSU-NS, 500 ML"/>
    <s v="1121"/>
    <s v="BASIC SOLUTION - WB"/>
    <s v="TMWB-DOM"/>
    <s v="CIMUP-11"/>
    <x v="0"/>
    <n v="100620"/>
    <n v="1279483920"/>
    <m/>
    <n v="1279483920"/>
    <m/>
    <n v="1279483920"/>
    <s v="MUP"/>
  </r>
  <r>
    <s v="APR"/>
    <x v="83"/>
    <s v="OTSU-NS, 500 ML"/>
    <s v="1121"/>
    <s v="BASIC SOLUTION - WB"/>
    <s v="TMWB-DOM"/>
    <s v="CIMUP-31"/>
    <x v="3"/>
    <n v="3820"/>
    <n v="37649920"/>
    <m/>
    <n v="37649920"/>
    <m/>
    <n v="37649920"/>
    <s v="MUP"/>
  </r>
  <r>
    <s v="APR"/>
    <x v="83"/>
    <s v="OTSU-NS, 500 ML"/>
    <s v="1121"/>
    <s v="BASIC SOLUTION - WB"/>
    <s v="TMWB-DOM"/>
    <s v="CIMUP-21"/>
    <x v="4"/>
    <n v="262720"/>
    <n v="1598125760"/>
    <m/>
    <n v="1598125760"/>
    <m/>
    <n v="1598125760"/>
    <s v="MUP"/>
  </r>
  <r>
    <s v="APR"/>
    <x v="83"/>
    <s v="OTSU-NS, 500 ML"/>
    <s v="1121"/>
    <s v="BASIC SOLUTION - WB"/>
    <s v="TMWB-DOM"/>
    <s v="CIRNI-10"/>
    <x v="0"/>
    <n v="25600"/>
    <n v="325529600"/>
    <m/>
    <n v="325529600"/>
    <m/>
    <n v="325529600"/>
    <s v="RNI"/>
  </r>
  <r>
    <s v="APR"/>
    <x v="84"/>
    <s v="OTSU-NS250 mL"/>
    <s v="1111"/>
    <s v="BASIC  SOLUTION"/>
    <s v="PB-DOM"/>
    <s v="CIRNI-60"/>
    <x v="1"/>
    <n v="780"/>
    <n v="4952220"/>
    <m/>
    <n v="4952220"/>
    <m/>
    <n v="4952220"/>
    <s v="RNI"/>
  </r>
  <r>
    <s v="APR"/>
    <x v="85"/>
    <s v="DEXTROSE MONOHYDRATEInjeksi 400 mg/mL"/>
    <s v="1112"/>
    <s v="AMPOULE"/>
    <s v="PA-DOM"/>
    <s v="CIMUP-60"/>
    <x v="1"/>
    <n v="63840"/>
    <n v="393254400"/>
    <m/>
    <n v="393254400"/>
    <m/>
    <n v="393254400"/>
    <s v="MUP"/>
  </r>
  <r>
    <s v="APR"/>
    <x v="85"/>
    <s v="DEXTROSE MONOHYDRATEInjeksi 400 mg/mL"/>
    <s v="1112"/>
    <s v="AMPOULE"/>
    <s v="PA-DOM"/>
    <s v="CIRNI-60"/>
    <x v="1"/>
    <n v="3840"/>
    <n v="23654400"/>
    <m/>
    <n v="23654400"/>
    <m/>
    <n v="23654400"/>
    <s v="RNI"/>
  </r>
  <r>
    <s v="APR"/>
    <x v="86"/>
    <s v="POTASSIUM CHLORIDEInjeksi 74,6 mg/mL"/>
    <s v="1112"/>
    <s v="AMPOULE"/>
    <s v="PA-DOM"/>
    <s v="CIMUP-60"/>
    <x v="1"/>
    <n v="24000"/>
    <n v="72096000"/>
    <m/>
    <n v="72096000"/>
    <m/>
    <n v="72096000"/>
    <s v="MUP"/>
  </r>
  <r>
    <s v="APR"/>
    <x v="86"/>
    <s v="POTASSIUM CHLORIDEInjeksi 74,6 mg/mL"/>
    <s v="1112"/>
    <s v="AMPOULE"/>
    <s v="PA-DOM"/>
    <s v="CIRNI-60"/>
    <x v="1"/>
    <n v="16800"/>
    <n v="50467200"/>
    <m/>
    <n v="50467200"/>
    <m/>
    <n v="50467200"/>
    <s v="RNI"/>
  </r>
  <r>
    <s v="APR"/>
    <x v="87"/>
    <s v="SODIUM CHLORIDEInjeksi 9 mg/mL"/>
    <s v="1112"/>
    <s v="AMPOULE"/>
    <s v="PA-DOM"/>
    <s v="CIMUP-60"/>
    <x v="1"/>
    <n v="5280"/>
    <n v="15486240"/>
    <m/>
    <n v="15486240"/>
    <m/>
    <n v="15486240"/>
    <s v="MUP"/>
  </r>
  <r>
    <s v="APR"/>
    <x v="87"/>
    <s v="SODIUM CHLORIDEInjeksi 9 mg/mL"/>
    <s v="1112"/>
    <s v="AMPOULE"/>
    <s v="PA-DOM"/>
    <s v="CIRNI-60"/>
    <x v="1"/>
    <n v="29760"/>
    <n v="87286080"/>
    <m/>
    <n v="87286080"/>
    <m/>
    <n v="87286080"/>
    <s v="RNI"/>
  </r>
  <r>
    <s v="APR"/>
    <x v="88"/>
    <s v="MAGNESIUM SULFATEInjeksi i.v. 200 mg/mL"/>
    <s v="1112"/>
    <s v="AMPOULE"/>
    <s v="PA-DOM"/>
    <s v="CIMUP-60"/>
    <x v="1"/>
    <n v="10080"/>
    <n v="39735360"/>
    <m/>
    <n v="39735360"/>
    <m/>
    <n v="39735360"/>
    <s v="MUP"/>
  </r>
  <r>
    <s v="APR"/>
    <x v="88"/>
    <s v="MAGNESIUM SULFATEInjeksi i.v. 200 mg/mL"/>
    <s v="1112"/>
    <s v="AMPOULE"/>
    <s v="PA-DOM"/>
    <s v="CIRNI-60"/>
    <x v="1"/>
    <n v="8160"/>
    <n v="32166720"/>
    <m/>
    <n v="32166720"/>
    <m/>
    <n v="32166720"/>
    <s v="RNI"/>
  </r>
  <r>
    <s v="APR"/>
    <x v="89"/>
    <s v="MAGNESIUM SULFATEInjeksi i.m. 400 mg/mL"/>
    <s v="1112"/>
    <s v="AMPOULE"/>
    <s v="PA-DOM"/>
    <s v="CIMUP-60"/>
    <x v="1"/>
    <n v="960"/>
    <n v="4308480"/>
    <m/>
    <n v="4308480"/>
    <m/>
    <n v="4308480"/>
    <s v="MUP"/>
  </r>
  <r>
    <s v="APR"/>
    <x v="89"/>
    <s v="MAGNESIUM SULFATEInjeksi i.m. 400 mg/mL"/>
    <s v="1112"/>
    <s v="AMPOULE"/>
    <s v="PA-DOM"/>
    <s v="CIRNI-60"/>
    <x v="1"/>
    <n v="32640"/>
    <n v="146488320"/>
    <m/>
    <n v="146488320"/>
    <m/>
    <n v="146488320"/>
    <s v="RNI"/>
  </r>
  <r>
    <s v="APR"/>
    <x v="90"/>
    <s v="STERILE WATER FORInjection"/>
    <s v="1112"/>
    <s v="AMPOULE"/>
    <s v="PA-DOM"/>
    <s v="CIMUP-60"/>
    <x v="1"/>
    <n v="221280"/>
    <n v="518459040"/>
    <m/>
    <n v="518459040"/>
    <m/>
    <n v="518459040"/>
    <s v="MUP"/>
  </r>
  <r>
    <s v="APR"/>
    <x v="90"/>
    <s v="STERILE WATER FORInjection"/>
    <s v="1112"/>
    <s v="AMPOULE"/>
    <s v="PA-DOM"/>
    <s v="CIRNI-60"/>
    <x v="1"/>
    <n v="397920"/>
    <n v="932326560"/>
    <m/>
    <n v="932326560"/>
    <m/>
    <n v="932326560"/>
    <s v="RNI"/>
  </r>
  <r>
    <s v="APR"/>
    <x v="91"/>
    <s v="OTSU-MGSO4 40"/>
    <s v="1112"/>
    <s v="AMPOULE"/>
    <s v="PA-DOM"/>
    <s v="CIMUP-10"/>
    <x v="0"/>
    <n v="480"/>
    <n v="3878880"/>
    <m/>
    <n v="3878880"/>
    <m/>
    <n v="3878880"/>
    <s v="MUP"/>
  </r>
  <r>
    <s v="APR"/>
    <x v="91"/>
    <s v="OTSU-MGSO4 40"/>
    <s v="1112"/>
    <s v="AMPOULE"/>
    <s v="PA-DOM"/>
    <s v="CIMUP-20"/>
    <x v="4"/>
    <n v="18840"/>
    <n v="84553920"/>
    <m/>
    <n v="84553920"/>
    <m/>
    <n v="84553920"/>
    <s v="MUP"/>
  </r>
  <r>
    <s v="APR"/>
    <x v="91"/>
    <s v="OTSU-MGSO4 40"/>
    <s v="1112"/>
    <s v="AMPOULE"/>
    <s v="PA-DOM"/>
    <s v="CIRNI-10"/>
    <x v="0"/>
    <n v="14400"/>
    <n v="116366400"/>
    <m/>
    <n v="116366400"/>
    <m/>
    <n v="116366400"/>
    <s v="RNI"/>
  </r>
  <r>
    <s v="APR"/>
    <x v="92"/>
    <s v="MEPTIN INHALATION 0.3 ML840 pcs"/>
    <s v="5113"/>
    <s v="MEPTIN"/>
    <s v="TD REP-DOM"/>
    <s v="TMMUP-10"/>
    <x v="0"/>
    <n v="4760"/>
    <n v="35396359.600000001"/>
    <m/>
    <n v="35396359.600000001"/>
    <m/>
    <n v="35396359.600000001"/>
    <s v="MUP"/>
  </r>
  <r>
    <s v="APR"/>
    <x v="92"/>
    <s v="MEPTIN INHALATION 0.3 ML840 pcs"/>
    <s v="5113"/>
    <s v="MEPTIN"/>
    <s v="TD REP-DOM"/>
    <s v="TMMUP-30"/>
    <x v="3"/>
    <n v="112"/>
    <n v="752976"/>
    <m/>
    <n v="752976"/>
    <m/>
    <n v="752976"/>
    <s v="MUP"/>
  </r>
  <r>
    <s v="APR"/>
    <x v="92"/>
    <s v="MEPTIN INHALATION 0.3 ML840 pcs"/>
    <s v="5113"/>
    <s v="MEPTIN"/>
    <s v="TD REP-DOM"/>
    <s v="TMMUP-60"/>
    <x v="1"/>
    <n v="2744"/>
    <n v="17130792"/>
    <m/>
    <n v="17130792"/>
    <m/>
    <n v="17130792"/>
    <s v="MUP"/>
  </r>
  <r>
    <s v="APR"/>
    <x v="93"/>
    <s v="OTSU-D40"/>
    <s v="1112"/>
    <s v="AMPOULE"/>
    <s v="PA-DOM"/>
    <s v="CIMUP-10"/>
    <x v="0"/>
    <n v="11040"/>
    <n v="89214240"/>
    <m/>
    <n v="89214240"/>
    <m/>
    <n v="89214240"/>
    <s v="MUP"/>
  </r>
  <r>
    <s v="APR"/>
    <x v="93"/>
    <s v="OTSU-D40"/>
    <s v="1112"/>
    <s v="AMPOULE"/>
    <s v="PA-DOM"/>
    <s v="CIMUP-20"/>
    <x v="4"/>
    <n v="109440"/>
    <n v="674150400"/>
    <m/>
    <n v="674150400"/>
    <m/>
    <n v="674150400"/>
    <s v="MUP"/>
  </r>
  <r>
    <s v="APR"/>
    <x v="93"/>
    <s v="OTSU-D40"/>
    <s v="1112"/>
    <s v="AMPOULE"/>
    <s v="PA-DOM"/>
    <s v="CIRNI-60"/>
    <x v="1"/>
    <n v="31680"/>
    <n v="195148800"/>
    <m/>
    <n v="195148800"/>
    <m/>
    <n v="195148800"/>
    <s v="RNI"/>
  </r>
  <r>
    <s v="APR"/>
    <x v="94"/>
    <s v="OTSU-WI"/>
    <s v="1112"/>
    <s v="AMPOULE"/>
    <s v="PA-DOM"/>
    <s v="CIMUP-10"/>
    <x v="0"/>
    <n v="48480"/>
    <n v="260822400"/>
    <m/>
    <n v="260822400"/>
    <m/>
    <n v="260822400"/>
    <s v="MUP"/>
  </r>
  <r>
    <s v="APR"/>
    <x v="94"/>
    <s v="OTSU-WI"/>
    <s v="1112"/>
    <s v="AMPOULE"/>
    <s v="PA-DOM"/>
    <s v="CIMUP-20"/>
    <x v="4"/>
    <n v="1567680"/>
    <n v="3673074240"/>
    <m/>
    <n v="3673074240"/>
    <m/>
    <n v="3673074240"/>
    <s v="MUP"/>
  </r>
  <r>
    <s v="APR"/>
    <x v="94"/>
    <s v="OTSU-WI"/>
    <s v="1112"/>
    <s v="AMPOULE"/>
    <s v="PA-DOM"/>
    <s v="CIMUP-30"/>
    <x v="3"/>
    <n v="960"/>
    <n v="4224000"/>
    <m/>
    <n v="4224000"/>
    <m/>
    <n v="4224000"/>
    <s v="MUP"/>
  </r>
  <r>
    <s v="APR"/>
    <x v="95"/>
    <s v="PROTEN GOLD VANILAKEMASAN TUNGGAL"/>
    <s v="1152"/>
    <s v="PROTEN"/>
    <s v="EN-DOM"/>
    <s v="CIMUP-10"/>
    <x v="0"/>
    <n v="22800"/>
    <n v="242272800"/>
    <m/>
    <n v="242272800"/>
    <m/>
    <n v="242272800"/>
    <s v="MUP"/>
  </r>
  <r>
    <s v="APR"/>
    <x v="95"/>
    <s v="PROTEN GOLD VANILAKEMASAN TUNGGAL"/>
    <s v="1152"/>
    <s v="PROTEN"/>
    <s v="EN-DOM"/>
    <s v="CIMUP-60"/>
    <x v="1"/>
    <n v="5040"/>
    <n v="55182960"/>
    <m/>
    <n v="55182960"/>
    <m/>
    <n v="55182960"/>
    <s v="MUP"/>
  </r>
  <r>
    <s v="APR"/>
    <x v="95"/>
    <s v="PROTEN GOLD VANILAKEMASAN TUNGGAL"/>
    <s v="1152"/>
    <s v="PROTEN"/>
    <s v="EN-DOM"/>
    <s v="CIRNI-60"/>
    <x v="1"/>
    <n v="4200"/>
    <n v="45985800"/>
    <m/>
    <n v="45985800"/>
    <m/>
    <n v="45985800"/>
    <s v="RNI"/>
  </r>
  <r>
    <s v="APR"/>
    <x v="95"/>
    <s v="PROTEN GOLD VANILAKEMASAN TUNGGAL"/>
    <s v="1152"/>
    <s v="PROTEN"/>
    <s v="EN-DOM"/>
    <s v="CIRNI-10"/>
    <x v="0"/>
    <n v="5880"/>
    <n v="62480880"/>
    <m/>
    <n v="62480880"/>
    <m/>
    <n v="62480880"/>
    <s v="RNI"/>
  </r>
  <r>
    <s v="APR"/>
    <x v="117"/>
    <s v="OTSUCATH IV CATETER 20Gx1 1/4"/>
    <s v="1512"/>
    <s v="OTSU CATCH"/>
    <s v="IV SET-DOM"/>
    <s v="CIMUP-23"/>
    <x v="4"/>
    <n v="500"/>
    <n v="2101000"/>
    <m/>
    <n v="2101000"/>
    <m/>
    <n v="2101000"/>
    <s v="MUP"/>
  </r>
  <r>
    <s v="APR"/>
    <x v="127"/>
    <s v="OTSUCATH IV CATETER 24Gx3/4"/>
    <s v="1512"/>
    <s v="OTSU CATCH"/>
    <s v="IV SET-DOM"/>
    <s v="CIMUP-23"/>
    <x v="4"/>
    <n v="200"/>
    <n v="840400"/>
    <m/>
    <n v="840400"/>
    <m/>
    <n v="840400"/>
    <s v="MUP"/>
  </r>
  <r>
    <s v="APR"/>
    <x v="96"/>
    <s v="NEO MUNE"/>
    <s v="1153"/>
    <s v="NEO MUNE"/>
    <s v="EN-DOM"/>
    <s v="CIMUP-10"/>
    <x v="0"/>
    <n v="3600"/>
    <n v="81774000"/>
    <m/>
    <n v="81774000"/>
    <m/>
    <n v="81774000"/>
    <s v="MUP"/>
  </r>
  <r>
    <s v="APR"/>
    <x v="96"/>
    <s v="NEO MUNE"/>
    <s v="1153"/>
    <s v="NEO MUNE"/>
    <s v="EN-DOM"/>
    <s v="CIMUP-60"/>
    <x v="1"/>
    <n v="720"/>
    <n v="16545960"/>
    <m/>
    <n v="16545960"/>
    <m/>
    <n v="16545960"/>
    <s v="MUP"/>
  </r>
  <r>
    <s v="APR"/>
    <x v="96"/>
    <s v="NEO MUNE"/>
    <s v="1153"/>
    <s v="NEO MUNE"/>
    <s v="EN-DOM"/>
    <s v="CIRNI-60"/>
    <x v="1"/>
    <n v="2760"/>
    <n v="63426180"/>
    <m/>
    <n v="63426180"/>
    <m/>
    <n v="63426180"/>
    <s v="RNI"/>
  </r>
  <r>
    <s v="APR"/>
    <x v="96"/>
    <s v="NEO MUNE"/>
    <s v="1153"/>
    <s v="NEO MUNE"/>
    <s v="EN-DOM"/>
    <s v="CIRNI-10"/>
    <x v="0"/>
    <n v="360"/>
    <n v="8177400"/>
    <m/>
    <n v="8177400"/>
    <m/>
    <n v="8177400"/>
    <s v="RNI"/>
  </r>
  <r>
    <s v="APR"/>
    <x v="97"/>
    <s v="IV CATHETER 20 GEx. Huaian Polymedical"/>
    <s v="1512"/>
    <s v="OTSU CATCH"/>
    <s v="IV SET-DOM"/>
    <s v="CIMUP-23"/>
    <x v="4"/>
    <n v="8000"/>
    <n v="25120000"/>
    <m/>
    <n v="25120000"/>
    <m/>
    <n v="25120000"/>
    <s v="MUP"/>
  </r>
  <r>
    <s v="APR"/>
    <x v="98"/>
    <s v="IV CATHETER 22 GEx. Huaian Polymedical"/>
    <s v="1512"/>
    <s v="OTSU CATCH"/>
    <s v="IV SET-DOM"/>
    <s v="CIMUP-23"/>
    <x v="4"/>
    <n v="3600"/>
    <n v="22604400"/>
    <m/>
    <n v="22604400"/>
    <m/>
    <n v="22604400"/>
    <s v="MUP"/>
  </r>
  <r>
    <s v="APR"/>
    <x v="99"/>
    <s v="IV CATHETER 24 GEx. Huaian Polymedical"/>
    <s v="1512"/>
    <s v="OTSU CATCH"/>
    <s v="IV SET-DOM"/>
    <s v="CIMUP-23"/>
    <x v="4"/>
    <n v="1500"/>
    <n v="9418500"/>
    <m/>
    <n v="9418500"/>
    <m/>
    <n v="9418500"/>
    <s v="MUP"/>
  </r>
  <r>
    <s v="APR"/>
    <x v="100"/>
    <s v="IV CATHETER 26 GEx. Huaian Polymedical"/>
    <s v="1512"/>
    <s v="OTSU CATCH"/>
    <s v="IV SET-DOM"/>
    <s v="CIMUP-23"/>
    <x v="4"/>
    <n v="4300"/>
    <n v="14319000"/>
    <m/>
    <n v="14319000"/>
    <m/>
    <n v="14319000"/>
    <s v="MUP"/>
  </r>
  <r>
    <s v="APR"/>
    <x v="100"/>
    <s v="IV CATHETER 26 GEx. Huaian Polymedical"/>
    <s v="1512"/>
    <s v="OTSU CATCH"/>
    <s v="IV SET-DOM"/>
    <s v="CIRNI-12"/>
    <x v="0"/>
    <n v="4000"/>
    <n v="26400000"/>
    <m/>
    <n v="26400000"/>
    <m/>
    <n v="26400000"/>
    <s v="RNI"/>
  </r>
  <r>
    <s v="APR"/>
    <x v="128"/>
    <s v="OTSUCATH IV CATETER 16Gx2"/>
    <s v="1512"/>
    <s v="OTSU CATCH"/>
    <s v="IV SET-DOM"/>
    <s v="CIMUP-23"/>
    <x v="4"/>
    <n v="100"/>
    <n v="420200"/>
    <m/>
    <n v="420200"/>
    <m/>
    <n v="420200"/>
    <s v="MUP"/>
  </r>
  <r>
    <s v="APR"/>
    <x v="101"/>
    <s v="PROTEN VANILAKEMASAN TUNGGAL"/>
    <s v="1152"/>
    <s v="PROTEN"/>
    <s v="EN-DOM"/>
    <s v="CIMUP-10"/>
    <x v="0"/>
    <n v="66360"/>
    <n v="551849760"/>
    <m/>
    <n v="551849760"/>
    <m/>
    <n v="551849760"/>
    <s v="MUP"/>
  </r>
  <r>
    <s v="APR"/>
    <x v="101"/>
    <s v="PROTEN VANILAKEMASAN TUNGGAL"/>
    <s v="1152"/>
    <s v="PROTEN"/>
    <s v="EN-DOM"/>
    <s v="CIMUP-60"/>
    <x v="1"/>
    <n v="4200"/>
    <n v="35334600"/>
    <m/>
    <n v="35334600"/>
    <m/>
    <n v="35334600"/>
    <s v="MUP"/>
  </r>
  <r>
    <s v="APR"/>
    <x v="101"/>
    <s v="PROTEN VANILAKEMASAN TUNGGAL"/>
    <s v="1152"/>
    <s v="PROTEN"/>
    <s v="EN-DOM"/>
    <s v="CIRNI-60"/>
    <x v="1"/>
    <n v="10320"/>
    <n v="86822160"/>
    <m/>
    <n v="86822160"/>
    <m/>
    <n v="86822160"/>
    <s v="RNI"/>
  </r>
  <r>
    <s v="APR"/>
    <x v="101"/>
    <s v="PROTEN VANILAKEMASAN TUNGGAL"/>
    <s v="1152"/>
    <s v="PROTEN"/>
    <s v="EN-DOM"/>
    <s v="CIRNI-10"/>
    <x v="0"/>
    <n v="8640"/>
    <n v="71850240"/>
    <m/>
    <n v="71850240"/>
    <m/>
    <n v="71850240"/>
    <s v="RNI"/>
  </r>
  <r>
    <s v="APR"/>
    <x v="118"/>
    <s v="DEXTROSE MONOHYDRATE 5%&amp; Sodium Chloride 0.225%"/>
    <s v="1111"/>
    <s v="BASIC  SOLUTION"/>
    <s v="PB-DOM"/>
    <s v="CIMUP-61"/>
    <x v="1"/>
    <n v="7680"/>
    <n v="62592000"/>
    <m/>
    <n v="62592000"/>
    <m/>
    <n v="62592000"/>
    <s v="MUP"/>
  </r>
  <r>
    <s v="APR"/>
    <x v="118"/>
    <s v="DEXTROSE MONOHYDRATE 5%&amp; Sodium Chloride 0.225%"/>
    <s v="1111"/>
    <s v="BASIC  SOLUTION"/>
    <s v="PB-DOM"/>
    <s v="CIRNI-60"/>
    <x v="1"/>
    <n v="1520"/>
    <n v="12388000"/>
    <m/>
    <n v="12388000"/>
    <m/>
    <n v="12388000"/>
    <s v="RNI"/>
  </r>
  <r>
    <s v="APR"/>
    <x v="102"/>
    <s v="DEXTROSE MONOHYDRATE 10%&amp; Sodium Chloride 0.18%"/>
    <s v="1111"/>
    <s v="BASIC  SOLUTION"/>
    <s v="PB-DOM"/>
    <s v="CIMUP-61"/>
    <x v="1"/>
    <n v="3220"/>
    <n v="33826100"/>
    <m/>
    <n v="33826100"/>
    <m/>
    <n v="33826100"/>
    <s v="MUP"/>
  </r>
  <r>
    <s v="APR"/>
    <x v="102"/>
    <s v="DEXTROSE MONOHYDRATE 10%&amp; Sodium Chloride 0.18%"/>
    <s v="1111"/>
    <s v="BASIC  SOLUTION"/>
    <s v="PB-DOM"/>
    <s v="CIRNI-60"/>
    <x v="1"/>
    <n v="100"/>
    <n v="1050500"/>
    <m/>
    <n v="1050500"/>
    <m/>
    <n v="1050500"/>
    <s v="RNI"/>
  </r>
  <r>
    <s v="APR"/>
    <x v="104"/>
    <s v="OTSU-D5, NS"/>
    <s v="1111"/>
    <s v="BASIC  SOLUTION"/>
    <s v="PB-DOM"/>
    <s v="CIMUP-11"/>
    <x v="0"/>
    <n v="540"/>
    <n v="7527060"/>
    <m/>
    <n v="7527060"/>
    <m/>
    <n v="7527060"/>
    <s v="MUP"/>
  </r>
  <r>
    <s v="APR"/>
    <x v="104"/>
    <s v="OTSU-D5, NS"/>
    <s v="1111"/>
    <s v="BASIC  SOLUTION"/>
    <s v="PB-DOM"/>
    <s v="CIMUP-31"/>
    <x v="3"/>
    <n v="20"/>
    <n v="211200"/>
    <m/>
    <n v="211200"/>
    <m/>
    <n v="211200"/>
    <s v="MUP"/>
  </r>
  <r>
    <s v="APR"/>
    <x v="104"/>
    <s v="OTSU-D5, NS"/>
    <s v="1111"/>
    <s v="BASIC  SOLUTION"/>
    <s v="PB-DOM"/>
    <s v="CIMUP-61"/>
    <x v="1"/>
    <n v="1000"/>
    <n v="7857000"/>
    <m/>
    <n v="7857000"/>
    <m/>
    <n v="7857000"/>
    <s v="MUP"/>
  </r>
  <r>
    <s v="APR"/>
    <x v="104"/>
    <s v="OTSU-D5, NS"/>
    <s v="1111"/>
    <s v="BASIC  SOLUTION"/>
    <s v="PB-DOM"/>
    <s v="CIRNI-60"/>
    <x v="1"/>
    <n v="300"/>
    <n v="2357100"/>
    <m/>
    <n v="2357100"/>
    <m/>
    <n v="2357100"/>
    <s v="RNI"/>
  </r>
  <r>
    <s v="APR"/>
    <x v="105"/>
    <s v="OTSU-KCL 7.46"/>
    <s v="1112"/>
    <s v="AMPOULE"/>
    <s v="PA-DOM"/>
    <s v="CIMUP-10"/>
    <x v="0"/>
    <n v="11040"/>
    <n v="77975520"/>
    <m/>
    <n v="77975520"/>
    <m/>
    <n v="77975520"/>
    <s v="MUP"/>
  </r>
  <r>
    <s v="APR"/>
    <x v="105"/>
    <s v="OTSU-KCL 7.46"/>
    <s v="1112"/>
    <s v="AMPOULE"/>
    <s v="PA-DOM"/>
    <s v="CIMUP-20"/>
    <x v="4"/>
    <n v="12480"/>
    <n v="37489920"/>
    <m/>
    <n v="37489920"/>
    <m/>
    <n v="37489920"/>
    <s v="MUP"/>
  </r>
  <r>
    <s v="APR"/>
    <x v="105"/>
    <s v="OTSU-KCL 7.46"/>
    <s v="1112"/>
    <s v="AMPOULE"/>
    <s v="PA-DOM"/>
    <s v="CIMUP-30"/>
    <x v="3"/>
    <n v="480"/>
    <n v="2918400"/>
    <m/>
    <n v="2918400"/>
    <m/>
    <n v="2918400"/>
    <s v="MUP"/>
  </r>
  <r>
    <s v="APR"/>
    <x v="106"/>
    <s v="OTSU-NS"/>
    <s v="1112"/>
    <s v="AMPOULE"/>
    <s v="PA-DOM"/>
    <s v="CIMUP-10"/>
    <x v="0"/>
    <n v="52320"/>
    <n v="281481600"/>
    <m/>
    <n v="281481600"/>
    <m/>
    <n v="281481600"/>
    <s v="MUP"/>
  </r>
  <r>
    <s v="APR"/>
    <x v="106"/>
    <s v="OTSU-NS"/>
    <s v="1112"/>
    <s v="AMPOULE"/>
    <s v="PA-DOM"/>
    <s v="CIMUP-20"/>
    <x v="4"/>
    <n v="70560"/>
    <n v="206952480"/>
    <m/>
    <n v="206952480"/>
    <m/>
    <n v="206952480"/>
    <s v="MUP"/>
  </r>
  <r>
    <s v="APR"/>
    <x v="106"/>
    <s v="OTSU-NS"/>
    <s v="1112"/>
    <s v="AMPOULE"/>
    <s v="PA-DOM"/>
    <s v="CIMUP-30"/>
    <x v="3"/>
    <n v="3840"/>
    <n v="17537280"/>
    <m/>
    <n v="17537280"/>
    <m/>
    <n v="17537280"/>
    <s v="MUP"/>
  </r>
  <r>
    <s v="APR"/>
    <x v="109"/>
    <s v="OGB RL"/>
    <s v="1121"/>
    <s v="BASIC SOLUTION - WB"/>
    <s v="TMWB-DOM"/>
    <s v="CIMUP-61"/>
    <x v="1"/>
    <n v="1270360"/>
    <n v="8558415320"/>
    <m/>
    <n v="8558415320"/>
    <m/>
    <n v="8558415320"/>
    <s v="MUP"/>
  </r>
  <r>
    <s v="APR"/>
    <x v="109"/>
    <s v="OGB RL"/>
    <s v="1121"/>
    <s v="BASIC SOLUTION - WB"/>
    <s v="TMWB-DOM"/>
    <s v="CIRNI-60"/>
    <x v="1"/>
    <n v="1203160"/>
    <n v="8105688920"/>
    <m/>
    <n v="8105688920"/>
    <m/>
    <n v="8105688920"/>
    <s v="RNI"/>
  </r>
  <r>
    <s v="APR"/>
    <x v="110"/>
    <s v="OTSU-MGSO4 20"/>
    <s v="1112"/>
    <s v="AMPOULE"/>
    <s v="PA-DOM"/>
    <s v="CIMUP-10"/>
    <x v="0"/>
    <n v="960"/>
    <n v="7757760"/>
    <m/>
    <n v="7757760"/>
    <m/>
    <n v="7757760"/>
    <s v="MUP"/>
  </r>
  <r>
    <s v="APR"/>
    <x v="110"/>
    <s v="OTSU-MGSO4 20"/>
    <s v="1112"/>
    <s v="AMPOULE"/>
    <s v="PA-DOM"/>
    <s v="CIMUP-20"/>
    <x v="4"/>
    <n v="480"/>
    <n v="1892160"/>
    <m/>
    <n v="1892160"/>
    <m/>
    <n v="1892160"/>
    <s v="MUP"/>
  </r>
  <r>
    <s v="APR"/>
    <x v="110"/>
    <s v="OTSU-MGSO4 20"/>
    <s v="1112"/>
    <s v="AMPOULE"/>
    <s v="PA-DOM"/>
    <s v="CIRNI-60"/>
    <x v="1"/>
    <n v="0"/>
    <n v="0"/>
    <m/>
    <n v="0"/>
    <m/>
    <n v="0"/>
    <s v="RNI"/>
  </r>
  <r>
    <s v="APR"/>
    <x v="110"/>
    <s v="OTSU-MGSO4 20"/>
    <s v="1112"/>
    <s v="AMPOULE"/>
    <s v="PA-DOM"/>
    <s v="CIRNI-20"/>
    <x v="4"/>
    <n v="19200"/>
    <n v="75686400"/>
    <m/>
    <n v="75686400"/>
    <m/>
    <n v="75686400"/>
    <s v="RNI"/>
  </r>
  <r>
    <s v="APR"/>
    <x v="111"/>
    <s v="IV CATHETER 16 GEx. Huaian Polymedical"/>
    <s v="1512"/>
    <s v="OTSU CATCH"/>
    <s v="IV SET-DOM"/>
    <s v="CIRNI-20"/>
    <x v="4"/>
    <n v="1300"/>
    <n v="8162700"/>
    <m/>
    <n v="8162700"/>
    <m/>
    <n v="8162700"/>
    <s v="RNI"/>
  </r>
  <r>
    <s v="APR"/>
    <x v="112"/>
    <s v="IV CATHETER 18 GEx. Huaian Polymedical"/>
    <s v="1512"/>
    <s v="OTSU CATCH"/>
    <s v="IV SET-DOM"/>
    <s v="CIMUP-23"/>
    <x v="4"/>
    <n v="1500"/>
    <n v="4518000"/>
    <m/>
    <n v="4518000"/>
    <m/>
    <n v="4518000"/>
    <s v="MUP"/>
  </r>
  <r>
    <s v="APR"/>
    <x v="113"/>
    <s v="THREE WAY STOPCOCKEx. Huaian Polymedical"/>
    <s v="1511"/>
    <s v="ME SET"/>
    <s v="IV SET-DOM"/>
    <s v="CIMUP-23"/>
    <x v="4"/>
    <n v="10500"/>
    <n v="30198000"/>
    <m/>
    <n v="30198000"/>
    <m/>
    <n v="30198000"/>
    <s v="MUP"/>
  </r>
  <r>
    <s v="APR"/>
    <x v="114"/>
    <s v="PROTEN COKLATKEMASAN TUNGGAL"/>
    <s v="1152"/>
    <s v="PROTEN"/>
    <s v="EN-DOM"/>
    <s v="CIMUP-10"/>
    <x v="0"/>
    <n v="1320"/>
    <n v="10977120"/>
    <m/>
    <n v="10977120"/>
    <m/>
    <n v="10977120"/>
    <s v="MUP"/>
  </r>
  <r>
    <s v="APR"/>
    <x v="115"/>
    <s v="DEXTROSE MONOHYDRATEInfus Intravena 5%"/>
    <s v="1116"/>
    <s v="OTSUMIX"/>
    <s v="PB-DOM"/>
    <s v="CIMUP-60"/>
    <x v="1"/>
    <n v="1400"/>
    <n v="8989400"/>
    <m/>
    <n v="8989400"/>
    <m/>
    <n v="8989400"/>
    <s v="MUP"/>
  </r>
  <r>
    <s v="APR"/>
    <x v="115"/>
    <s v="DEXTROSE MONOHYDRATEInfus Intravena 5%"/>
    <s v="1116"/>
    <s v="OTSUMIX"/>
    <s v="PB-DOM"/>
    <s v="CIRNI-60"/>
    <x v="1"/>
    <n v="5600"/>
    <n v="35957600"/>
    <m/>
    <n v="35957600"/>
    <m/>
    <n v="35957600"/>
    <s v="RNI"/>
  </r>
  <r>
    <s v="APR"/>
    <x v="120"/>
    <s v="OTSUCATH IV CATETER 22Gx1"/>
    <s v="1512"/>
    <s v="OTSU CATCH"/>
    <s v="IV SET-DOM"/>
    <s v="CIMUP-23"/>
    <x v="4"/>
    <n v="500"/>
    <n v="2101000"/>
    <m/>
    <n v="2101000"/>
    <m/>
    <n v="2101000"/>
    <s v="MUP"/>
  </r>
  <r>
    <s v="APR"/>
    <x v="121"/>
    <s v="SODIUM CHLORIDEInfus Intravena 0.9%"/>
    <s v="1116"/>
    <s v="OTSUMIX"/>
    <s v="PB-DOM"/>
    <s v="CIMUP-60"/>
    <x v="1"/>
    <n v="163120"/>
    <n v="921464880"/>
    <m/>
    <n v="921464880"/>
    <m/>
    <n v="921464880"/>
    <s v="MUP"/>
  </r>
  <r>
    <s v="APR"/>
    <x v="121"/>
    <s v="SODIUM CHLORIDEInfus Intravena 0.9%"/>
    <s v="1116"/>
    <s v="OTSUMIX"/>
    <s v="PB-DOM"/>
    <s v="CIRNI-60"/>
    <x v="1"/>
    <n v="60200"/>
    <n v="340069800"/>
    <m/>
    <n v="340069800"/>
    <m/>
    <n v="340069800"/>
    <s v="RNI"/>
  </r>
  <r>
    <s v="APR"/>
    <x v="122"/>
    <s v="RINGER ACETATEInfus Intravena"/>
    <s v="1114"/>
    <s v="ASERING"/>
    <s v="PB-DOM"/>
    <s v="CIMUP-61"/>
    <x v="1"/>
    <n v="89460"/>
    <n v="602870940"/>
    <m/>
    <n v="602870940"/>
    <m/>
    <n v="602870940"/>
    <s v="MUP"/>
  </r>
  <r>
    <s v="APR"/>
    <x v="122"/>
    <s v="RINGER ACETATEInfus Intravena"/>
    <s v="1114"/>
    <s v="ASERING"/>
    <s v="PB-DOM"/>
    <s v="CIRNI-60"/>
    <x v="1"/>
    <n v="3500"/>
    <n v="23586500"/>
    <m/>
    <n v="23586500"/>
    <m/>
    <n v="23586500"/>
    <s v="RNI"/>
  </r>
  <r>
    <s v="APR"/>
    <x v="126"/>
    <s v="PROTEN GOLD COKLATKEMASAN TUNGGAL"/>
    <s v="1152"/>
    <s v="PROTEN"/>
    <s v="EN-DOM"/>
    <s v="CIMUP-10"/>
    <x v="0"/>
    <n v="1320"/>
    <n v="14026320"/>
    <m/>
    <n v="14026320"/>
    <m/>
    <n v="14026320"/>
    <s v="MUP"/>
  </r>
  <r>
    <s v="APR"/>
    <x v="126"/>
    <s v="PROTEN GOLD COKLATKEMASAN TUNGGAL"/>
    <s v="1152"/>
    <s v="PROTEN"/>
    <s v="EN-DOM"/>
    <s v="CIMUP-60"/>
    <x v="1"/>
    <n v="4840"/>
    <n v="52993160"/>
    <m/>
    <n v="52993160"/>
    <m/>
    <n v="52993160"/>
    <s v="MUP"/>
  </r>
  <r>
    <s v="APR"/>
    <x v="126"/>
    <s v="PROTEN GOLD COKLATKEMASAN TUNGGAL"/>
    <s v="1152"/>
    <s v="PROTEN"/>
    <s v="EN-DOM"/>
    <s v="CIRNI-60"/>
    <x v="1"/>
    <n v="3120"/>
    <n v="34160880"/>
    <m/>
    <n v="34160880"/>
    <m/>
    <n v="34160880"/>
    <s v="RNI"/>
  </r>
  <r>
    <s v="APR"/>
    <x v="126"/>
    <s v="PROTEN GOLD COKLATKEMASAN TUNGGAL"/>
    <s v="1152"/>
    <s v="PROTEN"/>
    <s v="EN-DOM"/>
    <s v="CIRNI-10"/>
    <x v="0"/>
    <n v="720"/>
    <n v="7650720"/>
    <m/>
    <n v="7650720"/>
    <m/>
    <n v="7650720"/>
    <s v="RNI"/>
  </r>
  <r>
    <s v="APR"/>
    <x v="129"/>
    <s v="MANNITOLInfus Intravena 20%"/>
    <s v="1115"/>
    <s v="C O D"/>
    <s v="PB-DOM"/>
    <s v="CIMUP-60"/>
    <x v="1"/>
    <n v="12820"/>
    <n v="414444960"/>
    <m/>
    <n v="414444960"/>
    <m/>
    <n v="414444960"/>
    <s v="MUP"/>
  </r>
  <r>
    <s v="APR"/>
    <x v="129"/>
    <s v="MANNITOLInfus Intravena 20%"/>
    <s v="1115"/>
    <s v="C O D"/>
    <s v="PB-DOM"/>
    <s v="CIRNI-60"/>
    <x v="1"/>
    <n v="3180"/>
    <n v="102803040"/>
    <m/>
    <n v="102803040"/>
    <m/>
    <n v="102803040"/>
    <s v="RNI"/>
  </r>
  <r>
    <s v="APR"/>
    <x v="130"/>
    <s v="MANNITOLInfus Intravena 20%"/>
    <s v="1115"/>
    <s v="C O D"/>
    <s v="PB-DOM"/>
    <s v="CIMUP-60"/>
    <x v="1"/>
    <n v="11370"/>
    <n v="278064720"/>
    <m/>
    <n v="278064720"/>
    <m/>
    <n v="278064720"/>
    <s v="MUP"/>
  </r>
  <r>
    <s v="APR"/>
    <x v="130"/>
    <s v="MANNITOLInfus Intravena 20%"/>
    <s v="1115"/>
    <s v="C O D"/>
    <s v="PB-DOM"/>
    <s v="CIRNI-60"/>
    <x v="1"/>
    <n v="11250"/>
    <n v="275130000"/>
    <m/>
    <n v="275130000"/>
    <m/>
    <n v="275130000"/>
    <s v="RNI"/>
  </r>
  <r>
    <s v="APL-APR"/>
    <x v="92"/>
    <s v="MEPTIN INHALATION 0.3 ML840 pcs"/>
    <s v="5113"/>
    <s v="MEPTIN"/>
    <s v="TD REP-DOM"/>
    <s v="TMAPL-10"/>
    <x v="0"/>
    <m/>
    <m/>
    <n v="-38018"/>
    <n v="-38018"/>
    <m/>
    <n v="-38018"/>
    <s v="APL"/>
  </r>
  <r>
    <s v="APL-APR"/>
    <x v="25"/>
    <s v="REXULTI TABLET 4 MG"/>
    <s v="5123"/>
    <s v="Rexulti"/>
    <s v="TD REP-DOM"/>
    <s v="TMAPL-10"/>
    <x v="0"/>
    <m/>
    <m/>
    <n v="-139307"/>
    <n v="-139307"/>
    <m/>
    <n v="-139307"/>
    <s v="APL"/>
  </r>
  <r>
    <s v="APL-APR"/>
    <x v="24"/>
    <s v="REXULTI TABLET 2 MG"/>
    <s v="5123"/>
    <s v="Rexulti"/>
    <s v="TD REP-DOM"/>
    <s v="TMAPL-10"/>
    <x v="0"/>
    <m/>
    <m/>
    <n v="-222890"/>
    <n v="-222890"/>
    <m/>
    <n v="-222890"/>
    <s v="APL"/>
  </r>
  <r>
    <s v="APL-APR"/>
    <x v="10"/>
    <s v="ABILIFY DISCMELT 10 MG"/>
    <s v="5112"/>
    <s v="ABILIFY"/>
    <s v="TD REP-DOM"/>
    <s v="TMAPL-10"/>
    <x v="0"/>
    <m/>
    <m/>
    <n v="-247372"/>
    <n v="-247372"/>
    <m/>
    <n v="-247372"/>
    <s v="APL"/>
  </r>
  <r>
    <s v="APL-APR"/>
    <x v="23"/>
    <s v="REXULTI TABLET 1 MG"/>
    <s v="5123"/>
    <s v="Rexulti"/>
    <s v="TD REP-DOM"/>
    <s v="TMAPL-10"/>
    <x v="0"/>
    <m/>
    <m/>
    <n v="-371483"/>
    <n v="-371483"/>
    <m/>
    <n v="-371483"/>
    <s v="APL"/>
  </r>
  <r>
    <s v="APL-APR"/>
    <x v="66"/>
    <s v="ABILIFY ORAL SOLUTION 60ML (Lokal)"/>
    <s v="5112"/>
    <s v="ABILIFY"/>
    <s v="TD SYR-DOM"/>
    <s v="TMAPL-10"/>
    <x v="0"/>
    <m/>
    <m/>
    <n v="-390277"/>
    <n v="-390277"/>
    <m/>
    <n v="-390277"/>
    <s v="APL"/>
  </r>
  <r>
    <s v="APL-APR"/>
    <x v="11"/>
    <s v="TABLET MINI MEPTIN"/>
    <s v="5113"/>
    <s v="MEPTIN"/>
    <s v="TD TAB-DOM"/>
    <s v="TMAPL-10"/>
    <x v="0"/>
    <m/>
    <m/>
    <n v="-671112"/>
    <n v="-671112"/>
    <m/>
    <n v="-671112"/>
    <s v="APL"/>
  </r>
  <r>
    <s v="APL-APR"/>
    <x v="12"/>
    <s v="TABLET MEPTIN"/>
    <s v="5113"/>
    <s v="MEPTIN"/>
    <s v="TD TAB-DOM"/>
    <s v="TMAPL-10"/>
    <x v="0"/>
    <m/>
    <m/>
    <n v="-893225"/>
    <n v="-893225"/>
    <m/>
    <n v="-893225"/>
    <s v="APL"/>
  </r>
  <r>
    <s v="APL-APR"/>
    <x v="16"/>
    <s v="PLETAAL TABLET 50 MG"/>
    <s v="5111"/>
    <s v="PLETAAL"/>
    <s v="TD TAB-DOM"/>
    <s v="TMAPL-10"/>
    <x v="0"/>
    <m/>
    <m/>
    <n v="-1258662"/>
    <n v="-1258662"/>
    <m/>
    <n v="-1258662"/>
    <s v="APL"/>
  </r>
  <r>
    <s v="APL-APR"/>
    <x v="15"/>
    <s v="PLETAAL 100 MG"/>
    <s v="5111"/>
    <s v="PLETAAL"/>
    <s v="TD TAB-DOM"/>
    <s v="TMAPL-10"/>
    <x v="0"/>
    <m/>
    <m/>
    <n v="-1295388"/>
    <n v="-1295388"/>
    <m/>
    <n v="-1295388"/>
    <s v="APL"/>
  </r>
  <r>
    <s v="APL-APR"/>
    <x v="9"/>
    <s v="ABILIFY 15 MG"/>
    <s v="5112"/>
    <s v="ABILIFY"/>
    <s v="TD REP-DOM"/>
    <s v="TMAPL-10"/>
    <x v="0"/>
    <m/>
    <m/>
    <n v="-2183406"/>
    <n v="-2183406"/>
    <m/>
    <n v="-2183406"/>
    <s v="APL"/>
  </r>
  <r>
    <s v="APL-APR"/>
    <x v="7"/>
    <s v="ABILIFY 5 MG"/>
    <s v="5112"/>
    <s v="ABILIFY"/>
    <s v="TD REP-DOM"/>
    <s v="TMAPL-10"/>
    <x v="0"/>
    <m/>
    <m/>
    <n v="-2302274"/>
    <n v="-2302274"/>
    <m/>
    <n v="-2302274"/>
    <s v="APL"/>
  </r>
  <r>
    <s v="APL-APR"/>
    <x v="18"/>
    <s v="ABILIFY MAINTENA 400 MG"/>
    <s v="5119"/>
    <s v="Abilify Maintena Abilify"/>
    <s v="TD REP-DOM"/>
    <s v="TMAPL-10"/>
    <x v="0"/>
    <m/>
    <m/>
    <n v="-3184383"/>
    <n v="-3184383"/>
    <m/>
    <n v="-3184383"/>
    <s v="APL"/>
  </r>
  <r>
    <s v="APL-APR"/>
    <x v="8"/>
    <s v="ABILIFY 10 MG."/>
    <s v="5112"/>
    <s v="ABILIFY"/>
    <s v="TD REP-DOM"/>
    <s v="TMAPL-10"/>
    <x v="0"/>
    <m/>
    <m/>
    <n v="-4308136"/>
    <n v="-4308136"/>
    <m/>
    <n v="-4308136"/>
    <s v="APL"/>
  </r>
  <r>
    <s v="APL-APR"/>
    <x v="13"/>
    <s v="M U C O S T A"/>
    <s v="5114"/>
    <s v="MUCOSTA"/>
    <s v="TD TAB-DOM"/>
    <s v="TMAPL-10"/>
    <x v="0"/>
    <m/>
    <m/>
    <n v="-7703882"/>
    <n v="-7703882"/>
    <m/>
    <n v="-7703882"/>
    <s v="APL"/>
  </r>
  <r>
    <s v="APL-APR"/>
    <x v="17"/>
    <s v="SAMSCA TABLET 15 MG"/>
    <s v="5118"/>
    <s v="SAMSCA"/>
    <s v="TD REP-DOM"/>
    <s v="TMAPL-10"/>
    <x v="0"/>
    <m/>
    <m/>
    <n v="-11536676"/>
    <n v="-11536676"/>
    <m/>
    <n v="-11536676"/>
    <s v="APL"/>
  </r>
  <r>
    <s v="MAY"/>
    <x v="0"/>
    <s v="OI-24OTSUKA INFUSION SET"/>
    <s v="1511"/>
    <s v="ME SET"/>
    <s v="IV SET-DOM"/>
    <s v="CIMUP-12"/>
    <x v="0"/>
    <n v="200"/>
    <n v="1311200"/>
    <m/>
    <n v="1311200"/>
    <m/>
    <n v="1311200"/>
    <s v="MUP"/>
  </r>
  <r>
    <s v="MAY"/>
    <x v="0"/>
    <s v="OI-24OTSUKA INFUSION SET"/>
    <s v="1511"/>
    <s v="ME SET"/>
    <s v="IV SET-DOM"/>
    <s v="CIMUP-62"/>
    <x v="1"/>
    <n v="18400"/>
    <n v="123059200"/>
    <m/>
    <n v="123059200"/>
    <m/>
    <n v="123059200"/>
    <s v="MUP"/>
  </r>
  <r>
    <s v="MAY"/>
    <x v="0"/>
    <s v="OI-24OTSUKA INFUSION SET"/>
    <s v="1511"/>
    <s v="ME SET"/>
    <s v="IV SET-DOM"/>
    <s v="CIRNI-62"/>
    <x v="1"/>
    <n v="11500"/>
    <n v="76912000"/>
    <m/>
    <n v="76912000"/>
    <m/>
    <n v="76912000"/>
    <s v="RNI"/>
  </r>
  <r>
    <s v="MAY"/>
    <x v="1"/>
    <s v="OI-34OTSUKA INFUSION SET"/>
    <s v="1511"/>
    <s v="ME SET"/>
    <s v="IV SET-DOM"/>
    <s v="CIMUP-12"/>
    <x v="0"/>
    <n v="2600"/>
    <n v="25168000"/>
    <m/>
    <n v="25168000"/>
    <m/>
    <n v="25168000"/>
    <s v="MUP"/>
  </r>
  <r>
    <s v="MAY"/>
    <x v="1"/>
    <s v="OI-34OTSUKA INFUSION SET"/>
    <s v="1511"/>
    <s v="ME SET"/>
    <s v="IV SET-DOM"/>
    <s v="CIMUP-62"/>
    <x v="1"/>
    <n v="3800"/>
    <n v="29108000"/>
    <m/>
    <n v="29108000"/>
    <m/>
    <n v="29108000"/>
    <s v="MUP"/>
  </r>
  <r>
    <s v="MAY"/>
    <x v="1"/>
    <s v="OI-34OTSUKA INFUSION SET"/>
    <s v="1511"/>
    <s v="ME SET"/>
    <s v="IV SET-DOM"/>
    <s v="CIRNI-60"/>
    <x v="1"/>
    <n v="1300"/>
    <n v="9958000"/>
    <m/>
    <n v="9958000"/>
    <m/>
    <n v="9958000"/>
    <s v="RNI"/>
  </r>
  <r>
    <s v="MAY"/>
    <x v="1"/>
    <s v="OI-34OTSUKA INFUSION SET"/>
    <s v="1511"/>
    <s v="ME SET"/>
    <s v="IV SET-DOM"/>
    <s v="CIRNI-62"/>
    <x v="1"/>
    <n v="14200"/>
    <n v="108772000"/>
    <m/>
    <n v="108772000"/>
    <m/>
    <n v="108772000"/>
    <s v="RNI"/>
  </r>
  <r>
    <s v="MAY"/>
    <x v="2"/>
    <s v="OI-44OTSUKA INFUSION SET"/>
    <s v="1511"/>
    <s v="ME SET"/>
    <s v="IV SET-DOM"/>
    <s v="CIMUP-12"/>
    <x v="0"/>
    <n v="100"/>
    <n v="968000"/>
    <m/>
    <n v="968000"/>
    <m/>
    <n v="968000"/>
    <s v="MUP"/>
  </r>
  <r>
    <s v="MAY"/>
    <x v="2"/>
    <s v="OI-44OTSUKA INFUSION SET"/>
    <s v="1511"/>
    <s v="ME SET"/>
    <s v="IV SET-DOM"/>
    <s v="CIMUP-62"/>
    <x v="1"/>
    <n v="200"/>
    <n v="1474000"/>
    <m/>
    <n v="1474000"/>
    <m/>
    <n v="1474000"/>
    <s v="MUP"/>
  </r>
  <r>
    <s v="MAY"/>
    <x v="2"/>
    <s v="OI-44OTSUKA INFUSION SET"/>
    <s v="1511"/>
    <s v="ME SET"/>
    <s v="IV SET-DOM"/>
    <s v="CIRNI-12"/>
    <x v="0"/>
    <n v="500"/>
    <n v="4840000"/>
    <m/>
    <n v="4840000"/>
    <m/>
    <n v="4840000"/>
    <s v="RNI"/>
  </r>
  <r>
    <s v="MAY"/>
    <x v="3"/>
    <s v="OI-64OTSUKA INFUSION SET"/>
    <s v="1511"/>
    <s v="ME SET"/>
    <s v="IV SET-DOM"/>
    <s v="CIMUP-62"/>
    <x v="1"/>
    <n v="2900"/>
    <n v="21436800"/>
    <m/>
    <n v="21436800"/>
    <m/>
    <n v="21436800"/>
    <s v="MUP"/>
  </r>
  <r>
    <s v="MAY"/>
    <x v="3"/>
    <s v="OI-64OTSUKA INFUSION SET"/>
    <s v="1511"/>
    <s v="ME SET"/>
    <s v="IV SET-DOM"/>
    <s v="CIRNI-62"/>
    <x v="1"/>
    <n v="3000"/>
    <n v="22176000"/>
    <m/>
    <n v="22176000"/>
    <m/>
    <n v="22176000"/>
    <s v="RNI"/>
  </r>
  <r>
    <s v="MAY"/>
    <x v="4"/>
    <s v="OB-1OTSUKA BLOOD TRANSFUSION"/>
    <s v="1511"/>
    <s v="ME SET"/>
    <s v="IV SET-DOM"/>
    <s v="CIMUP-62"/>
    <x v="1"/>
    <n v="84842"/>
    <n v="1343897280"/>
    <m/>
    <n v="1343897280"/>
    <m/>
    <n v="1343897280"/>
    <s v="MUP"/>
  </r>
  <r>
    <s v="MAY"/>
    <x v="4"/>
    <s v="OB-1OTSUKA BLOOD TRANSFUSION"/>
    <s v="1511"/>
    <s v="ME SET"/>
    <s v="IV SET-DOM"/>
    <s v="CIRNI-60"/>
    <x v="1"/>
    <n v="6000"/>
    <n v="95040000"/>
    <m/>
    <n v="95040000"/>
    <m/>
    <n v="95040000"/>
    <s v="RNI"/>
  </r>
  <r>
    <s v="MAY"/>
    <x v="4"/>
    <s v="OB-1OTSUKA BLOOD TRANSFUSION"/>
    <s v="1511"/>
    <s v="ME SET"/>
    <s v="IV SET-DOM"/>
    <s v="CIRNI-62"/>
    <x v="1"/>
    <n v="39800"/>
    <n v="630432000"/>
    <m/>
    <n v="630432000"/>
    <m/>
    <n v="630432000"/>
    <s v="RNI"/>
  </r>
  <r>
    <s v="MAY"/>
    <x v="5"/>
    <s v="OTSU Y-SETOTSUKA INFUSION SET"/>
    <s v="1511"/>
    <s v="ME SET"/>
    <s v="IV SET-DOM"/>
    <s v="CIMUP-12"/>
    <x v="0"/>
    <n v="100"/>
    <n v="1113200"/>
    <m/>
    <n v="1113200"/>
    <m/>
    <n v="1113200"/>
    <s v="MUP"/>
  </r>
  <r>
    <s v="MAY"/>
    <x v="5"/>
    <s v="OTSU Y-SETOTSUKA INFUSION SET"/>
    <s v="1511"/>
    <s v="ME SET"/>
    <s v="IV SET-DOM"/>
    <s v="CIMUP-62"/>
    <x v="1"/>
    <n v="126697"/>
    <n v="947693560"/>
    <m/>
    <n v="947693560"/>
    <m/>
    <n v="947693560"/>
    <s v="MUP"/>
  </r>
  <r>
    <s v="MAY"/>
    <x v="5"/>
    <s v="OTSU Y-SETOTSUKA INFUSION SET"/>
    <s v="1511"/>
    <s v="ME SET"/>
    <s v="IV SET-DOM"/>
    <s v="CIRNI-60"/>
    <x v="1"/>
    <n v="6000"/>
    <n v="44880000"/>
    <m/>
    <n v="44880000"/>
    <m/>
    <n v="44880000"/>
    <s v="RNI"/>
  </r>
  <r>
    <s v="MAY"/>
    <x v="5"/>
    <s v="OTSU Y-SETOTSUKA INFUSION SET"/>
    <s v="1511"/>
    <s v="ME SET"/>
    <s v="IV SET-DOM"/>
    <s v="CIRNI-12"/>
    <x v="0"/>
    <n v="5000"/>
    <n v="55660000"/>
    <m/>
    <n v="55660000"/>
    <m/>
    <n v="55660000"/>
    <s v="RNI"/>
  </r>
  <r>
    <s v="MAY"/>
    <x v="5"/>
    <s v="OTSU Y-SETOTSUKA INFUSION SET"/>
    <s v="1511"/>
    <s v="ME SET"/>
    <s v="IV SET-DOM"/>
    <s v="CIRNI-62"/>
    <x v="1"/>
    <n v="79400"/>
    <n v="593912000"/>
    <m/>
    <n v="593912000"/>
    <m/>
    <n v="593912000"/>
    <s v="RNI"/>
  </r>
  <r>
    <s v="MAY"/>
    <x v="7"/>
    <s v="ABILIFY 5 MG"/>
    <s v="5112"/>
    <s v="ABILIFY"/>
    <s v="TD REP-DOM"/>
    <s v="TMAPL-10"/>
    <x v="0"/>
    <n v="4000"/>
    <n v="95396400"/>
    <m/>
    <n v="95396400"/>
    <m/>
    <n v="95396400"/>
    <s v="APL"/>
  </r>
  <r>
    <s v="MAY"/>
    <x v="7"/>
    <s v="ABILIFY 5 MG"/>
    <s v="5112"/>
    <s v="ABILIFY"/>
    <s v="TD REP-DOM"/>
    <s v="TMMUP-10"/>
    <x v="0"/>
    <n v="8080"/>
    <n v="184934232"/>
    <m/>
    <n v="184934232"/>
    <m/>
    <n v="184934232"/>
    <s v="MUP"/>
  </r>
  <r>
    <s v="MAY"/>
    <x v="8"/>
    <s v="ABILIFY 10 MG."/>
    <s v="5112"/>
    <s v="ABILIFY"/>
    <s v="TD REP-DOM"/>
    <s v="TMAPL-10"/>
    <x v="0"/>
    <n v="5000"/>
    <n v="216810000"/>
    <m/>
    <n v="216810000"/>
    <m/>
    <n v="216810000"/>
    <s v="APL"/>
  </r>
  <r>
    <s v="MAY"/>
    <x v="8"/>
    <s v="ABILIFY 10 MG."/>
    <s v="5112"/>
    <s v="ABILIFY"/>
    <s v="TD REP-DOM"/>
    <s v="TMMUP-10"/>
    <x v="0"/>
    <n v="9750"/>
    <n v="405739425"/>
    <m/>
    <n v="405739425"/>
    <m/>
    <n v="405739425"/>
    <s v="MUP"/>
  </r>
  <r>
    <s v="MAY"/>
    <x v="9"/>
    <s v="ABILIFY 15 MG"/>
    <s v="5112"/>
    <s v="ABILIFY"/>
    <s v="TD REP-DOM"/>
    <s v="TMAPL-10"/>
    <x v="0"/>
    <n v="2000"/>
    <n v="100348800"/>
    <m/>
    <n v="100348800"/>
    <m/>
    <n v="100348800"/>
    <s v="APL"/>
  </r>
  <r>
    <s v="MAY"/>
    <x v="9"/>
    <s v="ABILIFY 15 MG"/>
    <s v="5112"/>
    <s v="ABILIFY"/>
    <s v="TD REP-DOM"/>
    <s v="TMMUP-10"/>
    <x v="0"/>
    <n v="3660"/>
    <n v="176236686"/>
    <m/>
    <n v="176236686"/>
    <m/>
    <n v="176236686"/>
    <s v="MUP"/>
  </r>
  <r>
    <s v="MAY"/>
    <x v="10"/>
    <s v="ABILIFY DISCMELT 10 MG"/>
    <s v="5112"/>
    <s v="ABILIFY"/>
    <s v="TD REP-DOM"/>
    <s v="TMAPL-10"/>
    <x v="0"/>
    <n v="1200"/>
    <n v="51916440"/>
    <m/>
    <n v="51916440"/>
    <m/>
    <n v="51916440"/>
    <s v="APL"/>
  </r>
  <r>
    <s v="MAY"/>
    <x v="10"/>
    <s v="ABILIFY DISCMELT 10 MG"/>
    <s v="5112"/>
    <s v="ABILIFY"/>
    <s v="TD REP-DOM"/>
    <s v="TMMUP-10"/>
    <x v="0"/>
    <n v="5500"/>
    <n v="228360000"/>
    <m/>
    <n v="228360000"/>
    <m/>
    <n v="228360000"/>
    <s v="MUP"/>
  </r>
  <r>
    <s v="MAY"/>
    <x v="10"/>
    <s v="ABILIFY DISCMELT 10 MG"/>
    <s v="5112"/>
    <s v="ABILIFY"/>
    <s v="TD REP-DOM"/>
    <s v="TMMUP-30"/>
    <x v="3"/>
    <n v="1700"/>
    <n v="56916000"/>
    <m/>
    <n v="56916000"/>
    <m/>
    <n v="56916000"/>
    <s v="MUP"/>
  </r>
  <r>
    <s v="MAY"/>
    <x v="10"/>
    <s v="ABILIFY DISCMELT 10 MG"/>
    <s v="5112"/>
    <s v="ABILIFY"/>
    <s v="TD REP-DOM"/>
    <s v="TMMUP-80"/>
    <x v="2"/>
    <n v="16800"/>
    <n v="264936000"/>
    <m/>
    <n v="264936000"/>
    <m/>
    <n v="264936000"/>
    <s v="MUP"/>
  </r>
  <r>
    <s v="MAY"/>
    <x v="11"/>
    <s v="TABLET MINI MEPTIN"/>
    <s v="5113"/>
    <s v="MEPTIN"/>
    <s v="TD TAB-DOM"/>
    <s v="TMAPL-10"/>
    <x v="0"/>
    <n v="25000"/>
    <n v="55070750"/>
    <m/>
    <n v="55070750"/>
    <m/>
    <n v="55070750"/>
    <s v="APL"/>
  </r>
  <r>
    <s v="MAY"/>
    <x v="11"/>
    <s v="TABLET MINI MEPTIN"/>
    <s v="5113"/>
    <s v="MEPTIN"/>
    <s v="TD TAB-DOM"/>
    <s v="TMMUP-10"/>
    <x v="0"/>
    <n v="149300"/>
    <n v="315627665"/>
    <m/>
    <n v="315627665"/>
    <m/>
    <n v="315627665"/>
    <s v="MUP"/>
  </r>
  <r>
    <s v="MAY"/>
    <x v="11"/>
    <s v="TABLET MINI MEPTIN"/>
    <s v="5113"/>
    <s v="MEPTIN"/>
    <s v="TD TAB-DOM"/>
    <s v="TMMUP-30"/>
    <x v="3"/>
    <n v="300"/>
    <n v="638280"/>
    <m/>
    <n v="638280"/>
    <m/>
    <n v="638280"/>
    <s v="MUP"/>
  </r>
  <r>
    <s v="MAY"/>
    <x v="11"/>
    <s v="TABLET MINI MEPTIN"/>
    <s v="5113"/>
    <s v="MEPTIN"/>
    <s v="TD TAB-DOM"/>
    <s v="TMMUP-80"/>
    <x v="2"/>
    <n v="6100"/>
    <n v="10480898"/>
    <m/>
    <n v="10480898"/>
    <m/>
    <n v="10480898"/>
    <s v="MUP"/>
  </r>
  <r>
    <s v="MAY"/>
    <x v="12"/>
    <s v="TABLET MEPTIN"/>
    <s v="5113"/>
    <s v="MEPTIN"/>
    <s v="TD TAB-DOM"/>
    <s v="TMAPL-10"/>
    <x v="0"/>
    <n v="15000"/>
    <n v="56289600"/>
    <m/>
    <n v="56289600"/>
    <m/>
    <n v="56289600"/>
    <s v="APL"/>
  </r>
  <r>
    <s v="MAY"/>
    <x v="12"/>
    <s v="TABLET MEPTIN"/>
    <s v="5113"/>
    <s v="MEPTIN"/>
    <s v="TD TAB-DOM"/>
    <s v="TMMUP-10"/>
    <x v="0"/>
    <n v="68900"/>
    <n v="248136460"/>
    <m/>
    <n v="248136460"/>
    <m/>
    <n v="248136460"/>
    <s v="MUP"/>
  </r>
  <r>
    <s v="MAY"/>
    <x v="12"/>
    <s v="TABLET MEPTIN"/>
    <s v="5113"/>
    <s v="MEPTIN"/>
    <s v="TD TAB-DOM"/>
    <s v="TMMUP-30"/>
    <x v="3"/>
    <n v="2400"/>
    <n v="8246880"/>
    <m/>
    <n v="8246880"/>
    <m/>
    <n v="8246880"/>
    <s v="MUP"/>
  </r>
  <r>
    <s v="MAY"/>
    <x v="12"/>
    <s v="TABLET MEPTIN"/>
    <s v="5113"/>
    <s v="MEPTIN"/>
    <s v="TD TAB-DOM"/>
    <s v="TMMUP-80"/>
    <x v="2"/>
    <n v="7400"/>
    <n v="21190936"/>
    <m/>
    <n v="21190936"/>
    <m/>
    <n v="21190936"/>
    <s v="MUP"/>
  </r>
  <r>
    <s v="MAY"/>
    <x v="13"/>
    <s v="M U C O S T A"/>
    <s v="5114"/>
    <s v="MUCOSTA"/>
    <s v="TD TAB-DOM"/>
    <s v="TMAPL-10"/>
    <x v="0"/>
    <n v="90000"/>
    <n v="346498200"/>
    <m/>
    <n v="346498200"/>
    <m/>
    <n v="346498200"/>
    <s v="APL"/>
  </r>
  <r>
    <s v="MAY"/>
    <x v="13"/>
    <s v="M U C O S T A"/>
    <s v="5114"/>
    <s v="MUCOSTA"/>
    <s v="TD TAB-DOM"/>
    <s v="TMMUP-10"/>
    <x v="0"/>
    <n v="288300"/>
    <n v="1065213723"/>
    <m/>
    <n v="1065213723"/>
    <m/>
    <n v="1065213723"/>
    <s v="MUP"/>
  </r>
  <r>
    <s v="MAY"/>
    <x v="13"/>
    <s v="M U C O S T A"/>
    <s v="5114"/>
    <s v="MUCOSTA"/>
    <s v="TD TAB-DOM"/>
    <s v="TMMUP-30"/>
    <x v="3"/>
    <n v="24100"/>
    <n v="88929000"/>
    <m/>
    <n v="88929000"/>
    <m/>
    <n v="88929000"/>
    <s v="MUP"/>
  </r>
  <r>
    <s v="MAY"/>
    <x v="13"/>
    <s v="M U C O S T A"/>
    <s v="5114"/>
    <s v="MUCOSTA"/>
    <s v="TD TAB-DOM"/>
    <s v="TMMUP-80"/>
    <x v="2"/>
    <n v="12600"/>
    <n v="42267204"/>
    <m/>
    <n v="42267204"/>
    <m/>
    <n v="42267204"/>
    <s v="MUP"/>
  </r>
  <r>
    <s v="MAY"/>
    <x v="14"/>
    <s v="PLETAAL SR 100 MGCapsule"/>
    <s v="5111"/>
    <s v="PLETAAL"/>
    <s v="TD REP-DOM"/>
    <s v="TMAPL-10"/>
    <x v="0"/>
    <n v="960"/>
    <n v="13001884.799999999"/>
    <m/>
    <n v="13001884.799999999"/>
    <m/>
    <n v="13001884.799999999"/>
    <s v="APL"/>
  </r>
  <r>
    <s v="MAY"/>
    <x v="14"/>
    <s v="PLETAAL SR 100 MGCapsule"/>
    <s v="5111"/>
    <s v="PLETAAL"/>
    <s v="TD REP-DOM"/>
    <s v="TMMUP-10"/>
    <x v="0"/>
    <n v="14790"/>
    <n v="192237018.30000001"/>
    <m/>
    <n v="192237018.30000001"/>
    <m/>
    <n v="192237018.30000001"/>
    <s v="MUP"/>
  </r>
  <r>
    <s v="MAY"/>
    <x v="14"/>
    <s v="PLETAAL SR 100 MGCapsule"/>
    <s v="5111"/>
    <s v="PLETAAL"/>
    <s v="TD REP-DOM"/>
    <s v="TMMUP-30"/>
    <x v="3"/>
    <n v="4530"/>
    <n v="53001000"/>
    <m/>
    <n v="53001000"/>
    <m/>
    <n v="53001000"/>
    <s v="MUP"/>
  </r>
  <r>
    <s v="MAY"/>
    <x v="14"/>
    <s v="PLETAAL SR 100 MGCapsule"/>
    <s v="5111"/>
    <s v="PLETAAL"/>
    <s v="TD REP-DOM"/>
    <s v="TMMUP-60"/>
    <x v="1"/>
    <n v="166320"/>
    <n v="1157088240"/>
    <m/>
    <n v="1157088240"/>
    <m/>
    <n v="1157088240"/>
    <s v="MUP"/>
  </r>
  <r>
    <s v="MAY"/>
    <x v="15"/>
    <s v="PLETAAL 100 MG"/>
    <s v="5111"/>
    <s v="PLETAAL"/>
    <s v="TD TAB-DOM"/>
    <s v="TMAPL-10"/>
    <x v="0"/>
    <n v="6660"/>
    <n v="76806649.800000012"/>
    <m/>
    <n v="76806649.800000012"/>
    <m/>
    <n v="76806649.800000012"/>
    <s v="APL"/>
  </r>
  <r>
    <s v="MAY"/>
    <x v="15"/>
    <s v="PLETAAL 100 MG"/>
    <s v="5111"/>
    <s v="PLETAAL"/>
    <s v="TD TAB-DOM"/>
    <s v="TMMUP-10"/>
    <x v="0"/>
    <n v="18780"/>
    <n v="207851406"/>
    <m/>
    <n v="207851406"/>
    <m/>
    <n v="207851406"/>
    <s v="MUP"/>
  </r>
  <r>
    <s v="MAY"/>
    <x v="15"/>
    <s v="PLETAAL 100 MG"/>
    <s v="5111"/>
    <s v="PLETAAL"/>
    <s v="TD TAB-DOM"/>
    <s v="TMMUP-30"/>
    <x v="3"/>
    <n v="2070"/>
    <n v="19364022"/>
    <m/>
    <n v="19364022"/>
    <m/>
    <n v="19364022"/>
    <s v="MUP"/>
  </r>
  <r>
    <s v="MAY"/>
    <x v="15"/>
    <s v="PLETAAL 100 MG"/>
    <s v="5111"/>
    <s v="PLETAAL"/>
    <s v="TD TAB-DOM"/>
    <s v="TMMUP-80"/>
    <x v="2"/>
    <n v="67080"/>
    <n v="311081487.60000002"/>
    <m/>
    <n v="311081487.60000002"/>
    <m/>
    <n v="311081487.60000002"/>
    <s v="MUP"/>
  </r>
  <r>
    <s v="MAY"/>
    <x v="16"/>
    <s v="PLETAAL TABLET 50 MG"/>
    <s v="5111"/>
    <s v="PLETAAL"/>
    <s v="TD TAB-DOM"/>
    <s v="TMAPL-10"/>
    <x v="0"/>
    <n v="13200"/>
    <n v="100685640"/>
    <m/>
    <n v="100685640"/>
    <m/>
    <n v="100685640"/>
    <s v="APL"/>
  </r>
  <r>
    <s v="MAY"/>
    <x v="16"/>
    <s v="PLETAAL TABLET 50 MG"/>
    <s v="5111"/>
    <s v="PLETAAL"/>
    <s v="TD TAB-DOM"/>
    <s v="TMMUP-10"/>
    <x v="0"/>
    <n v="43300"/>
    <n v="316968124"/>
    <m/>
    <n v="316968124"/>
    <m/>
    <n v="316968124"/>
    <s v="MUP"/>
  </r>
  <r>
    <s v="MAY"/>
    <x v="16"/>
    <s v="PLETAAL TABLET 50 MG"/>
    <s v="5111"/>
    <s v="PLETAAL"/>
    <s v="TD TAB-DOM"/>
    <s v="TMMUP-30"/>
    <x v="3"/>
    <n v="5500"/>
    <n v="34966800"/>
    <m/>
    <n v="34966800"/>
    <m/>
    <n v="34966800"/>
    <s v="MUP"/>
  </r>
  <r>
    <s v="MAY"/>
    <x v="16"/>
    <s v="PLETAAL TABLET 50 MG"/>
    <s v="5111"/>
    <s v="PLETAAL"/>
    <s v="TD TAB-DOM"/>
    <s v="TMMUP-80"/>
    <x v="2"/>
    <n v="64600"/>
    <n v="314484428"/>
    <m/>
    <n v="314484428"/>
    <m/>
    <n v="314484428"/>
    <s v="MUP"/>
  </r>
  <r>
    <s v="MAY"/>
    <x v="17"/>
    <s v="SAMSCA TABLET 15 MG"/>
    <s v="5118"/>
    <s v="SAMSCA"/>
    <s v="TD REP-DOM"/>
    <s v="TMAPL-10"/>
    <x v="0"/>
    <n v="2880"/>
    <n v="362595744"/>
    <m/>
    <n v="362595744"/>
    <m/>
    <n v="362595744"/>
    <s v="APL"/>
  </r>
  <r>
    <s v="MAY"/>
    <x v="17"/>
    <s v="SAMSCA TABLET 15 MG"/>
    <s v="5118"/>
    <s v="SAMSCA"/>
    <s v="TD REP-DOM"/>
    <s v="TMMUP-10"/>
    <x v="0"/>
    <n v="12070"/>
    <n v="1458381890"/>
    <m/>
    <n v="1458381890"/>
    <m/>
    <n v="1458381890"/>
    <s v="MUP"/>
  </r>
  <r>
    <s v="MAY"/>
    <x v="17"/>
    <s v="SAMSCA TABLET 15 MG"/>
    <s v="5118"/>
    <s v="SAMSCA"/>
    <s v="TD REP-DOM"/>
    <s v="TMMUP-30"/>
    <x v="3"/>
    <n v="160"/>
    <n v="19008000"/>
    <m/>
    <n v="19008000"/>
    <m/>
    <n v="19008000"/>
    <s v="MUP"/>
  </r>
  <r>
    <s v="MAY"/>
    <x v="17"/>
    <s v="SAMSCA TABLET 15 MG"/>
    <s v="5118"/>
    <s v="SAMSCA"/>
    <s v="TD REP-DOM"/>
    <s v="TMMUP-80"/>
    <x v="2"/>
    <n v="280"/>
    <n v="22475880"/>
    <m/>
    <n v="22475880"/>
    <m/>
    <n v="22475880"/>
    <s v="MUP"/>
  </r>
  <r>
    <s v="MAY"/>
    <x v="18"/>
    <s v="ABILIFY MAINTENA 400 MG"/>
    <s v="5119"/>
    <s v="Abilify Maintena Abilify"/>
    <s v="TD REP-DOM"/>
    <s v="TMAPL-10"/>
    <x v="0"/>
    <n v="84"/>
    <n v="128454312"/>
    <m/>
    <n v="128454312"/>
    <m/>
    <n v="128454312"/>
    <s v="APL"/>
  </r>
  <r>
    <s v="MAY"/>
    <x v="18"/>
    <s v="ABILIFY MAINTENA 400 MG"/>
    <s v="5119"/>
    <s v="Abilify Maintena Abilify"/>
    <s v="TD REP-DOM"/>
    <s v="TMMUP-10"/>
    <x v="0"/>
    <n v="182"/>
    <n v="267100470"/>
    <m/>
    <n v="267100470"/>
    <m/>
    <n v="267100470"/>
    <s v="MUP"/>
  </r>
  <r>
    <s v="MAY"/>
    <x v="19"/>
    <s v="OTSULIP 20%"/>
    <s v="1139"/>
    <s v="OTSULIP"/>
    <s v="SB-DOM"/>
    <s v="CIMUP-60"/>
    <x v="1"/>
    <n v="280"/>
    <n v="34699840"/>
    <m/>
    <n v="34699840"/>
    <m/>
    <n v="34699840"/>
    <s v="MUP"/>
  </r>
  <r>
    <s v="MAY"/>
    <x v="19"/>
    <s v="OTSULIP 20%"/>
    <s v="1139"/>
    <s v="OTSULIP"/>
    <s v="SB-DOM"/>
    <s v="CIRNI-60"/>
    <x v="1"/>
    <n v="100"/>
    <n v="12392800"/>
    <m/>
    <n v="12392800"/>
    <m/>
    <n v="12392800"/>
    <s v="RNI"/>
  </r>
  <r>
    <s v="MAY"/>
    <x v="20"/>
    <s v="ABILIFY MAINTENA 300 MG"/>
    <s v="5119"/>
    <s v="Abilify Maintena Abilify"/>
    <s v="TD REP-DOM"/>
    <s v="TMAPL-10"/>
    <x v="0"/>
    <n v="5"/>
    <n v="7646090"/>
    <m/>
    <n v="7646090"/>
    <m/>
    <n v="7646090"/>
    <s v="APL"/>
  </r>
  <r>
    <s v="MAY"/>
    <x v="20"/>
    <s v="ABILIFY MAINTENA 300 MG"/>
    <s v="5119"/>
    <s v="Abilify Maintena Abilify"/>
    <s v="TD REP-DOM"/>
    <s v="TMMUP-10"/>
    <x v="0"/>
    <n v="20"/>
    <n v="29351700"/>
    <m/>
    <n v="29351700"/>
    <m/>
    <n v="29351700"/>
    <s v="MUP"/>
  </r>
  <r>
    <s v="MAY"/>
    <x v="22"/>
    <s v="URINE BAG WITH T-VALVE100 PC"/>
    <s v="1511"/>
    <s v="ME SET"/>
    <s v="IV SET-DOM"/>
    <s v="CIMUP-62"/>
    <x v="1"/>
    <n v="47900"/>
    <n v="219190400"/>
    <m/>
    <n v="219190400"/>
    <m/>
    <n v="219190400"/>
    <s v="MUP"/>
  </r>
  <r>
    <s v="MAY"/>
    <x v="22"/>
    <s v="URINE BAG WITH T-VALVE100 PC"/>
    <s v="1511"/>
    <s v="ME SET"/>
    <s v="IV SET-DOM"/>
    <s v="CIRNI-60"/>
    <x v="1"/>
    <n v="500"/>
    <n v="2288000"/>
    <m/>
    <n v="2288000"/>
    <m/>
    <n v="2288000"/>
    <s v="RNI"/>
  </r>
  <r>
    <s v="MAY"/>
    <x v="22"/>
    <s v="URINE BAG WITH T-VALVE100 PC"/>
    <s v="1511"/>
    <s v="ME SET"/>
    <s v="IV SET-DOM"/>
    <s v="CIRNI-12"/>
    <x v="0"/>
    <n v="2000"/>
    <n v="10440000"/>
    <m/>
    <n v="10440000"/>
    <m/>
    <n v="10440000"/>
    <s v="RNI"/>
  </r>
  <r>
    <s v="MAY"/>
    <x v="22"/>
    <s v="URINE BAG WITH T-VALVE100 PC"/>
    <s v="1511"/>
    <s v="ME SET"/>
    <s v="IV SET-DOM"/>
    <s v="CIRNI-62"/>
    <x v="1"/>
    <n v="21800"/>
    <n v="99756800"/>
    <m/>
    <n v="99756800"/>
    <m/>
    <n v="99756800"/>
    <s v="RNI"/>
  </r>
  <r>
    <s v="MAY"/>
    <x v="23"/>
    <s v="REXULTI TABLET 1 MG"/>
    <s v="5123"/>
    <s v="Rexulti"/>
    <s v="TD REP-DOM"/>
    <s v="TMAPL-10"/>
    <x v="0"/>
    <n v="600"/>
    <n v="13628100"/>
    <m/>
    <n v="13628100"/>
    <m/>
    <n v="13628100"/>
    <s v="APL"/>
  </r>
  <r>
    <s v="MAY"/>
    <x v="23"/>
    <s v="REXULTI TABLET 1 MG"/>
    <s v="5123"/>
    <s v="Rexulti"/>
    <s v="TD REP-DOM"/>
    <s v="TMMUP-10"/>
    <x v="0"/>
    <n v="4600"/>
    <n v="100271260"/>
    <m/>
    <n v="100271260"/>
    <m/>
    <n v="100271260"/>
    <s v="MUP"/>
  </r>
  <r>
    <s v="MAY"/>
    <x v="24"/>
    <s v="REXULTI TABLET 2 MG"/>
    <s v="5123"/>
    <s v="Rexulti"/>
    <s v="TD REP-DOM"/>
    <s v="TMMUP-10"/>
    <x v="0"/>
    <n v="3400"/>
    <n v="155638740"/>
    <m/>
    <n v="155638740"/>
    <m/>
    <n v="155638740"/>
    <s v="MUP"/>
  </r>
  <r>
    <s v="MAY"/>
    <x v="25"/>
    <s v="REXULTI TABLET 4 MG"/>
    <s v="5123"/>
    <s v="Rexulti"/>
    <s v="TD REP-DOM"/>
    <s v="TMAPL-10"/>
    <x v="0"/>
    <n v="150"/>
    <n v="7154775"/>
    <m/>
    <n v="7154775"/>
    <m/>
    <n v="7154775"/>
    <s v="APL"/>
  </r>
  <r>
    <s v="MAY"/>
    <x v="25"/>
    <s v="REXULTI TABLET 4 MG"/>
    <s v="5123"/>
    <s v="Rexulti"/>
    <s v="TD REP-DOM"/>
    <s v="TMMUP-10"/>
    <x v="0"/>
    <n v="2700"/>
    <n v="123595470"/>
    <m/>
    <n v="123595470"/>
    <m/>
    <n v="123595470"/>
    <s v="MUP"/>
  </r>
  <r>
    <s v="MAY"/>
    <x v="26"/>
    <s v="BFLUID"/>
    <s v="1138"/>
    <s v="B-FLUID"/>
    <s v="SB-DOM"/>
    <s v="CIMUP-10"/>
    <x v="0"/>
    <n v="370"/>
    <n v="99275810"/>
    <m/>
    <n v="99275810"/>
    <m/>
    <n v="99275810"/>
    <s v="MUP"/>
  </r>
  <r>
    <s v="MAY"/>
    <x v="26"/>
    <s v="BFLUID"/>
    <s v="1138"/>
    <s v="B-FLUID"/>
    <s v="SB-DOM"/>
    <s v="CIMUP-30"/>
    <x v="3"/>
    <n v="10"/>
    <n v="1900500"/>
    <m/>
    <n v="1900500"/>
    <m/>
    <n v="1900500"/>
    <s v="MUP"/>
  </r>
  <r>
    <s v="MAY"/>
    <x v="26"/>
    <s v="BFLUID"/>
    <s v="1138"/>
    <s v="B-FLUID"/>
    <s v="SB-DOM"/>
    <s v="CIMUP-60"/>
    <x v="1"/>
    <n v="1880"/>
    <n v="276055440"/>
    <m/>
    <n v="276055440"/>
    <m/>
    <n v="276055440"/>
    <s v="MUP"/>
  </r>
  <r>
    <s v="MAY"/>
    <x v="26"/>
    <s v="BFLUID"/>
    <s v="1138"/>
    <s v="B-FLUID"/>
    <s v="SB-DOM"/>
    <s v="CIRNI-60"/>
    <x v="1"/>
    <n v="320"/>
    <n v="46988160"/>
    <m/>
    <n v="46988160"/>
    <m/>
    <n v="46988160"/>
    <s v="RNI"/>
  </r>
  <r>
    <s v="MAY"/>
    <x v="26"/>
    <s v="BFLUID"/>
    <s v="1138"/>
    <s v="B-FLUID"/>
    <s v="SB-DOM"/>
    <s v="CIRNI-10"/>
    <x v="0"/>
    <n v="50"/>
    <n v="13415650"/>
    <m/>
    <n v="13415650"/>
    <m/>
    <n v="13415650"/>
    <s v="RNI"/>
  </r>
  <r>
    <s v="MAY"/>
    <x v="27"/>
    <s v="BFLUID"/>
    <s v="1138"/>
    <s v="B-FLUID"/>
    <s v="SB-DOM"/>
    <s v="CIMUP-10"/>
    <x v="0"/>
    <n v="2190"/>
    <n v="391736250"/>
    <m/>
    <n v="391736250"/>
    <m/>
    <n v="391736250"/>
    <s v="MUP"/>
  </r>
  <r>
    <s v="MAY"/>
    <x v="27"/>
    <s v="BFLUID"/>
    <s v="1138"/>
    <s v="B-FLUID"/>
    <s v="SB-DOM"/>
    <s v="CIMUP-30"/>
    <x v="3"/>
    <n v="40"/>
    <n v="5393800"/>
    <m/>
    <n v="5393800"/>
    <m/>
    <n v="5393800"/>
    <s v="MUP"/>
  </r>
  <r>
    <s v="MAY"/>
    <x v="27"/>
    <s v="BFLUID"/>
    <s v="1138"/>
    <s v="B-FLUID"/>
    <s v="SB-DOM"/>
    <s v="CIMUP-60"/>
    <x v="1"/>
    <n v="65846"/>
    <n v="5255761874"/>
    <m/>
    <n v="5255761874"/>
    <m/>
    <n v="5255761874"/>
    <s v="MUP"/>
  </r>
  <r>
    <s v="MAY"/>
    <x v="27"/>
    <s v="BFLUID"/>
    <s v="1138"/>
    <s v="B-FLUID"/>
    <s v="SB-DOM"/>
    <s v="CIRNI-60"/>
    <x v="1"/>
    <n v="19120"/>
    <n v="1526139280"/>
    <m/>
    <n v="1526139280"/>
    <m/>
    <n v="1526139280"/>
    <s v="RNI"/>
  </r>
  <r>
    <s v="MAY"/>
    <x v="27"/>
    <s v="BFLUID"/>
    <s v="1138"/>
    <s v="B-FLUID"/>
    <s v="SB-DOM"/>
    <s v="CIRNI-10"/>
    <x v="0"/>
    <n v="100"/>
    <n v="17887500"/>
    <m/>
    <n v="17887500"/>
    <m/>
    <n v="17887500"/>
    <s v="RNI"/>
  </r>
  <r>
    <s v="MAY"/>
    <x v="28"/>
    <s v="UBIT TABLET 100 MG"/>
    <s v="5513"/>
    <s v="UBT"/>
    <s v="TD REP-DOM"/>
    <s v="TMAPP-10"/>
    <x v="0"/>
    <n v="550"/>
    <n v="148500000"/>
    <m/>
    <n v="148500000"/>
    <m/>
    <n v="148500000"/>
    <s v="APP"/>
  </r>
  <r>
    <s v="MAY"/>
    <x v="29"/>
    <s v="ICLUSIG 15 MG"/>
    <s v="5121"/>
    <s v="Iclusig"/>
    <s v="TD REP-DOM"/>
    <s v="TMMUP-10"/>
    <x v="0"/>
    <n v="420"/>
    <n v="92579478.599999994"/>
    <m/>
    <n v="92579478.599999994"/>
    <m/>
    <n v="92579478.599999994"/>
    <s v="MUP"/>
  </r>
  <r>
    <s v="MAY"/>
    <x v="123"/>
    <s v="KA-EN 3B"/>
    <s v="1113"/>
    <s v="KA - EN"/>
    <s v="SB-DOM"/>
    <s v="CIMUP-10"/>
    <x v="0"/>
    <n v="3360"/>
    <n v="74114880"/>
    <m/>
    <n v="74114880"/>
    <m/>
    <n v="74114880"/>
    <s v="MUP"/>
  </r>
  <r>
    <s v="MAY"/>
    <x v="123"/>
    <s v="KA-EN 3B"/>
    <s v="1113"/>
    <s v="KA - EN"/>
    <s v="SB-DOM"/>
    <s v="CIMUP-30"/>
    <x v="3"/>
    <n v="767"/>
    <n v="12554256"/>
    <m/>
    <n v="12554256"/>
    <m/>
    <n v="12554256"/>
    <s v="MUP"/>
  </r>
  <r>
    <s v="MAY"/>
    <x v="123"/>
    <s v="KA-EN 3B"/>
    <s v="1113"/>
    <s v="KA - EN"/>
    <s v="SB-DOM"/>
    <s v="CIMUP-60"/>
    <x v="1"/>
    <n v="14424"/>
    <n v="146028576"/>
    <m/>
    <n v="146028576"/>
    <m/>
    <n v="146028576"/>
    <s v="MUP"/>
  </r>
  <r>
    <s v="MAY"/>
    <x v="123"/>
    <s v="KA-EN 3B"/>
    <s v="1113"/>
    <s v="KA - EN"/>
    <s v="SB-DOM"/>
    <s v="CIRNI-60"/>
    <x v="1"/>
    <n v="12744"/>
    <n v="129020256"/>
    <m/>
    <n v="129020256"/>
    <m/>
    <n v="129020256"/>
    <s v="RNI"/>
  </r>
  <r>
    <s v="MAY"/>
    <x v="31"/>
    <s v="AMINOLEBAN"/>
    <s v="1135"/>
    <s v="AMINOLEBAN INJECTION"/>
    <s v="SB-DOM"/>
    <s v="CIMUP-60"/>
    <x v="1"/>
    <n v="3192"/>
    <n v="193821432"/>
    <m/>
    <n v="193821432"/>
    <m/>
    <n v="193821432"/>
    <s v="MUP"/>
  </r>
  <r>
    <s v="MAY"/>
    <x v="31"/>
    <s v="AMINOLEBAN"/>
    <s v="1135"/>
    <s v="AMINOLEBAN INJECTION"/>
    <s v="SB-DOM"/>
    <s v="CIRNI-60"/>
    <x v="1"/>
    <n v="720"/>
    <n v="43719120"/>
    <m/>
    <n v="43719120"/>
    <m/>
    <n v="43719120"/>
    <s v="RNI"/>
  </r>
  <r>
    <s v="MAY"/>
    <x v="32"/>
    <s v="AMIPAREN"/>
    <s v="1131"/>
    <s v="AMINO ACID"/>
    <s v="SB-DOM"/>
    <s v="CIMUP-60"/>
    <x v="1"/>
    <n v="1416"/>
    <n v="111580800"/>
    <m/>
    <n v="111580800"/>
    <m/>
    <n v="111580800"/>
    <s v="MUP"/>
  </r>
  <r>
    <s v="MAY"/>
    <x v="32"/>
    <s v="AMIPAREN"/>
    <s v="1131"/>
    <s v="AMINO ACID"/>
    <s v="SB-DOM"/>
    <s v="CIRNI-60"/>
    <x v="1"/>
    <n v="336"/>
    <n v="26476800"/>
    <m/>
    <n v="26476800"/>
    <m/>
    <n v="26476800"/>
    <s v="RNI"/>
  </r>
  <r>
    <s v="MAY"/>
    <x v="33"/>
    <s v="ASERING"/>
    <s v="1114"/>
    <s v="ASERING"/>
    <s v="SB-DOM"/>
    <s v="CIMUP-10"/>
    <x v="0"/>
    <n v="19344"/>
    <n v="439128144"/>
    <m/>
    <n v="439128144"/>
    <m/>
    <n v="439128144"/>
    <s v="MUP"/>
  </r>
  <r>
    <s v="MAY"/>
    <x v="33"/>
    <s v="ASERING"/>
    <s v="1114"/>
    <s v="ASERING"/>
    <s v="SB-DOM"/>
    <s v="CIMUP-30"/>
    <x v="3"/>
    <n v="168"/>
    <n v="2838528"/>
    <m/>
    <n v="2838528"/>
    <m/>
    <n v="2838528"/>
    <s v="MUP"/>
  </r>
  <r>
    <s v="MAY"/>
    <x v="33"/>
    <s v="ASERING"/>
    <s v="1114"/>
    <s v="ASERING"/>
    <s v="SB-DOM"/>
    <s v="CIMUP-60"/>
    <x v="1"/>
    <n v="110602"/>
    <n v="894880782"/>
    <m/>
    <n v="894880782"/>
    <m/>
    <n v="894880782"/>
    <s v="MUP"/>
  </r>
  <r>
    <s v="MAY"/>
    <x v="33"/>
    <s v="ASERING"/>
    <s v="1114"/>
    <s v="ASERING"/>
    <s v="SB-DOM"/>
    <s v="CIRNI-60"/>
    <x v="1"/>
    <n v="44424"/>
    <n v="359434584"/>
    <m/>
    <n v="359434584"/>
    <m/>
    <n v="359434584"/>
    <s v="RNI"/>
  </r>
  <r>
    <s v="MAY"/>
    <x v="34"/>
    <s v="KIDMIN"/>
    <s v="1132"/>
    <s v="KIDMIN"/>
    <s v="SB-DOM"/>
    <s v="CIMUP-10"/>
    <x v="0"/>
    <n v="100"/>
    <n v="9969300"/>
    <m/>
    <n v="9969300"/>
    <m/>
    <n v="9969300"/>
    <s v="MUP"/>
  </r>
  <r>
    <s v="MAY"/>
    <x v="34"/>
    <s v="KIDMIN"/>
    <s v="1132"/>
    <s v="KIDMIN"/>
    <s v="SB-DOM"/>
    <s v="CIMUP-60"/>
    <x v="1"/>
    <n v="23640"/>
    <n v="1052736480"/>
    <m/>
    <n v="1052736480"/>
    <m/>
    <n v="1052736480"/>
    <s v="MUP"/>
  </r>
  <r>
    <s v="MAY"/>
    <x v="34"/>
    <s v="KIDMIN"/>
    <s v="1132"/>
    <s v="KIDMIN"/>
    <s v="SB-DOM"/>
    <s v="CIRNI-60"/>
    <x v="1"/>
    <n v="6160"/>
    <n v="274317120"/>
    <m/>
    <n v="274317120"/>
    <m/>
    <n v="274317120"/>
    <s v="RNI"/>
  </r>
  <r>
    <s v="MAY"/>
    <x v="35"/>
    <s v="PAN-AMIN G"/>
    <s v="1131"/>
    <s v="AMINO ACID"/>
    <s v="SB-DOM"/>
    <s v="CIMUP-60"/>
    <x v="1"/>
    <n v="960"/>
    <n v="37902720"/>
    <m/>
    <n v="37902720"/>
    <m/>
    <n v="37902720"/>
    <s v="MUP"/>
  </r>
  <r>
    <s v="MAY"/>
    <x v="35"/>
    <s v="PAN-AMIN G"/>
    <s v="1131"/>
    <s v="AMINO ACID"/>
    <s v="SB-DOM"/>
    <s v="CIRNI-60"/>
    <x v="1"/>
    <n v="240"/>
    <n v="9475680"/>
    <m/>
    <n v="9475680"/>
    <m/>
    <n v="9475680"/>
    <s v="RNI"/>
  </r>
  <r>
    <s v="MAY"/>
    <x v="36"/>
    <s v="OTSU-D5"/>
    <s v="1116"/>
    <s v="OTSUMIX"/>
    <s v="PB-DOM"/>
    <s v="CIMUP-10"/>
    <x v="0"/>
    <n v="2520"/>
    <n v="29594880"/>
    <m/>
    <n v="29594880"/>
    <m/>
    <n v="29594880"/>
    <s v="MUP"/>
  </r>
  <r>
    <s v="MAY"/>
    <x v="36"/>
    <s v="OTSU-D5"/>
    <s v="1116"/>
    <s v="OTSUMIX"/>
    <s v="PB-DOM"/>
    <s v="CIMUP-20"/>
    <x v="4"/>
    <n v="18120"/>
    <n v="116348520"/>
    <m/>
    <n v="116348520"/>
    <m/>
    <n v="116348520"/>
    <s v="MUP"/>
  </r>
  <r>
    <s v="MAY"/>
    <x v="36"/>
    <s v="OTSU-D5"/>
    <s v="1116"/>
    <s v="OTSUMIX"/>
    <s v="PB-DOM"/>
    <s v="CIRNI-10"/>
    <x v="0"/>
    <n v="800"/>
    <n v="9395200"/>
    <m/>
    <n v="9395200"/>
    <m/>
    <n v="9395200"/>
    <s v="RNI"/>
  </r>
  <r>
    <s v="MAY"/>
    <x v="37"/>
    <s v="OTSU-NS"/>
    <s v="1116"/>
    <s v="OTSUMIX"/>
    <s v="PB-DOM"/>
    <s v="CIMUP-10"/>
    <x v="0"/>
    <n v="38880"/>
    <n v="436739040"/>
    <m/>
    <n v="436739040"/>
    <m/>
    <n v="436739040"/>
    <s v="MUP"/>
  </r>
  <r>
    <s v="MAY"/>
    <x v="37"/>
    <s v="OTSU-NS"/>
    <s v="1116"/>
    <s v="OTSUMIX"/>
    <s v="PB-DOM"/>
    <s v="CIMUP-30"/>
    <x v="3"/>
    <n v="10320"/>
    <n v="95356800"/>
    <m/>
    <n v="95356800"/>
    <m/>
    <n v="95356800"/>
    <s v="MUP"/>
  </r>
  <r>
    <s v="MAY"/>
    <x v="37"/>
    <s v="OTSU-NS"/>
    <s v="1116"/>
    <s v="OTSUMIX"/>
    <s v="PB-DOM"/>
    <s v="CIMUP-60"/>
    <x v="1"/>
    <n v="536260"/>
    <n v="3029332740"/>
    <m/>
    <n v="3029332740"/>
    <m/>
    <n v="3029332740"/>
    <s v="MUP"/>
  </r>
  <r>
    <s v="MAY"/>
    <x v="37"/>
    <s v="OTSU-NS"/>
    <s v="1116"/>
    <s v="OTSUMIX"/>
    <s v="PB-DOM"/>
    <s v="CIRNI-60"/>
    <x v="1"/>
    <n v="349680"/>
    <n v="1975342320"/>
    <m/>
    <n v="1975342320"/>
    <m/>
    <n v="1975342320"/>
    <s v="RNI"/>
  </r>
  <r>
    <s v="MAY"/>
    <x v="38"/>
    <s v="OTSU-D10"/>
    <s v="1111"/>
    <s v="BASIC  SOLUTION"/>
    <s v="PB-DOM"/>
    <s v="CIMUP-10"/>
    <x v="0"/>
    <n v="2400"/>
    <n v="34312800"/>
    <m/>
    <n v="34312800"/>
    <m/>
    <n v="34312800"/>
    <s v="MUP"/>
  </r>
  <r>
    <s v="MAY"/>
    <x v="38"/>
    <s v="OTSU-D10"/>
    <s v="1111"/>
    <s v="BASIC  SOLUTION"/>
    <s v="PB-DOM"/>
    <s v="CIMUP-20"/>
    <x v="4"/>
    <n v="12322"/>
    <n v="89728804"/>
    <m/>
    <n v="89728804"/>
    <m/>
    <n v="89728804"/>
    <s v="MUP"/>
  </r>
  <r>
    <s v="MAY"/>
    <x v="38"/>
    <s v="OTSU-D10"/>
    <s v="1111"/>
    <s v="BASIC  SOLUTION"/>
    <s v="PB-DOM"/>
    <s v="CIRNI-10"/>
    <x v="0"/>
    <n v="800"/>
    <n v="11437600"/>
    <m/>
    <n v="11437600"/>
    <m/>
    <n v="11437600"/>
    <s v="RNI"/>
  </r>
  <r>
    <s v="MAY"/>
    <x v="39"/>
    <s v="ASERING-5"/>
    <s v="1114"/>
    <s v="ASERING"/>
    <s v="PB-DOM"/>
    <s v="CIMUP-10"/>
    <x v="0"/>
    <n v="240"/>
    <n v="5570160"/>
    <m/>
    <n v="5570160"/>
    <m/>
    <n v="5570160"/>
    <s v="MUP"/>
  </r>
  <r>
    <s v="MAY"/>
    <x v="39"/>
    <s v="ASERING-5"/>
    <s v="1114"/>
    <s v="ASERING"/>
    <s v="PB-DOM"/>
    <s v="CIMUP-60"/>
    <x v="1"/>
    <n v="1560"/>
    <n v="18489120"/>
    <m/>
    <n v="18489120"/>
    <m/>
    <n v="18489120"/>
    <s v="MUP"/>
  </r>
  <r>
    <s v="MAY"/>
    <x v="40"/>
    <s v="ASERING"/>
    <s v="1114"/>
    <s v="ASERING"/>
    <s v="PB-DOM"/>
    <s v="CIMUP-10"/>
    <x v="0"/>
    <n v="22320"/>
    <n v="410598720"/>
    <m/>
    <n v="410598720"/>
    <m/>
    <n v="410598720"/>
    <s v="MUP"/>
  </r>
  <r>
    <s v="MAY"/>
    <x v="40"/>
    <s v="ASERING"/>
    <s v="1114"/>
    <s v="ASERING"/>
    <s v="PB-DOM"/>
    <s v="CIMUP-60"/>
    <x v="1"/>
    <n v="126679"/>
    <n v="878772223"/>
    <m/>
    <n v="878772223"/>
    <m/>
    <n v="878772223"/>
    <s v="MUP"/>
  </r>
  <r>
    <s v="MAY"/>
    <x v="40"/>
    <s v="ASERING"/>
    <s v="1114"/>
    <s v="ASERING"/>
    <s v="PB-DOM"/>
    <s v="CIRNI-60"/>
    <x v="1"/>
    <n v="8020"/>
    <n v="55634740"/>
    <m/>
    <n v="55634740"/>
    <m/>
    <n v="55634740"/>
    <s v="RNI"/>
  </r>
  <r>
    <s v="MAY"/>
    <x v="41"/>
    <s v="KA-EN 1B"/>
    <s v="1113"/>
    <s v="KA - EN"/>
    <s v="PB-DOM"/>
    <s v="CIMUP-10"/>
    <x v="0"/>
    <n v="9480"/>
    <n v="181342920"/>
    <m/>
    <n v="181342920"/>
    <m/>
    <n v="181342920"/>
    <s v="MUP"/>
  </r>
  <r>
    <s v="MAY"/>
    <x v="41"/>
    <s v="KA-EN 1B"/>
    <s v="1113"/>
    <s v="KA - EN"/>
    <s v="PB-DOM"/>
    <s v="CIMUP-30"/>
    <x v="3"/>
    <n v="100"/>
    <n v="1584000"/>
    <m/>
    <n v="1584000"/>
    <m/>
    <n v="1584000"/>
    <s v="MUP"/>
  </r>
  <r>
    <s v="MAY"/>
    <x v="41"/>
    <s v="KA-EN 1B"/>
    <s v="1113"/>
    <s v="KA - EN"/>
    <s v="PB-DOM"/>
    <s v="CIMUP-31"/>
    <x v="3"/>
    <n v="180"/>
    <n v="2851200"/>
    <m/>
    <n v="2851200"/>
    <m/>
    <n v="2851200"/>
    <s v="MUP"/>
  </r>
  <r>
    <s v="MAY"/>
    <x v="41"/>
    <s v="KA-EN 1B"/>
    <s v="1113"/>
    <s v="KA - EN"/>
    <s v="PB-DOM"/>
    <s v="CIMUP-60"/>
    <x v="1"/>
    <n v="39493"/>
    <n v="375420458"/>
    <m/>
    <n v="375420458"/>
    <m/>
    <n v="375420458"/>
    <s v="MUP"/>
  </r>
  <r>
    <s v="MAY"/>
    <x v="41"/>
    <s v="KA-EN 1B"/>
    <s v="1113"/>
    <s v="KA - EN"/>
    <s v="PB-DOM"/>
    <s v="CIRNI-60"/>
    <x v="1"/>
    <n v="18220"/>
    <n v="173199320"/>
    <m/>
    <n v="173199320"/>
    <m/>
    <n v="173199320"/>
    <s v="RNI"/>
  </r>
  <r>
    <s v="MAY"/>
    <x v="42"/>
    <s v="KA-EN 3A"/>
    <s v="1113"/>
    <s v="KA - EN"/>
    <s v="PB-DOM"/>
    <s v="CIMUP-10"/>
    <x v="0"/>
    <n v="1080"/>
    <n v="20219760"/>
    <m/>
    <n v="20219760"/>
    <m/>
    <n v="20219760"/>
    <s v="MUP"/>
  </r>
  <r>
    <s v="MAY"/>
    <x v="42"/>
    <s v="KA-EN 3A"/>
    <s v="1113"/>
    <s v="KA - EN"/>
    <s v="PB-DOM"/>
    <s v="CIMUP-30"/>
    <x v="3"/>
    <n v="40"/>
    <n v="626560"/>
    <m/>
    <n v="626560"/>
    <m/>
    <n v="626560"/>
    <s v="MUP"/>
  </r>
  <r>
    <s v="MAY"/>
    <x v="42"/>
    <s v="KA-EN 3A"/>
    <s v="1113"/>
    <s v="KA - EN"/>
    <s v="PB-DOM"/>
    <s v="CIMUP-60"/>
    <x v="1"/>
    <n v="43360"/>
    <n v="438976640"/>
    <m/>
    <n v="438976640"/>
    <m/>
    <n v="438976640"/>
    <s v="MUP"/>
  </r>
  <r>
    <s v="MAY"/>
    <x v="42"/>
    <s v="KA-EN 3A"/>
    <s v="1113"/>
    <s v="KA - EN"/>
    <s v="PB-DOM"/>
    <s v="CIRNI-60"/>
    <x v="1"/>
    <n v="12340"/>
    <n v="124930160"/>
    <m/>
    <n v="124930160"/>
    <m/>
    <n v="124930160"/>
    <s v="RNI"/>
  </r>
  <r>
    <s v="MAY"/>
    <x v="43"/>
    <s v="KA-EN 3B"/>
    <s v="1113"/>
    <s v="KA - EN"/>
    <s v="PB-DOM"/>
    <s v="CIMUP-10"/>
    <x v="0"/>
    <n v="10280"/>
    <n v="184094240"/>
    <m/>
    <n v="184094240"/>
    <m/>
    <n v="184094240"/>
    <s v="MUP"/>
  </r>
  <r>
    <s v="MAY"/>
    <x v="43"/>
    <s v="KA-EN 3B"/>
    <s v="1113"/>
    <s v="KA - EN"/>
    <s v="PB-DOM"/>
    <s v="CIMUP-60"/>
    <x v="1"/>
    <n v="100380"/>
    <n v="1016247120"/>
    <m/>
    <n v="1016247120"/>
    <m/>
    <n v="1016247120"/>
    <s v="MUP"/>
  </r>
  <r>
    <s v="MAY"/>
    <x v="43"/>
    <s v="KA-EN 3B"/>
    <s v="1113"/>
    <s v="KA - EN"/>
    <s v="PB-DOM"/>
    <s v="CIRNI-60"/>
    <x v="1"/>
    <n v="26180"/>
    <n v="265046320"/>
    <m/>
    <n v="265046320"/>
    <m/>
    <n v="265046320"/>
    <s v="RNI"/>
  </r>
  <r>
    <s v="MAY"/>
    <x v="44"/>
    <s v="KA-EN 4A"/>
    <s v="1113"/>
    <s v="KA - EN"/>
    <s v="PB-DOM"/>
    <s v="CIMUP-10"/>
    <x v="0"/>
    <n v="80"/>
    <n v="1530320"/>
    <m/>
    <n v="1530320"/>
    <m/>
    <n v="1530320"/>
    <s v="MUP"/>
  </r>
  <r>
    <s v="MAY"/>
    <x v="44"/>
    <s v="KA-EN 4A"/>
    <s v="1113"/>
    <s v="KA - EN"/>
    <s v="PB-DOM"/>
    <s v="CIMUP-60"/>
    <x v="1"/>
    <n v="720"/>
    <n v="7859520"/>
    <m/>
    <n v="7859520"/>
    <m/>
    <n v="7859520"/>
    <s v="MUP"/>
  </r>
  <r>
    <s v="MAY"/>
    <x v="44"/>
    <s v="KA-EN 4A"/>
    <s v="1113"/>
    <s v="KA - EN"/>
    <s v="PB-DOM"/>
    <s v="CIRNI-60"/>
    <x v="1"/>
    <n v="500"/>
    <n v="5458000"/>
    <m/>
    <n v="5458000"/>
    <m/>
    <n v="5458000"/>
    <s v="RNI"/>
  </r>
  <r>
    <s v="MAY"/>
    <x v="45"/>
    <s v="KA-EN 4B"/>
    <s v="1113"/>
    <s v="KA - EN"/>
    <s v="PB-DOM"/>
    <s v="CIMUP-10"/>
    <x v="0"/>
    <n v="1340"/>
    <n v="25632860"/>
    <m/>
    <n v="25632860"/>
    <m/>
    <n v="25632860"/>
    <s v="MUP"/>
  </r>
  <r>
    <s v="MAY"/>
    <x v="45"/>
    <s v="KA-EN 4B"/>
    <s v="1113"/>
    <s v="KA - EN"/>
    <s v="PB-DOM"/>
    <s v="CIMUP-60"/>
    <x v="1"/>
    <n v="2300"/>
    <n v="25106800"/>
    <m/>
    <n v="25106800"/>
    <m/>
    <n v="25106800"/>
    <s v="MUP"/>
  </r>
  <r>
    <s v="MAY"/>
    <x v="45"/>
    <s v="KA-EN 4B"/>
    <s v="1113"/>
    <s v="KA - EN"/>
    <s v="PB-DOM"/>
    <s v="CIRNI-60"/>
    <x v="1"/>
    <n v="1100"/>
    <n v="12007600"/>
    <m/>
    <n v="12007600"/>
    <m/>
    <n v="12007600"/>
    <s v="RNI"/>
  </r>
  <r>
    <s v="MAY"/>
    <x v="46"/>
    <s v="KA-EN MG3"/>
    <s v="1113"/>
    <s v="KA - EN"/>
    <s v="PB-DOM"/>
    <s v="CIMUP-10"/>
    <x v="0"/>
    <n v="860"/>
    <n v="16941140"/>
    <m/>
    <n v="16941140"/>
    <m/>
    <n v="16941140"/>
    <s v="MUP"/>
  </r>
  <r>
    <s v="MAY"/>
    <x v="46"/>
    <s v="KA-EN MG3"/>
    <s v="1113"/>
    <s v="KA - EN"/>
    <s v="PB-DOM"/>
    <s v="CIMUP-60"/>
    <x v="1"/>
    <n v="6180"/>
    <n v="69086220"/>
    <m/>
    <n v="69086220"/>
    <m/>
    <n v="69086220"/>
    <s v="MUP"/>
  </r>
  <r>
    <s v="MAY"/>
    <x v="46"/>
    <s v="KA-EN MG3"/>
    <s v="1113"/>
    <s v="KA - EN"/>
    <s v="PB-DOM"/>
    <s v="CIRNI-60"/>
    <x v="1"/>
    <n v="2120"/>
    <n v="23699480"/>
    <m/>
    <n v="23699480"/>
    <m/>
    <n v="23699480"/>
    <s v="RNI"/>
  </r>
  <r>
    <s v="MAY"/>
    <x v="47"/>
    <s v="MARTOS-10"/>
    <s v="1133"/>
    <s v="MARTOS"/>
    <s v="PB-DOM"/>
    <s v="CIMUP-10"/>
    <x v="0"/>
    <n v="100"/>
    <n v="8414300"/>
    <m/>
    <n v="8414300"/>
    <m/>
    <n v="8414300"/>
    <s v="MUP"/>
  </r>
  <r>
    <s v="MAY"/>
    <x v="47"/>
    <s v="MARTOS-10"/>
    <s v="1133"/>
    <s v="MARTOS"/>
    <s v="PB-DOM"/>
    <s v="CIMUP-60"/>
    <x v="1"/>
    <n v="580"/>
    <n v="16291040"/>
    <m/>
    <n v="16291040"/>
    <m/>
    <n v="16291040"/>
    <s v="MUP"/>
  </r>
  <r>
    <s v="MAY"/>
    <x v="47"/>
    <s v="MARTOS-10"/>
    <s v="1133"/>
    <s v="MARTOS"/>
    <s v="PB-DOM"/>
    <s v="CIRNI-60"/>
    <x v="1"/>
    <n v="100"/>
    <n v="2808800"/>
    <m/>
    <n v="2808800"/>
    <m/>
    <n v="2808800"/>
    <s v="RNI"/>
  </r>
  <r>
    <s v="MAY"/>
    <x v="48"/>
    <s v="OTSU-MANITOL 20"/>
    <s v="1115"/>
    <s v="C O D"/>
    <s v="PB-DOM"/>
    <s v="CIMUP-10"/>
    <x v="0"/>
    <n v="960"/>
    <n v="80777280"/>
    <m/>
    <n v="80777280"/>
    <m/>
    <n v="80777280"/>
    <s v="MUP"/>
  </r>
  <r>
    <s v="MAY"/>
    <x v="48"/>
    <s v="OTSU-MANITOL 20"/>
    <s v="1115"/>
    <s v="C O D"/>
    <s v="PB-DOM"/>
    <s v="CIMUP-20"/>
    <x v="4"/>
    <n v="9560"/>
    <n v="309055680"/>
    <m/>
    <n v="309055680"/>
    <m/>
    <n v="309055680"/>
    <s v="MUP"/>
  </r>
  <r>
    <s v="MAY"/>
    <x v="48"/>
    <s v="OTSU-MANITOL 20"/>
    <s v="1115"/>
    <s v="C O D"/>
    <s v="PB-DOM"/>
    <s v="CIRNI-20"/>
    <x v="4"/>
    <n v="860"/>
    <n v="27802080"/>
    <m/>
    <n v="27802080"/>
    <m/>
    <n v="27802080"/>
    <s v="RNI"/>
  </r>
  <r>
    <s v="MAY"/>
    <x v="49"/>
    <s v="OTSU-SALIN 3"/>
    <s v="1111"/>
    <s v="BASIC  SOLUTION"/>
    <s v="PB-DOM"/>
    <s v="CIMUP-10"/>
    <x v="0"/>
    <n v="14200"/>
    <n v="347729600"/>
    <m/>
    <n v="347729600"/>
    <m/>
    <n v="347729600"/>
    <s v="MUP"/>
  </r>
  <r>
    <s v="MAY"/>
    <x v="49"/>
    <s v="OTSU-SALIN 3"/>
    <s v="1111"/>
    <s v="BASIC  SOLUTION"/>
    <s v="PB-DOM"/>
    <s v="CIMUP-30"/>
    <x v="3"/>
    <n v="20"/>
    <n v="475200"/>
    <m/>
    <n v="475200"/>
    <m/>
    <n v="475200"/>
    <s v="MUP"/>
  </r>
  <r>
    <s v="MAY"/>
    <x v="49"/>
    <s v="OTSU-SALIN 3"/>
    <s v="1111"/>
    <s v="BASIC  SOLUTION"/>
    <s v="PB-DOM"/>
    <s v="CIMUP-60"/>
    <x v="1"/>
    <n v="33065"/>
    <n v="946320300"/>
    <m/>
    <n v="946320300"/>
    <m/>
    <n v="946320300"/>
    <s v="MUP"/>
  </r>
  <r>
    <s v="MAY"/>
    <x v="49"/>
    <s v="OTSU-SALIN 3"/>
    <s v="1111"/>
    <s v="BASIC  SOLUTION"/>
    <s v="PB-DOM"/>
    <s v="CIRNI-60"/>
    <x v="1"/>
    <n v="21680"/>
    <n v="620481600"/>
    <m/>
    <n v="620481600"/>
    <m/>
    <n v="620481600"/>
    <s v="RNI"/>
  </r>
  <r>
    <s v="MAY"/>
    <x v="50"/>
    <s v="OTSU-RS"/>
    <s v="1111"/>
    <s v="BASIC  SOLUTION"/>
    <s v="PB-DOM"/>
    <s v="CIMUP-60"/>
    <x v="1"/>
    <n v="4880"/>
    <n v="47199360"/>
    <m/>
    <n v="47199360"/>
    <m/>
    <n v="47199360"/>
    <s v="MUP"/>
  </r>
  <r>
    <s v="MAY"/>
    <x v="50"/>
    <s v="OTSU-RS"/>
    <s v="1111"/>
    <s v="BASIC  SOLUTION"/>
    <s v="PB-DOM"/>
    <s v="CIRNI-60"/>
    <x v="1"/>
    <n v="3000"/>
    <n v="29016000"/>
    <m/>
    <n v="29016000"/>
    <m/>
    <n v="29016000"/>
    <s v="RNI"/>
  </r>
  <r>
    <s v="MAY"/>
    <x v="52"/>
    <s v="OTSU-D5, 1/4NS"/>
    <s v="1111"/>
    <s v="BASIC  SOLUTION"/>
    <s v="PB-DOM"/>
    <s v="CIMUP-10"/>
    <x v="0"/>
    <n v="2200"/>
    <n v="30665800"/>
    <m/>
    <n v="30665800"/>
    <m/>
    <n v="30665800"/>
    <s v="MUP"/>
  </r>
  <r>
    <s v="MAY"/>
    <x v="52"/>
    <s v="OTSU-D5, 1/4NS"/>
    <s v="1111"/>
    <s v="BASIC  SOLUTION"/>
    <s v="PB-DOM"/>
    <s v="CIMUP-30"/>
    <x v="3"/>
    <n v="40"/>
    <n v="440000"/>
    <m/>
    <n v="440000"/>
    <m/>
    <n v="440000"/>
    <s v="MUP"/>
  </r>
  <r>
    <s v="MAY"/>
    <x v="52"/>
    <s v="OTSU-D5, 1/4NS"/>
    <s v="1111"/>
    <s v="BASIC  SOLUTION"/>
    <s v="PB-DOM"/>
    <s v="CIMUP-60"/>
    <x v="1"/>
    <n v="33635"/>
    <n v="274125250"/>
    <m/>
    <n v="274125250"/>
    <m/>
    <n v="274125250"/>
    <s v="MUP"/>
  </r>
  <r>
    <s v="MAY"/>
    <x v="52"/>
    <s v="OTSU-D5, 1/4NS"/>
    <s v="1111"/>
    <s v="BASIC  SOLUTION"/>
    <s v="PB-DOM"/>
    <s v="CIRNI-60"/>
    <x v="1"/>
    <n v="8600"/>
    <n v="70090000"/>
    <m/>
    <n v="70090000"/>
    <m/>
    <n v="70090000"/>
    <s v="RNI"/>
  </r>
  <r>
    <s v="MAY"/>
    <x v="53"/>
    <s v="OTSU-D10,1/5NS"/>
    <s v="1111"/>
    <s v="BASIC  SOLUTION"/>
    <s v="PB-DOM"/>
    <s v="CIMUP-10"/>
    <x v="0"/>
    <n v="1140"/>
    <n v="15890460"/>
    <m/>
    <n v="15890460"/>
    <m/>
    <n v="15890460"/>
    <s v="MUP"/>
  </r>
  <r>
    <s v="MAY"/>
    <x v="53"/>
    <s v="OTSU-D10,1/5NS"/>
    <s v="1111"/>
    <s v="BASIC  SOLUTION"/>
    <s v="PB-DOM"/>
    <s v="CIMUP-60"/>
    <x v="1"/>
    <n v="8586"/>
    <n v="90195930"/>
    <m/>
    <n v="90195930"/>
    <m/>
    <n v="90195930"/>
    <s v="MUP"/>
  </r>
  <r>
    <s v="MAY"/>
    <x v="53"/>
    <s v="OTSU-D10,1/5NS"/>
    <s v="1111"/>
    <s v="BASIC  SOLUTION"/>
    <s v="PB-DOM"/>
    <s v="CIRNI-60"/>
    <x v="1"/>
    <n v="3680"/>
    <n v="38658400"/>
    <m/>
    <n v="38658400"/>
    <m/>
    <n v="38658400"/>
    <s v="RNI"/>
  </r>
  <r>
    <s v="MAY"/>
    <x v="54"/>
    <s v="OTSU-D5, 1/2NS"/>
    <s v="1111"/>
    <s v="BASIC  SOLUTION"/>
    <s v="PB-DOM"/>
    <s v="CIMUP-10"/>
    <x v="0"/>
    <n v="2420"/>
    <n v="33732380"/>
    <m/>
    <n v="33732380"/>
    <m/>
    <n v="33732380"/>
    <s v="MUP"/>
  </r>
  <r>
    <s v="MAY"/>
    <x v="54"/>
    <s v="OTSU-D5, 1/2NS"/>
    <s v="1111"/>
    <s v="BASIC  SOLUTION"/>
    <s v="PB-DOM"/>
    <s v="CIMUP-30"/>
    <x v="3"/>
    <n v="60"/>
    <n v="660000"/>
    <m/>
    <n v="660000"/>
    <m/>
    <n v="660000"/>
    <s v="MUP"/>
  </r>
  <r>
    <s v="MAY"/>
    <x v="54"/>
    <s v="OTSU-D5, 1/2NS"/>
    <s v="1111"/>
    <s v="BASIC  SOLUTION"/>
    <s v="PB-DOM"/>
    <s v="CIMUP-31"/>
    <x v="3"/>
    <n v="20"/>
    <n v="220000"/>
    <m/>
    <n v="220000"/>
    <m/>
    <n v="220000"/>
    <s v="MUP"/>
  </r>
  <r>
    <s v="MAY"/>
    <x v="54"/>
    <s v="OTSU-D5, 1/2NS"/>
    <s v="1111"/>
    <s v="BASIC  SOLUTION"/>
    <s v="PB-DOM"/>
    <s v="CIMUP-60"/>
    <x v="1"/>
    <n v="30843"/>
    <n v="251370450"/>
    <m/>
    <n v="251370450"/>
    <m/>
    <n v="251370450"/>
    <s v="MUP"/>
  </r>
  <r>
    <s v="MAY"/>
    <x v="54"/>
    <s v="OTSU-D5, 1/2NS"/>
    <s v="1111"/>
    <s v="BASIC  SOLUTION"/>
    <s v="PB-DOM"/>
    <s v="CIRNI-60"/>
    <x v="1"/>
    <n v="11240"/>
    <n v="91606000"/>
    <m/>
    <n v="91606000"/>
    <m/>
    <n v="91606000"/>
    <s v="RNI"/>
  </r>
  <r>
    <s v="MAY"/>
    <x v="55"/>
    <s v="OTSU-D5"/>
    <s v="1111"/>
    <s v="BASIC  SOLUTION"/>
    <s v="PB-DOM"/>
    <s v="CIMUP-10"/>
    <x v="0"/>
    <n v="2100"/>
    <n v="27167700"/>
    <m/>
    <n v="27167700"/>
    <m/>
    <n v="27167700"/>
    <s v="MUP"/>
  </r>
  <r>
    <s v="MAY"/>
    <x v="55"/>
    <s v="OTSU-D5"/>
    <s v="1111"/>
    <s v="BASIC  SOLUTION"/>
    <s v="PB-DOM"/>
    <s v="CIMUP-20"/>
    <x v="4"/>
    <n v="24238"/>
    <n v="162443076"/>
    <m/>
    <n v="162443076"/>
    <m/>
    <n v="162443076"/>
    <s v="MUP"/>
  </r>
  <r>
    <s v="MAY"/>
    <x v="55"/>
    <s v="OTSU-D5"/>
    <s v="1111"/>
    <s v="BASIC  SOLUTION"/>
    <s v="PB-DOM"/>
    <s v="CIMUP-30"/>
    <x v="3"/>
    <n v="120"/>
    <n v="1214400"/>
    <m/>
    <n v="1214400"/>
    <m/>
    <n v="1214400"/>
    <s v="MUP"/>
  </r>
  <r>
    <s v="MAY"/>
    <x v="55"/>
    <s v="OTSU-D5"/>
    <s v="1111"/>
    <s v="BASIC  SOLUTION"/>
    <s v="PB-DOM"/>
    <s v="CIRNI-60"/>
    <x v="1"/>
    <n v="6000"/>
    <n v="36234000"/>
    <m/>
    <n v="36234000"/>
    <m/>
    <n v="36234000"/>
    <s v="RNI"/>
  </r>
  <r>
    <s v="MAY"/>
    <x v="55"/>
    <s v="OTSU-D5"/>
    <s v="1111"/>
    <s v="BASIC  SOLUTION"/>
    <s v="PB-DOM"/>
    <s v="CIRNI-10"/>
    <x v="0"/>
    <n v="800"/>
    <n v="10349600"/>
    <m/>
    <n v="10349600"/>
    <m/>
    <n v="10349600"/>
    <s v="RNI"/>
  </r>
  <r>
    <s v="MAY"/>
    <x v="56"/>
    <s v="OTSU-RL"/>
    <s v="1111"/>
    <s v="BASIC  SOLUTION"/>
    <s v="PB-DOM"/>
    <s v="CIMUP-10"/>
    <x v="0"/>
    <n v="34140"/>
    <n v="434124240"/>
    <m/>
    <n v="434124240"/>
    <m/>
    <n v="434124240"/>
    <s v="MUP"/>
  </r>
  <r>
    <s v="MAY"/>
    <x v="56"/>
    <s v="OTSU-RL"/>
    <s v="1111"/>
    <s v="BASIC  SOLUTION"/>
    <s v="PB-DOM"/>
    <s v="CIMUP-20"/>
    <x v="4"/>
    <n v="41626"/>
    <n v="321144590"/>
    <m/>
    <n v="321144590"/>
    <m/>
    <n v="321144590"/>
    <s v="MUP"/>
  </r>
  <r>
    <s v="MAY"/>
    <x v="56"/>
    <s v="OTSU-RL"/>
    <s v="1111"/>
    <s v="BASIC  SOLUTION"/>
    <s v="PB-DOM"/>
    <s v="CIMUP-30"/>
    <x v="3"/>
    <n v="2840"/>
    <n v="27491200"/>
    <m/>
    <n v="27491200"/>
    <m/>
    <n v="27491200"/>
    <s v="MUP"/>
  </r>
  <r>
    <s v="MAY"/>
    <x v="56"/>
    <s v="OTSU-RL"/>
    <s v="1111"/>
    <s v="BASIC  SOLUTION"/>
    <s v="PB-DOM"/>
    <s v="CIMUP-31"/>
    <x v="3"/>
    <n v="20"/>
    <n v="193600"/>
    <m/>
    <n v="193600"/>
    <m/>
    <n v="193600"/>
    <s v="MUP"/>
  </r>
  <r>
    <s v="MAY"/>
    <x v="57"/>
    <s v="OTSU-NS"/>
    <s v="1111"/>
    <s v="BASIC  SOLUTION"/>
    <s v="PB-DOM"/>
    <s v="CIMUP-10"/>
    <x v="0"/>
    <n v="5000"/>
    <n v="63580000"/>
    <m/>
    <n v="63580000"/>
    <m/>
    <n v="63580000"/>
    <s v="MUP"/>
  </r>
  <r>
    <s v="MAY"/>
    <x v="57"/>
    <s v="OTSU-NS"/>
    <s v="1111"/>
    <s v="BASIC  SOLUTION"/>
    <s v="PB-DOM"/>
    <s v="CIMUP-20"/>
    <x v="4"/>
    <n v="27011"/>
    <n v="185565570"/>
    <m/>
    <n v="185565570"/>
    <m/>
    <n v="185565570"/>
    <s v="MUP"/>
  </r>
  <r>
    <s v="MAY"/>
    <x v="58"/>
    <s v="OTSU-MANITOL 20250 mL"/>
    <s v="1115"/>
    <s v="C O D"/>
    <s v="PB-DOM"/>
    <s v="CIMUP-10"/>
    <x v="0"/>
    <n v="1020"/>
    <n v="57906420"/>
    <m/>
    <n v="57906420"/>
    <m/>
    <n v="57906420"/>
    <s v="MUP"/>
  </r>
  <r>
    <s v="MAY"/>
    <x v="58"/>
    <s v="OTSU-MANITOL 20250 mL"/>
    <s v="1115"/>
    <s v="C O D"/>
    <s v="PB-DOM"/>
    <s v="CIMUP-20"/>
    <x v="4"/>
    <n v="12240"/>
    <n v="299341440"/>
    <m/>
    <n v="299341440"/>
    <m/>
    <n v="299341440"/>
    <s v="MUP"/>
  </r>
  <r>
    <s v="MAY"/>
    <x v="58"/>
    <s v="OTSU-MANITOL 20250 mL"/>
    <s v="1115"/>
    <s v="C O D"/>
    <s v="PB-DOM"/>
    <s v="CIRNI-10"/>
    <x v="0"/>
    <n v="120"/>
    <n v="6812520"/>
    <m/>
    <n v="6812520"/>
    <m/>
    <n v="6812520"/>
    <s v="RNI"/>
  </r>
  <r>
    <s v="MAY"/>
    <x v="58"/>
    <s v="OTSU-MANITOL 20250 mL"/>
    <s v="1115"/>
    <s v="C O D"/>
    <s v="PB-DOM"/>
    <s v="CIRNI-20"/>
    <x v="4"/>
    <n v="7830"/>
    <n v="191490480"/>
    <m/>
    <n v="191490480"/>
    <m/>
    <n v="191490480"/>
    <s v="RNI"/>
  </r>
  <r>
    <s v="MAY"/>
    <x v="59"/>
    <s v="MEYLON 84-BP"/>
    <s v="1112"/>
    <s v="AMPOULE"/>
    <s v="PA-DOM"/>
    <s v="CIMUP-60"/>
    <x v="1"/>
    <n v="23040"/>
    <n v="137917440"/>
    <m/>
    <n v="137917440"/>
    <m/>
    <n v="137917440"/>
    <s v="MUP"/>
  </r>
  <r>
    <s v="MAY"/>
    <x v="59"/>
    <s v="MEYLON 84-BP"/>
    <s v="1112"/>
    <s v="AMPOULE"/>
    <s v="PA-DOM"/>
    <s v="CIRNI-60"/>
    <x v="1"/>
    <n v="14400"/>
    <n v="86198400"/>
    <m/>
    <n v="86198400"/>
    <m/>
    <n v="86198400"/>
    <s v="RNI"/>
  </r>
  <r>
    <s v="MAY"/>
    <x v="60"/>
    <s v="OTSU-NS10 mL"/>
    <s v="1112"/>
    <s v="AMPOULE"/>
    <s v="PA-DOM"/>
    <s v="CIMUP-10"/>
    <x v="0"/>
    <n v="2880"/>
    <n v="10480320"/>
    <m/>
    <n v="10480320"/>
    <m/>
    <n v="10480320"/>
    <s v="MUP"/>
  </r>
  <r>
    <s v="MAY"/>
    <x v="60"/>
    <s v="OTSU-NS10 mL"/>
    <s v="1112"/>
    <s v="AMPOULE"/>
    <s v="PA-DOM"/>
    <s v="CIMUP-20"/>
    <x v="4"/>
    <n v="15840"/>
    <n v="27878400"/>
    <m/>
    <n v="27878400"/>
    <m/>
    <n v="27878400"/>
    <s v="MUP"/>
  </r>
  <r>
    <s v="MAY"/>
    <x v="62"/>
    <s v="OTSU-WI10 mL"/>
    <s v="1112"/>
    <s v="AMPOULE"/>
    <s v="PA-DOM"/>
    <s v="CIMUP-10"/>
    <x v="0"/>
    <n v="3600"/>
    <n v="12978000"/>
    <m/>
    <n v="12978000"/>
    <m/>
    <n v="12978000"/>
    <s v="MUP"/>
  </r>
  <r>
    <s v="MAY"/>
    <x v="62"/>
    <s v="OTSU-WI10 mL"/>
    <s v="1112"/>
    <s v="AMPOULE"/>
    <s v="PA-DOM"/>
    <s v="CIMUP-20"/>
    <x v="4"/>
    <n v="18720"/>
    <n v="43804800"/>
    <m/>
    <n v="43804800"/>
    <m/>
    <n v="43804800"/>
    <s v="MUP"/>
  </r>
  <r>
    <s v="MAY"/>
    <x v="63"/>
    <s v="STERILE WATERFOR IRRIGATION"/>
    <s v="1111"/>
    <s v="BASIC  SOLUTION"/>
    <s v="PB-DOM"/>
    <s v="CIMUP-60"/>
    <x v="1"/>
    <n v="743"/>
    <n v="9365515"/>
    <m/>
    <n v="9365515"/>
    <m/>
    <n v="9365515"/>
    <s v="MUP"/>
  </r>
  <r>
    <s v="MAY"/>
    <x v="64"/>
    <s v="OTSU-NS"/>
    <s v="1111"/>
    <s v="BASIC  SOLUTION"/>
    <s v="PB-DOM"/>
    <s v="CIMUP-60"/>
    <x v="1"/>
    <n v="5389"/>
    <n v="63870428"/>
    <m/>
    <n v="63870428"/>
    <m/>
    <n v="63870428"/>
    <s v="MUP"/>
  </r>
  <r>
    <s v="MAY"/>
    <x v="64"/>
    <s v="OTSU-NS"/>
    <s v="1111"/>
    <s v="BASIC  SOLUTION"/>
    <s v="PB-DOM"/>
    <s v="CIRNI-60"/>
    <x v="1"/>
    <n v="615"/>
    <n v="7288980"/>
    <m/>
    <n v="7288980"/>
    <m/>
    <n v="7288980"/>
    <s v="RNI"/>
  </r>
  <r>
    <s v="MAY"/>
    <x v="65"/>
    <s v="BREATH COLLECTION BAG0.3L 652832"/>
    <s v="5513"/>
    <s v="UBT"/>
    <s v="MD-DOM"/>
    <s v="TMAPP-10"/>
    <x v="0"/>
    <n v="2000"/>
    <n v="32000000"/>
    <m/>
    <n v="32000000"/>
    <m/>
    <n v="32000000"/>
    <s v="APP"/>
  </r>
  <r>
    <s v="MAY"/>
    <x v="66"/>
    <s v="ABILIFY ORAL SOLUTION 60ML (Lokal)"/>
    <s v="5112"/>
    <s v="ABILIFY"/>
    <s v="TD SYR-DOM"/>
    <s v="TMAPL-10"/>
    <x v="0"/>
    <n v="115"/>
    <n v="23284165"/>
    <m/>
    <n v="23284165"/>
    <m/>
    <n v="23284165"/>
    <s v="APL"/>
  </r>
  <r>
    <s v="MAY"/>
    <x v="66"/>
    <s v="ABILIFY ORAL SOLUTION 60ML (Lokal)"/>
    <s v="5112"/>
    <s v="ABILIFY"/>
    <s v="TD SYR-DOM"/>
    <s v="TMMUP-10"/>
    <x v="0"/>
    <n v="690"/>
    <n v="134073900"/>
    <m/>
    <n v="134073900"/>
    <m/>
    <n v="134073900"/>
    <s v="MUP"/>
  </r>
  <r>
    <s v="MAY"/>
    <x v="66"/>
    <s v="ABILIFY ORAL SOLUTION 60ML (Lokal)"/>
    <s v="5112"/>
    <s v="ABILIFY"/>
    <s v="TD SYR-DOM"/>
    <s v="TMMUP-60"/>
    <x v="1"/>
    <n v="970"/>
    <n v="155724770"/>
    <m/>
    <n v="155724770"/>
    <m/>
    <n v="155724770"/>
    <s v="MUP"/>
  </r>
  <r>
    <s v="MAY"/>
    <x v="67"/>
    <s v="REXULTI TABLET 3 MG"/>
    <s v="5123"/>
    <s v="Rexulti"/>
    <s v="TD REP-DOM"/>
    <s v="TMAPL-10"/>
    <x v="0"/>
    <n v="200"/>
    <n v="9539700"/>
    <m/>
    <n v="9539700"/>
    <m/>
    <n v="9539700"/>
    <s v="APL"/>
  </r>
  <r>
    <s v="MAY"/>
    <x v="67"/>
    <s v="REXULTI TABLET 3 MG"/>
    <s v="5123"/>
    <s v="Rexulti"/>
    <s v="TD REP-DOM"/>
    <s v="TMMUP-10"/>
    <x v="0"/>
    <n v="400"/>
    <n v="18310440"/>
    <m/>
    <n v="18310440"/>
    <m/>
    <n v="18310440"/>
    <s v="MUP"/>
  </r>
  <r>
    <s v="MAY"/>
    <x v="69"/>
    <s v="PAN-ENTERAL"/>
    <s v="1151"/>
    <s v="ENTERAL NUTRITION"/>
    <s v="EN-DOM"/>
    <s v="CIMUP-10"/>
    <x v="0"/>
    <n v="10920"/>
    <n v="181621440"/>
    <m/>
    <n v="181621440"/>
    <m/>
    <n v="181621440"/>
    <s v="MUP"/>
  </r>
  <r>
    <s v="MAY"/>
    <x v="69"/>
    <s v="PAN-ENTERAL"/>
    <s v="1151"/>
    <s v="ENTERAL NUTRITION"/>
    <s v="EN-DOM"/>
    <s v="CIMUP-60"/>
    <x v="1"/>
    <n v="480"/>
    <n v="8076672.0000000009"/>
    <m/>
    <n v="8076672.0000000009"/>
    <m/>
    <n v="8076672.0000000009"/>
    <s v="MUP"/>
  </r>
  <r>
    <s v="MAY"/>
    <x v="69"/>
    <s v="PAN-ENTERAL"/>
    <s v="1151"/>
    <s v="ENTERAL NUTRITION"/>
    <s v="EN-DOM"/>
    <s v="CIRNI-60"/>
    <x v="1"/>
    <n v="20280"/>
    <n v="341239392"/>
    <m/>
    <n v="341239392"/>
    <m/>
    <n v="341239392"/>
    <s v="RNI"/>
  </r>
  <r>
    <s v="MAY"/>
    <x v="69"/>
    <s v="PAN-ENTERAL"/>
    <s v="1151"/>
    <s v="ENTERAL NUTRITION"/>
    <s v="EN-DOM"/>
    <s v="CIRNI-10"/>
    <x v="0"/>
    <n v="3000"/>
    <n v="49896000"/>
    <m/>
    <n v="49896000"/>
    <m/>
    <n v="49896000"/>
    <s v="RNI"/>
  </r>
  <r>
    <s v="MAY"/>
    <x v="71"/>
    <s v="OI NUTRI LINE"/>
    <s v="1511"/>
    <s v="ME SET"/>
    <s v="IV SET-DOM"/>
    <s v="CIMUP-23"/>
    <x v="4"/>
    <n v="200"/>
    <n v="1095400"/>
    <m/>
    <n v="1095400"/>
    <m/>
    <n v="1095400"/>
    <s v="MUP"/>
  </r>
  <r>
    <s v="MAY"/>
    <x v="71"/>
    <s v="OI NUTRI LINE"/>
    <s v="1511"/>
    <s v="ME SET"/>
    <s v="IV SET-DOM"/>
    <s v="CIRNI-20"/>
    <x v="4"/>
    <n v="1000"/>
    <n v="5477000"/>
    <m/>
    <n v="5477000"/>
    <m/>
    <n v="5477000"/>
    <s v="RNI"/>
  </r>
  <r>
    <s v="MAY"/>
    <x v="72"/>
    <s v="OI NUTRI BAG"/>
    <s v="1511"/>
    <s v="ME SET"/>
    <s v="IV SET-DOM"/>
    <s v="CIRNI-60"/>
    <x v="1"/>
    <n v="500"/>
    <n v="2332000"/>
    <m/>
    <n v="2332000"/>
    <m/>
    <n v="2332000"/>
    <s v="RNI"/>
  </r>
  <r>
    <s v="MAY"/>
    <x v="72"/>
    <s v="OI NUTRI BAG"/>
    <s v="1511"/>
    <s v="ME SET"/>
    <s v="IV SET-DOM"/>
    <s v="CIRNI-62"/>
    <x v="1"/>
    <n v="1500"/>
    <n v="6996000"/>
    <m/>
    <n v="6996000"/>
    <m/>
    <n v="6996000"/>
    <s v="RNI"/>
  </r>
  <r>
    <s v="MAY"/>
    <x v="75"/>
    <s v="SODIUM CHLORIDEInfus Intravena 0.9%"/>
    <s v="1111"/>
    <s v="BASIC  SOLUTION"/>
    <s v="PB-DOM"/>
    <s v="CIMUP-60"/>
    <x v="1"/>
    <n v="94702"/>
    <n v="576072266"/>
    <m/>
    <n v="576072266"/>
    <m/>
    <n v="576072266"/>
    <s v="MUP"/>
  </r>
  <r>
    <s v="MAY"/>
    <x v="75"/>
    <s v="SODIUM CHLORIDEInfus Intravena 0.9%"/>
    <s v="1111"/>
    <s v="BASIC  SOLUTION"/>
    <s v="PB-DOM"/>
    <s v="CIRNI-60"/>
    <x v="1"/>
    <n v="823000"/>
    <n v="5006309000"/>
    <m/>
    <n v="5006309000"/>
    <m/>
    <n v="5006309000"/>
    <s v="RNI"/>
  </r>
  <r>
    <s v="MAY"/>
    <x v="76"/>
    <s v="ABILIFY DISCMELT 15 MGKOP"/>
    <s v="5112"/>
    <s v="ABILIFY"/>
    <s v="TD REP-DOM"/>
    <s v="TMMUP-10"/>
    <x v="0"/>
    <n v="2300"/>
    <n v="110498900"/>
    <m/>
    <n v="110498900"/>
    <m/>
    <n v="110498900"/>
    <s v="MUP"/>
  </r>
  <r>
    <s v="MAY"/>
    <x v="77"/>
    <s v="JINARC 30 MG"/>
    <s v="5124"/>
    <s v="JINARK"/>
    <s v="TD TAB-DOM"/>
    <s v="TMMUP-10"/>
    <x v="0"/>
    <n v="120"/>
    <n v="13151952"/>
    <m/>
    <n v="13151952"/>
    <m/>
    <n v="13151952"/>
    <s v="MUP"/>
  </r>
  <r>
    <s v="MAY"/>
    <x v="78"/>
    <s v="OTSUTRAN-40"/>
    <s v="1115"/>
    <s v="C O D"/>
    <s v="PB-DOM"/>
    <s v="CIMUP-10"/>
    <x v="0"/>
    <n v="100"/>
    <n v="8915100"/>
    <m/>
    <n v="8915100"/>
    <m/>
    <n v="8915100"/>
    <s v="MUP"/>
  </r>
  <r>
    <s v="MAY"/>
    <x v="79"/>
    <s v="DEXTROSE MONOHYDRATEInfus Intravena 10%"/>
    <s v="1111"/>
    <s v="BASIC  SOLUTION"/>
    <s v="PB-DOM"/>
    <s v="CIMUP-60"/>
    <x v="1"/>
    <n v="11740"/>
    <n v="77718800"/>
    <m/>
    <n v="77718800"/>
    <m/>
    <n v="77718800"/>
    <s v="MUP"/>
  </r>
  <r>
    <s v="MAY"/>
    <x v="80"/>
    <s v="DEXTROSE MONOHYDRATEInfus Intravena 5%"/>
    <s v="1111"/>
    <s v="BASIC  SOLUTION"/>
    <s v="PB-DOM"/>
    <s v="CIMUP-60"/>
    <x v="1"/>
    <n v="20480"/>
    <n v="124784640"/>
    <m/>
    <n v="124784640"/>
    <m/>
    <n v="124784640"/>
    <s v="MUP"/>
  </r>
  <r>
    <s v="MAY"/>
    <x v="80"/>
    <s v="DEXTROSE MONOHYDRATEInfus Intravena 5%"/>
    <s v="1111"/>
    <s v="BASIC  SOLUTION"/>
    <s v="PB-DOM"/>
    <s v="CIRNI-60"/>
    <x v="1"/>
    <n v="1500"/>
    <n v="9139500"/>
    <m/>
    <n v="9139500"/>
    <m/>
    <n v="9139500"/>
    <s v="RNI"/>
  </r>
  <r>
    <s v="MAY"/>
    <x v="82"/>
    <s v="OTSU-RD5"/>
    <s v="1111"/>
    <s v="BASIC  SOLUTION"/>
    <s v="PB-DOM"/>
    <s v="CIMUP-10"/>
    <x v="0"/>
    <n v="1120"/>
    <n v="15611680"/>
    <m/>
    <n v="15611680"/>
    <m/>
    <n v="15611680"/>
    <s v="MUP"/>
  </r>
  <r>
    <s v="MAY"/>
    <x v="82"/>
    <s v="OTSU-RD5"/>
    <s v="1111"/>
    <s v="BASIC  SOLUTION"/>
    <s v="PB-DOM"/>
    <s v="CIMUP-60"/>
    <x v="1"/>
    <n v="1960"/>
    <n v="18957120"/>
    <m/>
    <n v="18957120"/>
    <m/>
    <n v="18957120"/>
    <s v="MUP"/>
  </r>
  <r>
    <s v="MAY"/>
    <x v="82"/>
    <s v="OTSU-RD5"/>
    <s v="1111"/>
    <s v="BASIC  SOLUTION"/>
    <s v="PB-DOM"/>
    <s v="CIRNI-60"/>
    <x v="1"/>
    <n v="120"/>
    <n v="1160640"/>
    <m/>
    <n v="1160640"/>
    <m/>
    <n v="1160640"/>
    <s v="RNI"/>
  </r>
  <r>
    <s v="MAY"/>
    <x v="83"/>
    <s v="OTSU-NS, 500 ML"/>
    <s v="1121"/>
    <s v="BASIC SOLUTION - WB"/>
    <s v="TMWB-DOM"/>
    <s v="CIMUP-10"/>
    <x v="0"/>
    <n v="150420"/>
    <n v="1912740720"/>
    <m/>
    <n v="1912740720"/>
    <m/>
    <n v="1912740720"/>
    <s v="MUP"/>
  </r>
  <r>
    <s v="MAY"/>
    <x v="83"/>
    <s v="OTSU-NS, 500 ML"/>
    <s v="1121"/>
    <s v="BASIC SOLUTION - WB"/>
    <s v="TMWB-DOM"/>
    <s v="CIMUP-20"/>
    <x v="4"/>
    <n v="326476"/>
    <n v="1985953508"/>
    <m/>
    <n v="1985953508"/>
    <m/>
    <n v="1985953508"/>
    <s v="MUP"/>
  </r>
  <r>
    <s v="MAY"/>
    <x v="83"/>
    <s v="OTSU-NS, 500 ML"/>
    <s v="1121"/>
    <s v="BASIC SOLUTION - WB"/>
    <s v="TMWB-DOM"/>
    <s v="CIMUP-30"/>
    <x v="3"/>
    <n v="2700"/>
    <n v="26611200"/>
    <m/>
    <n v="26611200"/>
    <m/>
    <n v="26611200"/>
    <s v="MUP"/>
  </r>
  <r>
    <s v="MAY"/>
    <x v="83"/>
    <s v="OTSU-NS, 500 ML"/>
    <s v="1121"/>
    <s v="BASIC SOLUTION - WB"/>
    <s v="TMWB-DOM"/>
    <s v="CIRNI-10"/>
    <x v="0"/>
    <n v="33900"/>
    <n v="431072400"/>
    <m/>
    <n v="431072400"/>
    <m/>
    <n v="431072400"/>
    <s v="RNI"/>
  </r>
  <r>
    <s v="MAY"/>
    <x v="84"/>
    <s v="OTSU-NS250 mL"/>
    <s v="1111"/>
    <s v="BASIC  SOLUTION"/>
    <s v="PB-DOM"/>
    <s v="CIMUP-60"/>
    <x v="1"/>
    <n v="2760"/>
    <n v="17523240"/>
    <m/>
    <n v="17523240"/>
    <m/>
    <n v="17523240"/>
    <s v="MUP"/>
  </r>
  <r>
    <s v="MAY"/>
    <x v="84"/>
    <s v="OTSU-NS250 mL"/>
    <s v="1111"/>
    <s v="BASIC  SOLUTION"/>
    <s v="PB-DOM"/>
    <s v="CIRNI-60"/>
    <x v="1"/>
    <n v="1800"/>
    <n v="11428200"/>
    <m/>
    <n v="11428200"/>
    <m/>
    <n v="11428200"/>
    <s v="RNI"/>
  </r>
  <r>
    <s v="MAY"/>
    <x v="86"/>
    <s v="POTASSIUM CHLORIDEInjeksi 74,6 mg/mL"/>
    <s v="1112"/>
    <s v="AMPOULE"/>
    <s v="PA-DOM"/>
    <s v="CIMUP-60"/>
    <x v="1"/>
    <n v="57600"/>
    <n v="173030400"/>
    <m/>
    <n v="173030400"/>
    <m/>
    <n v="173030400"/>
    <s v="MUP"/>
  </r>
  <r>
    <s v="MAY"/>
    <x v="86"/>
    <s v="POTASSIUM CHLORIDEInjeksi 74,6 mg/mL"/>
    <s v="1112"/>
    <s v="AMPOULE"/>
    <s v="PA-DOM"/>
    <s v="CIRNI-60"/>
    <x v="1"/>
    <n v="9600"/>
    <n v="28838400"/>
    <m/>
    <n v="28838400"/>
    <m/>
    <n v="28838400"/>
    <s v="RNI"/>
  </r>
  <r>
    <s v="MAY"/>
    <x v="87"/>
    <s v="SODIUM CHLORIDEInjeksi 9 mg/mL"/>
    <s v="1112"/>
    <s v="AMPOULE"/>
    <s v="PA-DOM"/>
    <s v="CIMUP-60"/>
    <x v="1"/>
    <n v="14400"/>
    <n v="42235200"/>
    <m/>
    <n v="42235200"/>
    <m/>
    <n v="42235200"/>
    <s v="MUP"/>
  </r>
  <r>
    <s v="MAY"/>
    <x v="87"/>
    <s v="SODIUM CHLORIDEInjeksi 9 mg/mL"/>
    <s v="1112"/>
    <s v="AMPOULE"/>
    <s v="PA-DOM"/>
    <s v="CIRNI-60"/>
    <x v="1"/>
    <n v="15840"/>
    <n v="46458720"/>
    <m/>
    <n v="46458720"/>
    <m/>
    <n v="46458720"/>
    <s v="RNI"/>
  </r>
  <r>
    <s v="MAY"/>
    <x v="88"/>
    <s v="MAGNESIUM SULFATEInjeksi i.v. 200 mg/mL"/>
    <s v="1112"/>
    <s v="AMPOULE"/>
    <s v="PA-DOM"/>
    <s v="CIMUP-60"/>
    <x v="1"/>
    <n v="17280"/>
    <n v="68117760"/>
    <m/>
    <n v="68117760"/>
    <m/>
    <n v="68117760"/>
    <s v="MUP"/>
  </r>
  <r>
    <s v="MAY"/>
    <x v="88"/>
    <s v="MAGNESIUM SULFATEInjeksi i.v. 200 mg/mL"/>
    <s v="1112"/>
    <s v="AMPOULE"/>
    <s v="PA-DOM"/>
    <s v="CIRNI-60"/>
    <x v="1"/>
    <n v="480"/>
    <n v="1892160"/>
    <m/>
    <n v="1892160"/>
    <m/>
    <n v="1892160"/>
    <s v="RNI"/>
  </r>
  <r>
    <s v="MAY"/>
    <x v="89"/>
    <s v="MAGNESIUM SULFATEInjeksi i.m. 400 mg/mL"/>
    <s v="1112"/>
    <s v="AMPOULE"/>
    <s v="PA-DOM"/>
    <s v="CIMUP-60"/>
    <x v="1"/>
    <n v="35160"/>
    <n v="157798080"/>
    <m/>
    <n v="157798080"/>
    <m/>
    <n v="157798080"/>
    <s v="MUP"/>
  </r>
  <r>
    <s v="MAY"/>
    <x v="89"/>
    <s v="MAGNESIUM SULFATEInjeksi i.m. 400 mg/mL"/>
    <s v="1112"/>
    <s v="AMPOULE"/>
    <s v="PA-DOM"/>
    <s v="CIRNI-60"/>
    <x v="1"/>
    <n v="5280"/>
    <n v="23696640"/>
    <m/>
    <n v="23696640"/>
    <m/>
    <n v="23696640"/>
    <s v="RNI"/>
  </r>
  <r>
    <s v="MAY"/>
    <x v="90"/>
    <s v="STERILE WATER FORInjection"/>
    <s v="1112"/>
    <s v="AMPOULE"/>
    <s v="PA-DOM"/>
    <s v="CIMUP-60"/>
    <x v="1"/>
    <n v="604900"/>
    <n v="1417280700"/>
    <m/>
    <n v="1417280700"/>
    <m/>
    <n v="1417280700"/>
    <s v="MUP"/>
  </r>
  <r>
    <s v="MAY"/>
    <x v="90"/>
    <s v="STERILE WATER FORInjection"/>
    <s v="1112"/>
    <s v="AMPOULE"/>
    <s v="PA-DOM"/>
    <s v="CIRNI-60"/>
    <x v="1"/>
    <n v="915360"/>
    <n v="2144688480"/>
    <m/>
    <n v="2144688480"/>
    <m/>
    <n v="2144688480"/>
    <s v="RNI"/>
  </r>
  <r>
    <s v="MAY"/>
    <x v="91"/>
    <s v="OTSU-MGSO4 40"/>
    <s v="1112"/>
    <s v="AMPOULE"/>
    <s v="PA-DOM"/>
    <s v="CIMUP-10"/>
    <x v="0"/>
    <n v="1920"/>
    <n v="15515520"/>
    <m/>
    <n v="15515520"/>
    <m/>
    <n v="15515520"/>
    <s v="MUP"/>
  </r>
  <r>
    <s v="MAY"/>
    <x v="91"/>
    <s v="OTSU-MGSO4 40"/>
    <s v="1112"/>
    <s v="AMPOULE"/>
    <s v="PA-DOM"/>
    <s v="CIMUP-20"/>
    <x v="4"/>
    <n v="1920"/>
    <n v="8616960"/>
    <m/>
    <n v="8616960"/>
    <m/>
    <n v="8616960"/>
    <s v="MUP"/>
  </r>
  <r>
    <s v="MAY"/>
    <x v="91"/>
    <s v="OTSU-MGSO4 40"/>
    <s v="1112"/>
    <s v="AMPOULE"/>
    <s v="PA-DOM"/>
    <s v="CIRNI-10"/>
    <x v="0"/>
    <n v="3360"/>
    <n v="27152160"/>
    <m/>
    <n v="27152160"/>
    <m/>
    <n v="27152160"/>
    <s v="RNI"/>
  </r>
  <r>
    <s v="MAY"/>
    <x v="92"/>
    <s v="MEPTIN INHALATION 0.3 ML840 pcs"/>
    <s v="5113"/>
    <s v="MEPTIN"/>
    <s v="TD REP-DOM"/>
    <s v="TMAPL-10"/>
    <x v="0"/>
    <n v="840"/>
    <n v="6508740"/>
    <m/>
    <n v="6508740"/>
    <m/>
    <n v="6508740"/>
    <s v="APL"/>
  </r>
  <r>
    <s v="MAY"/>
    <x v="92"/>
    <s v="MEPTIN INHALATION 0.3 ML840 pcs"/>
    <s v="5113"/>
    <s v="MEPTIN"/>
    <s v="TD REP-DOM"/>
    <s v="TMMUP-10"/>
    <x v="0"/>
    <n v="1344"/>
    <n v="9994266.2400000021"/>
    <m/>
    <n v="9994266.2400000021"/>
    <m/>
    <n v="9994266.2400000021"/>
    <s v="MUP"/>
  </r>
  <r>
    <s v="MAY"/>
    <x v="92"/>
    <s v="MEPTIN INHALATION 0.3 ML840 pcs"/>
    <s v="5113"/>
    <s v="MEPTIN"/>
    <s v="TD REP-DOM"/>
    <s v="TMMUP-30"/>
    <x v="3"/>
    <n v="28"/>
    <n v="188244"/>
    <m/>
    <n v="188244"/>
    <m/>
    <n v="188244"/>
    <s v="MUP"/>
  </r>
  <r>
    <s v="MAY"/>
    <x v="92"/>
    <s v="MEPTIN INHALATION 0.3 ML840 pcs"/>
    <s v="5113"/>
    <s v="MEPTIN"/>
    <s v="TD REP-DOM"/>
    <s v="TMMUP-60"/>
    <x v="1"/>
    <n v="1344"/>
    <n v="8390592"/>
    <m/>
    <n v="8390592"/>
    <m/>
    <n v="8390592"/>
    <s v="MUP"/>
  </r>
  <r>
    <s v="MAY"/>
    <x v="93"/>
    <s v="OTSU-D40"/>
    <s v="1112"/>
    <s v="AMPOULE"/>
    <s v="PA-DOM"/>
    <s v="CIMUP-20"/>
    <x v="4"/>
    <n v="72960"/>
    <n v="449433600"/>
    <m/>
    <n v="449433600"/>
    <m/>
    <n v="449433600"/>
    <s v="MUP"/>
  </r>
  <r>
    <s v="MAY"/>
    <x v="93"/>
    <s v="OTSU-D40"/>
    <s v="1112"/>
    <s v="AMPOULE"/>
    <s v="PA-DOM"/>
    <s v="CIRNI-60"/>
    <x v="1"/>
    <n v="13800"/>
    <n v="85008000"/>
    <m/>
    <n v="85008000"/>
    <m/>
    <n v="85008000"/>
    <s v="RNI"/>
  </r>
  <r>
    <s v="MAY"/>
    <x v="94"/>
    <s v="OTSU-WI"/>
    <s v="1112"/>
    <s v="AMPOULE"/>
    <s v="PA-DOM"/>
    <s v="CIMUP-10"/>
    <x v="0"/>
    <n v="13440"/>
    <n v="72307200"/>
    <m/>
    <n v="72307200"/>
    <m/>
    <n v="72307200"/>
    <s v="MUP"/>
  </r>
  <r>
    <s v="MAY"/>
    <x v="94"/>
    <s v="OTSU-WI"/>
    <s v="1112"/>
    <s v="AMPOULE"/>
    <s v="PA-DOM"/>
    <s v="CIMUP-20"/>
    <x v="4"/>
    <n v="578006"/>
    <n v="1354268058"/>
    <m/>
    <n v="1354268058"/>
    <m/>
    <n v="1354268058"/>
    <s v="MUP"/>
  </r>
  <r>
    <s v="MAY"/>
    <x v="94"/>
    <s v="OTSU-WI"/>
    <s v="1112"/>
    <s v="AMPOULE"/>
    <s v="PA-DOM"/>
    <s v="CIMUP-30"/>
    <x v="3"/>
    <n v="480"/>
    <n v="2112000"/>
    <m/>
    <n v="2112000"/>
    <m/>
    <n v="2112000"/>
    <s v="MUP"/>
  </r>
  <r>
    <s v="MAY"/>
    <x v="94"/>
    <s v="OTSU-WI"/>
    <s v="1112"/>
    <s v="AMPOULE"/>
    <s v="PA-DOM"/>
    <s v="CIRNI-10"/>
    <x v="0"/>
    <n v="9600"/>
    <n v="51648000"/>
    <m/>
    <n v="51648000"/>
    <m/>
    <n v="51648000"/>
    <s v="RNI"/>
  </r>
  <r>
    <s v="MAY"/>
    <x v="95"/>
    <s v="PROTEN GOLD VANILAKEMASAN TUNGGAL"/>
    <s v="1152"/>
    <s v="PROTEN"/>
    <s v="EN-DOM"/>
    <s v="CIMUP-10"/>
    <x v="0"/>
    <n v="16560"/>
    <n v="175966560"/>
    <m/>
    <n v="175966560"/>
    <m/>
    <n v="175966560"/>
    <s v="MUP"/>
  </r>
  <r>
    <s v="MAY"/>
    <x v="95"/>
    <s v="PROTEN GOLD VANILAKEMASAN TUNGGAL"/>
    <s v="1152"/>
    <s v="PROTEN"/>
    <s v="EN-DOM"/>
    <s v="CIMUP-60"/>
    <x v="1"/>
    <n v="3480"/>
    <n v="38102520"/>
    <m/>
    <n v="38102520"/>
    <m/>
    <n v="38102520"/>
    <s v="MUP"/>
  </r>
  <r>
    <s v="MAY"/>
    <x v="95"/>
    <s v="PROTEN GOLD VANILAKEMASAN TUNGGAL"/>
    <s v="1152"/>
    <s v="PROTEN"/>
    <s v="EN-DOM"/>
    <s v="CIRNI-60"/>
    <x v="1"/>
    <n v="1080"/>
    <n v="11824920"/>
    <m/>
    <n v="11824920"/>
    <m/>
    <n v="11824920"/>
    <s v="RNI"/>
  </r>
  <r>
    <s v="MAY"/>
    <x v="95"/>
    <s v="PROTEN GOLD VANILAKEMASAN TUNGGAL"/>
    <s v="1152"/>
    <s v="PROTEN"/>
    <s v="EN-DOM"/>
    <s v="CIRNI-10"/>
    <x v="0"/>
    <n v="1920"/>
    <n v="20401920"/>
    <m/>
    <n v="20401920"/>
    <m/>
    <n v="20401920"/>
    <s v="RNI"/>
  </r>
  <r>
    <s v="MAY"/>
    <x v="96"/>
    <s v="NEO MUNE"/>
    <s v="1153"/>
    <s v="NEO MUNE"/>
    <s v="EN-DOM"/>
    <s v="CIMUP-10"/>
    <x v="0"/>
    <n v="3000"/>
    <n v="68145000"/>
    <m/>
    <n v="68145000"/>
    <m/>
    <n v="68145000"/>
    <s v="MUP"/>
  </r>
  <r>
    <s v="MAY"/>
    <x v="96"/>
    <s v="NEO MUNE"/>
    <s v="1153"/>
    <s v="NEO MUNE"/>
    <s v="EN-DOM"/>
    <s v="CIMUP-60"/>
    <x v="1"/>
    <n v="3360"/>
    <n v="77214480"/>
    <m/>
    <n v="77214480"/>
    <m/>
    <n v="77214480"/>
    <s v="MUP"/>
  </r>
  <r>
    <s v="MAY"/>
    <x v="96"/>
    <s v="NEO MUNE"/>
    <s v="1153"/>
    <s v="NEO MUNE"/>
    <s v="EN-DOM"/>
    <s v="CIRNI-60"/>
    <x v="1"/>
    <n v="6360"/>
    <n v="146155980"/>
    <m/>
    <n v="146155980"/>
    <m/>
    <n v="146155980"/>
    <s v="RNI"/>
  </r>
  <r>
    <s v="MAY"/>
    <x v="96"/>
    <s v="NEO MUNE"/>
    <s v="1153"/>
    <s v="NEO MUNE"/>
    <s v="EN-DOM"/>
    <s v="CIRNI-10"/>
    <x v="0"/>
    <n v="7440"/>
    <n v="168999600"/>
    <m/>
    <n v="168999600"/>
    <m/>
    <n v="168999600"/>
    <s v="RNI"/>
  </r>
  <r>
    <s v="MAY"/>
    <x v="97"/>
    <s v="IV CATHETER 20 GEx. Huaian Polymedical"/>
    <s v="1512"/>
    <s v="OTSU CATCH"/>
    <s v="IV SET-DOM"/>
    <s v="CIMUP-23"/>
    <x v="4"/>
    <n v="781"/>
    <n v="2452340"/>
    <m/>
    <n v="2452340"/>
    <m/>
    <n v="2452340"/>
    <s v="MUP"/>
  </r>
  <r>
    <s v="MAY"/>
    <x v="98"/>
    <s v="IV CATHETER 22 GEx. Huaian Polymedical"/>
    <s v="1512"/>
    <s v="OTSU CATCH"/>
    <s v="IV SET-DOM"/>
    <s v="CIRNI-20"/>
    <x v="4"/>
    <n v="3000"/>
    <n v="18837000"/>
    <m/>
    <n v="18837000"/>
    <m/>
    <n v="18837000"/>
    <s v="RNI"/>
  </r>
  <r>
    <s v="MAY"/>
    <x v="98"/>
    <s v="IV CATHETER 22 GEx. Huaian Polymedical"/>
    <s v="1512"/>
    <s v="OTSU CATCH"/>
    <s v="IV SET-DOM"/>
    <s v="CIRNI-12"/>
    <x v="0"/>
    <n v="2000"/>
    <n v="13200000"/>
    <m/>
    <n v="13200000"/>
    <m/>
    <n v="13200000"/>
    <s v="RNI"/>
  </r>
  <r>
    <s v="MAY"/>
    <x v="99"/>
    <s v="IV CATHETER 24 GEx. Huaian Polymedical"/>
    <s v="1512"/>
    <s v="OTSU CATCH"/>
    <s v="IV SET-DOM"/>
    <s v="CIMUP-23"/>
    <x v="4"/>
    <n v="400"/>
    <n v="2511600"/>
    <m/>
    <n v="2511600"/>
    <m/>
    <n v="2511600"/>
    <s v="MUP"/>
  </r>
  <r>
    <s v="MAY"/>
    <x v="99"/>
    <s v="IV CATHETER 24 GEx. Huaian Polymedical"/>
    <s v="1512"/>
    <s v="OTSU CATCH"/>
    <s v="IV SET-DOM"/>
    <s v="CIRNI-20"/>
    <x v="4"/>
    <n v="3000"/>
    <n v="18837000"/>
    <m/>
    <n v="18837000"/>
    <m/>
    <n v="18837000"/>
    <s v="RNI"/>
  </r>
  <r>
    <s v="MAY"/>
    <x v="99"/>
    <s v="IV CATHETER 24 GEx. Huaian Polymedical"/>
    <s v="1512"/>
    <s v="OTSU CATCH"/>
    <s v="IV SET-DOM"/>
    <s v="CIRNI-12"/>
    <x v="0"/>
    <n v="1000"/>
    <n v="6600000"/>
    <m/>
    <n v="6600000"/>
    <m/>
    <n v="6600000"/>
    <s v="RNI"/>
  </r>
  <r>
    <s v="MAY"/>
    <x v="100"/>
    <s v="IV CATHETER 26 GEx. Huaian Polymedical"/>
    <s v="1512"/>
    <s v="OTSU CATCH"/>
    <s v="IV SET-DOM"/>
    <s v="CIMUP-23"/>
    <x v="4"/>
    <n v="21200"/>
    <n v="70596000"/>
    <m/>
    <n v="70596000"/>
    <m/>
    <n v="70596000"/>
    <s v="MUP"/>
  </r>
  <r>
    <s v="MAY"/>
    <x v="100"/>
    <s v="IV CATHETER 26 GEx. Huaian Polymedical"/>
    <s v="1512"/>
    <s v="OTSU CATCH"/>
    <s v="IV SET-DOM"/>
    <s v="CIRNI-20"/>
    <x v="4"/>
    <n v="1605"/>
    <n v="5344650"/>
    <m/>
    <n v="5344650"/>
    <m/>
    <n v="5344650"/>
    <s v="RNI"/>
  </r>
  <r>
    <s v="MAY"/>
    <x v="128"/>
    <s v="OTSUCATH IV CATETER 16Gx2"/>
    <s v="1512"/>
    <s v="OTSU CATCH"/>
    <s v="IV SET-DOM"/>
    <s v="CIMUP-23"/>
    <x v="4"/>
    <n v="50"/>
    <n v="210100"/>
    <m/>
    <n v="210100"/>
    <m/>
    <n v="210100"/>
    <s v="MUP"/>
  </r>
  <r>
    <s v="MAY"/>
    <x v="101"/>
    <s v="PROTEN VANILAKEMASAN TUNGGAL"/>
    <s v="1152"/>
    <s v="PROTEN"/>
    <s v="EN-DOM"/>
    <s v="CIMUP-10"/>
    <x v="0"/>
    <n v="62280"/>
    <n v="517920480"/>
    <m/>
    <n v="517920480"/>
    <m/>
    <n v="517920480"/>
    <s v="MUP"/>
  </r>
  <r>
    <s v="MAY"/>
    <x v="101"/>
    <s v="PROTEN VANILAKEMASAN TUNGGAL"/>
    <s v="1152"/>
    <s v="PROTEN"/>
    <s v="EN-DOM"/>
    <s v="CIRNI-60"/>
    <x v="1"/>
    <n v="960"/>
    <n v="8076480"/>
    <m/>
    <n v="8076480"/>
    <m/>
    <n v="8076480"/>
    <s v="RNI"/>
  </r>
  <r>
    <s v="MAY"/>
    <x v="101"/>
    <s v="PROTEN VANILAKEMASAN TUNGGAL"/>
    <s v="1152"/>
    <s v="PROTEN"/>
    <s v="EN-DOM"/>
    <s v="CIRNI-10"/>
    <x v="0"/>
    <n v="20040"/>
    <n v="166652640"/>
    <m/>
    <n v="166652640"/>
    <m/>
    <n v="166652640"/>
    <s v="RNI"/>
  </r>
  <r>
    <s v="MAY"/>
    <x v="118"/>
    <s v="DEXTROSE MONOHYDRATE 5%&amp; Sodium Chloride 0.225%"/>
    <s v="1111"/>
    <s v="BASIC  SOLUTION"/>
    <s v="PB-DOM"/>
    <s v="CIMUP-60"/>
    <x v="1"/>
    <n v="35000"/>
    <n v="285250000"/>
    <m/>
    <n v="285250000"/>
    <m/>
    <n v="285250000"/>
    <s v="MUP"/>
  </r>
  <r>
    <s v="MAY"/>
    <x v="118"/>
    <s v="DEXTROSE MONOHYDRATE 5%&amp; Sodium Chloride 0.225%"/>
    <s v="1111"/>
    <s v="BASIC  SOLUTION"/>
    <s v="PB-DOM"/>
    <s v="CIRNI-60"/>
    <x v="1"/>
    <n v="8200"/>
    <n v="66830000"/>
    <m/>
    <n v="66830000"/>
    <m/>
    <n v="66830000"/>
    <s v="RNI"/>
  </r>
  <r>
    <s v="MAY"/>
    <x v="102"/>
    <s v="DEXTROSE MONOHYDRATE 10%&amp; Sodium Chloride 0.18%"/>
    <s v="1111"/>
    <s v="BASIC  SOLUTION"/>
    <s v="PB-DOM"/>
    <s v="CIRNI-60"/>
    <x v="1"/>
    <n v="140"/>
    <n v="1470700"/>
    <m/>
    <n v="1470700"/>
    <m/>
    <n v="1470700"/>
    <s v="RNI"/>
  </r>
  <r>
    <s v="MAY"/>
    <x v="103"/>
    <s v="DEXTROSE MONOHYDRATE 5%&amp; Sodium Chloride 0.45%"/>
    <s v="1111"/>
    <s v="BASIC  SOLUTION"/>
    <s v="PB-DOM"/>
    <s v="CIMUP-60"/>
    <x v="1"/>
    <n v="40680"/>
    <n v="331542000"/>
    <m/>
    <n v="331542000"/>
    <m/>
    <n v="331542000"/>
    <s v="MUP"/>
  </r>
  <r>
    <s v="MAY"/>
    <x v="103"/>
    <s v="DEXTROSE MONOHYDRATE 5%&amp; Sodium Chloride 0.45%"/>
    <s v="1111"/>
    <s v="BASIC  SOLUTION"/>
    <s v="PB-DOM"/>
    <s v="CIRNI-60"/>
    <x v="1"/>
    <n v="4120"/>
    <n v="33578000"/>
    <m/>
    <n v="33578000"/>
    <m/>
    <n v="33578000"/>
    <s v="RNI"/>
  </r>
  <r>
    <s v="MAY"/>
    <x v="104"/>
    <s v="OTSU-D5, NS"/>
    <s v="1111"/>
    <s v="BASIC  SOLUTION"/>
    <s v="PB-DOM"/>
    <s v="CIMUP-10"/>
    <x v="0"/>
    <n v="120"/>
    <n v="1672680"/>
    <m/>
    <n v="1672680"/>
    <m/>
    <n v="1672680"/>
    <s v="MUP"/>
  </r>
  <r>
    <s v="MAY"/>
    <x v="104"/>
    <s v="OTSU-D5, NS"/>
    <s v="1111"/>
    <s v="BASIC  SOLUTION"/>
    <s v="PB-DOM"/>
    <s v="CIMUP-30"/>
    <x v="3"/>
    <n v="20"/>
    <n v="211200"/>
    <m/>
    <n v="211200"/>
    <m/>
    <n v="211200"/>
    <s v="MUP"/>
  </r>
  <r>
    <s v="MAY"/>
    <x v="104"/>
    <s v="OTSU-D5, NS"/>
    <s v="1111"/>
    <s v="BASIC  SOLUTION"/>
    <s v="PB-DOM"/>
    <s v="CIMUP-60"/>
    <x v="1"/>
    <n v="420"/>
    <n v="3299940"/>
    <m/>
    <n v="3299940"/>
    <m/>
    <n v="3299940"/>
    <s v="MUP"/>
  </r>
  <r>
    <s v="MAY"/>
    <x v="104"/>
    <s v="OTSU-D5, NS"/>
    <s v="1111"/>
    <s v="BASIC  SOLUTION"/>
    <s v="PB-DOM"/>
    <s v="CIRNI-60"/>
    <x v="1"/>
    <n v="1200"/>
    <n v="9428400"/>
    <m/>
    <n v="9428400"/>
    <m/>
    <n v="9428400"/>
    <s v="RNI"/>
  </r>
  <r>
    <s v="MAY"/>
    <x v="105"/>
    <s v="OTSU-KCL 7.46"/>
    <s v="1112"/>
    <s v="AMPOULE"/>
    <s v="PA-DOM"/>
    <s v="CIMUP-10"/>
    <x v="0"/>
    <n v="16320"/>
    <n v="115268160"/>
    <m/>
    <n v="115268160"/>
    <m/>
    <n v="115268160"/>
    <s v="MUP"/>
  </r>
  <r>
    <s v="MAY"/>
    <x v="105"/>
    <s v="OTSU-KCL 7.46"/>
    <s v="1112"/>
    <s v="AMPOULE"/>
    <s v="PA-DOM"/>
    <s v="CIMUP-20"/>
    <x v="4"/>
    <n v="37920"/>
    <n v="113911680"/>
    <m/>
    <n v="113911680"/>
    <m/>
    <n v="113911680"/>
    <s v="MUP"/>
  </r>
  <r>
    <s v="MAY"/>
    <x v="105"/>
    <s v="OTSU-KCL 7.46"/>
    <s v="1112"/>
    <s v="AMPOULE"/>
    <s v="PA-DOM"/>
    <s v="CIRNI-10"/>
    <x v="0"/>
    <n v="960"/>
    <n v="6780480"/>
    <m/>
    <n v="6780480"/>
    <m/>
    <n v="6780480"/>
    <s v="RNI"/>
  </r>
  <r>
    <s v="MAY"/>
    <x v="106"/>
    <s v="OTSU-NS"/>
    <s v="1112"/>
    <s v="AMPOULE"/>
    <s v="PA-DOM"/>
    <s v="CIMUP-10"/>
    <x v="0"/>
    <n v="225960"/>
    <n v="1215664800"/>
    <m/>
    <n v="1215664800"/>
    <m/>
    <n v="1215664800"/>
    <s v="MUP"/>
  </r>
  <r>
    <s v="MAY"/>
    <x v="106"/>
    <s v="OTSU-NS"/>
    <s v="1112"/>
    <s v="AMPOULE"/>
    <s v="PA-DOM"/>
    <s v="CIMUP-20"/>
    <x v="4"/>
    <n v="164400"/>
    <n v="482185200"/>
    <m/>
    <n v="482185200"/>
    <m/>
    <n v="482185200"/>
    <s v="MUP"/>
  </r>
  <r>
    <s v="MAY"/>
    <x v="109"/>
    <s v="OGB RL"/>
    <s v="1121"/>
    <s v="BASIC SOLUTION - WB"/>
    <s v="TMWB-DOM"/>
    <s v="CIMUP-60"/>
    <x v="1"/>
    <n v="1339834"/>
    <n v="9026461658"/>
    <m/>
    <n v="9026461658"/>
    <m/>
    <n v="9026461658"/>
    <s v="MUP"/>
  </r>
  <r>
    <s v="MAY"/>
    <x v="109"/>
    <s v="OGB RL"/>
    <s v="1121"/>
    <s v="BASIC SOLUTION - WB"/>
    <s v="TMWB-DOM"/>
    <s v="CIRNI-60"/>
    <x v="1"/>
    <n v="1591000"/>
    <n v="10718567000"/>
    <m/>
    <n v="10718567000"/>
    <m/>
    <n v="10718567000"/>
    <s v="RNI"/>
  </r>
  <r>
    <s v="MAY"/>
    <x v="110"/>
    <s v="OTSU-MGSO4 20"/>
    <s v="1112"/>
    <s v="AMPOULE"/>
    <s v="PA-DOM"/>
    <s v="CIMUP-10"/>
    <x v="0"/>
    <n v="480"/>
    <n v="3878880"/>
    <m/>
    <n v="3878880"/>
    <m/>
    <n v="3878880"/>
    <s v="MUP"/>
  </r>
  <r>
    <s v="MAY"/>
    <x v="110"/>
    <s v="OTSU-MGSO4 20"/>
    <s v="1112"/>
    <s v="AMPOULE"/>
    <s v="PA-DOM"/>
    <s v="CIMUP-20"/>
    <x v="4"/>
    <n v="1440"/>
    <n v="5676480"/>
    <m/>
    <n v="5676480"/>
    <m/>
    <n v="5676480"/>
    <s v="MUP"/>
  </r>
  <r>
    <s v="MAY"/>
    <x v="110"/>
    <s v="OTSU-MGSO4 20"/>
    <s v="1112"/>
    <s v="AMPOULE"/>
    <s v="PA-DOM"/>
    <s v="CIRNI-20"/>
    <x v="4"/>
    <n v="10080"/>
    <n v="39735360"/>
    <m/>
    <n v="39735360"/>
    <m/>
    <n v="39735360"/>
    <s v="RNI"/>
  </r>
  <r>
    <s v="MAY"/>
    <x v="111"/>
    <s v="IV CATHETER 16 GEx. Huaian Polymedical"/>
    <s v="1512"/>
    <s v="OTSU CATCH"/>
    <s v="IV SET-DOM"/>
    <s v="CIRNI-20"/>
    <x v="4"/>
    <n v="1000"/>
    <n v="6279000"/>
    <m/>
    <n v="6279000"/>
    <m/>
    <n v="6279000"/>
    <s v="RNI"/>
  </r>
  <r>
    <s v="MAY"/>
    <x v="111"/>
    <s v="IV CATHETER 16 GEx. Huaian Polymedical"/>
    <s v="1512"/>
    <s v="OTSU CATCH"/>
    <s v="IV SET-DOM"/>
    <s v="CIRNI-12"/>
    <x v="0"/>
    <n v="100"/>
    <n v="660000"/>
    <m/>
    <n v="660000"/>
    <m/>
    <n v="660000"/>
    <s v="RNI"/>
  </r>
  <r>
    <s v="MAY"/>
    <x v="112"/>
    <s v="IV CATHETER 18 GEx. Huaian Polymedical"/>
    <s v="1512"/>
    <s v="OTSU CATCH"/>
    <s v="IV SET-DOM"/>
    <s v="CIMUP-23"/>
    <x v="4"/>
    <n v="500"/>
    <n v="1506000"/>
    <m/>
    <n v="1506000"/>
    <m/>
    <n v="1506000"/>
    <s v="MUP"/>
  </r>
  <r>
    <s v="MAY"/>
    <x v="112"/>
    <s v="IV CATHETER 18 GEx. Huaian Polymedical"/>
    <s v="1512"/>
    <s v="OTSU CATCH"/>
    <s v="IV SET-DOM"/>
    <s v="CIRNI-12"/>
    <x v="0"/>
    <n v="500"/>
    <n v="3300000"/>
    <m/>
    <n v="3300000"/>
    <m/>
    <n v="3300000"/>
    <s v="RNI"/>
  </r>
  <r>
    <s v="MAY"/>
    <x v="113"/>
    <s v="THREE WAY STOPCOCKEx. Huaian Polymedical"/>
    <s v="1511"/>
    <s v="ME SET"/>
    <s v="IV SET-DOM"/>
    <s v="CIMUP-23"/>
    <x v="4"/>
    <n v="7400"/>
    <n v="21282400"/>
    <m/>
    <n v="21282400"/>
    <m/>
    <n v="21282400"/>
    <s v="MUP"/>
  </r>
  <r>
    <s v="MAY"/>
    <x v="114"/>
    <s v="PROTEN COKLATKEMASAN TUNGGAL"/>
    <s v="1152"/>
    <s v="PROTEN"/>
    <s v="EN-DOM"/>
    <s v="CIMUP-10"/>
    <x v="0"/>
    <n v="3240"/>
    <n v="26943840"/>
    <m/>
    <n v="26943840"/>
    <m/>
    <n v="26943840"/>
    <s v="MUP"/>
  </r>
  <r>
    <s v="MAY"/>
    <x v="114"/>
    <s v="PROTEN COKLATKEMASAN TUNGGAL"/>
    <s v="1152"/>
    <s v="PROTEN"/>
    <s v="EN-DOM"/>
    <s v="CIRNI-60"/>
    <x v="1"/>
    <n v="3840"/>
    <n v="32305920"/>
    <m/>
    <n v="32305920"/>
    <m/>
    <n v="32305920"/>
    <s v="RNI"/>
  </r>
  <r>
    <s v="MAY"/>
    <x v="114"/>
    <s v="PROTEN COKLATKEMASAN TUNGGAL"/>
    <s v="1152"/>
    <s v="PROTEN"/>
    <s v="EN-DOM"/>
    <s v="CIRNI-10"/>
    <x v="0"/>
    <n v="600"/>
    <n v="4989600"/>
    <m/>
    <n v="4989600"/>
    <m/>
    <n v="4989600"/>
    <s v="RNI"/>
  </r>
  <r>
    <s v="MAY"/>
    <x v="115"/>
    <s v="DEXTROSE MONOHYDRATEInfus Intravena 5%"/>
    <s v="1116"/>
    <s v="OTSUMIX"/>
    <s v="PB-DOM"/>
    <s v="CIMUP-60"/>
    <x v="1"/>
    <n v="800"/>
    <n v="5136800"/>
    <m/>
    <n v="5136800"/>
    <m/>
    <n v="5136800"/>
    <s v="MUP"/>
  </r>
  <r>
    <s v="MAY"/>
    <x v="115"/>
    <s v="DEXTROSE MONOHYDRATEInfus Intravena 5%"/>
    <s v="1116"/>
    <s v="OTSUMIX"/>
    <s v="PB-DOM"/>
    <s v="CIRNI-60"/>
    <x v="1"/>
    <n v="2840"/>
    <n v="18235640"/>
    <m/>
    <n v="18235640"/>
    <m/>
    <n v="18235640"/>
    <s v="RNI"/>
  </r>
  <r>
    <s v="MAY"/>
    <x v="121"/>
    <s v="SODIUM CHLORIDEInfus Intravena 0.9%"/>
    <s v="1116"/>
    <s v="OTSUMIX"/>
    <s v="PB-DOM"/>
    <s v="CIMUP-60"/>
    <x v="1"/>
    <n v="205000"/>
    <n v="1158045000"/>
    <m/>
    <n v="1158045000"/>
    <m/>
    <n v="1158045000"/>
    <s v="MUP"/>
  </r>
  <r>
    <s v="MAY"/>
    <x v="121"/>
    <s v="SODIUM CHLORIDEInfus Intravena 0.9%"/>
    <s v="1116"/>
    <s v="OTSUMIX"/>
    <s v="PB-DOM"/>
    <s v="CIRNI-60"/>
    <x v="1"/>
    <n v="316480"/>
    <n v="1787795520"/>
    <m/>
    <n v="1787795520"/>
    <m/>
    <n v="1787795520"/>
    <s v="RNI"/>
  </r>
  <r>
    <s v="MAY"/>
    <x v="122"/>
    <s v="RINGER ACETATEInfus Intravena"/>
    <s v="1114"/>
    <s v="ASERING"/>
    <s v="PB-DOM"/>
    <s v="CIMUP-60"/>
    <x v="1"/>
    <n v="11600"/>
    <n v="78172400"/>
    <m/>
    <n v="78172400"/>
    <m/>
    <n v="78172400"/>
    <s v="MUP"/>
  </r>
  <r>
    <s v="MAY"/>
    <x v="122"/>
    <s v="RINGER ACETATEInfus Intravena"/>
    <s v="1114"/>
    <s v="ASERING"/>
    <s v="PB-DOM"/>
    <s v="CIRNI-60"/>
    <x v="1"/>
    <n v="8000"/>
    <n v="53912000"/>
    <m/>
    <n v="53912000"/>
    <m/>
    <n v="53912000"/>
    <s v="RNI"/>
  </r>
  <r>
    <s v="MAY"/>
    <x v="126"/>
    <s v="PROTEN GOLD COKLATKEMASAN TUNGGAL"/>
    <s v="1152"/>
    <s v="PROTEN"/>
    <s v="EN-DOM"/>
    <s v="CIMUP-10"/>
    <x v="0"/>
    <n v="440"/>
    <n v="4675440"/>
    <m/>
    <n v="4675440"/>
    <m/>
    <n v="4675440"/>
    <s v="MUP"/>
  </r>
  <r>
    <s v="MAY"/>
    <x v="126"/>
    <s v="PROTEN GOLD COKLATKEMASAN TUNGGAL"/>
    <s v="1152"/>
    <s v="PROTEN"/>
    <s v="EN-DOM"/>
    <s v="CIMUP-60"/>
    <x v="1"/>
    <n v="10200"/>
    <n v="111679800"/>
    <m/>
    <n v="111679800"/>
    <m/>
    <n v="111679800"/>
    <s v="MUP"/>
  </r>
  <r>
    <s v="MAY"/>
    <x v="126"/>
    <s v="PROTEN GOLD COKLATKEMASAN TUNGGAL"/>
    <s v="1152"/>
    <s v="PROTEN"/>
    <s v="EN-DOM"/>
    <s v="CIRNI-60"/>
    <x v="1"/>
    <n v="2760"/>
    <n v="30219240"/>
    <m/>
    <n v="30219240"/>
    <m/>
    <n v="30219240"/>
    <s v="RNI"/>
  </r>
  <r>
    <s v="MAY"/>
    <x v="126"/>
    <s v="PROTEN GOLD COKLATKEMASAN TUNGGAL"/>
    <s v="1152"/>
    <s v="PROTEN"/>
    <s v="EN-DOM"/>
    <s v="CIRNI-10"/>
    <x v="0"/>
    <n v="120"/>
    <n v="1275120"/>
    <m/>
    <n v="1275120"/>
    <m/>
    <n v="1275120"/>
    <s v="RNI"/>
  </r>
  <r>
    <s v="MAY"/>
    <x v="129"/>
    <s v="MANNITOLInfus Intravena 20%"/>
    <s v="1115"/>
    <s v="C O D"/>
    <s v="PB-DOM"/>
    <s v="CIMUP-60"/>
    <x v="1"/>
    <n v="10200"/>
    <n v="329745600"/>
    <m/>
    <n v="329745600"/>
    <m/>
    <n v="329745600"/>
    <s v="MUP"/>
  </r>
  <r>
    <s v="MAY"/>
    <x v="129"/>
    <s v="MANNITOLInfus Intravena 20%"/>
    <s v="1115"/>
    <s v="C O D"/>
    <s v="PB-DOM"/>
    <s v="CIRNI-60"/>
    <x v="1"/>
    <n v="3770"/>
    <n v="121876560"/>
    <m/>
    <n v="121876560"/>
    <m/>
    <n v="121876560"/>
    <s v="RNI"/>
  </r>
  <r>
    <s v="MAY"/>
    <x v="130"/>
    <s v="MANNITOLInfus Intravena 20%"/>
    <s v="1115"/>
    <s v="C O D"/>
    <s v="PB-DOM"/>
    <s v="CIMUP-60"/>
    <x v="1"/>
    <n v="15750"/>
    <n v="385182000"/>
    <m/>
    <n v="385182000"/>
    <m/>
    <n v="385182000"/>
    <s v="MUP"/>
  </r>
  <r>
    <s v="MAY"/>
    <x v="130"/>
    <s v="MANNITOLInfus Intravena 20%"/>
    <s v="1115"/>
    <s v="C O D"/>
    <s v="PB-DOM"/>
    <s v="CIRNI-60"/>
    <x v="1"/>
    <n v="5010"/>
    <n v="122524560"/>
    <m/>
    <n v="122524560"/>
    <m/>
    <n v="122524560"/>
    <s v="RNI"/>
  </r>
  <r>
    <s v="MAY"/>
    <x v="131"/>
    <s v="BLENDERA 1,25 KGPERUB FORMULA"/>
    <s v="1155"/>
    <s v="BLENDERA"/>
    <s v="EN-DOM"/>
    <s v="CIMUP-10"/>
    <x v="0"/>
    <n v="3752"/>
    <n v="778596280"/>
    <m/>
    <n v="778596280"/>
    <m/>
    <n v="778596280"/>
    <s v="MUP"/>
  </r>
  <r>
    <s v="MAY"/>
    <x v="131"/>
    <s v="BLENDERA 1,25 KGPERUB FORMULA"/>
    <s v="1155"/>
    <s v="BLENDERA"/>
    <s v="EN-DOM"/>
    <s v="CIMUP-60"/>
    <x v="1"/>
    <n v="440"/>
    <n v="92374040"/>
    <m/>
    <n v="92374040"/>
    <m/>
    <n v="92374040"/>
    <s v="MUP"/>
  </r>
  <r>
    <s v="MAY"/>
    <x v="131"/>
    <s v="BLENDERA 1,25 KGPERUB FORMULA"/>
    <s v="1155"/>
    <s v="BLENDERA"/>
    <s v="EN-DOM"/>
    <s v="CIRNI-60"/>
    <x v="1"/>
    <n v="1200"/>
    <n v="251929200"/>
    <m/>
    <n v="251929200"/>
    <m/>
    <n v="251929200"/>
    <s v="RNI"/>
  </r>
  <r>
    <s v="MAY"/>
    <x v="131"/>
    <s v="BLENDERA 1,25 KGPERUB FORMULA"/>
    <s v="1155"/>
    <s v="BLENDERA"/>
    <s v="EN-DOM"/>
    <s v="CIRNI-10"/>
    <x v="0"/>
    <n v="1264"/>
    <n v="262298960"/>
    <m/>
    <n v="262298960"/>
    <m/>
    <n v="262298960"/>
    <s v="RNI"/>
  </r>
  <r>
    <s v="MAY"/>
    <x v="132"/>
    <s v="OGB NS"/>
    <s v="1121"/>
    <s v="BASIC SOLUTION - WB"/>
    <s v="TMWB-DOM"/>
    <s v="CIMUP-60"/>
    <x v="1"/>
    <n v="169360"/>
    <n v="1030216880"/>
    <m/>
    <n v="1030216880"/>
    <m/>
    <n v="1030216880"/>
    <s v="MUP"/>
  </r>
  <r>
    <s v="APL-MAY"/>
    <x v="25"/>
    <s v="REXULTI TABLET 4 MG"/>
    <s v="5123"/>
    <s v="Rexulti"/>
    <s v="TD REP-DOM"/>
    <s v="TMAPL-10"/>
    <x v="0"/>
    <m/>
    <m/>
    <n v="-306475"/>
    <n v="-306475"/>
    <m/>
    <n v="-306475"/>
    <s v="APL"/>
  </r>
  <r>
    <s v="APL-MAY"/>
    <x v="24"/>
    <s v="REXULTI TABLET 2 MG"/>
    <s v="5123"/>
    <s v="Rexulti"/>
    <s v="TD REP-DOM"/>
    <s v="TMAPL-10"/>
    <x v="0"/>
    <m/>
    <m/>
    <n v="-445782"/>
    <n v="-445782"/>
    <m/>
    <n v="-445782"/>
    <s v="APL"/>
  </r>
  <r>
    <s v="APL-MAY"/>
    <x v="67"/>
    <s v="REXULTI TABLET 3 MG"/>
    <s v="5123"/>
    <s v="Rexulti"/>
    <s v="TD REP-DOM"/>
    <s v="TMAPL-10"/>
    <x v="0"/>
    <m/>
    <m/>
    <n v="-487574"/>
    <n v="-487574"/>
    <m/>
    <n v="-487574"/>
    <s v="APL"/>
  </r>
  <r>
    <s v="APL-MAY"/>
    <x v="23"/>
    <s v="REXULTI TABLET 1 MG"/>
    <s v="5123"/>
    <s v="Rexulti"/>
    <s v="TD REP-DOM"/>
    <s v="TMAPL-10"/>
    <x v="0"/>
    <m/>
    <m/>
    <n v="-583759"/>
    <n v="-583759"/>
    <m/>
    <n v="-583759"/>
    <s v="APL"/>
  </r>
  <r>
    <s v="APL-MAY"/>
    <x v="10"/>
    <s v="ABILIFY DISCMELT 10 MG"/>
    <s v="5112"/>
    <s v="ABILIFY"/>
    <s v="TD REP-DOM"/>
    <s v="TMAPL-10"/>
    <x v="0"/>
    <m/>
    <m/>
    <n v="-680454"/>
    <n v="-680454"/>
    <m/>
    <n v="-680454"/>
    <s v="APL"/>
  </r>
  <r>
    <s v="APL-MAY"/>
    <x v="11"/>
    <s v="TABLET MINI MEPTIN"/>
    <s v="5113"/>
    <s v="MEPTIN"/>
    <s v="TD TAB-DOM"/>
    <s v="TMAPL-10"/>
    <x v="0"/>
    <m/>
    <m/>
    <n v="-1006891"/>
    <n v="-1006891"/>
    <m/>
    <n v="-1006891"/>
    <s v="APL"/>
  </r>
  <r>
    <s v="APL-MAY"/>
    <x v="66"/>
    <s v="ABILIFY ORAL SOLUTION 60ML (Lokal)"/>
    <s v="5112"/>
    <s v="ABILIFY"/>
    <s v="TD SYR-DOM"/>
    <s v="TMAPL-10"/>
    <x v="0"/>
    <m/>
    <m/>
    <n v="-1093958"/>
    <n v="-1093958"/>
    <m/>
    <n v="-1093958"/>
    <s v="APL"/>
  </r>
  <r>
    <s v="APL-MAY"/>
    <x v="14"/>
    <s v="PLETAAL SR 100 MGCapsule"/>
    <s v="5111"/>
    <s v="PLETAAL"/>
    <s v="TD REP-DOM"/>
    <s v="TMAPL-10"/>
    <x v="0"/>
    <m/>
    <m/>
    <n v="-1196618"/>
    <n v="-1196618"/>
    <m/>
    <n v="-1196618"/>
    <s v="APL"/>
  </r>
  <r>
    <s v="APL-MAY"/>
    <x v="16"/>
    <s v="PLETAAL TABLET 50 MG"/>
    <s v="5111"/>
    <s v="PLETAAL"/>
    <s v="TD TAB-DOM"/>
    <s v="TMAPL-10"/>
    <x v="0"/>
    <m/>
    <m/>
    <n v="-1320822"/>
    <n v="-1320822"/>
    <m/>
    <n v="-1320822"/>
    <s v="APL"/>
  </r>
  <r>
    <s v="APL-MAY"/>
    <x v="12"/>
    <s v="TABLET MEPTIN"/>
    <s v="5113"/>
    <s v="MEPTIN"/>
    <s v="TD TAB-DOM"/>
    <s v="TMAPL-10"/>
    <x v="0"/>
    <m/>
    <m/>
    <n v="-1501494"/>
    <n v="-1501494"/>
    <m/>
    <n v="-1501494"/>
    <s v="APL"/>
  </r>
  <r>
    <s v="APL-MAY"/>
    <x v="9"/>
    <s v="ABILIFY 15 MG"/>
    <s v="5112"/>
    <s v="ABILIFY"/>
    <s v="TD REP-DOM"/>
    <s v="TMAPL-10"/>
    <x v="0"/>
    <m/>
    <m/>
    <n v="-1597256"/>
    <n v="-1597256"/>
    <m/>
    <n v="-1597256"/>
    <s v="APL"/>
  </r>
  <r>
    <s v="APL-MAY"/>
    <x v="15"/>
    <s v="PLETAAL 100 MG"/>
    <s v="5111"/>
    <s v="PLETAAL"/>
    <s v="TD TAB-DOM"/>
    <s v="TMAPL-10"/>
    <x v="0"/>
    <m/>
    <m/>
    <n v="-1706639"/>
    <n v="-1706639"/>
    <m/>
    <n v="-1706639"/>
    <s v="APL"/>
  </r>
  <r>
    <s v="APL-MAY"/>
    <x v="18"/>
    <s v="ABILIFY MAINTENA 400 MG"/>
    <s v="5119"/>
    <s v="Abilify Maintena Abilify"/>
    <s v="TD REP-DOM"/>
    <s v="TMAPL-10"/>
    <x v="0"/>
    <m/>
    <m/>
    <n v="-3474683"/>
    <n v="-3474683"/>
    <m/>
    <n v="-3474683"/>
    <s v="APL"/>
  </r>
  <r>
    <s v="APL-MAY"/>
    <x v="8"/>
    <s v="ABILIFY 10 MG."/>
    <s v="5112"/>
    <s v="ABILIFY"/>
    <s v="TD REP-DOM"/>
    <s v="TMAPL-10"/>
    <x v="0"/>
    <m/>
    <m/>
    <n v="-4547416"/>
    <n v="-4547416"/>
    <m/>
    <n v="-4547416"/>
    <s v="APL"/>
  </r>
  <r>
    <s v="APL-MAY"/>
    <x v="7"/>
    <s v="ABILIFY 5 MG"/>
    <s v="5112"/>
    <s v="ABILIFY"/>
    <s v="TD REP-DOM"/>
    <s v="TMAPL-10"/>
    <x v="0"/>
    <m/>
    <m/>
    <n v="-4744384"/>
    <n v="-4744384"/>
    <m/>
    <n v="-4744384"/>
    <s v="APL"/>
  </r>
  <r>
    <s v="APL-MAY"/>
    <x v="13"/>
    <s v="M U C O S T A"/>
    <s v="5114"/>
    <s v="MUCOSTA"/>
    <s v="TD TAB-DOM"/>
    <s v="TMAPL-10"/>
    <x v="0"/>
    <m/>
    <m/>
    <n v="-7077863"/>
    <n v="-7077863"/>
    <m/>
    <n v="-7077863"/>
    <s v="APL"/>
  </r>
  <r>
    <s v="APL-MAY"/>
    <x v="17"/>
    <s v="SAMSCA TABLET 15 MG"/>
    <s v="5118"/>
    <s v="SAMSCA"/>
    <s v="TD REP-DOM"/>
    <s v="TMAPL-10"/>
    <x v="0"/>
    <m/>
    <m/>
    <n v="-15362620"/>
    <n v="-15362620"/>
    <m/>
    <n v="-15362620"/>
    <s v="APL"/>
  </r>
  <r>
    <s v="JUN"/>
    <x v="0"/>
    <s v="OI-24OTSUKA INFUSION SET"/>
    <s v="1511"/>
    <s v="ME SET"/>
    <s v="IV SET-DOM"/>
    <s v="CIMUP-12"/>
    <x v="0"/>
    <n v="10500"/>
    <n v="68838000"/>
    <m/>
    <n v="68838000"/>
    <m/>
    <n v="68838000"/>
    <s v="MUP"/>
  </r>
  <r>
    <s v="JUN"/>
    <x v="0"/>
    <s v="OI-24OTSUKA INFUSION SET"/>
    <s v="1511"/>
    <s v="ME SET"/>
    <s v="IV SET-DOM"/>
    <s v="CIMUP-62"/>
    <x v="1"/>
    <n v="30200"/>
    <n v="201977600"/>
    <m/>
    <n v="201977600"/>
    <m/>
    <n v="201977600"/>
    <s v="MUP"/>
  </r>
  <r>
    <s v="JUN"/>
    <x v="0"/>
    <s v="OI-24OTSUKA INFUSION SET"/>
    <s v="1511"/>
    <s v="ME SET"/>
    <s v="IV SET-DOM"/>
    <s v="CIRNI-62"/>
    <x v="1"/>
    <n v="9700"/>
    <n v="64873600"/>
    <m/>
    <n v="64873600"/>
    <m/>
    <n v="64873600"/>
    <s v="RNI"/>
  </r>
  <r>
    <s v="JUN"/>
    <x v="1"/>
    <s v="OI-34OTSUKA INFUSION SET"/>
    <s v="1511"/>
    <s v="ME SET"/>
    <s v="IV SET-DOM"/>
    <s v="CIMUP-12"/>
    <x v="0"/>
    <n v="800"/>
    <n v="7744000"/>
    <m/>
    <n v="7744000"/>
    <m/>
    <n v="7744000"/>
    <s v="MUP"/>
  </r>
  <r>
    <s v="JUN"/>
    <x v="1"/>
    <s v="OI-34OTSUKA INFUSION SET"/>
    <s v="1511"/>
    <s v="ME SET"/>
    <s v="IV SET-DOM"/>
    <s v="CIMUP-62"/>
    <x v="1"/>
    <n v="15500"/>
    <n v="118730000"/>
    <m/>
    <n v="118730000"/>
    <m/>
    <n v="118730000"/>
    <s v="MUP"/>
  </r>
  <r>
    <s v="JUN"/>
    <x v="1"/>
    <s v="OI-34OTSUKA INFUSION SET"/>
    <s v="1511"/>
    <s v="ME SET"/>
    <s v="IV SET-DOM"/>
    <s v="CIRNI-62"/>
    <x v="1"/>
    <n v="18100"/>
    <n v="138646000"/>
    <m/>
    <n v="138646000"/>
    <m/>
    <n v="138646000"/>
    <s v="RNI"/>
  </r>
  <r>
    <s v="JUN"/>
    <x v="2"/>
    <s v="OI-44OTSUKA INFUSION SET"/>
    <s v="1511"/>
    <s v="ME SET"/>
    <s v="IV SET-DOM"/>
    <s v="CIMUP-12"/>
    <x v="0"/>
    <n v="100"/>
    <n v="968000"/>
    <m/>
    <n v="968000"/>
    <m/>
    <n v="968000"/>
    <s v="MUP"/>
  </r>
  <r>
    <s v="JUN"/>
    <x v="2"/>
    <s v="OI-44OTSUKA INFUSION SET"/>
    <s v="1511"/>
    <s v="ME SET"/>
    <s v="IV SET-DOM"/>
    <s v="CIMUP-62"/>
    <x v="1"/>
    <n v="3500"/>
    <n v="25795000"/>
    <m/>
    <n v="25795000"/>
    <m/>
    <n v="25795000"/>
    <s v="MUP"/>
  </r>
  <r>
    <s v="JUN"/>
    <x v="2"/>
    <s v="OI-44OTSUKA INFUSION SET"/>
    <s v="1511"/>
    <s v="ME SET"/>
    <s v="IV SET-DOM"/>
    <s v="CIRNI-62"/>
    <x v="1"/>
    <n v="2000"/>
    <n v="14740000"/>
    <m/>
    <n v="14740000"/>
    <m/>
    <n v="14740000"/>
    <s v="RNI"/>
  </r>
  <r>
    <s v="JUN"/>
    <x v="3"/>
    <s v="OI-64OTSUKA INFUSION SET"/>
    <s v="1511"/>
    <s v="ME SET"/>
    <s v="IV SET-DOM"/>
    <s v="CIMUP-12"/>
    <x v="0"/>
    <n v="1500"/>
    <n v="14520000"/>
    <m/>
    <n v="14520000"/>
    <m/>
    <n v="14520000"/>
    <s v="MUP"/>
  </r>
  <r>
    <s v="JUN"/>
    <x v="3"/>
    <s v="OI-64OTSUKA INFUSION SET"/>
    <s v="1511"/>
    <s v="ME SET"/>
    <s v="IV SET-DOM"/>
    <s v="CIMUP-62"/>
    <x v="1"/>
    <n v="9100"/>
    <n v="67267200"/>
    <m/>
    <n v="67267200"/>
    <m/>
    <n v="67267200"/>
    <s v="MUP"/>
  </r>
  <r>
    <s v="JUN"/>
    <x v="4"/>
    <s v="OB-1OTSUKA BLOOD TRANSFUSION"/>
    <s v="1511"/>
    <s v="ME SET"/>
    <s v="IV SET-DOM"/>
    <s v="CIMUP-12"/>
    <x v="0"/>
    <n v="3200"/>
    <n v="51814400"/>
    <m/>
    <n v="51814400"/>
    <m/>
    <n v="51814400"/>
    <s v="MUP"/>
  </r>
  <r>
    <s v="JUN"/>
    <x v="4"/>
    <s v="OB-1OTSUKA BLOOD TRANSFUSION"/>
    <s v="1511"/>
    <s v="ME SET"/>
    <s v="IV SET-DOM"/>
    <s v="CIMUP-62"/>
    <x v="1"/>
    <n v="54584"/>
    <n v="864610560"/>
    <m/>
    <n v="864610560"/>
    <m/>
    <n v="864610560"/>
    <s v="MUP"/>
  </r>
  <r>
    <s v="JUN"/>
    <x v="4"/>
    <s v="OB-1OTSUKA BLOOD TRANSFUSION"/>
    <s v="1511"/>
    <s v="ME SET"/>
    <s v="IV SET-DOM"/>
    <s v="CIRNI-62"/>
    <x v="1"/>
    <n v="17500"/>
    <n v="277200000"/>
    <m/>
    <n v="277200000"/>
    <m/>
    <n v="277200000"/>
    <s v="RNI"/>
  </r>
  <r>
    <s v="JUN"/>
    <x v="5"/>
    <s v="OTSU Y-SETOTSUKA INFUSION SET"/>
    <s v="1511"/>
    <s v="ME SET"/>
    <s v="IV SET-DOM"/>
    <s v="CIMUP-12"/>
    <x v="0"/>
    <n v="500"/>
    <n v="5566000"/>
    <m/>
    <n v="5566000"/>
    <m/>
    <n v="5566000"/>
    <s v="MUP"/>
  </r>
  <r>
    <s v="JUN"/>
    <x v="5"/>
    <s v="OTSU Y-SETOTSUKA INFUSION SET"/>
    <s v="1511"/>
    <s v="ME SET"/>
    <s v="IV SET-DOM"/>
    <s v="CIMUP-62"/>
    <x v="1"/>
    <n v="194558"/>
    <n v="1455293840"/>
    <m/>
    <n v="1455293840"/>
    <m/>
    <n v="1455293840"/>
    <s v="MUP"/>
  </r>
  <r>
    <s v="JUN"/>
    <x v="5"/>
    <s v="OTSU Y-SETOTSUKA INFUSION SET"/>
    <s v="1511"/>
    <s v="ME SET"/>
    <s v="IV SET-DOM"/>
    <s v="CIRNI-62"/>
    <x v="1"/>
    <n v="36200"/>
    <n v="270776000"/>
    <m/>
    <n v="270776000"/>
    <m/>
    <n v="270776000"/>
    <s v="RNI"/>
  </r>
  <r>
    <s v="JUN"/>
    <x v="7"/>
    <s v="ABILIFY 5 MG"/>
    <s v="5112"/>
    <s v="ABILIFY"/>
    <s v="TD REP-DOM"/>
    <s v="TMAPL-10"/>
    <x v="0"/>
    <n v="5000"/>
    <n v="119245500"/>
    <m/>
    <n v="119245500"/>
    <m/>
    <n v="119245500"/>
    <s v="APL"/>
  </r>
  <r>
    <s v="JUN"/>
    <x v="7"/>
    <s v="ABILIFY 5 MG"/>
    <s v="5112"/>
    <s v="ABILIFY"/>
    <s v="TD REP-DOM"/>
    <s v="TMMUP-10"/>
    <x v="0"/>
    <n v="16570"/>
    <n v="379252503"/>
    <m/>
    <n v="379252503"/>
    <m/>
    <n v="379252503"/>
    <s v="MUP"/>
  </r>
  <r>
    <s v="JUN"/>
    <x v="8"/>
    <s v="ABILIFY 10 MG."/>
    <s v="5112"/>
    <s v="ABILIFY"/>
    <s v="TD REP-DOM"/>
    <s v="TMAPL-10"/>
    <x v="0"/>
    <n v="4000"/>
    <n v="173448000"/>
    <m/>
    <n v="173448000"/>
    <m/>
    <n v="173448000"/>
    <s v="APL"/>
  </r>
  <r>
    <s v="JUN"/>
    <x v="8"/>
    <s v="ABILIFY 10 MG."/>
    <s v="5112"/>
    <s v="ABILIFY"/>
    <s v="TD REP-DOM"/>
    <s v="TMMUP-10"/>
    <x v="0"/>
    <n v="18110"/>
    <n v="753634973"/>
    <m/>
    <n v="753634973"/>
    <m/>
    <n v="753634973"/>
    <s v="MUP"/>
  </r>
  <r>
    <s v="JUN"/>
    <x v="9"/>
    <s v="ABILIFY 15 MG"/>
    <s v="5112"/>
    <s v="ABILIFY"/>
    <s v="TD REP-DOM"/>
    <s v="TMAPL-10"/>
    <x v="0"/>
    <n v="1000"/>
    <n v="50174400"/>
    <m/>
    <n v="50174400"/>
    <m/>
    <n v="50174400"/>
    <s v="APL"/>
  </r>
  <r>
    <s v="JUN"/>
    <x v="9"/>
    <s v="ABILIFY 15 MG"/>
    <s v="5112"/>
    <s v="ABILIFY"/>
    <s v="TD REP-DOM"/>
    <s v="TMMUP-10"/>
    <x v="0"/>
    <n v="10020"/>
    <n v="482484042"/>
    <m/>
    <n v="482484042"/>
    <m/>
    <n v="482484042"/>
    <s v="MUP"/>
  </r>
  <r>
    <s v="JUN"/>
    <x v="10"/>
    <s v="ABILIFY DISCMELT 10 MG"/>
    <s v="5112"/>
    <s v="ABILIFY"/>
    <s v="TD REP-DOM"/>
    <s v="TMAPL-10"/>
    <x v="0"/>
    <n v="300"/>
    <n v="12979110"/>
    <m/>
    <n v="12979110"/>
    <m/>
    <n v="12979110"/>
    <s v="APL"/>
  </r>
  <r>
    <s v="JUN"/>
    <x v="10"/>
    <s v="ABILIFY DISCMELT 10 MG"/>
    <s v="5112"/>
    <s v="ABILIFY"/>
    <s v="TD REP-DOM"/>
    <s v="TMMUP-10"/>
    <x v="0"/>
    <n v="5050"/>
    <n v="209676000"/>
    <m/>
    <n v="209676000"/>
    <m/>
    <n v="209676000"/>
    <s v="MUP"/>
  </r>
  <r>
    <s v="JUN"/>
    <x v="10"/>
    <s v="ABILIFY DISCMELT 10 MG"/>
    <s v="5112"/>
    <s v="ABILIFY"/>
    <s v="TD REP-DOM"/>
    <s v="TMMUP-30"/>
    <x v="3"/>
    <n v="450"/>
    <n v="15066000"/>
    <m/>
    <n v="15066000"/>
    <m/>
    <n v="15066000"/>
    <s v="MUP"/>
  </r>
  <r>
    <s v="JUN"/>
    <x v="10"/>
    <s v="ABILIFY DISCMELT 10 MG"/>
    <s v="5112"/>
    <s v="ABILIFY"/>
    <s v="TD REP-DOM"/>
    <s v="TMMUP-80"/>
    <x v="2"/>
    <n v="27100"/>
    <n v="427367000"/>
    <m/>
    <n v="427367000"/>
    <m/>
    <n v="427367000"/>
    <s v="MUP"/>
  </r>
  <r>
    <s v="JUN"/>
    <x v="11"/>
    <s v="TABLET MINI MEPTIN"/>
    <s v="5113"/>
    <s v="MEPTIN"/>
    <s v="TD TAB-DOM"/>
    <s v="TMAPL-10"/>
    <x v="0"/>
    <n v="40000"/>
    <n v="88113200"/>
    <m/>
    <n v="88113200"/>
    <m/>
    <n v="88113200"/>
    <s v="APL"/>
  </r>
  <r>
    <s v="JUN"/>
    <x v="11"/>
    <s v="TABLET MINI MEPTIN"/>
    <s v="5113"/>
    <s v="MEPTIN"/>
    <s v="TD TAB-DOM"/>
    <s v="TMMUP-10"/>
    <x v="0"/>
    <n v="135600"/>
    <n v="286665180"/>
    <m/>
    <n v="286665180"/>
    <m/>
    <n v="286665180"/>
    <s v="MUP"/>
  </r>
  <r>
    <s v="JUN"/>
    <x v="11"/>
    <s v="TABLET MINI MEPTIN"/>
    <s v="5113"/>
    <s v="MEPTIN"/>
    <s v="TD TAB-DOM"/>
    <s v="TMMUP-30"/>
    <x v="3"/>
    <n v="1800"/>
    <n v="3829680"/>
    <m/>
    <n v="3829680"/>
    <m/>
    <n v="3829680"/>
    <s v="MUP"/>
  </r>
  <r>
    <s v="JUN"/>
    <x v="11"/>
    <s v="TABLET MINI MEPTIN"/>
    <s v="5113"/>
    <s v="MEPTIN"/>
    <s v="TD TAB-DOM"/>
    <s v="TMMUP-80"/>
    <x v="2"/>
    <n v="1100"/>
    <n v="1889998"/>
    <m/>
    <n v="1889998"/>
    <m/>
    <n v="1889998"/>
    <s v="MUP"/>
  </r>
  <r>
    <s v="JUN"/>
    <x v="11"/>
    <s v="TABLET MINI MEPTIN"/>
    <s v="5113"/>
    <s v="MEPTIN"/>
    <s v="TD TAB-DOM"/>
    <s v="TMAPL-30"/>
    <x v="3"/>
    <n v="5000"/>
    <n v="10117900"/>
    <m/>
    <n v="10117900"/>
    <m/>
    <n v="10117900"/>
    <s v="APL"/>
  </r>
  <r>
    <s v="JUN"/>
    <x v="12"/>
    <s v="TABLET MEPTIN"/>
    <s v="5113"/>
    <s v="MEPTIN"/>
    <s v="TD TAB-DOM"/>
    <s v="TMAPL-10"/>
    <x v="0"/>
    <n v="20000"/>
    <n v="75052800"/>
    <m/>
    <n v="75052800"/>
    <m/>
    <n v="75052800"/>
    <s v="APL"/>
  </r>
  <r>
    <s v="JUN"/>
    <x v="12"/>
    <s v="TABLET MEPTIN"/>
    <s v="5113"/>
    <s v="MEPTIN"/>
    <s v="TD TAB-DOM"/>
    <s v="TMMUP-10"/>
    <x v="0"/>
    <n v="72900"/>
    <n v="262542060"/>
    <m/>
    <n v="262542060"/>
    <m/>
    <n v="262542060"/>
    <s v="MUP"/>
  </r>
  <r>
    <s v="JUN"/>
    <x v="12"/>
    <s v="TABLET MEPTIN"/>
    <s v="5113"/>
    <s v="MEPTIN"/>
    <s v="TD TAB-DOM"/>
    <s v="TMMUP-30"/>
    <x v="3"/>
    <n v="2300"/>
    <n v="7903260"/>
    <m/>
    <n v="7903260"/>
    <m/>
    <n v="7903260"/>
    <s v="MUP"/>
  </r>
  <r>
    <s v="JUN"/>
    <x v="12"/>
    <s v="TABLET MEPTIN"/>
    <s v="5113"/>
    <s v="MEPTIN"/>
    <s v="TD TAB-DOM"/>
    <s v="TMMUP-80"/>
    <x v="2"/>
    <n v="4500"/>
    <n v="12886380"/>
    <m/>
    <n v="12886380"/>
    <m/>
    <n v="12886380"/>
    <s v="MUP"/>
  </r>
  <r>
    <s v="JUN"/>
    <x v="12"/>
    <s v="TABLET MEPTIN"/>
    <s v="5113"/>
    <s v="MEPTIN"/>
    <s v="TD TAB-DOM"/>
    <s v="TMAPL-30"/>
    <x v="3"/>
    <n v="5000"/>
    <n v="16341050"/>
    <m/>
    <n v="16341050"/>
    <m/>
    <n v="16341050"/>
    <s v="APL"/>
  </r>
  <r>
    <s v="JUN"/>
    <x v="13"/>
    <s v="M U C O S T A"/>
    <s v="5114"/>
    <s v="MUCOSTA"/>
    <s v="TD TAB-DOM"/>
    <s v="TMAPL-10"/>
    <x v="0"/>
    <n v="70000"/>
    <n v="269498600"/>
    <m/>
    <n v="269498600"/>
    <m/>
    <n v="269498600"/>
    <s v="APL"/>
  </r>
  <r>
    <s v="JUN"/>
    <x v="13"/>
    <s v="M U C O S T A"/>
    <s v="5114"/>
    <s v="MUCOSTA"/>
    <s v="TD TAB-DOM"/>
    <s v="TMMUP-10"/>
    <x v="0"/>
    <n v="271700"/>
    <n v="1003879877"/>
    <m/>
    <n v="1003879877"/>
    <m/>
    <n v="1003879877"/>
    <s v="MUP"/>
  </r>
  <r>
    <s v="JUN"/>
    <x v="13"/>
    <s v="M U C O S T A"/>
    <s v="5114"/>
    <s v="MUCOSTA"/>
    <s v="TD TAB-DOM"/>
    <s v="TMMUP-30"/>
    <x v="3"/>
    <n v="6600"/>
    <n v="24354000"/>
    <m/>
    <n v="24354000"/>
    <m/>
    <n v="24354000"/>
    <s v="MUP"/>
  </r>
  <r>
    <s v="JUN"/>
    <x v="13"/>
    <s v="M U C O S T A"/>
    <s v="5114"/>
    <s v="MUCOSTA"/>
    <s v="TD TAB-DOM"/>
    <s v="TMMUP-80"/>
    <x v="2"/>
    <n v="81000"/>
    <n v="271717740"/>
    <m/>
    <n v="271717740"/>
    <m/>
    <n v="271717740"/>
    <s v="MUP"/>
  </r>
  <r>
    <s v="JUN"/>
    <x v="13"/>
    <s v="M U C O S T A"/>
    <s v="5114"/>
    <s v="MUCOSTA"/>
    <s v="TD TAB-DOM"/>
    <s v="TMAPL-30"/>
    <x v="3"/>
    <n v="10000"/>
    <n v="35096000"/>
    <m/>
    <n v="35096000"/>
    <m/>
    <n v="35096000"/>
    <s v="APL"/>
  </r>
  <r>
    <s v="JUN"/>
    <x v="14"/>
    <s v="PLETAAL SR 100 MGCapsule"/>
    <s v="5111"/>
    <s v="PLETAAL"/>
    <s v="TD REP-DOM"/>
    <s v="TMAPL-10"/>
    <x v="0"/>
    <n v="5760"/>
    <n v="78011308.799999997"/>
    <m/>
    <n v="78011308.799999997"/>
    <m/>
    <n v="78011308.799999997"/>
    <s v="APL"/>
  </r>
  <r>
    <s v="JUN"/>
    <x v="14"/>
    <s v="PLETAAL SR 100 MGCapsule"/>
    <s v="5111"/>
    <s v="PLETAAL"/>
    <s v="TD REP-DOM"/>
    <s v="TMMUP-10"/>
    <x v="0"/>
    <n v="14910"/>
    <n v="193796750.70000002"/>
    <m/>
    <n v="193796750.70000002"/>
    <m/>
    <n v="193796750.70000002"/>
    <s v="MUP"/>
  </r>
  <r>
    <s v="JUN"/>
    <x v="14"/>
    <s v="PLETAAL SR 100 MGCapsule"/>
    <s v="5111"/>
    <s v="PLETAAL"/>
    <s v="TD REP-DOM"/>
    <s v="TMMUP-30"/>
    <x v="3"/>
    <n v="2100"/>
    <n v="24570000"/>
    <m/>
    <n v="24570000"/>
    <m/>
    <n v="24570000"/>
    <s v="MUP"/>
  </r>
  <r>
    <s v="JUN"/>
    <x v="14"/>
    <s v="PLETAAL SR 100 MGCapsule"/>
    <s v="5111"/>
    <s v="PLETAAL"/>
    <s v="TD REP-DOM"/>
    <s v="TMMUP-60"/>
    <x v="1"/>
    <n v="128910"/>
    <n v="896826870"/>
    <m/>
    <n v="896826870"/>
    <m/>
    <n v="896826870"/>
    <s v="MUP"/>
  </r>
  <r>
    <s v="JUN"/>
    <x v="14"/>
    <s v="PLETAAL SR 100 MGCapsule"/>
    <s v="5111"/>
    <s v="PLETAAL"/>
    <s v="TD REP-DOM"/>
    <s v="TMAPL-30"/>
    <x v="3"/>
    <n v="1920"/>
    <n v="21365760"/>
    <m/>
    <n v="21365760"/>
    <m/>
    <n v="21365760"/>
    <s v="APL"/>
  </r>
  <r>
    <s v="JUN"/>
    <x v="14"/>
    <s v="PLETAAL SR 100 MGCapsule"/>
    <s v="5111"/>
    <s v="PLETAAL"/>
    <s v="TD REP-DOM"/>
    <s v="TMAPL-60"/>
    <x v="1"/>
    <n v="600"/>
    <n v="3970200"/>
    <m/>
    <n v="3970200"/>
    <m/>
    <n v="3970200"/>
    <s v="APL"/>
  </r>
  <r>
    <s v="JUN"/>
    <x v="15"/>
    <s v="PLETAAL 100 MG"/>
    <s v="5111"/>
    <s v="PLETAAL"/>
    <s v="TD TAB-DOM"/>
    <s v="TMAPL-10"/>
    <x v="0"/>
    <n v="9660"/>
    <n v="111404239.8"/>
    <m/>
    <n v="111404239.8"/>
    <m/>
    <n v="111404239.8"/>
    <s v="APL"/>
  </r>
  <r>
    <s v="JUN"/>
    <x v="15"/>
    <s v="PLETAAL 100 MG"/>
    <s v="5111"/>
    <s v="PLETAAL"/>
    <s v="TD TAB-DOM"/>
    <s v="TMMUP-10"/>
    <x v="0"/>
    <n v="13230"/>
    <n v="146425671"/>
    <m/>
    <n v="146425671"/>
    <m/>
    <n v="146425671"/>
    <s v="MUP"/>
  </r>
  <r>
    <s v="JUN"/>
    <x v="15"/>
    <s v="PLETAAL 100 MG"/>
    <s v="5111"/>
    <s v="PLETAAL"/>
    <s v="TD TAB-DOM"/>
    <s v="TMMUP-30"/>
    <x v="3"/>
    <n v="720"/>
    <n v="6735312"/>
    <m/>
    <n v="6735312"/>
    <m/>
    <n v="6735312"/>
    <s v="MUP"/>
  </r>
  <r>
    <s v="JUN"/>
    <x v="15"/>
    <s v="PLETAAL 100 MG"/>
    <s v="5111"/>
    <s v="PLETAAL"/>
    <s v="TD TAB-DOM"/>
    <s v="TMMUP-80"/>
    <x v="2"/>
    <n v="139980"/>
    <n v="649153050.60000002"/>
    <m/>
    <n v="649153050.60000002"/>
    <m/>
    <n v="649153050.60000002"/>
    <s v="MUP"/>
  </r>
  <r>
    <s v="JUN"/>
    <x v="15"/>
    <s v="PLETAAL 100 MG"/>
    <s v="5111"/>
    <s v="PLETAAL"/>
    <s v="TD TAB-DOM"/>
    <s v="TMAPL-30"/>
    <x v="3"/>
    <n v="2220"/>
    <n v="19751939.400000002"/>
    <m/>
    <n v="19751939.400000002"/>
    <m/>
    <n v="19751939.400000002"/>
    <s v="APL"/>
  </r>
  <r>
    <s v="JUN"/>
    <x v="16"/>
    <s v="PLETAAL TABLET 50 MG"/>
    <s v="5111"/>
    <s v="PLETAAL"/>
    <s v="TD TAB-DOM"/>
    <s v="TMAPL-10"/>
    <x v="0"/>
    <n v="9200"/>
    <n v="70174840"/>
    <m/>
    <n v="70174840"/>
    <m/>
    <n v="70174840"/>
    <s v="APL"/>
  </r>
  <r>
    <s v="JUN"/>
    <x v="16"/>
    <s v="PLETAAL TABLET 50 MG"/>
    <s v="5111"/>
    <s v="PLETAAL"/>
    <s v="TD TAB-DOM"/>
    <s v="TMMUP-10"/>
    <x v="0"/>
    <n v="31000"/>
    <n v="226928680"/>
    <m/>
    <n v="226928680"/>
    <m/>
    <n v="226928680"/>
    <s v="MUP"/>
  </r>
  <r>
    <s v="JUN"/>
    <x v="16"/>
    <s v="PLETAAL TABLET 50 MG"/>
    <s v="5111"/>
    <s v="PLETAAL"/>
    <s v="TD TAB-DOM"/>
    <s v="TMMUP-30"/>
    <x v="3"/>
    <n v="100"/>
    <n v="635760"/>
    <m/>
    <n v="635760"/>
    <m/>
    <n v="635760"/>
    <s v="MUP"/>
  </r>
  <r>
    <s v="JUN"/>
    <x v="16"/>
    <s v="PLETAAL TABLET 50 MG"/>
    <s v="5111"/>
    <s v="PLETAAL"/>
    <s v="TD TAB-DOM"/>
    <s v="TMMUP-80"/>
    <x v="2"/>
    <n v="43100"/>
    <n v="209818558"/>
    <m/>
    <n v="209818558"/>
    <m/>
    <n v="209818558"/>
    <s v="MUP"/>
  </r>
  <r>
    <s v="JUN"/>
    <x v="16"/>
    <s v="PLETAAL TABLET 50 MG"/>
    <s v="5111"/>
    <s v="PLETAAL"/>
    <s v="TD TAB-DOM"/>
    <s v="TMAPL-30"/>
    <x v="3"/>
    <n v="5600"/>
    <n v="33861968"/>
    <m/>
    <n v="33861968"/>
    <m/>
    <n v="33861968"/>
    <s v="APL"/>
  </r>
  <r>
    <s v="JUN"/>
    <x v="17"/>
    <s v="SAMSCA TABLET 15 MG"/>
    <s v="5118"/>
    <s v="SAMSCA"/>
    <s v="TD REP-DOM"/>
    <s v="TMAPL-10"/>
    <x v="0"/>
    <n v="3600"/>
    <n v="453244680"/>
    <m/>
    <n v="453244680"/>
    <m/>
    <n v="453244680"/>
    <s v="APL"/>
  </r>
  <r>
    <s v="JUN"/>
    <x v="17"/>
    <s v="SAMSCA TABLET 15 MG"/>
    <s v="5118"/>
    <s v="SAMSCA"/>
    <s v="TD REP-DOM"/>
    <s v="TMMUP-10"/>
    <x v="0"/>
    <n v="12280"/>
    <n v="1483755560"/>
    <m/>
    <n v="1483755560"/>
    <m/>
    <n v="1483755560"/>
    <s v="MUP"/>
  </r>
  <r>
    <s v="JUN"/>
    <x v="17"/>
    <s v="SAMSCA TABLET 15 MG"/>
    <s v="5118"/>
    <s v="SAMSCA"/>
    <s v="TD REP-DOM"/>
    <s v="TMMUP-30"/>
    <x v="3"/>
    <n v="40"/>
    <n v="4752000"/>
    <m/>
    <n v="4752000"/>
    <m/>
    <n v="4752000"/>
    <s v="MUP"/>
  </r>
  <r>
    <s v="JUN"/>
    <x v="17"/>
    <s v="SAMSCA TABLET 15 MG"/>
    <s v="5118"/>
    <s v="SAMSCA"/>
    <s v="TD REP-DOM"/>
    <s v="TMMUP-80"/>
    <x v="2"/>
    <n v="2240"/>
    <n v="179807040"/>
    <m/>
    <n v="179807040"/>
    <m/>
    <n v="179807040"/>
    <s v="MUP"/>
  </r>
  <r>
    <s v="JUN"/>
    <x v="17"/>
    <s v="SAMSCA TABLET 15 MG"/>
    <s v="5118"/>
    <s v="SAMSCA"/>
    <s v="TD REP-DOM"/>
    <s v="TMAPL-30"/>
    <x v="3"/>
    <n v="720"/>
    <n v="81354240"/>
    <m/>
    <n v="81354240"/>
    <m/>
    <n v="81354240"/>
    <s v="APL"/>
  </r>
  <r>
    <s v="JUN"/>
    <x v="18"/>
    <s v="ABILIFY MAINTENA 400 MG"/>
    <s v="5119"/>
    <s v="Abilify Maintena Abilify"/>
    <s v="TD REP-DOM"/>
    <s v="TMAPL-10"/>
    <x v="0"/>
    <n v="60"/>
    <n v="91753080"/>
    <m/>
    <n v="91753080"/>
    <m/>
    <n v="91753080"/>
    <s v="APL"/>
  </r>
  <r>
    <s v="JUN"/>
    <x v="18"/>
    <s v="ABILIFY MAINTENA 400 MG"/>
    <s v="5119"/>
    <s v="Abilify Maintena Abilify"/>
    <s v="TD REP-DOM"/>
    <s v="TMMUP-10"/>
    <x v="0"/>
    <n v="314"/>
    <n v="460821690"/>
    <m/>
    <n v="460821690"/>
    <m/>
    <n v="460821690"/>
    <s v="MUP"/>
  </r>
  <r>
    <s v="JUN"/>
    <x v="19"/>
    <s v="OTSULIP 20%"/>
    <s v="1139"/>
    <s v="OTSULIP"/>
    <s v="SB-DOM"/>
    <s v="CIMUP-60"/>
    <x v="1"/>
    <n v="620"/>
    <n v="76835360"/>
    <m/>
    <n v="76835360"/>
    <m/>
    <n v="76835360"/>
    <s v="MUP"/>
  </r>
  <r>
    <s v="JUN"/>
    <x v="19"/>
    <s v="OTSULIP 20%"/>
    <s v="1139"/>
    <s v="OTSULIP"/>
    <s v="SB-DOM"/>
    <s v="CIRNI-60"/>
    <x v="1"/>
    <n v="100"/>
    <n v="12392800"/>
    <m/>
    <n v="12392800"/>
    <m/>
    <n v="12392800"/>
    <s v="RNI"/>
  </r>
  <r>
    <s v="JUN"/>
    <x v="20"/>
    <s v="ABILIFY MAINTENA 300 MG"/>
    <s v="5119"/>
    <s v="Abilify Maintena Abilify"/>
    <s v="TD REP-DOM"/>
    <s v="TMMUP-10"/>
    <x v="0"/>
    <n v="42"/>
    <n v="61638570"/>
    <m/>
    <n v="61638570"/>
    <m/>
    <n v="61638570"/>
    <s v="MUP"/>
  </r>
  <r>
    <s v="JUN"/>
    <x v="22"/>
    <s v="URINE BAG WITH T-VALVE100 PC"/>
    <s v="1511"/>
    <s v="ME SET"/>
    <s v="IV SET-DOM"/>
    <s v="CIMUP-62"/>
    <x v="1"/>
    <n v="55000"/>
    <n v="251680000"/>
    <m/>
    <n v="251680000"/>
    <m/>
    <n v="251680000"/>
    <s v="MUP"/>
  </r>
  <r>
    <s v="JUN"/>
    <x v="22"/>
    <s v="URINE BAG WITH T-VALVE100 PC"/>
    <s v="1511"/>
    <s v="ME SET"/>
    <s v="IV SET-DOM"/>
    <s v="CIRNI-62"/>
    <x v="1"/>
    <n v="4500"/>
    <n v="20592000"/>
    <m/>
    <n v="20592000"/>
    <m/>
    <n v="20592000"/>
    <s v="RNI"/>
  </r>
  <r>
    <s v="JUN"/>
    <x v="23"/>
    <s v="REXULTI TABLET 1 MG"/>
    <s v="5123"/>
    <s v="Rexulti"/>
    <s v="TD REP-DOM"/>
    <s v="TMAPL-10"/>
    <x v="0"/>
    <n v="1150"/>
    <n v="26120525"/>
    <m/>
    <n v="26120525"/>
    <m/>
    <n v="26120525"/>
    <s v="APL"/>
  </r>
  <r>
    <s v="JUN"/>
    <x v="23"/>
    <s v="REXULTI TABLET 1 MG"/>
    <s v="5123"/>
    <s v="Rexulti"/>
    <s v="TD REP-DOM"/>
    <s v="TMMUP-10"/>
    <x v="0"/>
    <n v="7300"/>
    <n v="159126130"/>
    <m/>
    <n v="159126130"/>
    <m/>
    <n v="159126130"/>
    <s v="MUP"/>
  </r>
  <r>
    <s v="JUN"/>
    <x v="24"/>
    <s v="REXULTI TABLET 2 MG"/>
    <s v="5123"/>
    <s v="Rexulti"/>
    <s v="TD REP-DOM"/>
    <s v="TMAPL-10"/>
    <x v="0"/>
    <n v="250"/>
    <n v="11924625"/>
    <m/>
    <n v="11924625"/>
    <m/>
    <n v="11924625"/>
    <s v="APL"/>
  </r>
  <r>
    <s v="JUN"/>
    <x v="24"/>
    <s v="REXULTI TABLET 2 MG"/>
    <s v="5123"/>
    <s v="Rexulti"/>
    <s v="TD REP-DOM"/>
    <s v="TMMUP-10"/>
    <x v="0"/>
    <n v="5600"/>
    <n v="256346160"/>
    <m/>
    <n v="256346160"/>
    <m/>
    <n v="256346160"/>
    <s v="MUP"/>
  </r>
  <r>
    <s v="JUN"/>
    <x v="25"/>
    <s v="REXULTI TABLET 4 MG"/>
    <s v="5123"/>
    <s v="Rexulti"/>
    <s v="TD REP-DOM"/>
    <s v="TMAPL-10"/>
    <x v="0"/>
    <n v="300"/>
    <n v="14309550"/>
    <m/>
    <n v="14309550"/>
    <m/>
    <n v="14309550"/>
    <s v="APL"/>
  </r>
  <r>
    <s v="JUN"/>
    <x v="25"/>
    <s v="REXULTI TABLET 4 MG"/>
    <s v="5123"/>
    <s v="Rexulti"/>
    <s v="TD REP-DOM"/>
    <s v="TMMUP-10"/>
    <x v="0"/>
    <n v="4800"/>
    <n v="219725280"/>
    <m/>
    <n v="219725280"/>
    <m/>
    <n v="219725280"/>
    <s v="MUP"/>
  </r>
  <r>
    <s v="JUN"/>
    <x v="26"/>
    <s v="BFLUID"/>
    <s v="1138"/>
    <s v="B-FLUID"/>
    <s v="SB-DOM"/>
    <s v="CIMUP-60"/>
    <x v="1"/>
    <n v="1880"/>
    <n v="276055440"/>
    <m/>
    <n v="276055440"/>
    <m/>
    <n v="276055440"/>
    <s v="MUP"/>
  </r>
  <r>
    <s v="JUN"/>
    <x v="27"/>
    <s v="BFLUID"/>
    <s v="1138"/>
    <s v="B-FLUID"/>
    <s v="SB-DOM"/>
    <s v="CIMUP-10"/>
    <x v="0"/>
    <n v="4720"/>
    <n v="844290000"/>
    <m/>
    <n v="844290000"/>
    <m/>
    <n v="844290000"/>
    <s v="MUP"/>
  </r>
  <r>
    <s v="JUN"/>
    <x v="27"/>
    <s v="BFLUID"/>
    <s v="1138"/>
    <s v="B-FLUID"/>
    <s v="SB-DOM"/>
    <s v="CIMUP-60"/>
    <x v="1"/>
    <n v="29518"/>
    <n v="2356097242"/>
    <m/>
    <n v="2356097242"/>
    <m/>
    <n v="2356097242"/>
    <s v="MUP"/>
  </r>
  <r>
    <s v="JUN"/>
    <x v="27"/>
    <s v="BFLUID"/>
    <s v="1138"/>
    <s v="B-FLUID"/>
    <s v="SB-DOM"/>
    <s v="CIRNI-60"/>
    <x v="1"/>
    <n v="17980"/>
    <n v="1435145620"/>
    <m/>
    <n v="1435145620"/>
    <m/>
    <n v="1435145620"/>
    <s v="RNI"/>
  </r>
  <r>
    <s v="JUN"/>
    <x v="28"/>
    <s v="UBIT TABLET 100 MG"/>
    <s v="5513"/>
    <s v="UBT"/>
    <s v="TD REP-DOM"/>
    <s v="TMAPP-10"/>
    <x v="0"/>
    <n v="300"/>
    <n v="81000000"/>
    <m/>
    <n v="81000000"/>
    <m/>
    <n v="81000000"/>
    <s v="APP"/>
  </r>
  <r>
    <s v="JUN"/>
    <x v="29"/>
    <s v="ICLUSIG 15 MG"/>
    <s v="5121"/>
    <s v="Iclusig"/>
    <s v="TD REP-DOM"/>
    <s v="TMMUP-10"/>
    <x v="0"/>
    <n v="660"/>
    <n v="145482037.79999998"/>
    <m/>
    <n v="145482037.79999998"/>
    <m/>
    <n v="145482037.79999998"/>
    <s v="MUP"/>
  </r>
  <r>
    <s v="JUN"/>
    <x v="30"/>
    <s v="MEPTIN INHALATION 0.5 ML840 pcs"/>
    <s v="5113"/>
    <s v="MEPTIN"/>
    <s v="TD REP-DOM"/>
    <s v="TMMUP-10"/>
    <x v="0"/>
    <n v="1092"/>
    <n v="8120341.3200000003"/>
    <m/>
    <n v="8120341.3200000003"/>
    <m/>
    <n v="8120341.3200000003"/>
    <s v="MUP"/>
  </r>
  <r>
    <s v="JUN"/>
    <x v="30"/>
    <s v="MEPTIN INHALATION 0.5 ML840 pcs"/>
    <s v="5113"/>
    <s v="MEPTIN"/>
    <s v="TD REP-DOM"/>
    <s v="TMMUP-30"/>
    <x v="3"/>
    <n v="28"/>
    <n v="188244"/>
    <m/>
    <n v="188244"/>
    <m/>
    <n v="188244"/>
    <s v="MUP"/>
  </r>
  <r>
    <s v="JUN"/>
    <x v="30"/>
    <s v="MEPTIN INHALATION 0.5 ML840 pcs"/>
    <s v="5113"/>
    <s v="MEPTIN"/>
    <s v="TD REP-DOM"/>
    <s v="TMMUP-60"/>
    <x v="1"/>
    <n v="26880"/>
    <n v="167811840"/>
    <m/>
    <n v="167811840"/>
    <m/>
    <n v="167811840"/>
    <s v="MUP"/>
  </r>
  <r>
    <s v="JUN"/>
    <x v="30"/>
    <s v="MEPTIN INHALATION 0.5 ML840 pcs"/>
    <s v="5113"/>
    <s v="MEPTIN"/>
    <s v="TD REP-DOM"/>
    <s v="TMAPL-30"/>
    <x v="3"/>
    <n v="840"/>
    <n v="5371228.7999999998"/>
    <m/>
    <n v="5371228.7999999998"/>
    <m/>
    <n v="5371228.7999999998"/>
    <s v="APL"/>
  </r>
  <r>
    <s v="JUN"/>
    <x v="123"/>
    <s v="KA-EN 3B"/>
    <s v="1113"/>
    <s v="KA - EN"/>
    <s v="SB-DOM"/>
    <s v="CIMUP-10"/>
    <x v="0"/>
    <n v="5304"/>
    <n v="116995632"/>
    <m/>
    <n v="116995632"/>
    <m/>
    <n v="116995632"/>
    <s v="MUP"/>
  </r>
  <r>
    <s v="JUN"/>
    <x v="123"/>
    <s v="KA-EN 3B"/>
    <s v="1113"/>
    <s v="KA - EN"/>
    <s v="SB-DOM"/>
    <s v="CIMUP-30"/>
    <x v="3"/>
    <n v="970"/>
    <n v="15876960"/>
    <m/>
    <n v="15876960"/>
    <m/>
    <n v="15876960"/>
    <s v="MUP"/>
  </r>
  <r>
    <s v="JUN"/>
    <x v="123"/>
    <s v="KA-EN 3B"/>
    <s v="1113"/>
    <s v="KA - EN"/>
    <s v="SB-DOM"/>
    <s v="CIMUP-60"/>
    <x v="1"/>
    <n v="12600"/>
    <n v="127562400"/>
    <m/>
    <n v="127562400"/>
    <m/>
    <n v="127562400"/>
    <s v="MUP"/>
  </r>
  <r>
    <s v="JUN"/>
    <x v="123"/>
    <s v="KA-EN 3B"/>
    <s v="1113"/>
    <s v="KA - EN"/>
    <s v="SB-DOM"/>
    <s v="CIRNI-60"/>
    <x v="1"/>
    <n v="3576"/>
    <n v="36203424"/>
    <m/>
    <n v="36203424"/>
    <m/>
    <n v="36203424"/>
    <s v="RNI"/>
  </r>
  <r>
    <s v="JUN"/>
    <x v="31"/>
    <s v="AMINOLEBAN"/>
    <s v="1135"/>
    <s v="AMINOLEBAN INJECTION"/>
    <s v="SB-DOM"/>
    <s v="CIMUP-60"/>
    <x v="1"/>
    <n v="3168"/>
    <n v="192364128"/>
    <m/>
    <n v="192364128"/>
    <m/>
    <n v="192364128"/>
    <s v="MUP"/>
  </r>
  <r>
    <s v="JUN"/>
    <x v="31"/>
    <s v="AMINOLEBAN"/>
    <s v="1135"/>
    <s v="AMINOLEBAN INJECTION"/>
    <s v="SB-DOM"/>
    <s v="CIRNI-60"/>
    <x v="1"/>
    <n v="1272"/>
    <n v="77237112"/>
    <m/>
    <n v="77237112"/>
    <m/>
    <n v="77237112"/>
    <s v="RNI"/>
  </r>
  <r>
    <s v="JUN"/>
    <x v="32"/>
    <s v="AMIPAREN"/>
    <s v="1131"/>
    <s v="AMINO ACID"/>
    <s v="SB-DOM"/>
    <s v="CIMUP-60"/>
    <x v="1"/>
    <n v="1512"/>
    <n v="119145600"/>
    <m/>
    <n v="119145600"/>
    <m/>
    <n v="119145600"/>
    <s v="MUP"/>
  </r>
  <r>
    <s v="JUN"/>
    <x v="32"/>
    <s v="AMIPAREN"/>
    <s v="1131"/>
    <s v="AMINO ACID"/>
    <s v="SB-DOM"/>
    <s v="CIRNI-60"/>
    <x v="1"/>
    <n v="696"/>
    <n v="54844800"/>
    <m/>
    <n v="54844800"/>
    <m/>
    <n v="54844800"/>
    <s v="RNI"/>
  </r>
  <r>
    <s v="JUN"/>
    <x v="33"/>
    <s v="ASERING"/>
    <s v="1114"/>
    <s v="ASERING"/>
    <s v="SB-DOM"/>
    <s v="CIMUP-10"/>
    <x v="0"/>
    <n v="19248"/>
    <n v="436948848"/>
    <m/>
    <n v="436948848"/>
    <m/>
    <n v="436948848"/>
    <s v="MUP"/>
  </r>
  <r>
    <s v="JUN"/>
    <x v="33"/>
    <s v="ASERING"/>
    <s v="1114"/>
    <s v="ASERING"/>
    <s v="SB-DOM"/>
    <s v="CIMUP-60"/>
    <x v="1"/>
    <n v="185978"/>
    <n v="1504747998"/>
    <m/>
    <n v="1504747998"/>
    <m/>
    <n v="1504747998"/>
    <s v="MUP"/>
  </r>
  <r>
    <s v="JUN"/>
    <x v="33"/>
    <s v="ASERING"/>
    <s v="1114"/>
    <s v="ASERING"/>
    <s v="SB-DOM"/>
    <s v="CIRNI-60"/>
    <x v="1"/>
    <n v="45288"/>
    <n v="366425208"/>
    <m/>
    <n v="366425208"/>
    <m/>
    <n v="366425208"/>
    <s v="RNI"/>
  </r>
  <r>
    <s v="JUN"/>
    <x v="34"/>
    <s v="KIDMIN"/>
    <s v="1132"/>
    <s v="KIDMIN"/>
    <s v="SB-DOM"/>
    <s v="CIMUP-10"/>
    <x v="0"/>
    <n v="300"/>
    <n v="29907900"/>
    <m/>
    <n v="29907900"/>
    <m/>
    <n v="29907900"/>
    <s v="MUP"/>
  </r>
  <r>
    <s v="JUN"/>
    <x v="34"/>
    <s v="KIDMIN"/>
    <s v="1132"/>
    <s v="KIDMIN"/>
    <s v="SB-DOM"/>
    <s v="CIMUP-30"/>
    <x v="3"/>
    <n v="220"/>
    <n v="16425860"/>
    <m/>
    <n v="16425860"/>
    <m/>
    <n v="16425860"/>
    <s v="MUP"/>
  </r>
  <r>
    <s v="JUN"/>
    <x v="34"/>
    <s v="KIDMIN"/>
    <s v="1132"/>
    <s v="KIDMIN"/>
    <s v="SB-DOM"/>
    <s v="CIMUP-60"/>
    <x v="1"/>
    <n v="22900"/>
    <n v="1019782800"/>
    <m/>
    <n v="1019782800"/>
    <m/>
    <n v="1019782800"/>
    <s v="MUP"/>
  </r>
  <r>
    <s v="JUN"/>
    <x v="34"/>
    <s v="KIDMIN"/>
    <s v="1132"/>
    <s v="KIDMIN"/>
    <s v="SB-DOM"/>
    <s v="CIRNI-60"/>
    <x v="1"/>
    <n v="11420"/>
    <n v="508555440"/>
    <m/>
    <n v="508555440"/>
    <m/>
    <n v="508555440"/>
    <s v="RNI"/>
  </r>
  <r>
    <s v="JUN"/>
    <x v="35"/>
    <s v="PAN-AMIN G"/>
    <s v="1131"/>
    <s v="AMINO ACID"/>
    <s v="SB-DOM"/>
    <s v="CIMUP-10"/>
    <x v="0"/>
    <n v="120"/>
    <n v="8814960"/>
    <m/>
    <n v="8814960"/>
    <m/>
    <n v="8814960"/>
    <s v="MUP"/>
  </r>
  <r>
    <s v="JUN"/>
    <x v="35"/>
    <s v="PAN-AMIN G"/>
    <s v="1131"/>
    <s v="AMINO ACID"/>
    <s v="SB-DOM"/>
    <s v="CIMUP-60"/>
    <x v="1"/>
    <n v="1656"/>
    <n v="65382192"/>
    <m/>
    <n v="65382192"/>
    <m/>
    <n v="65382192"/>
    <s v="MUP"/>
  </r>
  <r>
    <s v="JUN"/>
    <x v="35"/>
    <s v="PAN-AMIN G"/>
    <s v="1131"/>
    <s v="AMINO ACID"/>
    <s v="SB-DOM"/>
    <s v="CIRNI-60"/>
    <x v="1"/>
    <n v="24"/>
    <n v="947568"/>
    <m/>
    <n v="947568"/>
    <m/>
    <n v="947568"/>
    <s v="RNI"/>
  </r>
  <r>
    <s v="JUN"/>
    <x v="36"/>
    <s v="OTSU-D5"/>
    <s v="1116"/>
    <s v="OTSUMIX"/>
    <s v="PB-DOM"/>
    <s v="CIMUP-10"/>
    <x v="0"/>
    <n v="7280"/>
    <n v="85496320"/>
    <m/>
    <n v="85496320"/>
    <m/>
    <n v="85496320"/>
    <s v="MUP"/>
  </r>
  <r>
    <s v="JUN"/>
    <x v="36"/>
    <s v="OTSU-D5"/>
    <s v="1116"/>
    <s v="OTSUMIX"/>
    <s v="PB-DOM"/>
    <s v="CIMUP-20"/>
    <x v="4"/>
    <n v="31040"/>
    <n v="199307840"/>
    <m/>
    <n v="199307840"/>
    <m/>
    <n v="199307840"/>
    <s v="MUP"/>
  </r>
  <r>
    <s v="JUN"/>
    <x v="36"/>
    <s v="OTSU-D5"/>
    <s v="1116"/>
    <s v="OTSUMIX"/>
    <s v="PB-DOM"/>
    <s v="CIMUP-30"/>
    <x v="3"/>
    <n v="520"/>
    <n v="4804800"/>
    <m/>
    <n v="4804800"/>
    <m/>
    <n v="4804800"/>
    <s v="MUP"/>
  </r>
  <r>
    <s v="JUN"/>
    <x v="37"/>
    <s v="OTSU-NS"/>
    <s v="1116"/>
    <s v="OTSUMIX"/>
    <s v="PB-DOM"/>
    <s v="CIMUP-10"/>
    <x v="0"/>
    <n v="79917"/>
    <n v="897724413"/>
    <m/>
    <n v="897724413"/>
    <m/>
    <n v="897724413"/>
    <s v="MUP"/>
  </r>
  <r>
    <s v="JUN"/>
    <x v="37"/>
    <s v="OTSU-NS"/>
    <s v="1116"/>
    <s v="OTSUMIX"/>
    <s v="PB-DOM"/>
    <s v="CIMUP-30"/>
    <x v="3"/>
    <n v="6120"/>
    <n v="56548800"/>
    <m/>
    <n v="56548800"/>
    <m/>
    <n v="56548800"/>
    <s v="MUP"/>
  </r>
  <r>
    <s v="JUN"/>
    <x v="37"/>
    <s v="OTSU-NS"/>
    <s v="1116"/>
    <s v="OTSUMIX"/>
    <s v="PB-DOM"/>
    <s v="CIMUP-60"/>
    <x v="1"/>
    <n v="498025"/>
    <n v="2813343225"/>
    <m/>
    <n v="2813343225"/>
    <m/>
    <n v="2813343225"/>
    <s v="MUP"/>
  </r>
  <r>
    <s v="JUN"/>
    <x v="37"/>
    <s v="OTSU-NS"/>
    <s v="1116"/>
    <s v="OTSUMIX"/>
    <s v="PB-DOM"/>
    <s v="CIRNI-60"/>
    <x v="1"/>
    <n v="4000"/>
    <n v="22596000"/>
    <m/>
    <n v="22596000"/>
    <m/>
    <n v="22596000"/>
    <s v="RNI"/>
  </r>
  <r>
    <s v="JUN"/>
    <x v="38"/>
    <s v="OTSU-D10"/>
    <s v="1111"/>
    <s v="BASIC  SOLUTION"/>
    <s v="PB-DOM"/>
    <s v="CIMUP-10"/>
    <x v="0"/>
    <n v="2600"/>
    <n v="37172200"/>
    <m/>
    <n v="37172200"/>
    <m/>
    <n v="37172200"/>
    <s v="MUP"/>
  </r>
  <r>
    <s v="JUN"/>
    <x v="38"/>
    <s v="OTSU-D10"/>
    <s v="1111"/>
    <s v="BASIC  SOLUTION"/>
    <s v="PB-DOM"/>
    <s v="CIMUP-20"/>
    <x v="4"/>
    <n v="2676"/>
    <n v="19486632"/>
    <m/>
    <n v="19486632"/>
    <m/>
    <n v="19486632"/>
    <s v="MUP"/>
  </r>
  <r>
    <s v="JUN"/>
    <x v="38"/>
    <s v="OTSU-D10"/>
    <s v="1111"/>
    <s v="BASIC  SOLUTION"/>
    <s v="PB-DOM"/>
    <s v="CIRNI-10"/>
    <x v="0"/>
    <n v="3000"/>
    <n v="42891000"/>
    <m/>
    <n v="42891000"/>
    <m/>
    <n v="42891000"/>
    <s v="RNI"/>
  </r>
  <r>
    <s v="JUN"/>
    <x v="38"/>
    <s v="OTSU-D10"/>
    <s v="1111"/>
    <s v="BASIC  SOLUTION"/>
    <s v="PB-DOM"/>
    <s v="CIRNI-20"/>
    <x v="4"/>
    <n v="9400"/>
    <n v="68450800"/>
    <m/>
    <n v="68450800"/>
    <m/>
    <n v="68450800"/>
    <s v="RNI"/>
  </r>
  <r>
    <s v="JUN"/>
    <x v="39"/>
    <s v="ASERING-5"/>
    <s v="1114"/>
    <s v="ASERING"/>
    <s v="PB-DOM"/>
    <s v="CIMUP-10"/>
    <x v="0"/>
    <n v="280"/>
    <n v="6498520"/>
    <m/>
    <n v="6498520"/>
    <m/>
    <n v="6498520"/>
    <s v="MUP"/>
  </r>
  <r>
    <s v="JUN"/>
    <x v="39"/>
    <s v="ASERING-5"/>
    <s v="1114"/>
    <s v="ASERING"/>
    <s v="PB-DOM"/>
    <s v="CIMUP-60"/>
    <x v="1"/>
    <n v="1520"/>
    <n v="18015040"/>
    <m/>
    <n v="18015040"/>
    <m/>
    <n v="18015040"/>
    <s v="MUP"/>
  </r>
  <r>
    <s v="JUN"/>
    <x v="39"/>
    <s v="ASERING-5"/>
    <s v="1114"/>
    <s v="ASERING"/>
    <s v="PB-DOM"/>
    <s v="CIRNI-60"/>
    <x v="1"/>
    <n v="5480"/>
    <n v="64948960"/>
    <m/>
    <n v="64948960"/>
    <m/>
    <n v="64948960"/>
    <s v="RNI"/>
  </r>
  <r>
    <s v="JUN"/>
    <x v="40"/>
    <s v="ASERING"/>
    <s v="1114"/>
    <s v="ASERING"/>
    <s v="PB-DOM"/>
    <s v="CIMUP-10"/>
    <x v="0"/>
    <n v="10519"/>
    <n v="193518983"/>
    <m/>
    <n v="193518983"/>
    <m/>
    <n v="193518983"/>
    <s v="MUP"/>
  </r>
  <r>
    <s v="JUN"/>
    <x v="40"/>
    <s v="ASERING"/>
    <s v="1114"/>
    <s v="ASERING"/>
    <s v="PB-DOM"/>
    <s v="CIMUP-11"/>
    <x v="0"/>
    <n v="5900"/>
    <n v="108536400"/>
    <m/>
    <n v="108536400"/>
    <m/>
    <n v="108536400"/>
    <s v="MUP"/>
  </r>
  <r>
    <s v="JUN"/>
    <x v="40"/>
    <s v="ASERING"/>
    <s v="1114"/>
    <s v="ASERING"/>
    <s v="PB-DOM"/>
    <s v="CIMUP-60"/>
    <x v="1"/>
    <n v="356508"/>
    <n v="2473095996"/>
    <m/>
    <n v="2473095996"/>
    <m/>
    <n v="2473095996"/>
    <s v="MUP"/>
  </r>
  <r>
    <s v="JUN"/>
    <x v="40"/>
    <s v="ASERING"/>
    <s v="1114"/>
    <s v="ASERING"/>
    <s v="PB-DOM"/>
    <s v="CIRNI-60"/>
    <x v="1"/>
    <n v="53460"/>
    <n v="370852020"/>
    <m/>
    <n v="370852020"/>
    <m/>
    <n v="370852020"/>
    <s v="RNI"/>
  </r>
  <r>
    <s v="JUN"/>
    <x v="41"/>
    <s v="KA-EN 1B"/>
    <s v="1113"/>
    <s v="KA - EN"/>
    <s v="PB-DOM"/>
    <s v="CIMUP-10"/>
    <x v="0"/>
    <n v="9700"/>
    <n v="185551300"/>
    <m/>
    <n v="185551300"/>
    <m/>
    <n v="185551300"/>
    <s v="MUP"/>
  </r>
  <r>
    <s v="JUN"/>
    <x v="41"/>
    <s v="KA-EN 1B"/>
    <s v="1113"/>
    <s v="KA - EN"/>
    <s v="PB-DOM"/>
    <s v="CIMUP-30"/>
    <x v="3"/>
    <n v="300"/>
    <n v="4752000"/>
    <m/>
    <n v="4752000"/>
    <m/>
    <n v="4752000"/>
    <s v="MUP"/>
  </r>
  <r>
    <s v="JUN"/>
    <x v="41"/>
    <s v="KA-EN 1B"/>
    <s v="1113"/>
    <s v="KA - EN"/>
    <s v="PB-DOM"/>
    <s v="CIMUP-60"/>
    <x v="1"/>
    <n v="45919"/>
    <n v="436506014"/>
    <m/>
    <n v="436506014"/>
    <m/>
    <n v="436506014"/>
    <s v="MUP"/>
  </r>
  <r>
    <s v="JUN"/>
    <x v="41"/>
    <s v="KA-EN 1B"/>
    <s v="1113"/>
    <s v="KA - EN"/>
    <s v="PB-DOM"/>
    <s v="CIRNI-60"/>
    <x v="1"/>
    <n v="6080"/>
    <n v="57796480"/>
    <m/>
    <n v="57796480"/>
    <m/>
    <n v="57796480"/>
    <s v="RNI"/>
  </r>
  <r>
    <s v="JUN"/>
    <x v="42"/>
    <s v="KA-EN 3A"/>
    <s v="1113"/>
    <s v="KA - EN"/>
    <s v="PB-DOM"/>
    <s v="CIMUP-10"/>
    <x v="0"/>
    <n v="5240"/>
    <n v="98103280"/>
    <m/>
    <n v="98103280"/>
    <m/>
    <n v="98103280"/>
    <s v="MUP"/>
  </r>
  <r>
    <s v="JUN"/>
    <x v="42"/>
    <s v="KA-EN 3A"/>
    <s v="1113"/>
    <s v="KA - EN"/>
    <s v="PB-DOM"/>
    <s v="CIMUP-30"/>
    <x v="3"/>
    <n v="3520"/>
    <n v="55137280"/>
    <m/>
    <n v="55137280"/>
    <m/>
    <n v="55137280"/>
    <s v="MUP"/>
  </r>
  <r>
    <s v="JUN"/>
    <x v="42"/>
    <s v="KA-EN 3A"/>
    <s v="1113"/>
    <s v="KA - EN"/>
    <s v="PB-DOM"/>
    <s v="CIMUP-60"/>
    <x v="1"/>
    <n v="35680"/>
    <n v="361224320"/>
    <m/>
    <n v="361224320"/>
    <m/>
    <n v="361224320"/>
    <s v="MUP"/>
  </r>
  <r>
    <s v="JUN"/>
    <x v="42"/>
    <s v="KA-EN 3A"/>
    <s v="1113"/>
    <s v="KA - EN"/>
    <s v="PB-DOM"/>
    <s v="CIRNI-60"/>
    <x v="1"/>
    <n v="8660"/>
    <n v="87673840"/>
    <m/>
    <n v="87673840"/>
    <m/>
    <n v="87673840"/>
    <s v="RNI"/>
  </r>
  <r>
    <s v="JUN"/>
    <x v="42"/>
    <s v="KA-EN 3A"/>
    <s v="1113"/>
    <s v="KA - EN"/>
    <s v="PB-DOM"/>
    <s v="CIRNI-10"/>
    <x v="0"/>
    <n v="500"/>
    <n v="9361000"/>
    <m/>
    <n v="9361000"/>
    <m/>
    <n v="9361000"/>
    <s v="RNI"/>
  </r>
  <r>
    <s v="JUN"/>
    <x v="43"/>
    <s v="KA-EN 3B"/>
    <s v="1113"/>
    <s v="KA - EN"/>
    <s v="PB-DOM"/>
    <s v="CIMUP-10"/>
    <x v="0"/>
    <n v="22480"/>
    <n v="402571840"/>
    <m/>
    <n v="402571840"/>
    <m/>
    <n v="402571840"/>
    <s v="MUP"/>
  </r>
  <r>
    <s v="JUN"/>
    <x v="43"/>
    <s v="KA-EN 3B"/>
    <s v="1113"/>
    <s v="KA - EN"/>
    <s v="PB-DOM"/>
    <s v="CIMUP-60"/>
    <x v="1"/>
    <n v="195999"/>
    <n v="1984293876"/>
    <m/>
    <n v="1984293876"/>
    <m/>
    <n v="1984293876"/>
    <s v="MUP"/>
  </r>
  <r>
    <s v="JUN"/>
    <x v="43"/>
    <s v="KA-EN 3B"/>
    <s v="1113"/>
    <s v="KA - EN"/>
    <s v="PB-DOM"/>
    <s v="CIRNI-60"/>
    <x v="1"/>
    <n v="38680"/>
    <n v="391596320"/>
    <m/>
    <n v="391596320"/>
    <m/>
    <n v="391596320"/>
    <s v="RNI"/>
  </r>
  <r>
    <s v="JUN"/>
    <x v="43"/>
    <s v="KA-EN 3B"/>
    <s v="1113"/>
    <s v="KA - EN"/>
    <s v="PB-DOM"/>
    <s v="CIRNI-10"/>
    <x v="0"/>
    <n v="500"/>
    <n v="8954000"/>
    <m/>
    <n v="8954000"/>
    <m/>
    <n v="8954000"/>
    <s v="RNI"/>
  </r>
  <r>
    <s v="JUN"/>
    <x v="44"/>
    <s v="KA-EN 4A"/>
    <s v="1113"/>
    <s v="KA - EN"/>
    <s v="PB-DOM"/>
    <s v="CIMUP-10"/>
    <x v="0"/>
    <n v="340"/>
    <n v="6503860"/>
    <m/>
    <n v="6503860"/>
    <m/>
    <n v="6503860"/>
    <s v="MUP"/>
  </r>
  <r>
    <s v="JUN"/>
    <x v="44"/>
    <s v="KA-EN 4A"/>
    <s v="1113"/>
    <s v="KA - EN"/>
    <s v="PB-DOM"/>
    <s v="CIMUP-60"/>
    <x v="1"/>
    <n v="540"/>
    <n v="5894640"/>
    <m/>
    <n v="5894640"/>
    <m/>
    <n v="5894640"/>
    <s v="MUP"/>
  </r>
  <r>
    <s v="JUN"/>
    <x v="44"/>
    <s v="KA-EN 4A"/>
    <s v="1113"/>
    <s v="KA - EN"/>
    <s v="PB-DOM"/>
    <s v="CIRNI-60"/>
    <x v="1"/>
    <n v="160"/>
    <n v="1746560"/>
    <m/>
    <n v="1746560"/>
    <m/>
    <n v="1746560"/>
    <s v="RNI"/>
  </r>
  <r>
    <s v="JUN"/>
    <x v="45"/>
    <s v="KA-EN 4B"/>
    <s v="1113"/>
    <s v="KA - EN"/>
    <s v="PB-DOM"/>
    <s v="CIMUP-10"/>
    <x v="0"/>
    <n v="3320"/>
    <n v="63508280"/>
    <m/>
    <n v="63508280"/>
    <m/>
    <n v="63508280"/>
    <s v="MUP"/>
  </r>
  <r>
    <s v="JUN"/>
    <x v="45"/>
    <s v="KA-EN 4B"/>
    <s v="1113"/>
    <s v="KA - EN"/>
    <s v="PB-DOM"/>
    <s v="CIMUP-60"/>
    <x v="1"/>
    <n v="5999"/>
    <n v="65485084"/>
    <m/>
    <n v="65485084"/>
    <m/>
    <n v="65485084"/>
    <s v="MUP"/>
  </r>
  <r>
    <s v="JUN"/>
    <x v="45"/>
    <s v="KA-EN 4B"/>
    <s v="1113"/>
    <s v="KA - EN"/>
    <s v="PB-DOM"/>
    <s v="CIRNI-60"/>
    <x v="1"/>
    <n v="660"/>
    <n v="7204560"/>
    <m/>
    <n v="7204560"/>
    <m/>
    <n v="7204560"/>
    <s v="RNI"/>
  </r>
  <r>
    <s v="JUN"/>
    <x v="46"/>
    <s v="KA-EN MG3"/>
    <s v="1113"/>
    <s v="KA - EN"/>
    <s v="PB-DOM"/>
    <s v="CIMUP-10"/>
    <x v="0"/>
    <n v="2540"/>
    <n v="50035460"/>
    <m/>
    <n v="50035460"/>
    <m/>
    <n v="50035460"/>
    <s v="MUP"/>
  </r>
  <r>
    <s v="JUN"/>
    <x v="46"/>
    <s v="KA-EN MG3"/>
    <s v="1113"/>
    <s v="KA - EN"/>
    <s v="PB-DOM"/>
    <s v="CIMUP-60"/>
    <x v="1"/>
    <n v="7640"/>
    <n v="85407560"/>
    <m/>
    <n v="85407560"/>
    <m/>
    <n v="85407560"/>
    <s v="MUP"/>
  </r>
  <r>
    <s v="JUN"/>
    <x v="46"/>
    <s v="KA-EN MG3"/>
    <s v="1113"/>
    <s v="KA - EN"/>
    <s v="PB-DOM"/>
    <s v="CIRNI-60"/>
    <x v="1"/>
    <n v="1140"/>
    <n v="12744060"/>
    <m/>
    <n v="12744060"/>
    <m/>
    <n v="12744060"/>
    <s v="RNI"/>
  </r>
  <r>
    <s v="JUN"/>
    <x v="47"/>
    <s v="MARTOS-10"/>
    <s v="1133"/>
    <s v="MARTOS"/>
    <s v="PB-DOM"/>
    <s v="CIMUP-10"/>
    <x v="0"/>
    <n v="240"/>
    <n v="20194320"/>
    <m/>
    <n v="20194320"/>
    <m/>
    <n v="20194320"/>
    <s v="MUP"/>
  </r>
  <r>
    <s v="JUN"/>
    <x v="47"/>
    <s v="MARTOS-10"/>
    <s v="1133"/>
    <s v="MARTOS"/>
    <s v="PB-DOM"/>
    <s v="CIMUP-60"/>
    <x v="1"/>
    <n v="1280"/>
    <n v="35952640"/>
    <m/>
    <n v="35952640"/>
    <m/>
    <n v="35952640"/>
    <s v="MUP"/>
  </r>
  <r>
    <s v="JUN"/>
    <x v="47"/>
    <s v="MARTOS-10"/>
    <s v="1133"/>
    <s v="MARTOS"/>
    <s v="PB-DOM"/>
    <s v="CIRNI-60"/>
    <x v="1"/>
    <n v="860"/>
    <n v="24155680"/>
    <m/>
    <n v="24155680"/>
    <m/>
    <n v="24155680"/>
    <s v="RNI"/>
  </r>
  <r>
    <s v="JUN"/>
    <x v="48"/>
    <s v="OTSU-MANITOL 20"/>
    <s v="1115"/>
    <s v="C O D"/>
    <s v="PB-DOM"/>
    <s v="CIMUP-10"/>
    <x v="0"/>
    <n v="1280"/>
    <n v="107703040"/>
    <m/>
    <n v="107703040"/>
    <m/>
    <n v="107703040"/>
    <s v="MUP"/>
  </r>
  <r>
    <s v="JUN"/>
    <x v="48"/>
    <s v="OTSU-MANITOL 20"/>
    <s v="1115"/>
    <s v="C O D"/>
    <s v="PB-DOM"/>
    <s v="CIMUP-20"/>
    <x v="4"/>
    <n v="11020"/>
    <n v="356254560"/>
    <m/>
    <n v="356254560"/>
    <m/>
    <n v="356254560"/>
    <s v="MUP"/>
  </r>
  <r>
    <s v="JUN"/>
    <x v="48"/>
    <s v="OTSU-MANITOL 20"/>
    <s v="1115"/>
    <s v="C O D"/>
    <s v="PB-DOM"/>
    <s v="CIRNI-10"/>
    <x v="0"/>
    <n v="300"/>
    <n v="25242900"/>
    <m/>
    <n v="25242900"/>
    <m/>
    <n v="25242900"/>
    <s v="RNI"/>
  </r>
  <r>
    <s v="JUN"/>
    <x v="48"/>
    <s v="OTSU-MANITOL 20"/>
    <s v="1115"/>
    <s v="C O D"/>
    <s v="PB-DOM"/>
    <s v="CIRNI-20"/>
    <x v="4"/>
    <n v="980"/>
    <n v="31681440"/>
    <m/>
    <n v="31681440"/>
    <m/>
    <n v="31681440"/>
    <s v="RNI"/>
  </r>
  <r>
    <s v="JUN"/>
    <x v="49"/>
    <s v="OTSU-SALIN 3"/>
    <s v="1111"/>
    <s v="BASIC  SOLUTION"/>
    <s v="PB-DOM"/>
    <s v="CIMUP-10"/>
    <x v="0"/>
    <n v="2240"/>
    <n v="54853120"/>
    <m/>
    <n v="54853120"/>
    <m/>
    <n v="54853120"/>
    <s v="MUP"/>
  </r>
  <r>
    <s v="JUN"/>
    <x v="49"/>
    <s v="OTSU-SALIN 3"/>
    <s v="1111"/>
    <s v="BASIC  SOLUTION"/>
    <s v="PB-DOM"/>
    <s v="CIMUP-60"/>
    <x v="1"/>
    <n v="48640"/>
    <n v="1392076800"/>
    <m/>
    <n v="1392076800"/>
    <m/>
    <n v="1392076800"/>
    <s v="MUP"/>
  </r>
  <r>
    <s v="JUN"/>
    <x v="49"/>
    <s v="OTSU-SALIN 3"/>
    <s v="1111"/>
    <s v="BASIC  SOLUTION"/>
    <s v="PB-DOM"/>
    <s v="CIRNI-60"/>
    <x v="1"/>
    <n v="9220"/>
    <n v="263876400"/>
    <m/>
    <n v="263876400"/>
    <m/>
    <n v="263876400"/>
    <s v="RNI"/>
  </r>
  <r>
    <s v="JUN"/>
    <x v="50"/>
    <s v="OTSU-RS"/>
    <s v="1111"/>
    <s v="BASIC  SOLUTION"/>
    <s v="PB-DOM"/>
    <s v="CIMUP-60"/>
    <x v="1"/>
    <n v="3880"/>
    <n v="37527360"/>
    <m/>
    <n v="37527360"/>
    <m/>
    <n v="37527360"/>
    <s v="MUP"/>
  </r>
  <r>
    <s v="JUN"/>
    <x v="50"/>
    <s v="OTSU-RS"/>
    <s v="1111"/>
    <s v="BASIC  SOLUTION"/>
    <s v="PB-DOM"/>
    <s v="CIRNI-60"/>
    <x v="1"/>
    <n v="20"/>
    <n v="193440"/>
    <m/>
    <n v="193440"/>
    <m/>
    <n v="193440"/>
    <s v="RNI"/>
  </r>
  <r>
    <s v="JUN"/>
    <x v="51"/>
    <s v="OTSU-RLD5"/>
    <s v="1111"/>
    <s v="BASIC  SOLUTION"/>
    <s v="PB-DOM"/>
    <s v="CIMUP-10"/>
    <x v="0"/>
    <n v="200"/>
    <n v="2787800"/>
    <m/>
    <n v="2787800"/>
    <m/>
    <n v="2787800"/>
    <s v="MUP"/>
  </r>
  <r>
    <s v="JUN"/>
    <x v="51"/>
    <s v="OTSU-RLD5"/>
    <s v="1111"/>
    <s v="BASIC  SOLUTION"/>
    <s v="PB-DOM"/>
    <s v="CIMUP-60"/>
    <x v="1"/>
    <n v="940"/>
    <n v="9091680"/>
    <m/>
    <n v="9091680"/>
    <m/>
    <n v="9091680"/>
    <s v="MUP"/>
  </r>
  <r>
    <s v="JUN"/>
    <x v="51"/>
    <s v="OTSU-RLD5"/>
    <s v="1111"/>
    <s v="BASIC  SOLUTION"/>
    <s v="PB-DOM"/>
    <s v="CIRNI-60"/>
    <x v="1"/>
    <n v="200"/>
    <n v="1934400"/>
    <m/>
    <n v="1934400"/>
    <m/>
    <n v="1934400"/>
    <s v="RNI"/>
  </r>
  <r>
    <s v="JUN"/>
    <x v="52"/>
    <s v="OTSU-D5, 1/4NS"/>
    <s v="1111"/>
    <s v="BASIC  SOLUTION"/>
    <s v="PB-DOM"/>
    <s v="CIMUP-10"/>
    <x v="0"/>
    <n v="180"/>
    <n v="2509020"/>
    <m/>
    <n v="2509020"/>
    <m/>
    <n v="2509020"/>
    <s v="MUP"/>
  </r>
  <r>
    <s v="JUN"/>
    <x v="52"/>
    <s v="OTSU-D5, 1/4NS"/>
    <s v="1111"/>
    <s v="BASIC  SOLUTION"/>
    <s v="PB-DOM"/>
    <s v="CIMUP-60"/>
    <x v="1"/>
    <n v="12460"/>
    <n v="101549000"/>
    <m/>
    <n v="101549000"/>
    <m/>
    <n v="101549000"/>
    <s v="MUP"/>
  </r>
  <r>
    <s v="JUN"/>
    <x v="52"/>
    <s v="OTSU-D5, 1/4NS"/>
    <s v="1111"/>
    <s v="BASIC  SOLUTION"/>
    <s v="PB-DOM"/>
    <s v="CIRNI-60"/>
    <x v="1"/>
    <n v="21580"/>
    <n v="175877000"/>
    <m/>
    <n v="175877000"/>
    <m/>
    <n v="175877000"/>
    <s v="RNI"/>
  </r>
  <r>
    <s v="JUN"/>
    <x v="52"/>
    <s v="OTSU-D5, 1/4NS"/>
    <s v="1111"/>
    <s v="BASIC  SOLUTION"/>
    <s v="PB-DOM"/>
    <s v="CIRNI-10"/>
    <x v="0"/>
    <n v="1000"/>
    <n v="13939000"/>
    <m/>
    <n v="13939000"/>
    <m/>
    <n v="13939000"/>
    <s v="RNI"/>
  </r>
  <r>
    <s v="JUN"/>
    <x v="53"/>
    <s v="OTSU-D10,1/5NS"/>
    <s v="1111"/>
    <s v="BASIC  SOLUTION"/>
    <s v="PB-DOM"/>
    <s v="CIMUP-10"/>
    <x v="0"/>
    <n v="2540"/>
    <n v="35405060"/>
    <m/>
    <n v="35405060"/>
    <m/>
    <n v="35405060"/>
    <s v="MUP"/>
  </r>
  <r>
    <s v="JUN"/>
    <x v="53"/>
    <s v="OTSU-D10,1/5NS"/>
    <s v="1111"/>
    <s v="BASIC  SOLUTION"/>
    <s v="PB-DOM"/>
    <s v="CIMUP-60"/>
    <x v="1"/>
    <n v="17400"/>
    <n v="182787000"/>
    <m/>
    <n v="182787000"/>
    <m/>
    <n v="182787000"/>
    <s v="MUP"/>
  </r>
  <r>
    <s v="JUN"/>
    <x v="53"/>
    <s v="OTSU-D10,1/5NS"/>
    <s v="1111"/>
    <s v="BASIC  SOLUTION"/>
    <s v="PB-DOM"/>
    <s v="CIRNI-60"/>
    <x v="1"/>
    <n v="1920"/>
    <n v="20169600"/>
    <m/>
    <n v="20169600"/>
    <m/>
    <n v="20169600"/>
    <s v="RNI"/>
  </r>
  <r>
    <s v="JUN"/>
    <x v="54"/>
    <s v="OTSU-D5, 1/2NS"/>
    <s v="1111"/>
    <s v="BASIC  SOLUTION"/>
    <s v="PB-DOM"/>
    <s v="CIMUP-10"/>
    <x v="0"/>
    <n v="1460"/>
    <n v="20350940"/>
    <m/>
    <n v="20350940"/>
    <m/>
    <n v="20350940"/>
    <s v="MUP"/>
  </r>
  <r>
    <s v="JUN"/>
    <x v="54"/>
    <s v="OTSU-D5, 1/2NS"/>
    <s v="1111"/>
    <s v="BASIC  SOLUTION"/>
    <s v="PB-DOM"/>
    <s v="CIMUP-30"/>
    <x v="3"/>
    <n v="40"/>
    <n v="440000"/>
    <m/>
    <n v="440000"/>
    <m/>
    <n v="440000"/>
    <s v="MUP"/>
  </r>
  <r>
    <s v="JUN"/>
    <x v="54"/>
    <s v="OTSU-D5, 1/2NS"/>
    <s v="1111"/>
    <s v="BASIC  SOLUTION"/>
    <s v="PB-DOM"/>
    <s v="CIMUP-60"/>
    <x v="1"/>
    <n v="9300"/>
    <n v="75795000"/>
    <m/>
    <n v="75795000"/>
    <m/>
    <n v="75795000"/>
    <s v="MUP"/>
  </r>
  <r>
    <s v="JUN"/>
    <x v="54"/>
    <s v="OTSU-D5, 1/2NS"/>
    <s v="1111"/>
    <s v="BASIC  SOLUTION"/>
    <s v="PB-DOM"/>
    <s v="CIRNI-60"/>
    <x v="1"/>
    <n v="32780"/>
    <n v="267157000"/>
    <m/>
    <n v="267157000"/>
    <m/>
    <n v="267157000"/>
    <s v="RNI"/>
  </r>
  <r>
    <s v="JUN"/>
    <x v="54"/>
    <s v="OTSU-D5, 1/2NS"/>
    <s v="1111"/>
    <s v="BASIC  SOLUTION"/>
    <s v="PB-DOM"/>
    <s v="CIRNI-10"/>
    <x v="0"/>
    <n v="1000"/>
    <n v="13939000"/>
    <m/>
    <n v="13939000"/>
    <m/>
    <n v="13939000"/>
    <s v="RNI"/>
  </r>
  <r>
    <s v="JUN"/>
    <x v="55"/>
    <s v="OTSU-D5"/>
    <s v="1111"/>
    <s v="BASIC  SOLUTION"/>
    <s v="PB-DOM"/>
    <s v="CIMUP-10"/>
    <x v="0"/>
    <n v="3340"/>
    <n v="43209580"/>
    <m/>
    <n v="43209580"/>
    <m/>
    <n v="43209580"/>
    <s v="MUP"/>
  </r>
  <r>
    <s v="JUN"/>
    <x v="55"/>
    <s v="OTSU-D5"/>
    <s v="1111"/>
    <s v="BASIC  SOLUTION"/>
    <s v="PB-DOM"/>
    <s v="CIMUP-20"/>
    <x v="4"/>
    <n v="2588"/>
    <n v="17344776"/>
    <m/>
    <n v="17344776"/>
    <m/>
    <n v="17344776"/>
    <s v="MUP"/>
  </r>
  <r>
    <s v="JUN"/>
    <x v="55"/>
    <s v="OTSU-D5"/>
    <s v="1111"/>
    <s v="BASIC  SOLUTION"/>
    <s v="PB-DOM"/>
    <s v="CIMUP-30"/>
    <x v="3"/>
    <n v="460"/>
    <n v="4655200"/>
    <m/>
    <n v="4655200"/>
    <m/>
    <n v="4655200"/>
    <s v="MUP"/>
  </r>
  <r>
    <s v="JUN"/>
    <x v="55"/>
    <s v="OTSU-D5"/>
    <s v="1111"/>
    <s v="BASIC  SOLUTION"/>
    <s v="PB-DOM"/>
    <s v="CIRNI-60"/>
    <x v="1"/>
    <n v="5000"/>
    <n v="30195000"/>
    <m/>
    <n v="30195000"/>
    <m/>
    <n v="30195000"/>
    <s v="RNI"/>
  </r>
  <r>
    <s v="JUN"/>
    <x v="55"/>
    <s v="OTSU-D5"/>
    <s v="1111"/>
    <s v="BASIC  SOLUTION"/>
    <s v="PB-DOM"/>
    <s v="CIRNI-10"/>
    <x v="0"/>
    <n v="1000"/>
    <n v="12937000"/>
    <m/>
    <n v="12937000"/>
    <m/>
    <n v="12937000"/>
    <s v="RNI"/>
  </r>
  <r>
    <s v="JUN"/>
    <x v="55"/>
    <s v="OTSU-D5"/>
    <s v="1111"/>
    <s v="BASIC  SOLUTION"/>
    <s v="PB-DOM"/>
    <s v="CIRNI-20"/>
    <x v="4"/>
    <n v="15640"/>
    <n v="104819280"/>
    <m/>
    <n v="104819280"/>
    <m/>
    <n v="104819280"/>
    <s v="RNI"/>
  </r>
  <r>
    <s v="JUN"/>
    <x v="56"/>
    <s v="OTSU-RL"/>
    <s v="1111"/>
    <s v="BASIC  SOLUTION"/>
    <s v="PB-DOM"/>
    <s v="CIMUP-10"/>
    <x v="0"/>
    <n v="28018"/>
    <n v="356276888"/>
    <m/>
    <n v="356276888"/>
    <m/>
    <n v="356276888"/>
    <s v="MUP"/>
  </r>
  <r>
    <s v="JUN"/>
    <x v="56"/>
    <s v="OTSU-RL"/>
    <s v="1111"/>
    <s v="BASIC  SOLUTION"/>
    <s v="PB-DOM"/>
    <s v="CIMUP-20"/>
    <x v="4"/>
    <n v="382681"/>
    <n v="2578122875"/>
    <m/>
    <n v="2578122875"/>
    <m/>
    <n v="2578122875"/>
    <s v="MUP"/>
  </r>
  <r>
    <s v="JUN"/>
    <x v="56"/>
    <s v="OTSU-RL"/>
    <s v="1111"/>
    <s v="BASIC  SOLUTION"/>
    <s v="PB-DOM"/>
    <s v="CIMUP-30"/>
    <x v="3"/>
    <n v="3740"/>
    <n v="36203200"/>
    <m/>
    <n v="36203200"/>
    <m/>
    <n v="36203200"/>
    <s v="MUP"/>
  </r>
  <r>
    <s v="JUN"/>
    <x v="56"/>
    <s v="OTSU-RL"/>
    <s v="1111"/>
    <s v="BASIC  SOLUTION"/>
    <s v="PB-DOM"/>
    <s v="CIRNI-20"/>
    <x v="4"/>
    <n v="91700"/>
    <n v="617782900"/>
    <m/>
    <n v="617782900"/>
    <m/>
    <n v="617782900"/>
    <s v="RNI"/>
  </r>
  <r>
    <s v="JUN"/>
    <x v="57"/>
    <s v="OTSU-NS"/>
    <s v="1111"/>
    <s v="BASIC  SOLUTION"/>
    <s v="PB-DOM"/>
    <s v="CIMUP-10"/>
    <x v="0"/>
    <n v="10940"/>
    <n v="139113040"/>
    <m/>
    <n v="139113040"/>
    <m/>
    <n v="139113040"/>
    <s v="MUP"/>
  </r>
  <r>
    <s v="JUN"/>
    <x v="57"/>
    <s v="OTSU-NS"/>
    <s v="1111"/>
    <s v="BASIC  SOLUTION"/>
    <s v="PB-DOM"/>
    <s v="CIMUP-20"/>
    <x v="4"/>
    <n v="94048"/>
    <n v="636665760"/>
    <m/>
    <n v="636665760"/>
    <m/>
    <n v="636665760"/>
    <s v="MUP"/>
  </r>
  <r>
    <s v="JUN"/>
    <x v="57"/>
    <s v="OTSU-NS"/>
    <s v="1111"/>
    <s v="BASIC  SOLUTION"/>
    <s v="PB-DOM"/>
    <s v="CIMUP-30"/>
    <x v="3"/>
    <n v="538"/>
    <n v="5302528"/>
    <m/>
    <n v="5302528"/>
    <m/>
    <n v="5302528"/>
    <s v="MUP"/>
  </r>
  <r>
    <s v="JUN"/>
    <x v="58"/>
    <s v="OTSU-MANITOL 20250 mL"/>
    <s v="1115"/>
    <s v="C O D"/>
    <s v="PB-DOM"/>
    <s v="CIMUP-10"/>
    <x v="0"/>
    <n v="2250"/>
    <n v="127734750"/>
    <m/>
    <n v="127734750"/>
    <m/>
    <n v="127734750"/>
    <s v="MUP"/>
  </r>
  <r>
    <s v="JUN"/>
    <x v="58"/>
    <s v="OTSU-MANITOL 20250 mL"/>
    <s v="1115"/>
    <s v="C O D"/>
    <s v="PB-DOM"/>
    <s v="CIMUP-20"/>
    <x v="4"/>
    <n v="14970"/>
    <n v="366106320"/>
    <m/>
    <n v="366106320"/>
    <m/>
    <n v="366106320"/>
    <s v="MUP"/>
  </r>
  <r>
    <s v="JUN"/>
    <x v="58"/>
    <s v="OTSU-MANITOL 20250 mL"/>
    <s v="1115"/>
    <s v="C O D"/>
    <s v="PB-DOM"/>
    <s v="CIRNI-20"/>
    <x v="4"/>
    <n v="30"/>
    <n v="733680"/>
    <m/>
    <n v="733680"/>
    <m/>
    <n v="733680"/>
    <s v="RNI"/>
  </r>
  <r>
    <s v="JUN"/>
    <x v="59"/>
    <s v="MEYLON 84-BP"/>
    <s v="1112"/>
    <s v="AMPOULE"/>
    <s v="PA-DOM"/>
    <s v="CIMUP-10"/>
    <x v="0"/>
    <n v="1920"/>
    <n v="22548480"/>
    <m/>
    <n v="22548480"/>
    <m/>
    <n v="22548480"/>
    <s v="MUP"/>
  </r>
  <r>
    <s v="JUN"/>
    <x v="59"/>
    <s v="MEYLON 84-BP"/>
    <s v="1112"/>
    <s v="AMPOULE"/>
    <s v="PA-DOM"/>
    <s v="CIMUP-60"/>
    <x v="1"/>
    <n v="36960"/>
    <n v="221242560"/>
    <m/>
    <n v="221242560"/>
    <m/>
    <n v="221242560"/>
    <s v="MUP"/>
  </r>
  <r>
    <s v="JUN"/>
    <x v="59"/>
    <s v="MEYLON 84-BP"/>
    <s v="1112"/>
    <s v="AMPOULE"/>
    <s v="PA-DOM"/>
    <s v="CIRNI-60"/>
    <x v="1"/>
    <n v="6240"/>
    <n v="37352640"/>
    <m/>
    <n v="37352640"/>
    <m/>
    <n v="37352640"/>
    <s v="RNI"/>
  </r>
  <r>
    <s v="JUN"/>
    <x v="60"/>
    <s v="OTSU-NS10 mL"/>
    <s v="1112"/>
    <s v="AMPOULE"/>
    <s v="PA-DOM"/>
    <s v="CIMUP-10"/>
    <x v="0"/>
    <n v="10800"/>
    <n v="39301200"/>
    <m/>
    <n v="39301200"/>
    <m/>
    <n v="39301200"/>
    <s v="MUP"/>
  </r>
  <r>
    <s v="JUN"/>
    <x v="60"/>
    <s v="OTSU-NS10 mL"/>
    <s v="1112"/>
    <s v="AMPOULE"/>
    <s v="PA-DOM"/>
    <s v="CIMUP-20"/>
    <x v="4"/>
    <n v="38160"/>
    <n v="67161600"/>
    <m/>
    <n v="67161600"/>
    <m/>
    <n v="67161600"/>
    <s v="MUP"/>
  </r>
  <r>
    <s v="JUN"/>
    <x v="62"/>
    <s v="OTSU-WI10 mL"/>
    <s v="1112"/>
    <s v="AMPOULE"/>
    <s v="PA-DOM"/>
    <s v="CIMUP-10"/>
    <x v="0"/>
    <n v="22320"/>
    <n v="80463600"/>
    <m/>
    <n v="80463600"/>
    <m/>
    <n v="80463600"/>
    <s v="MUP"/>
  </r>
  <r>
    <s v="JUN"/>
    <x v="62"/>
    <s v="OTSU-WI10 mL"/>
    <s v="1112"/>
    <s v="AMPOULE"/>
    <s v="PA-DOM"/>
    <s v="CIMUP-20"/>
    <x v="4"/>
    <n v="27360"/>
    <n v="64022400"/>
    <m/>
    <n v="64022400"/>
    <m/>
    <n v="64022400"/>
    <s v="MUP"/>
  </r>
  <r>
    <s v="JUN"/>
    <x v="63"/>
    <s v="STERILE WATERFOR IRRIGATION"/>
    <s v="1111"/>
    <s v="BASIC  SOLUTION"/>
    <s v="PB-DOM"/>
    <s v="CIMUP-10"/>
    <x v="0"/>
    <n v="-1"/>
    <n v="-12605"/>
    <m/>
    <n v="-12605"/>
    <m/>
    <n v="-12605"/>
    <s v="MUP"/>
  </r>
  <r>
    <s v="JUN"/>
    <x v="63"/>
    <s v="STERILE WATERFOR IRRIGATION"/>
    <s v="1111"/>
    <s v="BASIC  SOLUTION"/>
    <s v="PB-DOM"/>
    <s v="CIMUP-60"/>
    <x v="1"/>
    <n v="70833"/>
    <n v="892849965"/>
    <m/>
    <n v="892849965"/>
    <m/>
    <n v="892849965"/>
    <s v="MUP"/>
  </r>
  <r>
    <s v="JUN"/>
    <x v="63"/>
    <s v="STERILE WATERFOR IRRIGATION"/>
    <s v="1111"/>
    <s v="BASIC  SOLUTION"/>
    <s v="PB-DOM"/>
    <s v="CIRNI-60"/>
    <x v="1"/>
    <n v="6345"/>
    <n v="79978725"/>
    <m/>
    <n v="79978725"/>
    <m/>
    <n v="79978725"/>
    <s v="RNI"/>
  </r>
  <r>
    <s v="JUN"/>
    <x v="63"/>
    <s v="STERILE WATERFOR IRRIGATION"/>
    <s v="1111"/>
    <s v="BASIC  SOLUTION"/>
    <s v="PB-DOM"/>
    <s v="CIRNI-10"/>
    <x v="0"/>
    <n v="495"/>
    <n v="11752785"/>
    <m/>
    <n v="11752785"/>
    <m/>
    <n v="11752785"/>
    <s v="RNI"/>
  </r>
  <r>
    <s v="JUN"/>
    <x v="64"/>
    <s v="OTSU-NS"/>
    <s v="1111"/>
    <s v="BASIC  SOLUTION"/>
    <s v="PB-DOM"/>
    <s v="CIMUP-10"/>
    <x v="0"/>
    <n v="5594"/>
    <n v="138604273"/>
    <m/>
    <n v="138604273"/>
    <m/>
    <n v="138604273"/>
    <s v="MUP"/>
  </r>
  <r>
    <s v="JUN"/>
    <x v="64"/>
    <s v="OTSU-NS"/>
    <s v="1111"/>
    <s v="BASIC  SOLUTION"/>
    <s v="PB-DOM"/>
    <s v="CIMUP-30"/>
    <x v="3"/>
    <n v="180"/>
    <n v="3373920"/>
    <m/>
    <n v="3373920"/>
    <m/>
    <n v="3373920"/>
    <s v="MUP"/>
  </r>
  <r>
    <s v="JUN"/>
    <x v="64"/>
    <s v="OTSU-NS"/>
    <s v="1111"/>
    <s v="BASIC  SOLUTION"/>
    <s v="PB-DOM"/>
    <s v="CIMUP-60"/>
    <x v="1"/>
    <n v="201462"/>
    <n v="2387727624"/>
    <m/>
    <n v="2387727624"/>
    <m/>
    <n v="2387727624"/>
    <s v="MUP"/>
  </r>
  <r>
    <s v="JUN"/>
    <x v="64"/>
    <s v="OTSU-NS"/>
    <s v="1111"/>
    <s v="BASIC  SOLUTION"/>
    <s v="PB-DOM"/>
    <s v="CIRNI-60"/>
    <x v="1"/>
    <n v="32175"/>
    <n v="381338100"/>
    <m/>
    <n v="381338100"/>
    <m/>
    <n v="381338100"/>
    <s v="RNI"/>
  </r>
  <r>
    <s v="JUN"/>
    <x v="64"/>
    <s v="OTSU-NS"/>
    <s v="1111"/>
    <s v="BASIC  SOLUTION"/>
    <s v="PB-DOM"/>
    <s v="CIRNI-10"/>
    <x v="0"/>
    <n v="990"/>
    <n v="24527250"/>
    <m/>
    <n v="24527250"/>
    <m/>
    <n v="24527250"/>
    <s v="RNI"/>
  </r>
  <r>
    <s v="JUN"/>
    <x v="66"/>
    <s v="ABILIFY ORAL SOLUTION 60ML (Lokal)"/>
    <s v="5112"/>
    <s v="ABILIFY"/>
    <s v="TD SYR-DOM"/>
    <s v="TMAPL-10"/>
    <x v="0"/>
    <n v="161"/>
    <n v="32597831"/>
    <m/>
    <n v="32597831"/>
    <m/>
    <n v="32597831"/>
    <s v="APL"/>
  </r>
  <r>
    <s v="JUN"/>
    <x v="66"/>
    <s v="ABILIFY ORAL SOLUTION 60ML (Lokal)"/>
    <s v="5112"/>
    <s v="ABILIFY"/>
    <s v="TD SYR-DOM"/>
    <s v="TMMUP-10"/>
    <x v="0"/>
    <n v="840"/>
    <n v="163220400"/>
    <m/>
    <n v="163220400"/>
    <m/>
    <n v="163220400"/>
    <s v="MUP"/>
  </r>
  <r>
    <s v="JUN"/>
    <x v="66"/>
    <s v="ABILIFY ORAL SOLUTION 60ML (Lokal)"/>
    <s v="5112"/>
    <s v="ABILIFY"/>
    <s v="TD SYR-DOM"/>
    <s v="TMMUP-60"/>
    <x v="1"/>
    <n v="2060"/>
    <n v="330714460"/>
    <m/>
    <n v="330714460"/>
    <m/>
    <n v="330714460"/>
    <s v="MUP"/>
  </r>
  <r>
    <s v="JUN"/>
    <x v="66"/>
    <s v="ABILIFY ORAL SOLUTION 60ML (Lokal)"/>
    <s v="5112"/>
    <s v="ABILIFY"/>
    <s v="TD SYR-DOM"/>
    <s v="TMMUP-80"/>
    <x v="2"/>
    <n v="110"/>
    <n v="16054060"/>
    <m/>
    <n v="16054060"/>
    <m/>
    <n v="16054060"/>
    <s v="MUP"/>
  </r>
  <r>
    <s v="JUN"/>
    <x v="67"/>
    <s v="REXULTI TABLET 3 MG"/>
    <s v="5123"/>
    <s v="Rexulti"/>
    <s v="TD REP-DOM"/>
    <s v="TMMUP-10"/>
    <x v="0"/>
    <n v="700"/>
    <n v="32043270"/>
    <m/>
    <n v="32043270"/>
    <m/>
    <n v="32043270"/>
    <s v="MUP"/>
  </r>
  <r>
    <s v="JUN"/>
    <x v="69"/>
    <s v="PAN-ENTERAL"/>
    <s v="1151"/>
    <s v="ENTERAL NUTRITION"/>
    <s v="EN-DOM"/>
    <s v="CIMUP-10"/>
    <x v="0"/>
    <n v="20040"/>
    <n v="333305280"/>
    <m/>
    <n v="333305280"/>
    <m/>
    <n v="333305280"/>
    <s v="MUP"/>
  </r>
  <r>
    <s v="JUN"/>
    <x v="69"/>
    <s v="PAN-ENTERAL"/>
    <s v="1151"/>
    <s v="ENTERAL NUTRITION"/>
    <s v="EN-DOM"/>
    <s v="CIRNI-60"/>
    <x v="1"/>
    <n v="3960"/>
    <n v="66632544.000000007"/>
    <m/>
    <n v="66632544.000000007"/>
    <m/>
    <n v="66632544.000000007"/>
    <s v="RNI"/>
  </r>
  <r>
    <s v="JUN"/>
    <x v="69"/>
    <s v="PAN-ENTERAL"/>
    <s v="1151"/>
    <s v="ENTERAL NUTRITION"/>
    <s v="EN-DOM"/>
    <s v="CIRNI-10"/>
    <x v="0"/>
    <n v="2760"/>
    <n v="45904320"/>
    <m/>
    <n v="45904320"/>
    <m/>
    <n v="45904320"/>
    <s v="RNI"/>
  </r>
  <r>
    <s v="JUN"/>
    <x v="72"/>
    <s v="OI NUTRI BAG"/>
    <s v="1511"/>
    <s v="ME SET"/>
    <s v="IV SET-DOM"/>
    <s v="CIMUP-62"/>
    <x v="1"/>
    <n v="3000"/>
    <n v="13992000"/>
    <m/>
    <n v="13992000"/>
    <m/>
    <n v="13992000"/>
    <s v="MUP"/>
  </r>
  <r>
    <s v="JUN"/>
    <x v="74"/>
    <s v="OTSU Y SET  WITH FILTER"/>
    <s v="1511"/>
    <s v="ME SET"/>
    <s v="IV SET-DOM"/>
    <s v="CIMUP-62"/>
    <x v="1"/>
    <n v="500"/>
    <n v="3740000"/>
    <m/>
    <n v="3740000"/>
    <m/>
    <n v="3740000"/>
    <s v="MUP"/>
  </r>
  <r>
    <s v="JUN"/>
    <x v="76"/>
    <s v="ABILIFY DISCMELT 15 MGKOP"/>
    <s v="5112"/>
    <s v="ABILIFY"/>
    <s v="TD REP-DOM"/>
    <s v="TMAPL-10"/>
    <x v="0"/>
    <n v="50"/>
    <n v="2503030"/>
    <m/>
    <n v="2503030"/>
    <m/>
    <n v="2503030"/>
    <s v="APL"/>
  </r>
  <r>
    <s v="JUN"/>
    <x v="76"/>
    <s v="ABILIFY DISCMELT 15 MGKOP"/>
    <s v="5112"/>
    <s v="ABILIFY"/>
    <s v="TD REP-DOM"/>
    <s v="TMMUP-10"/>
    <x v="0"/>
    <n v="3100"/>
    <n v="148933300"/>
    <m/>
    <n v="148933300"/>
    <m/>
    <n v="148933300"/>
    <s v="MUP"/>
  </r>
  <r>
    <s v="JUN"/>
    <x v="76"/>
    <s v="ABILIFY DISCMELT 15 MGKOP"/>
    <s v="5112"/>
    <s v="ABILIFY"/>
    <s v="TD REP-DOM"/>
    <s v="TMMUP-80"/>
    <x v="2"/>
    <n v="2400"/>
    <n v="63048240"/>
    <m/>
    <n v="63048240"/>
    <m/>
    <n v="63048240"/>
    <s v="MUP"/>
  </r>
  <r>
    <s v="JUN"/>
    <x v="77"/>
    <s v="JINARC 30 MG"/>
    <s v="5124"/>
    <s v="JINARK"/>
    <s v="TD TAB-DOM"/>
    <s v="TMMUP-10"/>
    <x v="0"/>
    <n v="600"/>
    <n v="65759760"/>
    <m/>
    <n v="65759760"/>
    <m/>
    <n v="65759760"/>
    <s v="MUP"/>
  </r>
  <r>
    <s v="JUN"/>
    <x v="78"/>
    <s v="OTSUTRAN-40"/>
    <s v="1115"/>
    <s v="C O D"/>
    <s v="PB-DOM"/>
    <s v="CIMUP-10"/>
    <x v="0"/>
    <n v="180"/>
    <n v="16047180"/>
    <m/>
    <n v="16047180"/>
    <m/>
    <n v="16047180"/>
    <s v="MUP"/>
  </r>
  <r>
    <s v="JUN"/>
    <x v="78"/>
    <s v="OTSUTRAN-40"/>
    <s v="1115"/>
    <s v="C O D"/>
    <s v="PB-DOM"/>
    <s v="CIMUP-60"/>
    <x v="1"/>
    <n v="120"/>
    <n v="9734880"/>
    <m/>
    <n v="9734880"/>
    <m/>
    <n v="9734880"/>
    <s v="MUP"/>
  </r>
  <r>
    <s v="JUN"/>
    <x v="82"/>
    <s v="OTSU-RD5"/>
    <s v="1111"/>
    <s v="BASIC  SOLUTION"/>
    <s v="PB-DOM"/>
    <s v="CIMUP-10"/>
    <x v="0"/>
    <n v="1260"/>
    <n v="17563140"/>
    <m/>
    <n v="17563140"/>
    <m/>
    <n v="17563140"/>
    <s v="MUP"/>
  </r>
  <r>
    <s v="JUN"/>
    <x v="82"/>
    <s v="OTSU-RD5"/>
    <s v="1111"/>
    <s v="BASIC  SOLUTION"/>
    <s v="PB-DOM"/>
    <s v="CIMUP-60"/>
    <x v="1"/>
    <n v="3940"/>
    <n v="38107680"/>
    <m/>
    <n v="38107680"/>
    <m/>
    <n v="38107680"/>
    <s v="MUP"/>
  </r>
  <r>
    <s v="JUN"/>
    <x v="82"/>
    <s v="OTSU-RD5"/>
    <s v="1111"/>
    <s v="BASIC  SOLUTION"/>
    <s v="PB-DOM"/>
    <s v="CIRNI-60"/>
    <x v="1"/>
    <n v="1260"/>
    <n v="12186720"/>
    <m/>
    <n v="12186720"/>
    <m/>
    <n v="12186720"/>
    <s v="RNI"/>
  </r>
  <r>
    <s v="JUN"/>
    <x v="83"/>
    <s v="OTSU-NS, 500 ML"/>
    <s v="1121"/>
    <s v="BASIC SOLUTION - WB"/>
    <s v="TMWB-DOM"/>
    <s v="CIMUP-20"/>
    <x v="4"/>
    <n v="290106"/>
    <n v="1764714798"/>
    <m/>
    <n v="1764714798"/>
    <m/>
    <n v="1764714798"/>
    <s v="MUP"/>
  </r>
  <r>
    <s v="JUN"/>
    <x v="83"/>
    <s v="OTSU-NS, 500 ML"/>
    <s v="1121"/>
    <s v="BASIC SOLUTION - WB"/>
    <s v="TMWB-DOM"/>
    <s v="CIMUP-30"/>
    <x v="3"/>
    <n v="560"/>
    <n v="5519360"/>
    <m/>
    <n v="5519360"/>
    <m/>
    <n v="5519360"/>
    <s v="MUP"/>
  </r>
  <r>
    <s v="JUN"/>
    <x v="83"/>
    <s v="OTSU-NS, 500 ML"/>
    <s v="1121"/>
    <s v="BASIC SOLUTION - WB"/>
    <s v="TMWB-DOM"/>
    <s v="CIRNI-10"/>
    <x v="0"/>
    <n v="148840"/>
    <n v="1892649440"/>
    <m/>
    <n v="1892649440"/>
    <m/>
    <n v="1892649440"/>
    <s v="RNI"/>
  </r>
  <r>
    <s v="JUN"/>
    <x v="83"/>
    <s v="OTSU-NS, 500 ML"/>
    <s v="1121"/>
    <s v="BASIC SOLUTION - WB"/>
    <s v="TMWB-DOM"/>
    <s v="CIRNI-20"/>
    <x v="4"/>
    <n v="43000"/>
    <n v="261569000"/>
    <m/>
    <n v="261569000"/>
    <m/>
    <n v="261569000"/>
    <s v="RNI"/>
  </r>
  <r>
    <s v="JUN"/>
    <x v="84"/>
    <s v="OTSU-NS250 mL"/>
    <s v="1111"/>
    <s v="BASIC  SOLUTION"/>
    <s v="PB-DOM"/>
    <s v="CIMUP-10"/>
    <x v="0"/>
    <n v="90"/>
    <n v="1051290"/>
    <m/>
    <n v="1051290"/>
    <m/>
    <n v="1051290"/>
    <s v="MUP"/>
  </r>
  <r>
    <s v="JUN"/>
    <x v="84"/>
    <s v="OTSU-NS250 mL"/>
    <s v="1111"/>
    <s v="BASIC  SOLUTION"/>
    <s v="PB-DOM"/>
    <s v="CIMUP-60"/>
    <x v="1"/>
    <n v="2010"/>
    <n v="12761490"/>
    <m/>
    <n v="12761490"/>
    <m/>
    <n v="12761490"/>
    <s v="MUP"/>
  </r>
  <r>
    <s v="JUN"/>
    <x v="84"/>
    <s v="OTSU-NS250 mL"/>
    <s v="1111"/>
    <s v="BASIC  SOLUTION"/>
    <s v="PB-DOM"/>
    <s v="CIRNI-60"/>
    <x v="1"/>
    <n v="4260"/>
    <n v="27046740"/>
    <m/>
    <n v="27046740"/>
    <m/>
    <n v="27046740"/>
    <s v="RNI"/>
  </r>
  <r>
    <s v="JUN"/>
    <x v="85"/>
    <s v="DEXTROSE MONOHYDRATEInjeksi 400 mg/mL"/>
    <s v="1112"/>
    <s v="AMPOULE"/>
    <s v="PA-DOM"/>
    <s v="CIMUP-60"/>
    <x v="1"/>
    <n v="251880"/>
    <n v="1551580800"/>
    <m/>
    <n v="1551580800"/>
    <m/>
    <n v="1551580800"/>
    <s v="MUP"/>
  </r>
  <r>
    <s v="JUN"/>
    <x v="85"/>
    <s v="DEXTROSE MONOHYDRATEInjeksi 400 mg/mL"/>
    <s v="1112"/>
    <s v="AMPOULE"/>
    <s v="PA-DOM"/>
    <s v="CIRNI-60"/>
    <x v="1"/>
    <n v="29280"/>
    <n v="180364800"/>
    <m/>
    <n v="180364800"/>
    <m/>
    <n v="180364800"/>
    <s v="RNI"/>
  </r>
  <r>
    <s v="JUN"/>
    <x v="86"/>
    <s v="POTASSIUM CHLORIDEInjeksi 74,6 mg/mL"/>
    <s v="1112"/>
    <s v="AMPOULE"/>
    <s v="PA-DOM"/>
    <s v="CIMUP-60"/>
    <x v="1"/>
    <n v="97920"/>
    <n v="294151680"/>
    <m/>
    <n v="294151680"/>
    <m/>
    <n v="294151680"/>
    <s v="MUP"/>
  </r>
  <r>
    <s v="JUN"/>
    <x v="86"/>
    <s v="POTASSIUM CHLORIDEInjeksi 74,6 mg/mL"/>
    <s v="1112"/>
    <s v="AMPOULE"/>
    <s v="PA-DOM"/>
    <s v="CIRNI-60"/>
    <x v="1"/>
    <n v="32160"/>
    <n v="96608640"/>
    <m/>
    <n v="96608640"/>
    <m/>
    <n v="96608640"/>
    <s v="RNI"/>
  </r>
  <r>
    <s v="JUN"/>
    <x v="87"/>
    <s v="SODIUM CHLORIDEInjeksi 9 mg/mL"/>
    <s v="1112"/>
    <s v="AMPOULE"/>
    <s v="PA-DOM"/>
    <s v="CIMUP-60"/>
    <x v="1"/>
    <n v="28320"/>
    <n v="83062560"/>
    <m/>
    <n v="83062560"/>
    <m/>
    <n v="83062560"/>
    <s v="MUP"/>
  </r>
  <r>
    <s v="JUN"/>
    <x v="87"/>
    <s v="SODIUM CHLORIDEInjeksi 9 mg/mL"/>
    <s v="1112"/>
    <s v="AMPOULE"/>
    <s v="PA-DOM"/>
    <s v="CIRNI-60"/>
    <x v="1"/>
    <n v="32640"/>
    <n v="95733120"/>
    <m/>
    <n v="95733120"/>
    <m/>
    <n v="95733120"/>
    <s v="RNI"/>
  </r>
  <r>
    <s v="JUN"/>
    <x v="88"/>
    <s v="MAGNESIUM SULFATEInjeksi i.v. 200 mg/mL"/>
    <s v="1112"/>
    <s v="AMPOULE"/>
    <s v="PA-DOM"/>
    <s v="CIMUP-60"/>
    <x v="1"/>
    <n v="29040"/>
    <n v="114475680"/>
    <m/>
    <n v="114475680"/>
    <m/>
    <n v="114475680"/>
    <s v="MUP"/>
  </r>
  <r>
    <s v="JUN"/>
    <x v="88"/>
    <s v="MAGNESIUM SULFATEInjeksi i.v. 200 mg/mL"/>
    <s v="1112"/>
    <s v="AMPOULE"/>
    <s v="PA-DOM"/>
    <s v="CIRNI-60"/>
    <x v="1"/>
    <n v="26880"/>
    <n v="105960960"/>
    <m/>
    <n v="105960960"/>
    <m/>
    <n v="105960960"/>
    <s v="RNI"/>
  </r>
  <r>
    <s v="JUN"/>
    <x v="89"/>
    <s v="MAGNESIUM SULFATEInjeksi i.m. 400 mg/mL"/>
    <s v="1112"/>
    <s v="AMPOULE"/>
    <s v="PA-DOM"/>
    <s v="CIMUP-60"/>
    <x v="1"/>
    <n v="57480"/>
    <n v="257970240"/>
    <m/>
    <n v="257970240"/>
    <m/>
    <n v="257970240"/>
    <s v="MUP"/>
  </r>
  <r>
    <s v="JUN"/>
    <x v="89"/>
    <s v="MAGNESIUM SULFATEInjeksi i.m. 400 mg/mL"/>
    <s v="1112"/>
    <s v="AMPOULE"/>
    <s v="PA-DOM"/>
    <s v="CIRNI-60"/>
    <x v="1"/>
    <n v="12480"/>
    <n v="56010240"/>
    <m/>
    <n v="56010240"/>
    <m/>
    <n v="56010240"/>
    <s v="RNI"/>
  </r>
  <r>
    <s v="JUN"/>
    <x v="90"/>
    <s v="STERILE WATER FORInjection"/>
    <s v="1112"/>
    <s v="AMPOULE"/>
    <s v="PA-DOM"/>
    <s v="CIMUP-60"/>
    <x v="1"/>
    <n v="772124"/>
    <n v="1809086532"/>
    <m/>
    <n v="1809086532"/>
    <m/>
    <n v="1809086532"/>
    <s v="MUP"/>
  </r>
  <r>
    <s v="JUN"/>
    <x v="90"/>
    <s v="STERILE WATER FORInjection"/>
    <s v="1112"/>
    <s v="AMPOULE"/>
    <s v="PA-DOM"/>
    <s v="CIRNI-60"/>
    <x v="1"/>
    <n v="203520"/>
    <n v="476847360"/>
    <m/>
    <n v="476847360"/>
    <m/>
    <n v="476847360"/>
    <s v="RNI"/>
  </r>
  <r>
    <s v="JUN"/>
    <x v="91"/>
    <s v="OTSU-MGSO4 40"/>
    <s v="1112"/>
    <s v="AMPOULE"/>
    <s v="PA-DOM"/>
    <s v="CIMUP-10"/>
    <x v="0"/>
    <n v="2880"/>
    <n v="23273280"/>
    <m/>
    <n v="23273280"/>
    <m/>
    <n v="23273280"/>
    <s v="MUP"/>
  </r>
  <r>
    <s v="JUN"/>
    <x v="91"/>
    <s v="OTSU-MGSO4 40"/>
    <s v="1112"/>
    <s v="AMPOULE"/>
    <s v="PA-DOM"/>
    <s v="CIMUP-20"/>
    <x v="4"/>
    <n v="4320"/>
    <n v="19388160"/>
    <m/>
    <n v="19388160"/>
    <m/>
    <n v="19388160"/>
    <s v="MUP"/>
  </r>
  <r>
    <s v="JUN"/>
    <x v="91"/>
    <s v="OTSU-MGSO4 40"/>
    <s v="1112"/>
    <s v="AMPOULE"/>
    <s v="PA-DOM"/>
    <s v="CIRNI-10"/>
    <x v="0"/>
    <n v="1440"/>
    <n v="11636640"/>
    <m/>
    <n v="11636640"/>
    <m/>
    <n v="11636640"/>
    <s v="RNI"/>
  </r>
  <r>
    <s v="JUN"/>
    <x v="92"/>
    <s v="MEPTIN INHALATION 0.3 ML840 pcs"/>
    <s v="5113"/>
    <s v="MEPTIN"/>
    <s v="TD REP-DOM"/>
    <s v="TMMUP-10"/>
    <x v="0"/>
    <n v="3136"/>
    <n v="23319954.560000002"/>
    <m/>
    <n v="23319954.560000002"/>
    <m/>
    <n v="23319954.560000002"/>
    <s v="MUP"/>
  </r>
  <r>
    <s v="JUN"/>
    <x v="92"/>
    <s v="MEPTIN INHALATION 0.3 ML840 pcs"/>
    <s v="5113"/>
    <s v="MEPTIN"/>
    <s v="TD REP-DOM"/>
    <s v="TMMUP-30"/>
    <x v="3"/>
    <n v="140"/>
    <n v="941220"/>
    <m/>
    <n v="941220"/>
    <m/>
    <n v="941220"/>
    <s v="MUP"/>
  </r>
  <r>
    <s v="JUN"/>
    <x v="92"/>
    <s v="MEPTIN INHALATION 0.3 ML840 pcs"/>
    <s v="5113"/>
    <s v="MEPTIN"/>
    <s v="TD REP-DOM"/>
    <s v="TMMUP-60"/>
    <x v="1"/>
    <n v="1904"/>
    <n v="11886672"/>
    <m/>
    <n v="11886672"/>
    <m/>
    <n v="11886672"/>
    <s v="MUP"/>
  </r>
  <r>
    <s v="JUN"/>
    <x v="92"/>
    <s v="MEPTIN INHALATION 0.3 ML840 pcs"/>
    <s v="5113"/>
    <s v="MEPTIN"/>
    <s v="TD REP-DOM"/>
    <s v="TMAPL-30"/>
    <x v="3"/>
    <n v="840"/>
    <n v="5371228.7999999998"/>
    <m/>
    <n v="5371228.7999999998"/>
    <m/>
    <n v="5371228.7999999998"/>
    <s v="APL"/>
  </r>
  <r>
    <s v="JUN"/>
    <x v="93"/>
    <s v="OTSU-D40"/>
    <s v="1112"/>
    <s v="AMPOULE"/>
    <s v="PA-DOM"/>
    <s v="CIMUP-10"/>
    <x v="0"/>
    <n v="25920"/>
    <n v="209459520"/>
    <m/>
    <n v="209459520"/>
    <m/>
    <n v="209459520"/>
    <s v="MUP"/>
  </r>
  <r>
    <s v="JUN"/>
    <x v="93"/>
    <s v="OTSU-D40"/>
    <s v="1112"/>
    <s v="AMPOULE"/>
    <s v="PA-DOM"/>
    <s v="CIMUP-20"/>
    <x v="4"/>
    <n v="125280"/>
    <n v="771724800"/>
    <m/>
    <n v="771724800"/>
    <m/>
    <n v="771724800"/>
    <s v="MUP"/>
  </r>
  <r>
    <s v="JUN"/>
    <x v="93"/>
    <s v="OTSU-D40"/>
    <s v="1112"/>
    <s v="AMPOULE"/>
    <s v="PA-DOM"/>
    <s v="CIRNI-60"/>
    <x v="1"/>
    <n v="44160"/>
    <n v="272025600"/>
    <m/>
    <n v="272025600"/>
    <m/>
    <n v="272025600"/>
    <s v="RNI"/>
  </r>
  <r>
    <s v="JUN"/>
    <x v="93"/>
    <s v="OTSU-D40"/>
    <s v="1112"/>
    <s v="AMPOULE"/>
    <s v="PA-DOM"/>
    <s v="CIRNI-10"/>
    <x v="0"/>
    <n v="480"/>
    <n v="3878880"/>
    <m/>
    <n v="3878880"/>
    <m/>
    <n v="3878880"/>
    <s v="RNI"/>
  </r>
  <r>
    <s v="JUN"/>
    <x v="94"/>
    <s v="OTSU-WI"/>
    <s v="1112"/>
    <s v="AMPOULE"/>
    <s v="PA-DOM"/>
    <s v="CIMUP-10"/>
    <x v="0"/>
    <n v="69120"/>
    <n v="371865600"/>
    <m/>
    <n v="371865600"/>
    <m/>
    <n v="371865600"/>
    <s v="MUP"/>
  </r>
  <r>
    <s v="JUN"/>
    <x v="94"/>
    <s v="OTSU-WI"/>
    <s v="1112"/>
    <s v="AMPOULE"/>
    <s v="PA-DOM"/>
    <s v="CIMUP-20"/>
    <x v="4"/>
    <n v="779448"/>
    <n v="1826246664"/>
    <m/>
    <n v="1826246664"/>
    <m/>
    <n v="1826246664"/>
    <s v="MUP"/>
  </r>
  <r>
    <s v="JUN"/>
    <x v="94"/>
    <s v="OTSU-WI"/>
    <s v="1112"/>
    <s v="AMPOULE"/>
    <s v="PA-DOM"/>
    <s v="CIMUP-30"/>
    <x v="3"/>
    <n v="9600"/>
    <n v="42240000"/>
    <m/>
    <n v="42240000"/>
    <m/>
    <n v="42240000"/>
    <s v="MUP"/>
  </r>
  <r>
    <s v="JUN"/>
    <x v="94"/>
    <s v="OTSU-WI"/>
    <s v="1112"/>
    <s v="AMPOULE"/>
    <s v="PA-DOM"/>
    <s v="CIRNI-10"/>
    <x v="0"/>
    <n v="30240"/>
    <n v="162691200"/>
    <m/>
    <n v="162691200"/>
    <m/>
    <n v="162691200"/>
    <s v="RNI"/>
  </r>
  <r>
    <s v="JUN"/>
    <x v="94"/>
    <s v="OTSU-WI"/>
    <s v="1112"/>
    <s v="AMPOULE"/>
    <s v="PA-DOM"/>
    <s v="CIRNI-20"/>
    <x v="4"/>
    <n v="96000"/>
    <n v="224928000"/>
    <m/>
    <n v="224928000"/>
    <m/>
    <n v="224928000"/>
    <s v="RNI"/>
  </r>
  <r>
    <s v="JUN"/>
    <x v="95"/>
    <s v="PROTEN GOLD VANILAKEMASAN TUNGGAL"/>
    <s v="1152"/>
    <s v="PROTEN"/>
    <s v="EN-DOM"/>
    <s v="CIMUP-10"/>
    <x v="0"/>
    <n v="35140"/>
    <n v="373397640"/>
    <m/>
    <n v="373397640"/>
    <m/>
    <n v="373397640"/>
    <s v="MUP"/>
  </r>
  <r>
    <s v="JUN"/>
    <x v="95"/>
    <s v="PROTEN GOLD VANILAKEMASAN TUNGGAL"/>
    <s v="1152"/>
    <s v="PROTEN"/>
    <s v="EN-DOM"/>
    <s v="CIMUP-60"/>
    <x v="1"/>
    <n v="1320"/>
    <n v="14452680"/>
    <m/>
    <n v="14452680"/>
    <m/>
    <n v="14452680"/>
    <s v="MUP"/>
  </r>
  <r>
    <s v="JUN"/>
    <x v="95"/>
    <s v="PROTEN GOLD VANILAKEMASAN TUNGGAL"/>
    <s v="1152"/>
    <s v="PROTEN"/>
    <s v="EN-DOM"/>
    <s v="CIRNI-60"/>
    <x v="1"/>
    <n v="105360"/>
    <n v="1153586640"/>
    <m/>
    <n v="1153586640"/>
    <m/>
    <n v="1153586640"/>
    <s v="RNI"/>
  </r>
  <r>
    <s v="JUN"/>
    <x v="95"/>
    <s v="PROTEN GOLD VANILAKEMASAN TUNGGAL"/>
    <s v="1152"/>
    <s v="PROTEN"/>
    <s v="EN-DOM"/>
    <s v="CIRNI-10"/>
    <x v="0"/>
    <n v="4440"/>
    <n v="47179440"/>
    <m/>
    <n v="47179440"/>
    <m/>
    <n v="47179440"/>
    <s v="RNI"/>
  </r>
  <r>
    <s v="JUN"/>
    <x v="96"/>
    <s v="NEO MUNE"/>
    <s v="1153"/>
    <s v="NEO MUNE"/>
    <s v="EN-DOM"/>
    <s v="CIMUP-10"/>
    <x v="0"/>
    <n v="4080"/>
    <n v="92677200"/>
    <m/>
    <n v="92677200"/>
    <m/>
    <n v="92677200"/>
    <s v="MUP"/>
  </r>
  <r>
    <s v="JUN"/>
    <x v="96"/>
    <s v="NEO MUNE"/>
    <s v="1153"/>
    <s v="NEO MUNE"/>
    <s v="EN-DOM"/>
    <s v="CIMUP-60"/>
    <x v="1"/>
    <n v="960"/>
    <n v="22061280"/>
    <m/>
    <n v="22061280"/>
    <m/>
    <n v="22061280"/>
    <s v="MUP"/>
  </r>
  <r>
    <s v="JUN"/>
    <x v="96"/>
    <s v="NEO MUNE"/>
    <s v="1153"/>
    <s v="NEO MUNE"/>
    <s v="EN-DOM"/>
    <s v="CIRNI-60"/>
    <x v="1"/>
    <n v="1680"/>
    <n v="38607240"/>
    <m/>
    <n v="38607240"/>
    <m/>
    <n v="38607240"/>
    <s v="RNI"/>
  </r>
  <r>
    <s v="JUN"/>
    <x v="96"/>
    <s v="NEO MUNE"/>
    <s v="1153"/>
    <s v="NEO MUNE"/>
    <s v="EN-DOM"/>
    <s v="CIRNI-10"/>
    <x v="0"/>
    <n v="720"/>
    <n v="16354800"/>
    <m/>
    <n v="16354800"/>
    <m/>
    <n v="16354800"/>
    <s v="RNI"/>
  </r>
  <r>
    <s v="JUN"/>
    <x v="99"/>
    <s v="IV CATHETER 24 GEx. Huaian Polymedical"/>
    <s v="1512"/>
    <s v="OTSU CATCH"/>
    <s v="IV SET-DOM"/>
    <s v="CIMUP-12"/>
    <x v="0"/>
    <n v="50"/>
    <n v="330000"/>
    <m/>
    <n v="330000"/>
    <m/>
    <n v="330000"/>
    <s v="MUP"/>
  </r>
  <r>
    <s v="JUN"/>
    <x v="99"/>
    <s v="IV CATHETER 24 GEx. Huaian Polymedical"/>
    <s v="1512"/>
    <s v="OTSU CATCH"/>
    <s v="IV SET-DOM"/>
    <s v="CIMUP-23"/>
    <x v="4"/>
    <n v="350"/>
    <n v="2197650"/>
    <m/>
    <n v="2197650"/>
    <m/>
    <n v="2197650"/>
    <s v="MUP"/>
  </r>
  <r>
    <s v="JUN"/>
    <x v="101"/>
    <s v="PROTEN VANILAKEMASAN TUNGGAL"/>
    <s v="1152"/>
    <s v="PROTEN"/>
    <s v="EN-DOM"/>
    <s v="CIMUP-10"/>
    <x v="0"/>
    <n v="75360"/>
    <n v="626693760"/>
    <m/>
    <n v="626693760"/>
    <m/>
    <n v="626693760"/>
    <s v="MUP"/>
  </r>
  <r>
    <s v="JUN"/>
    <x v="101"/>
    <s v="PROTEN VANILAKEMASAN TUNGGAL"/>
    <s v="1152"/>
    <s v="PROTEN"/>
    <s v="EN-DOM"/>
    <s v="CIMUP-60"/>
    <x v="1"/>
    <n v="1800"/>
    <n v="15143400"/>
    <m/>
    <n v="15143400"/>
    <m/>
    <n v="15143400"/>
    <s v="MUP"/>
  </r>
  <r>
    <s v="JUN"/>
    <x v="101"/>
    <s v="PROTEN VANILAKEMASAN TUNGGAL"/>
    <s v="1152"/>
    <s v="PROTEN"/>
    <s v="EN-DOM"/>
    <s v="CIRNI-60"/>
    <x v="1"/>
    <n v="61200"/>
    <n v="514875600"/>
    <m/>
    <n v="514875600"/>
    <m/>
    <n v="514875600"/>
    <s v="RNI"/>
  </r>
  <r>
    <s v="JUN"/>
    <x v="101"/>
    <s v="PROTEN VANILAKEMASAN TUNGGAL"/>
    <s v="1152"/>
    <s v="PROTEN"/>
    <s v="EN-DOM"/>
    <s v="CIRNI-10"/>
    <x v="0"/>
    <n v="20280"/>
    <n v="168648480"/>
    <m/>
    <n v="168648480"/>
    <m/>
    <n v="168648480"/>
    <s v="RNI"/>
  </r>
  <r>
    <s v="JUN"/>
    <x v="118"/>
    <s v="DEXTROSE MONOHYDRATE 5%&amp; Sodium Chloride 0.225%"/>
    <s v="1111"/>
    <s v="BASIC  SOLUTION"/>
    <s v="PB-DOM"/>
    <s v="CIMUP-60"/>
    <x v="1"/>
    <n v="1737"/>
    <n v="14156550"/>
    <m/>
    <n v="14156550"/>
    <m/>
    <n v="14156550"/>
    <s v="MUP"/>
  </r>
  <r>
    <s v="JUN"/>
    <x v="103"/>
    <s v="DEXTROSE MONOHYDRATE 5%&amp; Sodium Chloride 0.45%"/>
    <s v="1111"/>
    <s v="BASIC  SOLUTION"/>
    <s v="PB-DOM"/>
    <s v="CIMUP-60"/>
    <x v="1"/>
    <n v="31880"/>
    <n v="259822000"/>
    <m/>
    <n v="259822000"/>
    <m/>
    <n v="259822000"/>
    <s v="MUP"/>
  </r>
  <r>
    <s v="JUN"/>
    <x v="103"/>
    <s v="DEXTROSE MONOHYDRATE 5%&amp; Sodium Chloride 0.45%"/>
    <s v="1111"/>
    <s v="BASIC  SOLUTION"/>
    <s v="PB-DOM"/>
    <s v="CIRNI-60"/>
    <x v="1"/>
    <n v="1100"/>
    <n v="8965000"/>
    <m/>
    <n v="8965000"/>
    <m/>
    <n v="8965000"/>
    <s v="RNI"/>
  </r>
  <r>
    <s v="JUN"/>
    <x v="104"/>
    <s v="OTSU-D5, NS"/>
    <s v="1111"/>
    <s v="BASIC  SOLUTION"/>
    <s v="PB-DOM"/>
    <s v="CIMUP-10"/>
    <x v="0"/>
    <n v="560"/>
    <n v="7805840"/>
    <m/>
    <n v="7805840"/>
    <m/>
    <n v="7805840"/>
    <s v="MUP"/>
  </r>
  <r>
    <s v="JUN"/>
    <x v="104"/>
    <s v="OTSU-D5, NS"/>
    <s v="1111"/>
    <s v="BASIC  SOLUTION"/>
    <s v="PB-DOM"/>
    <s v="CIMUP-60"/>
    <x v="1"/>
    <n v="580"/>
    <n v="4557060"/>
    <m/>
    <n v="4557060"/>
    <m/>
    <n v="4557060"/>
    <s v="MUP"/>
  </r>
  <r>
    <s v="JUN"/>
    <x v="104"/>
    <s v="OTSU-D5, NS"/>
    <s v="1111"/>
    <s v="BASIC  SOLUTION"/>
    <s v="PB-DOM"/>
    <s v="CIRNI-60"/>
    <x v="1"/>
    <n v="100"/>
    <n v="785700"/>
    <m/>
    <n v="785700"/>
    <m/>
    <n v="785700"/>
    <s v="RNI"/>
  </r>
  <r>
    <s v="JUN"/>
    <x v="105"/>
    <s v="OTSU-KCL 7.46"/>
    <s v="1112"/>
    <s v="AMPOULE"/>
    <s v="PA-DOM"/>
    <s v="CIMUP-10"/>
    <x v="0"/>
    <n v="22080"/>
    <n v="155951040"/>
    <m/>
    <n v="155951040"/>
    <m/>
    <n v="155951040"/>
    <s v="MUP"/>
  </r>
  <r>
    <s v="JUN"/>
    <x v="105"/>
    <s v="OTSU-KCL 7.46"/>
    <s v="1112"/>
    <s v="AMPOULE"/>
    <s v="PA-DOM"/>
    <s v="CIMUP-20"/>
    <x v="4"/>
    <n v="49440"/>
    <n v="148517760"/>
    <m/>
    <n v="148517760"/>
    <m/>
    <n v="148517760"/>
    <s v="MUP"/>
  </r>
  <r>
    <s v="JUN"/>
    <x v="106"/>
    <s v="OTSU-NS"/>
    <s v="1112"/>
    <s v="AMPOULE"/>
    <s v="PA-DOM"/>
    <s v="CIMUP-10"/>
    <x v="0"/>
    <n v="197760"/>
    <n v="1063948800"/>
    <m/>
    <n v="1063948800"/>
    <m/>
    <n v="1063948800"/>
    <s v="MUP"/>
  </r>
  <r>
    <s v="JUN"/>
    <x v="106"/>
    <s v="OTSU-NS"/>
    <s v="1112"/>
    <s v="AMPOULE"/>
    <s v="PA-DOM"/>
    <s v="CIMUP-20"/>
    <x v="4"/>
    <n v="68160"/>
    <n v="199913280"/>
    <m/>
    <n v="199913280"/>
    <m/>
    <n v="199913280"/>
    <s v="MUP"/>
  </r>
  <r>
    <s v="JUN"/>
    <x v="109"/>
    <s v="OGB RL"/>
    <s v="1121"/>
    <s v="BASIC SOLUTION - WB"/>
    <s v="TMWB-DOM"/>
    <s v="CIMUP-60"/>
    <x v="1"/>
    <n v="992440"/>
    <n v="6686068280"/>
    <m/>
    <n v="6686068280"/>
    <m/>
    <n v="6686068280"/>
    <s v="MUP"/>
  </r>
  <r>
    <s v="JUN"/>
    <x v="109"/>
    <s v="OGB RL"/>
    <s v="1121"/>
    <s v="BASIC SOLUTION - WB"/>
    <s v="TMWB-DOM"/>
    <s v="CIRNI-60"/>
    <x v="1"/>
    <n v="225700"/>
    <n v="1520540900"/>
    <m/>
    <n v="1520540900"/>
    <m/>
    <n v="1520540900"/>
    <s v="RNI"/>
  </r>
  <r>
    <s v="JUN"/>
    <x v="110"/>
    <s v="OTSU-MGSO4 20"/>
    <s v="1112"/>
    <s v="AMPOULE"/>
    <s v="PA-DOM"/>
    <s v="CIMUP-10"/>
    <x v="0"/>
    <n v="4320"/>
    <n v="34909920"/>
    <m/>
    <n v="34909920"/>
    <m/>
    <n v="34909920"/>
    <s v="MUP"/>
  </r>
  <r>
    <s v="JUN"/>
    <x v="110"/>
    <s v="OTSU-MGSO4 20"/>
    <s v="1112"/>
    <s v="AMPOULE"/>
    <s v="PA-DOM"/>
    <s v="CIMUP-20"/>
    <x v="4"/>
    <n v="4800"/>
    <n v="18921600"/>
    <m/>
    <n v="18921600"/>
    <m/>
    <n v="18921600"/>
    <s v="MUP"/>
  </r>
  <r>
    <s v="JUN"/>
    <x v="110"/>
    <s v="OTSU-MGSO4 20"/>
    <s v="1112"/>
    <s v="AMPOULE"/>
    <s v="PA-DOM"/>
    <s v="CIRNI-10"/>
    <x v="0"/>
    <n v="2400"/>
    <n v="19394400"/>
    <m/>
    <n v="19394400"/>
    <m/>
    <n v="19394400"/>
    <s v="RNI"/>
  </r>
  <r>
    <s v="JUN"/>
    <x v="110"/>
    <s v="OTSU-MGSO4 20"/>
    <s v="1112"/>
    <s v="AMPOULE"/>
    <s v="PA-DOM"/>
    <s v="CIRNI-20"/>
    <x v="4"/>
    <n v="5280"/>
    <n v="20813760"/>
    <m/>
    <n v="20813760"/>
    <m/>
    <n v="20813760"/>
    <s v="RNI"/>
  </r>
  <r>
    <s v="JUN"/>
    <x v="111"/>
    <s v="IV CATHETER 16 GEx. Huaian Polymedical"/>
    <s v="1512"/>
    <s v="OTSU CATCH"/>
    <s v="IV SET-DOM"/>
    <s v="CIMUP-23"/>
    <x v="4"/>
    <n v="150"/>
    <n v="941850"/>
    <m/>
    <n v="941850"/>
    <m/>
    <n v="941850"/>
    <s v="MUP"/>
  </r>
  <r>
    <s v="JUN"/>
    <x v="112"/>
    <s v="IV CATHETER 18 GEx. Huaian Polymedical"/>
    <s v="1512"/>
    <s v="OTSU CATCH"/>
    <s v="IV SET-DOM"/>
    <s v="CIMUP-23"/>
    <x v="4"/>
    <n v="700"/>
    <n v="2108400"/>
    <m/>
    <n v="2108400"/>
    <m/>
    <n v="2108400"/>
    <s v="MUP"/>
  </r>
  <r>
    <s v="JUN"/>
    <x v="113"/>
    <s v="THREE WAY STOPCOCKEx. Huaian Polymedical"/>
    <s v="1511"/>
    <s v="ME SET"/>
    <s v="IV SET-DOM"/>
    <s v="CIMUP-23"/>
    <x v="4"/>
    <n v="14900"/>
    <n v="42852400"/>
    <m/>
    <n v="42852400"/>
    <m/>
    <n v="42852400"/>
    <s v="MUP"/>
  </r>
  <r>
    <s v="JUN"/>
    <x v="114"/>
    <s v="PROTEN COKLATKEMASAN TUNGGAL"/>
    <s v="1152"/>
    <s v="PROTEN"/>
    <s v="EN-DOM"/>
    <s v="CIMUP-10"/>
    <x v="0"/>
    <n v="3360"/>
    <n v="27941760"/>
    <m/>
    <n v="27941760"/>
    <m/>
    <n v="27941760"/>
    <s v="MUP"/>
  </r>
  <r>
    <s v="JUN"/>
    <x v="114"/>
    <s v="PROTEN COKLATKEMASAN TUNGGAL"/>
    <s v="1152"/>
    <s v="PROTEN"/>
    <s v="EN-DOM"/>
    <s v="CIMUP-60"/>
    <x v="1"/>
    <n v="10560"/>
    <n v="88841280"/>
    <m/>
    <n v="88841280"/>
    <m/>
    <n v="88841280"/>
    <s v="MUP"/>
  </r>
  <r>
    <s v="JUN"/>
    <x v="114"/>
    <s v="PROTEN COKLATKEMASAN TUNGGAL"/>
    <s v="1152"/>
    <s v="PROTEN"/>
    <s v="EN-DOM"/>
    <s v="CIRNI-60"/>
    <x v="1"/>
    <n v="27840"/>
    <n v="234217920"/>
    <m/>
    <n v="234217920"/>
    <m/>
    <n v="234217920"/>
    <s v="RNI"/>
  </r>
  <r>
    <s v="JUN"/>
    <x v="114"/>
    <s v="PROTEN COKLATKEMASAN TUNGGAL"/>
    <s v="1152"/>
    <s v="PROTEN"/>
    <s v="EN-DOM"/>
    <s v="CIRNI-10"/>
    <x v="0"/>
    <n v="600"/>
    <n v="4989600"/>
    <m/>
    <n v="4989600"/>
    <m/>
    <n v="4989600"/>
    <s v="RNI"/>
  </r>
  <r>
    <s v="JUN"/>
    <x v="115"/>
    <s v="DEXTROSE MONOHYDRATEInfus Intravena 5%"/>
    <s v="1116"/>
    <s v="OTSUMIX"/>
    <s v="PB-DOM"/>
    <s v="CIMUP-60"/>
    <x v="1"/>
    <n v="3080"/>
    <n v="19776680"/>
    <m/>
    <n v="19776680"/>
    <m/>
    <n v="19776680"/>
    <s v="MUP"/>
  </r>
  <r>
    <s v="JUN"/>
    <x v="115"/>
    <s v="DEXTROSE MONOHYDRATEInfus Intravena 5%"/>
    <s v="1116"/>
    <s v="OTSUMIX"/>
    <s v="PB-DOM"/>
    <s v="CIRNI-60"/>
    <x v="1"/>
    <n v="40"/>
    <n v="256840"/>
    <m/>
    <n v="256840"/>
    <m/>
    <n v="256840"/>
    <s v="RNI"/>
  </r>
  <r>
    <s v="JUN"/>
    <x v="121"/>
    <s v="SODIUM CHLORIDEInfus Intravena 0.9%"/>
    <s v="1116"/>
    <s v="OTSUMIX"/>
    <s v="PB-DOM"/>
    <s v="CIMUP-60"/>
    <x v="1"/>
    <n v="253194"/>
    <n v="1430292906"/>
    <m/>
    <n v="1430292906"/>
    <m/>
    <n v="1430292906"/>
    <s v="MUP"/>
  </r>
  <r>
    <s v="JUN"/>
    <x v="121"/>
    <s v="SODIUM CHLORIDEInfus Intravena 0.9%"/>
    <s v="1116"/>
    <s v="OTSUMIX"/>
    <s v="PB-DOM"/>
    <s v="CIRNI-60"/>
    <x v="1"/>
    <n v="108480"/>
    <n v="612803520"/>
    <m/>
    <n v="612803520"/>
    <m/>
    <n v="612803520"/>
    <s v="RNI"/>
  </r>
  <r>
    <s v="JUN"/>
    <x v="122"/>
    <s v="RINGER ACETATEInfus Intravena"/>
    <s v="1114"/>
    <s v="ASERING"/>
    <s v="PB-DOM"/>
    <s v="CIMUP-60"/>
    <x v="1"/>
    <n v="47440"/>
    <n v="319698160"/>
    <m/>
    <n v="319698160"/>
    <m/>
    <n v="319698160"/>
    <s v="MUP"/>
  </r>
  <r>
    <s v="JUN"/>
    <x v="122"/>
    <s v="RINGER ACETATEInfus Intravena"/>
    <s v="1114"/>
    <s v="ASERING"/>
    <s v="PB-DOM"/>
    <s v="CIRNI-60"/>
    <x v="1"/>
    <n v="21000"/>
    <n v="141519000"/>
    <m/>
    <n v="141519000"/>
    <m/>
    <n v="141519000"/>
    <s v="RNI"/>
  </r>
  <r>
    <s v="JUN"/>
    <x v="126"/>
    <s v="PROTEN GOLD COKLATKEMASAN TUNGGAL"/>
    <s v="1152"/>
    <s v="PROTEN"/>
    <s v="EN-DOM"/>
    <s v="CIMUP-10"/>
    <x v="0"/>
    <n v="720"/>
    <n v="7650720"/>
    <m/>
    <n v="7650720"/>
    <m/>
    <n v="7650720"/>
    <s v="MUP"/>
  </r>
  <r>
    <s v="JUN"/>
    <x v="126"/>
    <s v="PROTEN GOLD COKLATKEMASAN TUNGGAL"/>
    <s v="1152"/>
    <s v="PROTEN"/>
    <s v="EN-DOM"/>
    <s v="CIMUP-60"/>
    <x v="1"/>
    <n v="960"/>
    <n v="10511040"/>
    <m/>
    <n v="10511040"/>
    <m/>
    <n v="10511040"/>
    <s v="MUP"/>
  </r>
  <r>
    <s v="JUN"/>
    <x v="126"/>
    <s v="PROTEN GOLD COKLATKEMASAN TUNGGAL"/>
    <s v="1152"/>
    <s v="PROTEN"/>
    <s v="EN-DOM"/>
    <s v="CIRNI-60"/>
    <x v="1"/>
    <n v="46920"/>
    <n v="513727080"/>
    <m/>
    <n v="513727080"/>
    <m/>
    <n v="513727080"/>
    <s v="RNI"/>
  </r>
  <r>
    <s v="JUN"/>
    <x v="129"/>
    <s v="MANNITOLInfus Intravena 20%"/>
    <s v="1115"/>
    <s v="C O D"/>
    <s v="PB-DOM"/>
    <s v="CIMUP-60"/>
    <x v="1"/>
    <n v="4160"/>
    <n v="134484480"/>
    <m/>
    <n v="134484480"/>
    <m/>
    <n v="134484480"/>
    <s v="MUP"/>
  </r>
  <r>
    <s v="JUN"/>
    <x v="129"/>
    <s v="MANNITOLInfus Intravena 20%"/>
    <s v="1115"/>
    <s v="C O D"/>
    <s v="PB-DOM"/>
    <s v="CIRNI-60"/>
    <x v="1"/>
    <n v="3120"/>
    <n v="100863360"/>
    <m/>
    <n v="100863360"/>
    <m/>
    <n v="100863360"/>
    <s v="RNI"/>
  </r>
  <r>
    <s v="JUN"/>
    <x v="130"/>
    <s v="MANNITOLInfus Intravena 20%"/>
    <s v="1115"/>
    <s v="C O D"/>
    <s v="PB-DOM"/>
    <s v="CIMUP-60"/>
    <x v="1"/>
    <n v="3060"/>
    <n v="74835360"/>
    <m/>
    <n v="74835360"/>
    <m/>
    <n v="74835360"/>
    <s v="MUP"/>
  </r>
  <r>
    <s v="JUN"/>
    <x v="130"/>
    <s v="MANNITOLInfus Intravena 20%"/>
    <s v="1115"/>
    <s v="C O D"/>
    <s v="PB-DOM"/>
    <s v="CIRNI-60"/>
    <x v="1"/>
    <n v="1320"/>
    <n v="32281920"/>
    <m/>
    <n v="32281920"/>
    <m/>
    <n v="32281920"/>
    <s v="RNI"/>
  </r>
  <r>
    <s v="JUN"/>
    <x v="132"/>
    <s v="OGB NS"/>
    <s v="1121"/>
    <s v="BASIC SOLUTION - WB"/>
    <s v="TMWB-DOM"/>
    <s v="CIMUP-60"/>
    <x v="1"/>
    <n v="669580"/>
    <n v="4073055140"/>
    <m/>
    <n v="4073055140"/>
    <m/>
    <n v="4073055140"/>
    <s v="MUP"/>
  </r>
  <r>
    <s v="JUN"/>
    <x v="132"/>
    <s v="OGB NS"/>
    <s v="1121"/>
    <s v="BASIC SOLUTION - WB"/>
    <s v="TMWB-DOM"/>
    <s v="CIRNI-60"/>
    <x v="1"/>
    <n v="853700"/>
    <n v="5193057100"/>
    <m/>
    <n v="5193057100"/>
    <m/>
    <n v="5193057100"/>
    <s v="RNI"/>
  </r>
  <r>
    <s v="JUN"/>
    <x v="133"/>
    <s v="OTSULIP 20%"/>
    <s v="1139"/>
    <s v="OTSULIP"/>
    <s v="SB-DOM"/>
    <s v="CIMUP-60"/>
    <x v="1"/>
    <n v="120"/>
    <n v="14871360"/>
    <m/>
    <n v="14871360"/>
    <m/>
    <n v="14871360"/>
    <s v="MUP"/>
  </r>
  <r>
    <s v="APL-JUN"/>
    <x v="24"/>
    <s v="REXULTI TABLET 2 MG"/>
    <s v="5123"/>
    <s v="Rexulti"/>
    <s v="TD REP-DOM"/>
    <s v="TMAPL-10"/>
    <x v="0"/>
    <m/>
    <m/>
    <n v="-222891"/>
    <n v="-222891"/>
    <m/>
    <n v="-222891"/>
    <s v="APL"/>
  </r>
  <r>
    <s v="APL-JUN"/>
    <x v="67"/>
    <s v="REXULTI TABLET 3 MG"/>
    <s v="5123"/>
    <s v="Rexulti"/>
    <s v="TD REP-DOM"/>
    <s v="TMAPL-10"/>
    <x v="0"/>
    <m/>
    <m/>
    <n v="-278613"/>
    <n v="-278613"/>
    <m/>
    <n v="-278613"/>
    <s v="APL"/>
  </r>
  <r>
    <s v="APL-JUN"/>
    <x v="66"/>
    <s v="ABILIFY ORAL SOLUTION 60ML (Lokal)"/>
    <s v="5112"/>
    <s v="ABILIFY"/>
    <s v="TD SYR-DOM"/>
    <s v="TMAPL-10"/>
    <x v="0"/>
    <m/>
    <m/>
    <n v="-454879"/>
    <n v="-454879"/>
    <m/>
    <n v="-454879"/>
    <s v="APL"/>
  </r>
  <r>
    <s v="APL-JUN"/>
    <x v="23"/>
    <s v="REXULTI TABLET 1 MG"/>
    <s v="5123"/>
    <s v="Rexulti"/>
    <s v="TD REP-DOM"/>
    <s v="TMAPL-10"/>
    <x v="0"/>
    <m/>
    <m/>
    <n v="-504155"/>
    <n v="-504155"/>
    <m/>
    <n v="-504155"/>
    <s v="APL"/>
  </r>
  <r>
    <s v="APL-JUN"/>
    <x v="25"/>
    <s v="REXULTI TABLET 4 MG"/>
    <s v="5123"/>
    <s v="Rexulti"/>
    <s v="TD REP-DOM"/>
    <s v="TMAPL-10"/>
    <x v="0"/>
    <m/>
    <m/>
    <n v="-585088"/>
    <n v="-585088"/>
    <m/>
    <n v="-585088"/>
    <s v="APL"/>
  </r>
  <r>
    <s v="APL-JUN"/>
    <x v="10"/>
    <s v="ABILIFY DISCMELT 10 MG"/>
    <s v="5112"/>
    <s v="ABILIFY"/>
    <s v="TD REP-DOM"/>
    <s v="TMAPL-10"/>
    <x v="0"/>
    <m/>
    <m/>
    <n v="-871845"/>
    <n v="-871845"/>
    <m/>
    <n v="-871845"/>
    <s v="APL"/>
  </r>
  <r>
    <s v="APL-JUN"/>
    <x v="11"/>
    <s v="TABLET MINI MEPTIN"/>
    <s v="5113"/>
    <s v="MEPTIN"/>
    <s v="TD TAB-DOM"/>
    <s v="TMAPL-10"/>
    <x v="0"/>
    <m/>
    <m/>
    <n v="-1375484"/>
    <n v="-1375484"/>
    <m/>
    <n v="-1375484"/>
    <s v="APL"/>
  </r>
  <r>
    <s v="APL-JUN"/>
    <x v="14"/>
    <s v="PLETAAL SR 100 MGCapsule"/>
    <s v="5111"/>
    <s v="PLETAAL"/>
    <s v="TD REP-DOM"/>
    <s v="TMAPL-10"/>
    <x v="0"/>
    <m/>
    <m/>
    <n v="-2116509"/>
    <n v="-2116509"/>
    <m/>
    <n v="-2116509"/>
    <s v="APL"/>
  </r>
  <r>
    <s v="APL-JUN"/>
    <x v="7"/>
    <s v="ABILIFY 5 MG"/>
    <s v="5112"/>
    <s v="ABILIFY"/>
    <s v="TD REP-DOM"/>
    <s v="TMAPL-10"/>
    <x v="0"/>
    <m/>
    <m/>
    <n v="-2268842"/>
    <n v="-2268842"/>
    <m/>
    <n v="-2268842"/>
    <s v="APL"/>
  </r>
  <r>
    <s v="APL-JUN"/>
    <x v="12"/>
    <s v="TABLET MEPTIN"/>
    <s v="5113"/>
    <s v="MEPTIN"/>
    <s v="TD TAB-DOM"/>
    <s v="TMAPL-10"/>
    <x v="0"/>
    <m/>
    <m/>
    <n v="-2679675"/>
    <n v="-2679675"/>
    <m/>
    <n v="-2679675"/>
    <s v="APL"/>
  </r>
  <r>
    <s v="APL-JUN"/>
    <x v="18"/>
    <s v="ABILIFY MAINTENA 400 MG"/>
    <s v="5119"/>
    <s v="Abilify Maintena Abilify"/>
    <s v="TD REP-DOM"/>
    <s v="TMAPL-10"/>
    <x v="0"/>
    <m/>
    <m/>
    <n v="-2996802"/>
    <n v="-2996802"/>
    <m/>
    <n v="-2996802"/>
    <s v="APL"/>
  </r>
  <r>
    <s v="APL-JUN"/>
    <x v="15"/>
    <s v="PLETAAL 100 MG"/>
    <s v="5111"/>
    <s v="PLETAAL"/>
    <s v="TD TAB-DOM"/>
    <s v="TMAPL-10"/>
    <x v="0"/>
    <m/>
    <m/>
    <n v="-4135138"/>
    <n v="-4135138"/>
    <m/>
    <n v="-4135138"/>
    <s v="APL"/>
  </r>
  <r>
    <s v="APL-JUN"/>
    <x v="9"/>
    <s v="ABILIFY 15 MG"/>
    <s v="5112"/>
    <s v="ABILIFY"/>
    <s v="TD REP-DOM"/>
    <s v="TMAPL-10"/>
    <x v="0"/>
    <m/>
    <m/>
    <n v="-4293542"/>
    <n v="-4293542"/>
    <m/>
    <n v="-4293542"/>
    <s v="APL"/>
  </r>
  <r>
    <s v="APL-JUN"/>
    <x v="16"/>
    <s v="PLETAAL TABLET 50 MG"/>
    <s v="5111"/>
    <s v="PLETAAL"/>
    <s v="TD TAB-DOM"/>
    <s v="TMAPL-10"/>
    <x v="0"/>
    <m/>
    <m/>
    <n v="-4895454"/>
    <n v="-4895454"/>
    <m/>
    <n v="-4895454"/>
    <s v="APL"/>
  </r>
  <r>
    <s v="APL-JUN"/>
    <x v="13"/>
    <s v="M U C O S T A"/>
    <s v="5114"/>
    <s v="MUCOSTA"/>
    <s v="TD TAB-DOM"/>
    <s v="TMAPL-10"/>
    <x v="0"/>
    <m/>
    <m/>
    <n v="-5535156"/>
    <n v="-5535156"/>
    <m/>
    <n v="-5535156"/>
    <s v="APL"/>
  </r>
  <r>
    <s v="APL-JUN"/>
    <x v="8"/>
    <s v="ABILIFY 10 MG."/>
    <s v="5112"/>
    <s v="ABILIFY"/>
    <s v="TD REP-DOM"/>
    <s v="TMAPL-10"/>
    <x v="0"/>
    <m/>
    <m/>
    <n v="-5728343"/>
    <n v="-5728343"/>
    <m/>
    <n v="-5728343"/>
    <s v="APL"/>
  </r>
  <r>
    <s v="APL-JUN"/>
    <x v="17"/>
    <s v="SAMSCA TABLET 15 MG"/>
    <s v="5118"/>
    <s v="SAMSCA"/>
    <s v="TD REP-DOM"/>
    <s v="TMAPL-10"/>
    <x v="0"/>
    <m/>
    <m/>
    <n v="-19589359"/>
    <n v="-19589359"/>
    <m/>
    <n v="-19589359"/>
    <s v="APL"/>
  </r>
  <r>
    <s v="JUL"/>
    <x v="0"/>
    <s v="OI-24OTSUKA INFUSION SET"/>
    <s v="1511"/>
    <s v="ME SET"/>
    <s v="IV SET-DOM"/>
    <s v="CIMUP-12"/>
    <x v="0"/>
    <n v="11800"/>
    <n v="77360800"/>
    <m/>
    <n v="77360800"/>
    <m/>
    <n v="77360800"/>
    <s v="MUP"/>
  </r>
  <r>
    <s v="JUL"/>
    <x v="0"/>
    <s v="OI-24OTSUKA INFUSION SET"/>
    <s v="1511"/>
    <s v="ME SET"/>
    <s v="IV SET-DOM"/>
    <s v="CIMUP-62"/>
    <x v="1"/>
    <n v="33900"/>
    <n v="211264800"/>
    <m/>
    <n v="211264800"/>
    <m/>
    <n v="211264800"/>
    <s v="MUP"/>
  </r>
  <r>
    <s v="JUL"/>
    <x v="0"/>
    <s v="OI-24OTSUKA INFUSION SET"/>
    <s v="1511"/>
    <s v="ME SET"/>
    <s v="IV SET-DOM"/>
    <s v="CIRNI-62"/>
    <x v="1"/>
    <n v="2900"/>
    <n v="18072800"/>
    <m/>
    <n v="18072800"/>
    <m/>
    <n v="18072800"/>
    <s v="RNI"/>
  </r>
  <r>
    <s v="JUL"/>
    <x v="1"/>
    <s v="OI-34OTSUKA INFUSION SET"/>
    <s v="1511"/>
    <s v="ME SET"/>
    <s v="IV SET-DOM"/>
    <s v="CIMUP-12"/>
    <x v="0"/>
    <n v="400"/>
    <n v="3872000"/>
    <m/>
    <n v="3872000"/>
    <m/>
    <n v="3872000"/>
    <s v="MUP"/>
  </r>
  <r>
    <s v="JUL"/>
    <x v="1"/>
    <s v="OI-34OTSUKA INFUSION SET"/>
    <s v="1511"/>
    <s v="ME SET"/>
    <s v="IV SET-DOM"/>
    <s v="CIMUP-62"/>
    <x v="1"/>
    <n v="20896"/>
    <n v="149155648"/>
    <m/>
    <n v="149155648"/>
    <m/>
    <n v="149155648"/>
    <s v="MUP"/>
  </r>
  <r>
    <s v="JUL"/>
    <x v="1"/>
    <s v="OI-34OTSUKA INFUSION SET"/>
    <s v="1511"/>
    <s v="ME SET"/>
    <s v="IV SET-DOM"/>
    <s v="CIRNI-62"/>
    <x v="1"/>
    <n v="1500"/>
    <n v="10707000"/>
    <m/>
    <n v="10707000"/>
    <m/>
    <n v="10707000"/>
    <s v="RNI"/>
  </r>
  <r>
    <s v="JUL"/>
    <x v="2"/>
    <s v="OI-44OTSUKA INFUSION SET"/>
    <s v="1511"/>
    <s v="ME SET"/>
    <s v="IV SET-DOM"/>
    <s v="CIMUP-62"/>
    <x v="1"/>
    <n v="600"/>
    <n v="4120800"/>
    <m/>
    <n v="4120800"/>
    <m/>
    <n v="4120800"/>
    <s v="MUP"/>
  </r>
  <r>
    <s v="JUL"/>
    <x v="3"/>
    <s v="OI-64OTSUKA INFUSION SET"/>
    <s v="1511"/>
    <s v="ME SET"/>
    <s v="IV SET-DOM"/>
    <s v="CIMUP-12"/>
    <x v="0"/>
    <n v="900"/>
    <n v="8712000"/>
    <m/>
    <n v="8712000"/>
    <m/>
    <n v="8712000"/>
    <s v="MUP"/>
  </r>
  <r>
    <s v="JUL"/>
    <x v="3"/>
    <s v="OI-64OTSUKA INFUSION SET"/>
    <s v="1511"/>
    <s v="ME SET"/>
    <s v="IV SET-DOM"/>
    <s v="CIMUP-62"/>
    <x v="1"/>
    <n v="10700"/>
    <n v="73701600"/>
    <m/>
    <n v="73701600"/>
    <m/>
    <n v="73701600"/>
    <s v="MUP"/>
  </r>
  <r>
    <s v="JUL"/>
    <x v="3"/>
    <s v="OI-64OTSUKA INFUSION SET"/>
    <s v="1511"/>
    <s v="ME SET"/>
    <s v="IV SET-DOM"/>
    <s v="CIRNI-62"/>
    <x v="1"/>
    <n v="4100"/>
    <n v="28240800"/>
    <m/>
    <n v="28240800"/>
    <m/>
    <n v="28240800"/>
    <s v="RNI"/>
  </r>
  <r>
    <s v="JUL"/>
    <x v="4"/>
    <s v="OB-1OTSUKA BLOOD TRANSFUSION"/>
    <s v="1511"/>
    <s v="ME SET"/>
    <s v="IV SET-DOM"/>
    <s v="CIMUP-62"/>
    <x v="1"/>
    <n v="133622"/>
    <n v="1972260720"/>
    <m/>
    <n v="1972260720"/>
    <m/>
    <n v="1972260720"/>
    <s v="MUP"/>
  </r>
  <r>
    <s v="JUL"/>
    <x v="4"/>
    <s v="OB-1OTSUKA BLOOD TRANSFUSION"/>
    <s v="1511"/>
    <s v="ME SET"/>
    <s v="IV SET-DOM"/>
    <s v="CIRNI-62"/>
    <x v="1"/>
    <n v="30100"/>
    <n v="444276000"/>
    <m/>
    <n v="444276000"/>
    <m/>
    <n v="444276000"/>
    <s v="RNI"/>
  </r>
  <r>
    <s v="JUL"/>
    <x v="5"/>
    <s v="OTSU Y-SETOTSUKA INFUSION SET"/>
    <s v="1511"/>
    <s v="ME SET"/>
    <s v="IV SET-DOM"/>
    <s v="CIMUP-62"/>
    <x v="1"/>
    <n v="226597"/>
    <n v="1579381090"/>
    <m/>
    <n v="1579381090"/>
    <m/>
    <n v="1579381090"/>
    <s v="MUP"/>
  </r>
  <r>
    <s v="JUL"/>
    <x v="5"/>
    <s v="OTSU Y-SETOTSUKA INFUSION SET"/>
    <s v="1511"/>
    <s v="ME SET"/>
    <s v="IV SET-DOM"/>
    <s v="CIRNI-62"/>
    <x v="1"/>
    <n v="29000"/>
    <n v="202130000"/>
    <m/>
    <n v="202130000"/>
    <m/>
    <n v="202130000"/>
    <s v="RNI"/>
  </r>
  <r>
    <s v="JUL"/>
    <x v="7"/>
    <s v="ABILIFY 5 MG"/>
    <s v="5112"/>
    <s v="ABILIFY"/>
    <s v="TD REP-DOM"/>
    <s v="TMAPL-10"/>
    <x v="0"/>
    <n v="5000"/>
    <n v="119245500"/>
    <m/>
    <n v="119245500"/>
    <m/>
    <n v="119245500"/>
    <s v="APL"/>
  </r>
  <r>
    <s v="JUL"/>
    <x v="7"/>
    <s v="ABILIFY 5 MG"/>
    <s v="5112"/>
    <s v="ABILIFY"/>
    <s v="TD REP-DOM"/>
    <s v="TMMUP-10"/>
    <x v="0"/>
    <n v="18670"/>
    <n v="427317093"/>
    <m/>
    <n v="427317093"/>
    <m/>
    <n v="427317093"/>
    <s v="MUP"/>
  </r>
  <r>
    <s v="JUL"/>
    <x v="8"/>
    <s v="ABILIFY 10 MG."/>
    <s v="5112"/>
    <s v="ABILIFY"/>
    <s v="TD REP-DOM"/>
    <s v="TMAPL-10"/>
    <x v="0"/>
    <n v="3000"/>
    <n v="130086000"/>
    <m/>
    <n v="130086000"/>
    <m/>
    <n v="130086000"/>
    <s v="APL"/>
  </r>
  <r>
    <s v="JUL"/>
    <x v="8"/>
    <s v="ABILIFY 10 MG."/>
    <s v="5112"/>
    <s v="ABILIFY"/>
    <s v="TD REP-DOM"/>
    <s v="TMMUP-10"/>
    <x v="0"/>
    <n v="12400"/>
    <n v="516017320"/>
    <m/>
    <n v="516017320"/>
    <m/>
    <n v="516017320"/>
    <s v="MUP"/>
  </r>
  <r>
    <s v="JUL"/>
    <x v="9"/>
    <s v="ABILIFY 15 MG"/>
    <s v="5112"/>
    <s v="ABILIFY"/>
    <s v="TD REP-DOM"/>
    <s v="TMAPL-10"/>
    <x v="0"/>
    <n v="2000"/>
    <n v="100348800"/>
    <m/>
    <n v="100348800"/>
    <m/>
    <n v="100348800"/>
    <s v="APL"/>
  </r>
  <r>
    <s v="JUL"/>
    <x v="9"/>
    <s v="ABILIFY 15 MG"/>
    <s v="5112"/>
    <s v="ABILIFY"/>
    <s v="TD REP-DOM"/>
    <s v="TMMUP-10"/>
    <x v="0"/>
    <n v="5660"/>
    <n v="272540886"/>
    <m/>
    <n v="272540886"/>
    <m/>
    <n v="272540886"/>
    <s v="MUP"/>
  </r>
  <r>
    <s v="JUL"/>
    <x v="10"/>
    <s v="ABILIFY DISCMELT 10 MG"/>
    <s v="5112"/>
    <s v="ABILIFY"/>
    <s v="TD REP-DOM"/>
    <s v="TMMUP-10"/>
    <x v="0"/>
    <n v="3700"/>
    <n v="153624000"/>
    <m/>
    <n v="153624000"/>
    <m/>
    <n v="153624000"/>
    <s v="MUP"/>
  </r>
  <r>
    <s v="JUL"/>
    <x v="10"/>
    <s v="ABILIFY DISCMELT 10 MG"/>
    <s v="5112"/>
    <s v="ABILIFY"/>
    <s v="TD REP-DOM"/>
    <s v="TMMUP-30"/>
    <x v="3"/>
    <n v="200"/>
    <n v="6696000"/>
    <m/>
    <n v="6696000"/>
    <m/>
    <n v="6696000"/>
    <s v="MUP"/>
  </r>
  <r>
    <s v="JUL"/>
    <x v="10"/>
    <s v="ABILIFY DISCMELT 10 MG"/>
    <s v="5112"/>
    <s v="ABILIFY"/>
    <s v="TD REP-DOM"/>
    <s v="TMMUP-80"/>
    <x v="2"/>
    <n v="38900"/>
    <n v="613453000"/>
    <m/>
    <n v="613453000"/>
    <m/>
    <n v="613453000"/>
    <s v="MUP"/>
  </r>
  <r>
    <s v="JUL"/>
    <x v="11"/>
    <s v="TABLET MINI MEPTIN"/>
    <s v="5113"/>
    <s v="MEPTIN"/>
    <s v="TD TAB-DOM"/>
    <s v="TMAPL-10"/>
    <x v="0"/>
    <n v="24500"/>
    <n v="53969335"/>
    <m/>
    <n v="53969335"/>
    <m/>
    <n v="53969335"/>
    <s v="APL"/>
  </r>
  <r>
    <s v="JUL"/>
    <x v="11"/>
    <s v="TABLET MINI MEPTIN"/>
    <s v="5113"/>
    <s v="MEPTIN"/>
    <s v="TD TAB-DOM"/>
    <s v="TMMUP-10"/>
    <x v="0"/>
    <n v="86100"/>
    <n v="182019705"/>
    <m/>
    <n v="182019705"/>
    <m/>
    <n v="182019705"/>
    <s v="MUP"/>
  </r>
  <r>
    <s v="JUL"/>
    <x v="11"/>
    <s v="TABLET MINI MEPTIN"/>
    <s v="5113"/>
    <s v="MEPTIN"/>
    <s v="TD TAB-DOM"/>
    <s v="TMMUP-30"/>
    <x v="3"/>
    <n v="1400"/>
    <n v="2978640"/>
    <m/>
    <n v="2978640"/>
    <m/>
    <n v="2978640"/>
    <s v="MUP"/>
  </r>
  <r>
    <s v="JUL"/>
    <x v="11"/>
    <s v="TABLET MINI MEPTIN"/>
    <s v="5113"/>
    <s v="MEPTIN"/>
    <s v="TD TAB-DOM"/>
    <s v="TMAPL-30"/>
    <x v="3"/>
    <n v="2000"/>
    <n v="4047160"/>
    <m/>
    <n v="4047160"/>
    <m/>
    <n v="4047160"/>
    <s v="APL"/>
  </r>
  <r>
    <s v="JUL"/>
    <x v="12"/>
    <s v="TABLET MEPTIN"/>
    <s v="5113"/>
    <s v="MEPTIN"/>
    <s v="TD TAB-DOM"/>
    <s v="TMAPL-10"/>
    <x v="0"/>
    <n v="20000"/>
    <n v="75052800"/>
    <m/>
    <n v="75052800"/>
    <m/>
    <n v="75052800"/>
    <s v="APL"/>
  </r>
  <r>
    <s v="JUL"/>
    <x v="12"/>
    <s v="TABLET MEPTIN"/>
    <s v="5113"/>
    <s v="MEPTIN"/>
    <s v="TD TAB-DOM"/>
    <s v="TMMUP-10"/>
    <x v="0"/>
    <n v="87700"/>
    <n v="315842780"/>
    <m/>
    <n v="315842780"/>
    <m/>
    <n v="315842780"/>
    <s v="MUP"/>
  </r>
  <r>
    <s v="JUL"/>
    <x v="12"/>
    <s v="TABLET MEPTIN"/>
    <s v="5113"/>
    <s v="MEPTIN"/>
    <s v="TD TAB-DOM"/>
    <s v="TMMUP-30"/>
    <x v="3"/>
    <n v="1700"/>
    <n v="5841540"/>
    <m/>
    <n v="5841540"/>
    <m/>
    <n v="5841540"/>
    <s v="MUP"/>
  </r>
  <r>
    <s v="JUL"/>
    <x v="12"/>
    <s v="TABLET MEPTIN"/>
    <s v="5113"/>
    <s v="MEPTIN"/>
    <s v="TD TAB-DOM"/>
    <s v="TMAPL-30"/>
    <x v="3"/>
    <n v="1500"/>
    <n v="4902315"/>
    <m/>
    <n v="4902315"/>
    <m/>
    <n v="4902315"/>
    <s v="APL"/>
  </r>
  <r>
    <s v="JUL"/>
    <x v="13"/>
    <s v="M U C O S T A"/>
    <s v="5114"/>
    <s v="MUCOSTA"/>
    <s v="TD TAB-DOM"/>
    <s v="TMAPL-10"/>
    <x v="0"/>
    <n v="72500"/>
    <n v="279123550"/>
    <m/>
    <n v="279123550"/>
    <m/>
    <n v="279123550"/>
    <s v="APL"/>
  </r>
  <r>
    <s v="JUL"/>
    <x v="13"/>
    <s v="M U C O S T A"/>
    <s v="5114"/>
    <s v="MUCOSTA"/>
    <s v="TD TAB-DOM"/>
    <s v="TMMUP-10"/>
    <x v="0"/>
    <n v="128100"/>
    <n v="473305161"/>
    <m/>
    <n v="473305161"/>
    <m/>
    <n v="473305161"/>
    <s v="MUP"/>
  </r>
  <r>
    <s v="JUL"/>
    <x v="13"/>
    <s v="M U C O S T A"/>
    <s v="5114"/>
    <s v="MUCOSTA"/>
    <s v="TD TAB-DOM"/>
    <s v="TMMUP-30"/>
    <x v="3"/>
    <n v="16700"/>
    <n v="61623000"/>
    <m/>
    <n v="61623000"/>
    <m/>
    <n v="61623000"/>
    <s v="MUP"/>
  </r>
  <r>
    <s v="JUL"/>
    <x v="13"/>
    <s v="M U C O S T A"/>
    <s v="5114"/>
    <s v="MUCOSTA"/>
    <s v="TD TAB-DOM"/>
    <s v="TMAPL-30"/>
    <x v="3"/>
    <n v="4000"/>
    <n v="14038400"/>
    <m/>
    <n v="14038400"/>
    <m/>
    <n v="14038400"/>
    <s v="APL"/>
  </r>
  <r>
    <s v="JUL"/>
    <x v="14"/>
    <s v="PLETAAL SR 100 MGCapsule"/>
    <s v="5111"/>
    <s v="PLETAAL"/>
    <s v="TD REP-DOM"/>
    <s v="TMAPL-10"/>
    <x v="0"/>
    <n v="3240"/>
    <n v="43881365.599999949"/>
    <m/>
    <n v="43881365.599999949"/>
    <m/>
    <n v="43881365.599999949"/>
    <s v="APL"/>
  </r>
  <r>
    <s v="JUL"/>
    <x v="14"/>
    <s v="PLETAAL SR 100 MGCapsule"/>
    <s v="5111"/>
    <s v="PLETAAL"/>
    <s v="TD REP-DOM"/>
    <s v="TMMUP-10"/>
    <x v="0"/>
    <n v="27810"/>
    <n v="361467891.00000083"/>
    <m/>
    <n v="361467891.00000083"/>
    <m/>
    <n v="361467891.00000083"/>
    <s v="MUP"/>
  </r>
  <r>
    <s v="JUL"/>
    <x v="14"/>
    <s v="PLETAAL SR 100 MGCapsule"/>
    <s v="5111"/>
    <s v="PLETAAL"/>
    <s v="TD REP-DOM"/>
    <s v="TMMUP-30"/>
    <x v="3"/>
    <n v="150"/>
    <n v="1755000"/>
    <m/>
    <n v="1755000"/>
    <m/>
    <n v="1755000"/>
    <s v="MUP"/>
  </r>
  <r>
    <s v="JUL"/>
    <x v="14"/>
    <s v="PLETAAL SR 100 MGCapsule"/>
    <s v="5111"/>
    <s v="PLETAAL"/>
    <s v="TD REP-DOM"/>
    <s v="TMMUP-60"/>
    <x v="1"/>
    <n v="137280"/>
    <n v="955056960"/>
    <m/>
    <n v="955056960"/>
    <m/>
    <n v="955056960"/>
    <s v="MUP"/>
  </r>
  <r>
    <s v="JUL"/>
    <x v="14"/>
    <s v="PLETAAL SR 100 MGCapsule"/>
    <s v="5111"/>
    <s v="PLETAAL"/>
    <s v="TD REP-DOM"/>
    <s v="TMAPL-30"/>
    <x v="3"/>
    <n v="750"/>
    <n v="8346000"/>
    <m/>
    <n v="8346000"/>
    <m/>
    <n v="8346000"/>
    <s v="APL"/>
  </r>
  <r>
    <s v="JUL"/>
    <x v="15"/>
    <s v="PLETAAL 100 MG"/>
    <s v="5111"/>
    <s v="PLETAAL"/>
    <s v="TD TAB-DOM"/>
    <s v="TMAPL-10"/>
    <x v="0"/>
    <n v="11100"/>
    <n v="128011097.79999986"/>
    <m/>
    <n v="128011097.79999986"/>
    <m/>
    <n v="128011097.79999986"/>
    <s v="APL"/>
  </r>
  <r>
    <s v="JUL"/>
    <x v="15"/>
    <s v="PLETAAL 100 MG"/>
    <s v="5111"/>
    <s v="PLETAAL"/>
    <s v="TD TAB-DOM"/>
    <s v="TMMUP-10"/>
    <x v="0"/>
    <n v="9030"/>
    <n v="99941331"/>
    <m/>
    <n v="99941331"/>
    <m/>
    <n v="99941331"/>
    <s v="MUP"/>
  </r>
  <r>
    <s v="JUL"/>
    <x v="15"/>
    <s v="PLETAAL 100 MG"/>
    <s v="5111"/>
    <s v="PLETAAL"/>
    <s v="TD TAB-DOM"/>
    <s v="TMMUP-30"/>
    <x v="3"/>
    <n v="1500"/>
    <n v="14031900"/>
    <m/>
    <n v="14031900"/>
    <m/>
    <n v="14031900"/>
    <s v="MUP"/>
  </r>
  <r>
    <s v="JUL"/>
    <x v="15"/>
    <s v="PLETAAL 100 MG"/>
    <s v="5111"/>
    <s v="PLETAAL"/>
    <s v="TD TAB-DOM"/>
    <s v="TMMUP-80"/>
    <x v="2"/>
    <n v="75540"/>
    <n v="350314232.0000025"/>
    <m/>
    <n v="350314232.0000025"/>
    <m/>
    <n v="350314232.0000025"/>
    <s v="MUP"/>
  </r>
  <r>
    <s v="JUL"/>
    <x v="16"/>
    <s v="PLETAAL TABLET 50 MG"/>
    <s v="5111"/>
    <s v="PLETAAL"/>
    <s v="TD TAB-DOM"/>
    <s v="TMAPL-10"/>
    <x v="0"/>
    <n v="18400"/>
    <n v="140349680"/>
    <m/>
    <n v="140349680"/>
    <m/>
    <n v="140349680"/>
    <s v="APL"/>
  </r>
  <r>
    <s v="JUL"/>
    <x v="16"/>
    <s v="PLETAAL TABLET 50 MG"/>
    <s v="5111"/>
    <s v="PLETAAL"/>
    <s v="TD TAB-DOM"/>
    <s v="TMMUP-10"/>
    <x v="0"/>
    <n v="36100"/>
    <n v="264262108"/>
    <m/>
    <n v="264262108"/>
    <m/>
    <n v="264262108"/>
    <s v="MUP"/>
  </r>
  <r>
    <s v="JUL"/>
    <x v="16"/>
    <s v="PLETAAL TABLET 50 MG"/>
    <s v="5111"/>
    <s v="PLETAAL"/>
    <s v="TD TAB-DOM"/>
    <s v="TMMUP-80"/>
    <x v="2"/>
    <n v="15500"/>
    <n v="75456790"/>
    <m/>
    <n v="75456790"/>
    <m/>
    <n v="75456790"/>
    <s v="MUP"/>
  </r>
  <r>
    <s v="JUL"/>
    <x v="16"/>
    <s v="PLETAAL TABLET 50 MG"/>
    <s v="5111"/>
    <s v="PLETAAL"/>
    <s v="TD TAB-DOM"/>
    <s v="TMAPL-30"/>
    <x v="3"/>
    <n v="1000"/>
    <n v="6046780"/>
    <m/>
    <n v="6046780"/>
    <m/>
    <n v="6046780"/>
    <s v="APL"/>
  </r>
  <r>
    <s v="JUL"/>
    <x v="17"/>
    <s v="SAMSCA TABLET 15 MG"/>
    <s v="5118"/>
    <s v="SAMSCA"/>
    <s v="TD REP-DOM"/>
    <s v="TMAPL-10"/>
    <x v="0"/>
    <n v="4320"/>
    <n v="543893616"/>
    <m/>
    <n v="543893616"/>
    <m/>
    <n v="543893616"/>
    <s v="APL"/>
  </r>
  <r>
    <s v="JUL"/>
    <x v="17"/>
    <s v="SAMSCA TABLET 15 MG"/>
    <s v="5118"/>
    <s v="SAMSCA"/>
    <s v="TD REP-DOM"/>
    <s v="TMMUP-10"/>
    <x v="0"/>
    <n v="8440"/>
    <n v="1019779880"/>
    <m/>
    <n v="1019779880"/>
    <m/>
    <n v="1019779880"/>
    <s v="MUP"/>
  </r>
  <r>
    <s v="JUL"/>
    <x v="17"/>
    <s v="SAMSCA TABLET 15 MG"/>
    <s v="5118"/>
    <s v="SAMSCA"/>
    <s v="TD REP-DOM"/>
    <s v="TMMUP-30"/>
    <x v="3"/>
    <n v="2040"/>
    <n v="242352000"/>
    <m/>
    <n v="242352000"/>
    <m/>
    <n v="242352000"/>
    <s v="MUP"/>
  </r>
  <r>
    <s v="JUL"/>
    <x v="17"/>
    <s v="SAMSCA TABLET 15 MG"/>
    <s v="5118"/>
    <s v="SAMSCA"/>
    <s v="TD REP-DOM"/>
    <s v="TMMUP-80"/>
    <x v="2"/>
    <n v="2040"/>
    <n v="163752840"/>
    <m/>
    <n v="163752840"/>
    <m/>
    <n v="163752840"/>
    <s v="MUP"/>
  </r>
  <r>
    <s v="JUL"/>
    <x v="18"/>
    <s v="ABILIFY MAINTENA 400 MG"/>
    <s v="5119"/>
    <s v="Abilify Maintena Abilify"/>
    <s v="TD REP-DOM"/>
    <s v="TMAPL-10"/>
    <x v="0"/>
    <n v="72"/>
    <n v="110103696"/>
    <m/>
    <n v="110103696"/>
    <m/>
    <n v="110103696"/>
    <s v="APL"/>
  </r>
  <r>
    <s v="JUL"/>
    <x v="18"/>
    <s v="ABILIFY MAINTENA 400 MG"/>
    <s v="5119"/>
    <s v="Abilify Maintena Abilify"/>
    <s v="TD REP-DOM"/>
    <s v="TMMUP-10"/>
    <x v="0"/>
    <n v="272"/>
    <n v="399183120"/>
    <m/>
    <n v="399183120"/>
    <m/>
    <n v="399183120"/>
    <s v="MUP"/>
  </r>
  <r>
    <s v="JUL"/>
    <x v="20"/>
    <s v="ABILIFY MAINTENA 300 MG"/>
    <s v="5119"/>
    <s v="Abilify Maintena Abilify"/>
    <s v="TD REP-DOM"/>
    <s v="TMMUP-10"/>
    <x v="0"/>
    <n v="32"/>
    <n v="46962720"/>
    <m/>
    <n v="46962720"/>
    <m/>
    <n v="46962720"/>
    <s v="MUP"/>
  </r>
  <r>
    <s v="JUL"/>
    <x v="22"/>
    <s v="URINE BAG WITH T-VALVE100 PC"/>
    <s v="1511"/>
    <s v="ME SET"/>
    <s v="IV SET-DOM"/>
    <s v="CIMUP-12"/>
    <x v="0"/>
    <n v="200"/>
    <n v="1044000"/>
    <m/>
    <n v="1044000"/>
    <m/>
    <n v="1044000"/>
    <s v="MUP"/>
  </r>
  <r>
    <s v="JUL"/>
    <x v="22"/>
    <s v="URINE BAG WITH T-VALVE100 PC"/>
    <s v="1511"/>
    <s v="ME SET"/>
    <s v="IV SET-DOM"/>
    <s v="CIMUP-62"/>
    <x v="1"/>
    <n v="64800"/>
    <n v="276307200"/>
    <m/>
    <n v="276307200"/>
    <m/>
    <n v="276307200"/>
    <s v="MUP"/>
  </r>
  <r>
    <s v="JUL"/>
    <x v="22"/>
    <s v="URINE BAG WITH T-VALVE100 PC"/>
    <s v="1511"/>
    <s v="ME SET"/>
    <s v="IV SET-DOM"/>
    <s v="CIRNI-62"/>
    <x v="1"/>
    <n v="15400"/>
    <n v="65665600"/>
    <m/>
    <n v="65665600"/>
    <m/>
    <n v="65665600"/>
    <s v="RNI"/>
  </r>
  <r>
    <s v="JUL"/>
    <x v="23"/>
    <s v="REXULTI TABLET 1 MG"/>
    <s v="5123"/>
    <s v="Rexulti"/>
    <s v="TD REP-DOM"/>
    <s v="TMAPL-10"/>
    <x v="0"/>
    <n v="200"/>
    <n v="4542700"/>
    <m/>
    <n v="4542700"/>
    <m/>
    <n v="4542700"/>
    <s v="APL"/>
  </r>
  <r>
    <s v="JUL"/>
    <x v="23"/>
    <s v="REXULTI TABLET 1 MG"/>
    <s v="5123"/>
    <s v="Rexulti"/>
    <s v="TD REP-DOM"/>
    <s v="TMMUP-10"/>
    <x v="0"/>
    <n v="6600"/>
    <n v="143867460"/>
    <m/>
    <n v="143867460"/>
    <m/>
    <n v="143867460"/>
    <s v="MUP"/>
  </r>
  <r>
    <s v="JUL"/>
    <x v="24"/>
    <s v="REXULTI TABLET 2 MG"/>
    <s v="5123"/>
    <s v="Rexulti"/>
    <s v="TD REP-DOM"/>
    <s v="TMAPL-10"/>
    <x v="0"/>
    <n v="100"/>
    <n v="4769850"/>
    <m/>
    <n v="4769850"/>
    <m/>
    <n v="4769850"/>
    <s v="APL"/>
  </r>
  <r>
    <s v="JUL"/>
    <x v="24"/>
    <s v="REXULTI TABLET 2 MG"/>
    <s v="5123"/>
    <s v="Rexulti"/>
    <s v="TD REP-DOM"/>
    <s v="TMMUP-10"/>
    <x v="0"/>
    <n v="2100"/>
    <n v="96129810"/>
    <m/>
    <n v="96129810"/>
    <m/>
    <n v="96129810"/>
    <s v="MUP"/>
  </r>
  <r>
    <s v="JUL"/>
    <x v="25"/>
    <s v="REXULTI TABLET 4 MG"/>
    <s v="5123"/>
    <s v="Rexulti"/>
    <s v="TD REP-DOM"/>
    <s v="TMAPL-10"/>
    <x v="0"/>
    <n v="300"/>
    <n v="14309550"/>
    <m/>
    <n v="14309550"/>
    <m/>
    <n v="14309550"/>
    <s v="APL"/>
  </r>
  <r>
    <s v="JUL"/>
    <x v="25"/>
    <s v="REXULTI TABLET 4 MG"/>
    <s v="5123"/>
    <s v="Rexulti"/>
    <s v="TD REP-DOM"/>
    <s v="TMMUP-10"/>
    <x v="0"/>
    <n v="3600"/>
    <n v="164793960"/>
    <m/>
    <n v="164793960"/>
    <m/>
    <n v="164793960"/>
    <s v="MUP"/>
  </r>
  <r>
    <s v="JUL"/>
    <x v="26"/>
    <s v="BFLUID"/>
    <s v="1138"/>
    <s v="B-FLUID"/>
    <s v="SB-DOM"/>
    <s v="CIMUP-10"/>
    <x v="0"/>
    <n v="410"/>
    <n v="94787080"/>
    <m/>
    <n v="94787080"/>
    <m/>
    <n v="94787080"/>
    <s v="MUP"/>
  </r>
  <r>
    <s v="JUL"/>
    <x v="26"/>
    <s v="BFLUID"/>
    <s v="1138"/>
    <s v="B-FLUID"/>
    <s v="SB-DOM"/>
    <s v="CIMUP-30"/>
    <x v="3"/>
    <n v="20"/>
    <n v="3801000"/>
    <m/>
    <n v="3801000"/>
    <m/>
    <n v="3801000"/>
    <s v="MUP"/>
  </r>
  <r>
    <s v="JUL"/>
    <x v="26"/>
    <s v="BFLUID"/>
    <s v="1138"/>
    <s v="B-FLUID"/>
    <s v="SB-DOM"/>
    <s v="CIMUP-60"/>
    <x v="1"/>
    <n v="3036"/>
    <n v="445800168"/>
    <m/>
    <n v="445800168"/>
    <m/>
    <n v="445800168"/>
    <s v="MUP"/>
  </r>
  <r>
    <s v="JUL"/>
    <x v="26"/>
    <s v="BFLUID"/>
    <s v="1138"/>
    <s v="B-FLUID"/>
    <s v="SB-DOM"/>
    <s v="CIRNI-60"/>
    <x v="1"/>
    <n v="510"/>
    <n v="74887380"/>
    <m/>
    <n v="74887380"/>
    <m/>
    <n v="74887380"/>
    <s v="RNI"/>
  </r>
  <r>
    <s v="JUL"/>
    <x v="27"/>
    <s v="BFLUID"/>
    <s v="1138"/>
    <s v="B-FLUID"/>
    <s v="SB-DOM"/>
    <s v="CIMUP-10"/>
    <x v="0"/>
    <n v="3690"/>
    <n v="568721250"/>
    <m/>
    <n v="568721250"/>
    <m/>
    <n v="568721250"/>
    <s v="MUP"/>
  </r>
  <r>
    <s v="JUL"/>
    <x v="27"/>
    <s v="BFLUID"/>
    <s v="1138"/>
    <s v="B-FLUID"/>
    <s v="SB-DOM"/>
    <s v="CIMUP-60"/>
    <x v="1"/>
    <n v="68463"/>
    <n v="5464648197"/>
    <m/>
    <n v="5464648197"/>
    <m/>
    <n v="5464648197"/>
    <s v="MUP"/>
  </r>
  <r>
    <s v="JUL"/>
    <x v="27"/>
    <s v="BFLUID"/>
    <s v="1138"/>
    <s v="B-FLUID"/>
    <s v="SB-DOM"/>
    <s v="CIRNI-60"/>
    <x v="1"/>
    <n v="12720"/>
    <n v="1015297680"/>
    <m/>
    <n v="1015297680"/>
    <m/>
    <n v="1015297680"/>
    <s v="RNI"/>
  </r>
  <r>
    <s v="JUL"/>
    <x v="28"/>
    <s v="UBIT TABLET 100 MG"/>
    <s v="5513"/>
    <s v="UBT"/>
    <s v="TD REP-DOM"/>
    <s v="TMAPP-10"/>
    <x v="0"/>
    <n v="600"/>
    <n v="162000000"/>
    <m/>
    <n v="162000000"/>
    <m/>
    <n v="162000000"/>
    <s v="APP"/>
  </r>
  <r>
    <s v="JUL"/>
    <x v="29"/>
    <s v="ICLUSIG 15 MG"/>
    <s v="5121"/>
    <s v="Iclusig"/>
    <s v="TD REP-DOM"/>
    <s v="TMMUP-10"/>
    <x v="0"/>
    <n v="450"/>
    <n v="99192299.999999836"/>
    <m/>
    <n v="99192299.999999836"/>
    <m/>
    <n v="99192299.999999836"/>
    <s v="MUP"/>
  </r>
  <r>
    <s v="JUL"/>
    <x v="30"/>
    <s v="MEPTIN INHALATION 0.5 ML840 pcs"/>
    <s v="5113"/>
    <s v="MEPTIN"/>
    <s v="TD REP-DOM"/>
    <s v="TMMUP-10"/>
    <x v="0"/>
    <n v="1008"/>
    <n v="7495704.000000014"/>
    <m/>
    <n v="7495704.000000014"/>
    <m/>
    <n v="7495704.000000014"/>
    <s v="MUP"/>
  </r>
  <r>
    <s v="JUL"/>
    <x v="30"/>
    <s v="MEPTIN INHALATION 0.5 ML840 pcs"/>
    <s v="5113"/>
    <s v="MEPTIN"/>
    <s v="TD REP-DOM"/>
    <s v="TMMUP-60"/>
    <x v="1"/>
    <n v="33264"/>
    <n v="207667152"/>
    <m/>
    <n v="207667152"/>
    <m/>
    <n v="207667152"/>
    <s v="MUP"/>
  </r>
  <r>
    <s v="JUL"/>
    <x v="30"/>
    <s v="MEPTIN INHALATION 0.5 ML840 pcs"/>
    <s v="5113"/>
    <s v="MEPTIN"/>
    <s v="TD REP-DOM"/>
    <s v="TMAPL-30"/>
    <x v="3"/>
    <n v="280"/>
    <n v="1790409.5999999999"/>
    <m/>
    <n v="1790409.5999999999"/>
    <m/>
    <n v="1790409.5999999999"/>
    <s v="APL"/>
  </r>
  <r>
    <s v="JUL"/>
    <x v="123"/>
    <s v="KA-EN 3B"/>
    <s v="1113"/>
    <s v="KA - EN"/>
    <s v="SB-DOM"/>
    <s v="CIMUP-10"/>
    <x v="0"/>
    <n v="3264"/>
    <n v="65185344"/>
    <m/>
    <n v="65185344"/>
    <m/>
    <n v="65185344"/>
    <s v="MUP"/>
  </r>
  <r>
    <s v="JUL"/>
    <x v="123"/>
    <s v="KA-EN 3B"/>
    <s v="1113"/>
    <s v="KA - EN"/>
    <s v="SB-DOM"/>
    <s v="CIMUP-30"/>
    <x v="3"/>
    <n v="768"/>
    <n v="12142080"/>
    <m/>
    <n v="12142080"/>
    <m/>
    <n v="12142080"/>
    <s v="MUP"/>
  </r>
  <r>
    <s v="JUL"/>
    <x v="123"/>
    <s v="KA-EN 3B"/>
    <s v="1113"/>
    <s v="KA - EN"/>
    <s v="SB-DOM"/>
    <s v="CIMUP-60"/>
    <x v="1"/>
    <n v="19968"/>
    <n v="195267072"/>
    <m/>
    <n v="195267072"/>
    <m/>
    <n v="195267072"/>
    <s v="MUP"/>
  </r>
  <r>
    <s v="JUL"/>
    <x v="123"/>
    <s v="KA-EN 3B"/>
    <s v="1113"/>
    <s v="KA - EN"/>
    <s v="SB-DOM"/>
    <s v="CIRNI-60"/>
    <x v="1"/>
    <n v="7560"/>
    <n v="73929240"/>
    <m/>
    <n v="73929240"/>
    <m/>
    <n v="73929240"/>
    <s v="RNI"/>
  </r>
  <r>
    <s v="JUL"/>
    <x v="31"/>
    <s v="AMINOLEBAN"/>
    <s v="1135"/>
    <s v="AMINOLEBAN INJECTION"/>
    <s v="SB-DOM"/>
    <s v="CIMUP-10"/>
    <x v="0"/>
    <n v="24"/>
    <n v="4260960"/>
    <m/>
    <n v="4260960"/>
    <m/>
    <n v="4260960"/>
    <s v="MUP"/>
  </r>
  <r>
    <s v="JUL"/>
    <x v="31"/>
    <s v="AMINOLEBAN"/>
    <s v="1135"/>
    <s v="AMINOLEBAN INJECTION"/>
    <s v="SB-DOM"/>
    <s v="CIMUP-60"/>
    <x v="1"/>
    <n v="4968"/>
    <n v="301661928"/>
    <m/>
    <n v="301661928"/>
    <m/>
    <n v="301661928"/>
    <s v="MUP"/>
  </r>
  <r>
    <s v="JUL"/>
    <x v="31"/>
    <s v="AMINOLEBAN"/>
    <s v="1135"/>
    <s v="AMINOLEBAN INJECTION"/>
    <s v="SB-DOM"/>
    <s v="CIRNI-60"/>
    <x v="1"/>
    <n v="984"/>
    <n v="59749464"/>
    <m/>
    <n v="59749464"/>
    <m/>
    <n v="59749464"/>
    <s v="RNI"/>
  </r>
  <r>
    <s v="JUL"/>
    <x v="32"/>
    <s v="AMIPAREN"/>
    <s v="1131"/>
    <s v="AMINO ACID"/>
    <s v="SB-DOM"/>
    <s v="CIMUP-10"/>
    <x v="0"/>
    <n v="24"/>
    <n v="2757096"/>
    <m/>
    <n v="2757096"/>
    <m/>
    <n v="2757096"/>
    <s v="MUP"/>
  </r>
  <r>
    <s v="JUL"/>
    <x v="32"/>
    <s v="AMIPAREN"/>
    <s v="1131"/>
    <s v="AMINO ACID"/>
    <s v="SB-DOM"/>
    <s v="CIMUP-60"/>
    <x v="1"/>
    <n v="1080"/>
    <n v="85104000"/>
    <m/>
    <n v="85104000"/>
    <m/>
    <n v="85104000"/>
    <s v="MUP"/>
  </r>
  <r>
    <s v="JUL"/>
    <x v="32"/>
    <s v="AMIPAREN"/>
    <s v="1131"/>
    <s v="AMINO ACID"/>
    <s v="SB-DOM"/>
    <s v="CIRNI-60"/>
    <x v="1"/>
    <n v="816"/>
    <n v="64300800"/>
    <m/>
    <n v="64300800"/>
    <m/>
    <n v="64300800"/>
    <s v="RNI"/>
  </r>
  <r>
    <s v="JUL"/>
    <x v="33"/>
    <s v="ASERING"/>
    <s v="1114"/>
    <s v="ASERING"/>
    <s v="SB-DOM"/>
    <s v="CIMUP-10"/>
    <x v="0"/>
    <n v="16848"/>
    <n v="346293792"/>
    <m/>
    <n v="346293792"/>
    <m/>
    <n v="346293792"/>
    <s v="MUP"/>
  </r>
  <r>
    <s v="JUL"/>
    <x v="33"/>
    <s v="ASERING"/>
    <s v="1114"/>
    <s v="ASERING"/>
    <s v="SB-DOM"/>
    <s v="CIMUP-30"/>
    <x v="3"/>
    <n v="1104"/>
    <n v="18017280"/>
    <m/>
    <n v="18017280"/>
    <m/>
    <n v="18017280"/>
    <s v="MUP"/>
  </r>
  <r>
    <s v="JUL"/>
    <x v="33"/>
    <s v="ASERING"/>
    <s v="1114"/>
    <s v="ASERING"/>
    <s v="SB-DOM"/>
    <s v="CIMUP-60"/>
    <x v="1"/>
    <n v="183378"/>
    <n v="1433099070"/>
    <m/>
    <n v="1433099070"/>
    <m/>
    <n v="1433099070"/>
    <s v="MUP"/>
  </r>
  <r>
    <s v="JUL"/>
    <x v="33"/>
    <s v="ASERING"/>
    <s v="1114"/>
    <s v="ASERING"/>
    <s v="SB-DOM"/>
    <s v="CIRNI-60"/>
    <x v="1"/>
    <n v="27120"/>
    <n v="211942800"/>
    <m/>
    <n v="211942800"/>
    <m/>
    <n v="211942800"/>
    <s v="RNI"/>
  </r>
  <r>
    <s v="JUL"/>
    <x v="34"/>
    <s v="KIDMIN"/>
    <s v="1132"/>
    <s v="KIDMIN"/>
    <s v="SB-DOM"/>
    <s v="CIMUP-10"/>
    <x v="0"/>
    <n v="380"/>
    <n v="32641620"/>
    <m/>
    <n v="32641620"/>
    <m/>
    <n v="32641620"/>
    <s v="MUP"/>
  </r>
  <r>
    <s v="JUL"/>
    <x v="34"/>
    <s v="KIDMIN"/>
    <s v="1132"/>
    <s v="KIDMIN"/>
    <s v="SB-DOM"/>
    <s v="CIMUP-60"/>
    <x v="1"/>
    <n v="27280"/>
    <n v="1214832960"/>
    <m/>
    <n v="1214832960"/>
    <m/>
    <n v="1214832960"/>
    <s v="MUP"/>
  </r>
  <r>
    <s v="JUL"/>
    <x v="34"/>
    <s v="KIDMIN"/>
    <s v="1132"/>
    <s v="KIDMIN"/>
    <s v="SB-DOM"/>
    <s v="CIRNI-60"/>
    <x v="1"/>
    <n v="3220"/>
    <n v="143393040"/>
    <m/>
    <n v="143393040"/>
    <m/>
    <n v="143393040"/>
    <s v="RNI"/>
  </r>
  <r>
    <s v="JUL"/>
    <x v="35"/>
    <s v="PAN-AMIN G"/>
    <s v="1131"/>
    <s v="AMINO ACID"/>
    <s v="SB-DOM"/>
    <s v="CIMUP-10"/>
    <x v="0"/>
    <n v="144"/>
    <n v="9114336"/>
    <m/>
    <n v="9114336"/>
    <m/>
    <n v="9114336"/>
    <s v="MUP"/>
  </r>
  <r>
    <s v="JUL"/>
    <x v="35"/>
    <s v="PAN-AMIN G"/>
    <s v="1131"/>
    <s v="AMINO ACID"/>
    <s v="SB-DOM"/>
    <s v="CIMUP-60"/>
    <x v="1"/>
    <n v="1920"/>
    <n v="75805440"/>
    <m/>
    <n v="75805440"/>
    <m/>
    <n v="75805440"/>
    <s v="MUP"/>
  </r>
  <r>
    <s v="JUL"/>
    <x v="35"/>
    <s v="PAN-AMIN G"/>
    <s v="1131"/>
    <s v="AMINO ACID"/>
    <s v="SB-DOM"/>
    <s v="CIRNI-60"/>
    <x v="1"/>
    <n v="48"/>
    <n v="1895136"/>
    <m/>
    <n v="1895136"/>
    <m/>
    <n v="1895136"/>
    <s v="RNI"/>
  </r>
  <r>
    <s v="JUL"/>
    <x v="36"/>
    <s v="OTSU-D5"/>
    <s v="1116"/>
    <s v="OTSUMIX"/>
    <s v="PB-DOM"/>
    <s v="CIMUP-10"/>
    <x v="0"/>
    <n v="4320"/>
    <n v="45934560"/>
    <m/>
    <n v="45934560"/>
    <m/>
    <n v="45934560"/>
    <s v="MUP"/>
  </r>
  <r>
    <s v="JUL"/>
    <x v="36"/>
    <s v="OTSU-D5"/>
    <s v="1116"/>
    <s v="OTSUMIX"/>
    <s v="PB-DOM"/>
    <s v="CIMUP-20"/>
    <x v="4"/>
    <n v="41080"/>
    <n v="254778160"/>
    <m/>
    <n v="254778160"/>
    <m/>
    <n v="254778160"/>
    <s v="MUP"/>
  </r>
  <r>
    <s v="JUL"/>
    <x v="36"/>
    <s v="OTSU-D5"/>
    <s v="1116"/>
    <s v="OTSUMIX"/>
    <s v="PB-DOM"/>
    <s v="CIMUP-30"/>
    <x v="3"/>
    <n v="200"/>
    <n v="1785000"/>
    <m/>
    <n v="1785000"/>
    <m/>
    <n v="1785000"/>
    <s v="MUP"/>
  </r>
  <r>
    <s v="JUL"/>
    <x v="37"/>
    <s v="OTSU-NS"/>
    <s v="1116"/>
    <s v="OTSUMIX"/>
    <s v="PB-DOM"/>
    <s v="CIMUP-10"/>
    <x v="0"/>
    <n v="129280"/>
    <n v="1314906880"/>
    <m/>
    <n v="1314906880"/>
    <m/>
    <n v="1314906880"/>
    <s v="MUP"/>
  </r>
  <r>
    <s v="JUL"/>
    <x v="37"/>
    <s v="OTSU-NS"/>
    <s v="1116"/>
    <s v="OTSUMIX"/>
    <s v="PB-DOM"/>
    <s v="CIMUP-30"/>
    <x v="3"/>
    <n v="4160"/>
    <n v="37128000"/>
    <m/>
    <n v="37128000"/>
    <m/>
    <n v="37128000"/>
    <s v="MUP"/>
  </r>
  <r>
    <s v="JUL"/>
    <x v="37"/>
    <s v="OTSU-NS"/>
    <s v="1116"/>
    <s v="OTSUMIX"/>
    <s v="PB-DOM"/>
    <s v="CIMUP-60"/>
    <x v="1"/>
    <n v="691720"/>
    <n v="3774024320"/>
    <m/>
    <n v="3774024320"/>
    <m/>
    <n v="3774024320"/>
    <s v="MUP"/>
  </r>
  <r>
    <s v="JUL"/>
    <x v="37"/>
    <s v="OTSU-NS"/>
    <s v="1116"/>
    <s v="OTSUMIX"/>
    <s v="PB-DOM"/>
    <s v="CIRNI-60"/>
    <x v="1"/>
    <n v="88600"/>
    <n v="483401600"/>
    <m/>
    <n v="483401600"/>
    <m/>
    <n v="483401600"/>
    <s v="RNI"/>
  </r>
  <r>
    <s v="JUL"/>
    <x v="37"/>
    <s v="OTSU-NS"/>
    <s v="1116"/>
    <s v="OTSUMIX"/>
    <s v="PB-DOM"/>
    <s v="CIRNI-10"/>
    <x v="0"/>
    <n v="3000"/>
    <n v="30513000"/>
    <m/>
    <n v="30513000"/>
    <m/>
    <n v="30513000"/>
    <s v="RNI"/>
  </r>
  <r>
    <s v="JUL"/>
    <x v="38"/>
    <s v="OTSU-D10"/>
    <s v="1111"/>
    <s v="BASIC  SOLUTION"/>
    <s v="PB-DOM"/>
    <s v="CIMUP-10"/>
    <x v="0"/>
    <n v="2040"/>
    <n v="26405760"/>
    <m/>
    <n v="26405760"/>
    <m/>
    <n v="26405760"/>
    <s v="MUP"/>
  </r>
  <r>
    <s v="JUL"/>
    <x v="38"/>
    <s v="OTSU-D10"/>
    <s v="1111"/>
    <s v="BASIC  SOLUTION"/>
    <s v="PB-DOM"/>
    <s v="CIMUP-20"/>
    <x v="4"/>
    <n v="2740"/>
    <n v="19273160"/>
    <m/>
    <n v="19273160"/>
    <m/>
    <n v="19273160"/>
    <s v="MUP"/>
  </r>
  <r>
    <s v="JUL"/>
    <x v="38"/>
    <s v="OTSU-D10"/>
    <s v="1111"/>
    <s v="BASIC  SOLUTION"/>
    <s v="PB-DOM"/>
    <s v="CIRNI-20"/>
    <x v="4"/>
    <n v="3000"/>
    <n v="21102000"/>
    <m/>
    <n v="21102000"/>
    <m/>
    <n v="21102000"/>
    <s v="RNI"/>
  </r>
  <r>
    <s v="JUL"/>
    <x v="39"/>
    <s v="ASERING-5"/>
    <s v="1114"/>
    <s v="ASERING"/>
    <s v="PB-DOM"/>
    <s v="CIMUP-10"/>
    <x v="0"/>
    <n v="320"/>
    <n v="6724160"/>
    <m/>
    <n v="6724160"/>
    <m/>
    <n v="6724160"/>
    <s v="MUP"/>
  </r>
  <r>
    <s v="JUL"/>
    <x v="39"/>
    <s v="ASERING-5"/>
    <s v="1114"/>
    <s v="ASERING"/>
    <s v="PB-DOM"/>
    <s v="CIMUP-60"/>
    <x v="1"/>
    <n v="3420"/>
    <n v="39152160"/>
    <m/>
    <n v="39152160"/>
    <m/>
    <n v="39152160"/>
    <s v="MUP"/>
  </r>
  <r>
    <s v="JUL"/>
    <x v="39"/>
    <s v="ASERING-5"/>
    <s v="1114"/>
    <s v="ASERING"/>
    <s v="PB-DOM"/>
    <s v="CIRNI-60"/>
    <x v="1"/>
    <n v="160"/>
    <n v="1831680"/>
    <m/>
    <n v="1831680"/>
    <m/>
    <n v="1831680"/>
    <s v="RNI"/>
  </r>
  <r>
    <s v="JUL"/>
    <x v="40"/>
    <s v="ASERING"/>
    <s v="1114"/>
    <s v="ASERING"/>
    <s v="PB-DOM"/>
    <s v="CIMUP-10"/>
    <x v="0"/>
    <n v="9720"/>
    <n v="161896320"/>
    <m/>
    <n v="161896320"/>
    <m/>
    <n v="161896320"/>
    <s v="MUP"/>
  </r>
  <r>
    <s v="JUL"/>
    <x v="40"/>
    <s v="ASERING"/>
    <s v="1114"/>
    <s v="ASERING"/>
    <s v="PB-DOM"/>
    <s v="CIMUP-60"/>
    <x v="1"/>
    <n v="212080"/>
    <n v="1421148080"/>
    <m/>
    <n v="1421148080"/>
    <m/>
    <n v="1421148080"/>
    <s v="MUP"/>
  </r>
  <r>
    <s v="JUL"/>
    <x v="40"/>
    <s v="ASERING"/>
    <s v="1114"/>
    <s v="ASERING"/>
    <s v="PB-DOM"/>
    <s v="CIRNI-60"/>
    <x v="1"/>
    <n v="137120"/>
    <n v="918855280"/>
    <m/>
    <n v="918855280"/>
    <m/>
    <n v="918855280"/>
    <s v="RNI"/>
  </r>
  <r>
    <s v="JUL"/>
    <x v="41"/>
    <s v="KA-EN 1B"/>
    <s v="1113"/>
    <s v="KA - EN"/>
    <s v="PB-DOM"/>
    <s v="CIMUP-10"/>
    <x v="0"/>
    <n v="8900"/>
    <n v="154148000"/>
    <m/>
    <n v="154148000"/>
    <m/>
    <n v="154148000"/>
    <s v="MUP"/>
  </r>
  <r>
    <s v="JUL"/>
    <x v="41"/>
    <s v="KA-EN 1B"/>
    <s v="1113"/>
    <s v="KA - EN"/>
    <s v="PB-DOM"/>
    <s v="CIMUP-30"/>
    <x v="3"/>
    <n v="60"/>
    <n v="918000"/>
    <m/>
    <n v="918000"/>
    <m/>
    <n v="918000"/>
    <s v="MUP"/>
  </r>
  <r>
    <s v="JUL"/>
    <x v="41"/>
    <s v="KA-EN 1B"/>
    <s v="1113"/>
    <s v="KA - EN"/>
    <s v="PB-DOM"/>
    <s v="CIMUP-60"/>
    <x v="1"/>
    <n v="65560"/>
    <n v="601971920"/>
    <m/>
    <n v="601971920"/>
    <m/>
    <n v="601971920"/>
    <s v="MUP"/>
  </r>
  <r>
    <s v="JUL"/>
    <x v="41"/>
    <s v="KA-EN 1B"/>
    <s v="1113"/>
    <s v="KA - EN"/>
    <s v="PB-DOM"/>
    <s v="CIRNI-60"/>
    <x v="1"/>
    <n v="5120"/>
    <n v="47011840"/>
    <m/>
    <n v="47011840"/>
    <m/>
    <n v="47011840"/>
    <s v="RNI"/>
  </r>
  <r>
    <s v="JUL"/>
    <x v="42"/>
    <s v="KA-EN 3A"/>
    <s v="1113"/>
    <s v="KA - EN"/>
    <s v="PB-DOM"/>
    <s v="CIMUP-10"/>
    <x v="0"/>
    <n v="2700"/>
    <n v="45767700"/>
    <m/>
    <n v="45767700"/>
    <m/>
    <n v="45767700"/>
    <s v="MUP"/>
  </r>
  <r>
    <s v="JUL"/>
    <x v="42"/>
    <s v="KA-EN 3A"/>
    <s v="1113"/>
    <s v="KA - EN"/>
    <s v="PB-DOM"/>
    <s v="CIMUP-30"/>
    <x v="3"/>
    <n v="120"/>
    <n v="1815600"/>
    <m/>
    <n v="1815600"/>
    <m/>
    <n v="1815600"/>
    <s v="MUP"/>
  </r>
  <r>
    <s v="JUL"/>
    <x v="42"/>
    <s v="KA-EN 3A"/>
    <s v="1113"/>
    <s v="KA - EN"/>
    <s v="PB-DOM"/>
    <s v="CIMUP-60"/>
    <x v="1"/>
    <n v="37980"/>
    <n v="371406420"/>
    <m/>
    <n v="371406420"/>
    <m/>
    <n v="371406420"/>
    <s v="MUP"/>
  </r>
  <r>
    <s v="JUL"/>
    <x v="42"/>
    <s v="KA-EN 3A"/>
    <s v="1113"/>
    <s v="KA - EN"/>
    <s v="PB-DOM"/>
    <s v="CIRNI-60"/>
    <x v="1"/>
    <n v="5400"/>
    <n v="52806600"/>
    <m/>
    <n v="52806600"/>
    <m/>
    <n v="52806600"/>
    <s v="RNI"/>
  </r>
  <r>
    <s v="JUL"/>
    <x v="43"/>
    <s v="KA-EN 3B"/>
    <s v="1113"/>
    <s v="KA - EN"/>
    <s v="PB-DOM"/>
    <s v="CIMUP-10"/>
    <x v="0"/>
    <n v="22800"/>
    <n v="369679200"/>
    <m/>
    <n v="369679200"/>
    <m/>
    <n v="369679200"/>
    <s v="MUP"/>
  </r>
  <r>
    <s v="JUL"/>
    <x v="43"/>
    <s v="KA-EN 3B"/>
    <s v="1113"/>
    <s v="KA - EN"/>
    <s v="PB-DOM"/>
    <s v="CIMUP-60"/>
    <x v="1"/>
    <n v="123560"/>
    <n v="1208293240"/>
    <m/>
    <n v="1208293240"/>
    <m/>
    <n v="1208293240"/>
    <s v="MUP"/>
  </r>
  <r>
    <s v="JUL"/>
    <x v="43"/>
    <s v="KA-EN 3B"/>
    <s v="1113"/>
    <s v="KA - EN"/>
    <s v="PB-DOM"/>
    <s v="CIRNI-60"/>
    <x v="1"/>
    <n v="8360"/>
    <n v="81752440"/>
    <m/>
    <n v="81752440"/>
    <m/>
    <n v="81752440"/>
    <s v="RNI"/>
  </r>
  <r>
    <s v="JUL"/>
    <x v="44"/>
    <s v="KA-EN 4A"/>
    <s v="1113"/>
    <s v="KA - EN"/>
    <s v="PB-DOM"/>
    <s v="CIMUP-10"/>
    <x v="0"/>
    <n v="480"/>
    <n v="8313600"/>
    <m/>
    <n v="8313600"/>
    <m/>
    <n v="8313600"/>
    <s v="MUP"/>
  </r>
  <r>
    <s v="JUL"/>
    <x v="44"/>
    <s v="KA-EN 4A"/>
    <s v="1113"/>
    <s v="KA - EN"/>
    <s v="PB-DOM"/>
    <s v="CIMUP-60"/>
    <x v="1"/>
    <n v="3660"/>
    <n v="38591040"/>
    <m/>
    <n v="38591040"/>
    <m/>
    <n v="38591040"/>
    <s v="MUP"/>
  </r>
  <r>
    <s v="JUL"/>
    <x v="44"/>
    <s v="KA-EN 4A"/>
    <s v="1113"/>
    <s v="KA - EN"/>
    <s v="PB-DOM"/>
    <s v="CIRNI-60"/>
    <x v="1"/>
    <n v="100"/>
    <n v="1054400"/>
    <m/>
    <n v="1054400"/>
    <m/>
    <n v="1054400"/>
    <s v="RNI"/>
  </r>
  <r>
    <s v="JUL"/>
    <x v="45"/>
    <s v="KA-EN 4B"/>
    <s v="1113"/>
    <s v="KA - EN"/>
    <s v="PB-DOM"/>
    <s v="CIMUP-10"/>
    <x v="0"/>
    <n v="3480"/>
    <n v="60273600"/>
    <m/>
    <n v="60273600"/>
    <m/>
    <n v="60273600"/>
    <s v="MUP"/>
  </r>
  <r>
    <s v="JUL"/>
    <x v="45"/>
    <s v="KA-EN 4B"/>
    <s v="1113"/>
    <s v="KA - EN"/>
    <s v="PB-DOM"/>
    <s v="CIMUP-60"/>
    <x v="1"/>
    <n v="2940"/>
    <n v="30999360"/>
    <m/>
    <n v="30999360"/>
    <m/>
    <n v="30999360"/>
    <s v="MUP"/>
  </r>
  <r>
    <s v="JUL"/>
    <x v="45"/>
    <s v="KA-EN 4B"/>
    <s v="1113"/>
    <s v="KA - EN"/>
    <s v="PB-DOM"/>
    <s v="CIRNI-60"/>
    <x v="1"/>
    <n v="120"/>
    <n v="1265280"/>
    <m/>
    <n v="1265280"/>
    <m/>
    <n v="1265280"/>
    <s v="RNI"/>
  </r>
  <r>
    <s v="JUL"/>
    <x v="46"/>
    <s v="KA-EN MG3"/>
    <s v="1113"/>
    <s v="KA - EN"/>
    <s v="PB-DOM"/>
    <s v="CIMUP-10"/>
    <x v="0"/>
    <n v="580"/>
    <n v="10344300"/>
    <m/>
    <n v="10344300"/>
    <m/>
    <n v="10344300"/>
    <s v="MUP"/>
  </r>
  <r>
    <s v="JUL"/>
    <x v="46"/>
    <s v="KA-EN MG3"/>
    <s v="1113"/>
    <s v="KA - EN"/>
    <s v="PB-DOM"/>
    <s v="CIMUP-60"/>
    <x v="1"/>
    <n v="8240"/>
    <n v="88975520"/>
    <m/>
    <n v="88975520"/>
    <m/>
    <n v="88975520"/>
    <s v="MUP"/>
  </r>
  <r>
    <s v="JUL"/>
    <x v="46"/>
    <s v="KA-EN MG3"/>
    <s v="1113"/>
    <s v="KA - EN"/>
    <s v="PB-DOM"/>
    <s v="CIRNI-60"/>
    <x v="1"/>
    <n v="840"/>
    <n v="9070320"/>
    <m/>
    <n v="9070320"/>
    <m/>
    <n v="9070320"/>
    <s v="RNI"/>
  </r>
  <r>
    <s v="JUL"/>
    <x v="47"/>
    <s v="MARTOS-10"/>
    <s v="1133"/>
    <s v="MARTOS"/>
    <s v="PB-DOM"/>
    <s v="CIMUP-10"/>
    <x v="0"/>
    <n v="80"/>
    <n v="5800000"/>
    <m/>
    <n v="5800000"/>
    <m/>
    <n v="5800000"/>
    <s v="MUP"/>
  </r>
  <r>
    <s v="JUL"/>
    <x v="47"/>
    <s v="MARTOS-10"/>
    <s v="1133"/>
    <s v="MARTOS"/>
    <s v="PB-DOM"/>
    <s v="CIMUP-60"/>
    <x v="1"/>
    <n v="760"/>
    <n v="21346880"/>
    <m/>
    <n v="21346880"/>
    <m/>
    <n v="21346880"/>
    <s v="MUP"/>
  </r>
  <r>
    <s v="JUL"/>
    <x v="47"/>
    <s v="MARTOS-10"/>
    <s v="1133"/>
    <s v="MARTOS"/>
    <s v="PB-DOM"/>
    <s v="CIRNI-60"/>
    <x v="1"/>
    <n v="0"/>
    <n v="0"/>
    <m/>
    <n v="0"/>
    <m/>
    <n v="0"/>
    <s v="RNI"/>
  </r>
  <r>
    <s v="JUL"/>
    <x v="47"/>
    <s v="MARTOS-10"/>
    <s v="1133"/>
    <s v="MARTOS"/>
    <s v="PB-DOM"/>
    <s v="CIRNI-10"/>
    <x v="0"/>
    <n v="300"/>
    <n v="21750000"/>
    <m/>
    <n v="21750000"/>
    <m/>
    <n v="21750000"/>
    <s v="RNI"/>
  </r>
  <r>
    <s v="JUL"/>
    <x v="48"/>
    <s v="OTSU-MANITOL 20"/>
    <s v="1115"/>
    <s v="C O D"/>
    <s v="PB-DOM"/>
    <s v="CIMUP-10"/>
    <x v="0"/>
    <n v="1820"/>
    <n v="131950000"/>
    <m/>
    <n v="131950000"/>
    <m/>
    <n v="131950000"/>
    <s v="MUP"/>
  </r>
  <r>
    <s v="JUL"/>
    <x v="48"/>
    <s v="OTSU-MANITOL 20"/>
    <s v="1115"/>
    <s v="C O D"/>
    <s v="PB-DOM"/>
    <s v="CIMUP-20"/>
    <x v="4"/>
    <n v="19320"/>
    <n v="624576960"/>
    <m/>
    <n v="624576960"/>
    <m/>
    <n v="624576960"/>
    <s v="MUP"/>
  </r>
  <r>
    <s v="JUL"/>
    <x v="48"/>
    <s v="OTSU-MANITOL 20"/>
    <s v="1115"/>
    <s v="C O D"/>
    <s v="PB-DOM"/>
    <s v="CIMUP-30"/>
    <x v="3"/>
    <n v="440"/>
    <n v="26997960"/>
    <m/>
    <n v="26997960"/>
    <m/>
    <n v="26997960"/>
    <s v="MUP"/>
  </r>
  <r>
    <s v="JUL"/>
    <x v="48"/>
    <s v="OTSU-MANITOL 20"/>
    <s v="1115"/>
    <s v="C O D"/>
    <s v="PB-DOM"/>
    <s v="CIRNI-20"/>
    <x v="4"/>
    <n v="700"/>
    <n v="22629600"/>
    <m/>
    <n v="22629600"/>
    <m/>
    <n v="22629600"/>
    <s v="RNI"/>
  </r>
  <r>
    <s v="JUL"/>
    <x v="49"/>
    <s v="OTSU-SALIN 3"/>
    <s v="1111"/>
    <s v="BASIC  SOLUTION"/>
    <s v="PB-DOM"/>
    <s v="CIMUP-10"/>
    <x v="0"/>
    <n v="31080"/>
    <n v="689105760"/>
    <m/>
    <n v="689105760"/>
    <m/>
    <n v="689105760"/>
    <s v="MUP"/>
  </r>
  <r>
    <s v="JUL"/>
    <x v="49"/>
    <s v="OTSU-SALIN 3"/>
    <s v="1111"/>
    <s v="BASIC  SOLUTION"/>
    <s v="PB-DOM"/>
    <s v="CIMUP-30"/>
    <x v="3"/>
    <n v="20"/>
    <n v="459000"/>
    <m/>
    <n v="459000"/>
    <m/>
    <n v="459000"/>
    <s v="MUP"/>
  </r>
  <r>
    <s v="JUL"/>
    <x v="49"/>
    <s v="OTSU-SALIN 3"/>
    <s v="1111"/>
    <s v="BASIC  SOLUTION"/>
    <s v="PB-DOM"/>
    <s v="CIMUP-60"/>
    <x v="1"/>
    <n v="41540"/>
    <n v="1148373300"/>
    <m/>
    <n v="1148373300"/>
    <m/>
    <n v="1148373300"/>
    <s v="MUP"/>
  </r>
  <r>
    <s v="JUL"/>
    <x v="49"/>
    <s v="OTSU-SALIN 3"/>
    <s v="1111"/>
    <s v="BASIC  SOLUTION"/>
    <s v="PB-DOM"/>
    <s v="CIRNI-60"/>
    <x v="1"/>
    <n v="4040"/>
    <n v="111685800"/>
    <m/>
    <n v="111685800"/>
    <m/>
    <n v="111685800"/>
    <s v="RNI"/>
  </r>
  <r>
    <s v="JUL"/>
    <x v="50"/>
    <s v="OTSU-RS"/>
    <s v="1111"/>
    <s v="BASIC  SOLUTION"/>
    <s v="PB-DOM"/>
    <s v="CIMUP-10"/>
    <x v="0"/>
    <n v="1580"/>
    <n v="19599900"/>
    <m/>
    <n v="19599900"/>
    <m/>
    <n v="19599900"/>
    <s v="MUP"/>
  </r>
  <r>
    <s v="JUL"/>
    <x v="50"/>
    <s v="OTSU-RS"/>
    <s v="1111"/>
    <s v="BASIC  SOLUTION"/>
    <s v="PB-DOM"/>
    <s v="CIMUP-60"/>
    <x v="1"/>
    <n v="1840"/>
    <n v="17189280"/>
    <m/>
    <n v="17189280"/>
    <m/>
    <n v="17189280"/>
    <s v="MUP"/>
  </r>
  <r>
    <s v="JUL"/>
    <x v="50"/>
    <s v="OTSU-RS"/>
    <s v="1111"/>
    <s v="BASIC  SOLUTION"/>
    <s v="PB-DOM"/>
    <s v="CIRNI-60"/>
    <x v="1"/>
    <n v="400"/>
    <n v="3736800"/>
    <m/>
    <n v="3736800"/>
    <m/>
    <n v="3736800"/>
    <s v="RNI"/>
  </r>
  <r>
    <s v="JUL"/>
    <x v="51"/>
    <s v="OTSU-RLD5"/>
    <s v="1111"/>
    <s v="BASIC  SOLUTION"/>
    <s v="PB-DOM"/>
    <s v="CIMUP-60"/>
    <x v="1"/>
    <n v="20"/>
    <n v="186840"/>
    <m/>
    <n v="186840"/>
    <m/>
    <n v="186840"/>
    <s v="MUP"/>
  </r>
  <r>
    <s v="JUL"/>
    <x v="52"/>
    <s v="OTSU-D5, 1/4NS"/>
    <s v="1111"/>
    <s v="BASIC  SOLUTION"/>
    <s v="PB-DOM"/>
    <s v="CIMUP-10"/>
    <x v="0"/>
    <n v="800"/>
    <n v="10096800"/>
    <m/>
    <n v="10096800"/>
    <m/>
    <n v="10096800"/>
    <s v="MUP"/>
  </r>
  <r>
    <s v="JUL"/>
    <x v="52"/>
    <s v="OTSU-D5, 1/4NS"/>
    <s v="1111"/>
    <s v="BASIC  SOLUTION"/>
    <s v="PB-DOM"/>
    <s v="CIMUP-60"/>
    <x v="1"/>
    <n v="16460"/>
    <n v="129573120"/>
    <m/>
    <n v="129573120"/>
    <m/>
    <n v="129573120"/>
    <s v="MUP"/>
  </r>
  <r>
    <s v="JUL"/>
    <x v="52"/>
    <s v="OTSU-D5, 1/4NS"/>
    <s v="1111"/>
    <s v="BASIC  SOLUTION"/>
    <s v="PB-DOM"/>
    <s v="CIRNI-60"/>
    <x v="1"/>
    <n v="13060"/>
    <n v="102808320"/>
    <m/>
    <n v="102808320"/>
    <m/>
    <n v="102808320"/>
    <s v="RNI"/>
  </r>
  <r>
    <s v="JUL"/>
    <x v="52"/>
    <s v="OTSU-D5, 1/4NS"/>
    <s v="1111"/>
    <s v="BASIC  SOLUTION"/>
    <s v="PB-DOM"/>
    <s v="CIRNI-10"/>
    <x v="0"/>
    <n v="1000"/>
    <n v="12621000"/>
    <m/>
    <n v="12621000"/>
    <m/>
    <n v="12621000"/>
    <s v="RNI"/>
  </r>
  <r>
    <s v="JUL"/>
    <x v="53"/>
    <s v="OTSU-D10,1/5NS"/>
    <s v="1111"/>
    <s v="BASIC  SOLUTION"/>
    <s v="PB-DOM"/>
    <s v="CIMUP-10"/>
    <x v="0"/>
    <n v="1860"/>
    <n v="23475060"/>
    <m/>
    <n v="23475060"/>
    <m/>
    <n v="23475060"/>
    <s v="MUP"/>
  </r>
  <r>
    <s v="JUL"/>
    <x v="53"/>
    <s v="OTSU-D10,1/5NS"/>
    <s v="1111"/>
    <s v="BASIC  SOLUTION"/>
    <s v="PB-DOM"/>
    <s v="CIMUP-60"/>
    <x v="1"/>
    <n v="11600"/>
    <n v="117693600"/>
    <m/>
    <n v="117693600"/>
    <m/>
    <n v="117693600"/>
    <s v="MUP"/>
  </r>
  <r>
    <s v="JUL"/>
    <x v="53"/>
    <s v="OTSU-D10,1/5NS"/>
    <s v="1111"/>
    <s v="BASIC  SOLUTION"/>
    <s v="PB-DOM"/>
    <s v="CIRNI-60"/>
    <x v="1"/>
    <n v="1700"/>
    <n v="17248200"/>
    <m/>
    <n v="17248200"/>
    <m/>
    <n v="17248200"/>
    <s v="RNI"/>
  </r>
  <r>
    <s v="JUL"/>
    <x v="54"/>
    <s v="OTSU-D5, 1/2NS"/>
    <s v="1111"/>
    <s v="BASIC  SOLUTION"/>
    <s v="PB-DOM"/>
    <s v="CIRNI-60"/>
    <x v="1"/>
    <n v="60"/>
    <n v="472320"/>
    <m/>
    <n v="472320"/>
    <m/>
    <n v="472320"/>
    <s v="RNI"/>
  </r>
  <r>
    <s v="JUL"/>
    <x v="55"/>
    <s v="OTSU-D5"/>
    <s v="1111"/>
    <s v="BASIC  SOLUTION"/>
    <s v="PB-DOM"/>
    <s v="CIMUP-10"/>
    <x v="0"/>
    <n v="1860"/>
    <n v="21788040"/>
    <m/>
    <n v="21788040"/>
    <m/>
    <n v="21788040"/>
    <s v="MUP"/>
  </r>
  <r>
    <s v="JUL"/>
    <x v="55"/>
    <s v="OTSU-D5"/>
    <s v="1111"/>
    <s v="BASIC  SOLUTION"/>
    <s v="PB-DOM"/>
    <s v="CIMUP-20"/>
    <x v="4"/>
    <n v="3060"/>
    <n v="19810440"/>
    <m/>
    <n v="19810440"/>
    <m/>
    <n v="19810440"/>
    <s v="MUP"/>
  </r>
  <r>
    <s v="JUL"/>
    <x v="55"/>
    <s v="OTSU-D5"/>
    <s v="1111"/>
    <s v="BASIC  SOLUTION"/>
    <s v="PB-DOM"/>
    <s v="CIMUP-30"/>
    <x v="3"/>
    <n v="20"/>
    <n v="195500"/>
    <m/>
    <n v="195500"/>
    <m/>
    <n v="195500"/>
    <s v="MUP"/>
  </r>
  <r>
    <s v="JUL"/>
    <x v="55"/>
    <s v="OTSU-D5"/>
    <s v="1111"/>
    <s v="BASIC  SOLUTION"/>
    <s v="PB-DOM"/>
    <s v="CIRNI-60"/>
    <x v="1"/>
    <n v="0"/>
    <n v="0"/>
    <m/>
    <n v="0"/>
    <m/>
    <n v="0"/>
    <s v="RNI"/>
  </r>
  <r>
    <s v="JUL"/>
    <x v="55"/>
    <s v="OTSU-D5"/>
    <s v="1111"/>
    <s v="BASIC  SOLUTION"/>
    <s v="PB-DOM"/>
    <s v="CIRNI-20"/>
    <x v="4"/>
    <n v="4000"/>
    <n v="25896000"/>
    <m/>
    <n v="25896000"/>
    <m/>
    <n v="25896000"/>
    <s v="RNI"/>
  </r>
  <r>
    <s v="JUL"/>
    <x v="56"/>
    <s v="OTSU-RL"/>
    <s v="1111"/>
    <s v="BASIC  SOLUTION"/>
    <s v="PB-DOM"/>
    <s v="CIMUP-10"/>
    <x v="0"/>
    <n v="24960"/>
    <n v="287364480"/>
    <m/>
    <n v="287364480"/>
    <m/>
    <n v="287364480"/>
    <s v="MUP"/>
  </r>
  <r>
    <s v="JUL"/>
    <x v="56"/>
    <s v="OTSU-RL"/>
    <s v="1111"/>
    <s v="BASIC  SOLUTION"/>
    <s v="PB-DOM"/>
    <s v="CIMUP-20"/>
    <x v="4"/>
    <n v="212640"/>
    <n v="1383861120"/>
    <m/>
    <n v="1383861120"/>
    <m/>
    <n v="1383861120"/>
    <s v="MUP"/>
  </r>
  <r>
    <s v="JUL"/>
    <x v="56"/>
    <s v="OTSU-RL"/>
    <s v="1111"/>
    <s v="BASIC  SOLUTION"/>
    <s v="PB-DOM"/>
    <s v="CIMUP-30"/>
    <x v="3"/>
    <n v="2660"/>
    <n v="24871000"/>
    <m/>
    <n v="24871000"/>
    <m/>
    <n v="24871000"/>
    <s v="MUP"/>
  </r>
  <r>
    <s v="JUL"/>
    <x v="56"/>
    <s v="OTSU-RL"/>
    <s v="1111"/>
    <s v="BASIC  SOLUTION"/>
    <s v="PB-DOM"/>
    <s v="CIRNI-10"/>
    <x v="0"/>
    <n v="8000"/>
    <n v="92104000"/>
    <m/>
    <n v="92104000"/>
    <m/>
    <n v="92104000"/>
    <s v="RNI"/>
  </r>
  <r>
    <s v="JUL"/>
    <x v="56"/>
    <s v="OTSU-RL"/>
    <s v="1111"/>
    <s v="BASIC  SOLUTION"/>
    <s v="PB-DOM"/>
    <s v="CIRNI-20"/>
    <x v="4"/>
    <n v="320620"/>
    <n v="2086594960"/>
    <m/>
    <n v="2086594960"/>
    <m/>
    <n v="2086594960"/>
    <s v="RNI"/>
  </r>
  <r>
    <s v="JUL"/>
    <x v="57"/>
    <s v="OTSU-NS"/>
    <s v="1111"/>
    <s v="BASIC  SOLUTION"/>
    <s v="PB-DOM"/>
    <s v="CIMUP-10"/>
    <x v="0"/>
    <n v="41120"/>
    <n v="473414560"/>
    <m/>
    <n v="473414560"/>
    <m/>
    <n v="473414560"/>
    <s v="MUP"/>
  </r>
  <r>
    <s v="JUL"/>
    <x v="57"/>
    <s v="OTSU-NS"/>
    <s v="1111"/>
    <s v="BASIC  SOLUTION"/>
    <s v="PB-DOM"/>
    <s v="CIMUP-20"/>
    <x v="4"/>
    <n v="222380"/>
    <n v="1306704880"/>
    <m/>
    <n v="1306704880"/>
    <m/>
    <n v="1306704880"/>
    <s v="MUP"/>
  </r>
  <r>
    <s v="JUL"/>
    <x v="57"/>
    <s v="OTSU-NS"/>
    <s v="1111"/>
    <s v="BASIC  SOLUTION"/>
    <s v="PB-DOM"/>
    <s v="CIMUP-30"/>
    <x v="3"/>
    <n v="1760"/>
    <n v="16755200"/>
    <m/>
    <n v="16755200"/>
    <m/>
    <n v="16755200"/>
    <s v="MUP"/>
  </r>
  <r>
    <s v="JUL"/>
    <x v="58"/>
    <s v="OTSU-MANITOL 20250 mL"/>
    <s v="1115"/>
    <s v="C O D"/>
    <s v="PB-DOM"/>
    <s v="CIMUP-10"/>
    <x v="0"/>
    <n v="1740"/>
    <n v="85113840"/>
    <m/>
    <n v="85113840"/>
    <m/>
    <n v="85113840"/>
    <s v="MUP"/>
  </r>
  <r>
    <s v="JUL"/>
    <x v="58"/>
    <s v="OTSU-MANITOL 20250 mL"/>
    <s v="1115"/>
    <s v="C O D"/>
    <s v="PB-DOM"/>
    <s v="CIMUP-20"/>
    <x v="4"/>
    <n v="21570"/>
    <n v="527515920"/>
    <m/>
    <n v="527515920"/>
    <m/>
    <n v="527515920"/>
    <s v="MUP"/>
  </r>
  <r>
    <s v="JUL"/>
    <x v="58"/>
    <s v="OTSU-MANITOL 20250 mL"/>
    <s v="1115"/>
    <s v="C O D"/>
    <s v="PB-DOM"/>
    <s v="CIRNI-20"/>
    <x v="4"/>
    <n v="1980"/>
    <n v="48422880"/>
    <m/>
    <n v="48422880"/>
    <m/>
    <n v="48422880"/>
    <s v="RNI"/>
  </r>
  <r>
    <s v="JUL"/>
    <x v="59"/>
    <s v="MEYLON 84-BP"/>
    <s v="1112"/>
    <s v="AMPOULE"/>
    <s v="PA-DOM"/>
    <s v="CIMUP-10"/>
    <x v="0"/>
    <n v="3360"/>
    <n v="35726880"/>
    <m/>
    <n v="35726880"/>
    <m/>
    <n v="35726880"/>
    <s v="MUP"/>
  </r>
  <r>
    <s v="JUL"/>
    <x v="59"/>
    <s v="MEYLON 84-BP"/>
    <s v="1112"/>
    <s v="AMPOULE"/>
    <s v="PA-DOM"/>
    <s v="CIMUP-60"/>
    <x v="1"/>
    <n v="40320"/>
    <n v="233130240"/>
    <m/>
    <n v="233130240"/>
    <m/>
    <n v="233130240"/>
    <s v="MUP"/>
  </r>
  <r>
    <s v="JUL"/>
    <x v="59"/>
    <s v="MEYLON 84-BP"/>
    <s v="1112"/>
    <s v="AMPOULE"/>
    <s v="PA-DOM"/>
    <s v="CIRNI-60"/>
    <x v="1"/>
    <n v="7200"/>
    <n v="41630400"/>
    <m/>
    <n v="41630400"/>
    <m/>
    <n v="41630400"/>
    <s v="RNI"/>
  </r>
  <r>
    <s v="JUL"/>
    <x v="60"/>
    <s v="OTSU-NS10 mL"/>
    <s v="1112"/>
    <s v="AMPOULE"/>
    <s v="PA-DOM"/>
    <s v="CIMUP-10"/>
    <x v="0"/>
    <n v="25920"/>
    <n v="85380480"/>
    <m/>
    <n v="85380480"/>
    <m/>
    <n v="85380480"/>
    <s v="MUP"/>
  </r>
  <r>
    <s v="JUL"/>
    <x v="60"/>
    <s v="OTSU-NS10 mL"/>
    <s v="1112"/>
    <s v="AMPOULE"/>
    <s v="PA-DOM"/>
    <s v="CIMUP-20"/>
    <x v="4"/>
    <n v="25200"/>
    <n v="42840000"/>
    <m/>
    <n v="42840000"/>
    <m/>
    <n v="42840000"/>
    <s v="MUP"/>
  </r>
  <r>
    <s v="JUL"/>
    <x v="62"/>
    <s v="OTSU-WI10 mL"/>
    <s v="1112"/>
    <s v="AMPOULE"/>
    <s v="PA-DOM"/>
    <s v="CIMUP-10"/>
    <x v="0"/>
    <n v="27360"/>
    <n v="89303040"/>
    <m/>
    <n v="89303040"/>
    <m/>
    <n v="89303040"/>
    <s v="MUP"/>
  </r>
  <r>
    <s v="JUL"/>
    <x v="62"/>
    <s v="OTSU-WI10 mL"/>
    <s v="1112"/>
    <s v="AMPOULE"/>
    <s v="PA-DOM"/>
    <s v="CIMUP-20"/>
    <x v="4"/>
    <n v="27360"/>
    <n v="61833600"/>
    <m/>
    <n v="61833600"/>
    <m/>
    <n v="61833600"/>
    <s v="MUP"/>
  </r>
  <r>
    <s v="JUL"/>
    <x v="63"/>
    <s v="STERILE WATERFOR IRRIGATION"/>
    <s v="1111"/>
    <s v="BASIC  SOLUTION"/>
    <s v="PB-DOM"/>
    <s v="CIMUP-10"/>
    <x v="0"/>
    <n v="3825"/>
    <n v="82226025"/>
    <m/>
    <n v="82226025"/>
    <m/>
    <n v="82226025"/>
    <s v="MUP"/>
  </r>
  <r>
    <s v="JUL"/>
    <x v="63"/>
    <s v="STERILE WATERFOR IRRIGATION"/>
    <s v="1111"/>
    <s v="BASIC  SOLUTION"/>
    <s v="PB-DOM"/>
    <s v="CIMUP-60"/>
    <x v="1"/>
    <n v="35385"/>
    <n v="430812375"/>
    <m/>
    <n v="430812375"/>
    <m/>
    <n v="430812375"/>
    <s v="MUP"/>
  </r>
  <r>
    <s v="JUL"/>
    <x v="63"/>
    <s v="STERILE WATERFOR IRRIGATION"/>
    <s v="1111"/>
    <s v="BASIC  SOLUTION"/>
    <s v="PB-DOM"/>
    <s v="CIRNI-60"/>
    <x v="1"/>
    <n v="16590"/>
    <n v="201983250"/>
    <m/>
    <n v="201983250"/>
    <m/>
    <n v="201983250"/>
    <s v="RNI"/>
  </r>
  <r>
    <s v="JUL"/>
    <x v="64"/>
    <s v="OTSU-NS"/>
    <s v="1111"/>
    <s v="BASIC  SOLUTION"/>
    <s v="PB-DOM"/>
    <s v="CIMUP-10"/>
    <x v="0"/>
    <n v="20280"/>
    <n v="454920960"/>
    <m/>
    <n v="454920960"/>
    <m/>
    <n v="454920960"/>
    <s v="MUP"/>
  </r>
  <r>
    <s v="JUL"/>
    <x v="64"/>
    <s v="OTSU-NS"/>
    <s v="1111"/>
    <s v="BASIC  SOLUTION"/>
    <s v="PB-DOM"/>
    <s v="CIMUP-30"/>
    <x v="3"/>
    <n v="690"/>
    <n v="12492450"/>
    <m/>
    <n v="12492450"/>
    <m/>
    <n v="12492450"/>
    <s v="MUP"/>
  </r>
  <r>
    <s v="JUL"/>
    <x v="64"/>
    <s v="OTSU-NS"/>
    <s v="1111"/>
    <s v="BASIC  SOLUTION"/>
    <s v="PB-DOM"/>
    <s v="CIMUP-60"/>
    <x v="1"/>
    <n v="134205"/>
    <n v="1536378840"/>
    <m/>
    <n v="1536378840"/>
    <m/>
    <n v="1536378840"/>
    <s v="MUP"/>
  </r>
  <r>
    <s v="JUL"/>
    <x v="64"/>
    <s v="OTSU-NS"/>
    <s v="1111"/>
    <s v="BASIC  SOLUTION"/>
    <s v="PB-DOM"/>
    <s v="CIRNI-60"/>
    <x v="1"/>
    <n v="50400"/>
    <n v="576979200"/>
    <m/>
    <n v="576979200"/>
    <m/>
    <n v="576979200"/>
    <s v="RNI"/>
  </r>
  <r>
    <s v="JUL"/>
    <x v="64"/>
    <s v="OTSU-NS"/>
    <s v="1111"/>
    <s v="BASIC  SOLUTION"/>
    <s v="PB-DOM"/>
    <s v="CIRNI-10"/>
    <x v="0"/>
    <n v="990"/>
    <n v="22207680"/>
    <m/>
    <n v="22207680"/>
    <m/>
    <n v="22207680"/>
    <s v="RNI"/>
  </r>
  <r>
    <s v="JUL"/>
    <x v="66"/>
    <s v="ABILIFY ORAL SOLUTION 60ML (Lokal)"/>
    <s v="5112"/>
    <s v="ABILIFY"/>
    <s v="TD SYR-DOM"/>
    <s v="TMAPL-10"/>
    <x v="0"/>
    <n v="138"/>
    <n v="27940998"/>
    <m/>
    <n v="27940998"/>
    <m/>
    <n v="27940998"/>
    <s v="APL"/>
  </r>
  <r>
    <s v="JUL"/>
    <x v="66"/>
    <s v="ABILIFY ORAL SOLUTION 60ML (Lokal)"/>
    <s v="5112"/>
    <s v="ABILIFY"/>
    <s v="TD SYR-DOM"/>
    <s v="TMMUP-10"/>
    <x v="0"/>
    <n v="490"/>
    <n v="95211900"/>
    <m/>
    <n v="95211900"/>
    <m/>
    <n v="95211900"/>
    <s v="MUP"/>
  </r>
  <r>
    <s v="JUL"/>
    <x v="66"/>
    <s v="ABILIFY ORAL SOLUTION 60ML (Lokal)"/>
    <s v="5112"/>
    <s v="ABILIFY"/>
    <s v="TD SYR-DOM"/>
    <s v="TMMUP-60"/>
    <x v="1"/>
    <n v="1750"/>
    <n v="280946750"/>
    <m/>
    <n v="280946750"/>
    <m/>
    <n v="280946750"/>
    <s v="MUP"/>
  </r>
  <r>
    <s v="JUL"/>
    <x v="67"/>
    <s v="REXULTI TABLET 3 MG"/>
    <s v="5123"/>
    <s v="Rexulti"/>
    <s v="TD REP-DOM"/>
    <s v="TMAPL-10"/>
    <x v="0"/>
    <n v="100"/>
    <n v="4769850"/>
    <m/>
    <n v="4769850"/>
    <m/>
    <n v="4769850"/>
    <s v="APL"/>
  </r>
  <r>
    <s v="JUL"/>
    <x v="67"/>
    <s v="REXULTI TABLET 3 MG"/>
    <s v="5123"/>
    <s v="Rexulti"/>
    <s v="TD REP-DOM"/>
    <s v="TMMUP-10"/>
    <x v="0"/>
    <n v="800"/>
    <n v="36620880"/>
    <m/>
    <n v="36620880"/>
    <m/>
    <n v="36620880"/>
    <s v="MUP"/>
  </r>
  <r>
    <s v="JUL"/>
    <x v="69"/>
    <s v="PAN-ENTERAL"/>
    <s v="1151"/>
    <s v="ENTERAL NUTRITION"/>
    <s v="EN-DOM"/>
    <s v="CIMUP-10"/>
    <x v="0"/>
    <n v="37080"/>
    <n v="624723840"/>
    <m/>
    <n v="624723840"/>
    <m/>
    <n v="624723840"/>
    <s v="MUP"/>
  </r>
  <r>
    <s v="JUL"/>
    <x v="69"/>
    <s v="PAN-ENTERAL"/>
    <s v="1151"/>
    <s v="ENTERAL NUTRITION"/>
    <s v="EN-DOM"/>
    <s v="CIMUP-60"/>
    <x v="1"/>
    <n v="1440"/>
    <n v="24230016.000000004"/>
    <m/>
    <n v="24230016.000000004"/>
    <m/>
    <n v="24230016.000000004"/>
    <s v="MUP"/>
  </r>
  <r>
    <s v="JUL"/>
    <x v="69"/>
    <s v="PAN-ENTERAL"/>
    <s v="1151"/>
    <s v="ENTERAL NUTRITION"/>
    <s v="EN-DOM"/>
    <s v="CIRNI-60"/>
    <x v="1"/>
    <n v="59400"/>
    <n v="999488160"/>
    <m/>
    <n v="999488160"/>
    <m/>
    <n v="999488160"/>
    <s v="RNI"/>
  </r>
  <r>
    <s v="JUL"/>
    <x v="69"/>
    <s v="PAN-ENTERAL"/>
    <s v="1151"/>
    <s v="ENTERAL NUTRITION"/>
    <s v="EN-DOM"/>
    <s v="CIRNI-10"/>
    <x v="0"/>
    <n v="12840"/>
    <n v="216328320"/>
    <m/>
    <n v="216328320"/>
    <m/>
    <n v="216328320"/>
    <s v="RNI"/>
  </r>
  <r>
    <s v="JUL"/>
    <x v="74"/>
    <s v="OTSU Y SET  WITH FILTER"/>
    <s v="1511"/>
    <s v="ME SET"/>
    <s v="IV SET-DOM"/>
    <s v="CIRNI-62"/>
    <x v="1"/>
    <n v="1000"/>
    <n v="6970000"/>
    <m/>
    <n v="6970000"/>
    <m/>
    <n v="6970000"/>
    <s v="RNI"/>
  </r>
  <r>
    <s v="JUL"/>
    <x v="76"/>
    <s v="ABILIFY DISCMELT 15 MGKOP"/>
    <s v="5112"/>
    <s v="ABILIFY"/>
    <s v="TD REP-DOM"/>
    <s v="TMMUP-10"/>
    <x v="0"/>
    <n v="3700"/>
    <n v="177759100"/>
    <m/>
    <n v="177759100"/>
    <m/>
    <n v="177759100"/>
    <s v="MUP"/>
  </r>
  <r>
    <s v="JUL"/>
    <x v="76"/>
    <s v="ABILIFY DISCMELT 15 MGKOP"/>
    <s v="5112"/>
    <s v="ABILIFY"/>
    <s v="TD REP-DOM"/>
    <s v="TMMUP-30"/>
    <x v="3"/>
    <n v="100"/>
    <n v="3987000"/>
    <m/>
    <n v="3987000"/>
    <m/>
    <n v="3987000"/>
    <s v="MUP"/>
  </r>
  <r>
    <s v="JUL"/>
    <x v="76"/>
    <s v="ABILIFY DISCMELT 15 MGKOP"/>
    <s v="5112"/>
    <s v="ABILIFY"/>
    <s v="TD REP-DOM"/>
    <s v="TMMUP-80"/>
    <x v="2"/>
    <n v="3800"/>
    <n v="99826380"/>
    <m/>
    <n v="99826380"/>
    <m/>
    <n v="99826380"/>
    <s v="MUP"/>
  </r>
  <r>
    <s v="JUL"/>
    <x v="77"/>
    <s v="JINARC 30 MG"/>
    <s v="5124"/>
    <s v="JINARK"/>
    <s v="TD TAB-DOM"/>
    <s v="TMMUP-10"/>
    <x v="0"/>
    <n v="570"/>
    <n v="62471772"/>
    <m/>
    <n v="62471772"/>
    <m/>
    <n v="62471772"/>
    <s v="MUP"/>
  </r>
  <r>
    <s v="JUL"/>
    <x v="78"/>
    <s v="OTSUTRAN-40"/>
    <s v="1115"/>
    <s v="C O D"/>
    <s v="PB-DOM"/>
    <s v="CIMUP-10"/>
    <x v="0"/>
    <n v="180"/>
    <n v="13826880"/>
    <m/>
    <n v="13826880"/>
    <m/>
    <n v="13826880"/>
    <s v="MUP"/>
  </r>
  <r>
    <s v="JUL"/>
    <x v="82"/>
    <s v="OTSU-RD5"/>
    <s v="1111"/>
    <s v="BASIC  SOLUTION"/>
    <s v="PB-DOM"/>
    <s v="CIMUP-10"/>
    <x v="0"/>
    <n v="1720"/>
    <n v="21708120"/>
    <m/>
    <n v="21708120"/>
    <m/>
    <n v="21708120"/>
    <s v="MUP"/>
  </r>
  <r>
    <s v="JUL"/>
    <x v="82"/>
    <s v="OTSU-RD5"/>
    <s v="1111"/>
    <s v="BASIC  SOLUTION"/>
    <s v="PB-DOM"/>
    <s v="CIMUP-60"/>
    <x v="1"/>
    <n v="2460"/>
    <n v="22981320"/>
    <m/>
    <n v="22981320"/>
    <m/>
    <n v="22981320"/>
    <s v="MUP"/>
  </r>
  <r>
    <s v="JUL"/>
    <x v="82"/>
    <s v="OTSU-RD5"/>
    <s v="1111"/>
    <s v="BASIC  SOLUTION"/>
    <s v="PB-DOM"/>
    <s v="CIRNI-60"/>
    <x v="1"/>
    <n v="600"/>
    <n v="5605200"/>
    <m/>
    <n v="5605200"/>
    <m/>
    <n v="5605200"/>
    <s v="RNI"/>
  </r>
  <r>
    <s v="JUL"/>
    <x v="83"/>
    <s v="OTSU-NS, 500 ML"/>
    <s v="1121"/>
    <s v="BASIC SOLUTION - WB"/>
    <s v="TMWB-DOM"/>
    <s v="CIMUP-10"/>
    <x v="0"/>
    <n v="19160"/>
    <n v="220589080"/>
    <m/>
    <n v="220589080"/>
    <m/>
    <n v="220589080"/>
    <s v="MUP"/>
  </r>
  <r>
    <s v="JUL"/>
    <x v="83"/>
    <s v="OTSU-NS, 500 ML"/>
    <s v="1121"/>
    <s v="BASIC SOLUTION - WB"/>
    <s v="TMWB-DOM"/>
    <s v="CIMUP-20"/>
    <x v="4"/>
    <n v="318840"/>
    <n v="1873503840"/>
    <m/>
    <n v="1873503840"/>
    <m/>
    <n v="1873503840"/>
    <s v="MUP"/>
  </r>
  <r>
    <s v="JUL"/>
    <x v="83"/>
    <s v="OTSU-NS, 500 ML"/>
    <s v="1121"/>
    <s v="BASIC SOLUTION - WB"/>
    <s v="TMWB-DOM"/>
    <s v="CIMUP-30"/>
    <x v="3"/>
    <n v="660"/>
    <n v="6283200"/>
    <m/>
    <n v="6283200"/>
    <m/>
    <n v="6283200"/>
    <s v="MUP"/>
  </r>
  <r>
    <s v="JUL"/>
    <x v="84"/>
    <s v="OTSU-NS250 mL"/>
    <s v="1111"/>
    <s v="BASIC  SOLUTION"/>
    <s v="PB-DOM"/>
    <s v="CIMUP-10"/>
    <x v="0"/>
    <n v="630"/>
    <n v="6662880"/>
    <m/>
    <n v="6662880"/>
    <m/>
    <n v="6662880"/>
    <s v="MUP"/>
  </r>
  <r>
    <s v="JUL"/>
    <x v="84"/>
    <s v="OTSU-NS250 mL"/>
    <s v="1111"/>
    <s v="BASIC  SOLUTION"/>
    <s v="PB-DOM"/>
    <s v="CIMUP-60"/>
    <x v="1"/>
    <n v="3630"/>
    <n v="22262790"/>
    <m/>
    <n v="22262790"/>
    <m/>
    <n v="22262790"/>
    <s v="MUP"/>
  </r>
  <r>
    <s v="JUL"/>
    <x v="84"/>
    <s v="OTSU-NS250 mL"/>
    <s v="1111"/>
    <s v="BASIC  SOLUTION"/>
    <s v="PB-DOM"/>
    <s v="CIRNI-60"/>
    <x v="1"/>
    <n v="2580"/>
    <n v="15823140"/>
    <m/>
    <n v="15823140"/>
    <m/>
    <n v="15823140"/>
    <s v="RNI"/>
  </r>
  <r>
    <s v="JUL"/>
    <x v="85"/>
    <s v="DEXTROSE MONOHYDRATEInjeksi 400 mg/mL"/>
    <s v="1112"/>
    <s v="AMPOULE"/>
    <s v="PA-DOM"/>
    <s v="CIMUP-60"/>
    <x v="1"/>
    <n v="159840"/>
    <n v="951048000"/>
    <m/>
    <n v="951048000"/>
    <m/>
    <n v="951048000"/>
    <s v="MUP"/>
  </r>
  <r>
    <s v="JUL"/>
    <x v="85"/>
    <s v="DEXTROSE MONOHYDRATEInjeksi 400 mg/mL"/>
    <s v="1112"/>
    <s v="AMPOULE"/>
    <s v="PA-DOM"/>
    <s v="CIRNI-60"/>
    <x v="1"/>
    <n v="20160"/>
    <n v="119952000"/>
    <m/>
    <n v="119952000"/>
    <m/>
    <n v="119952000"/>
    <s v="RNI"/>
  </r>
  <r>
    <s v="JUL"/>
    <x v="86"/>
    <s v="POTASSIUM CHLORIDEInjeksi 74,6 mg/mL"/>
    <s v="1112"/>
    <s v="AMPOULE"/>
    <s v="PA-DOM"/>
    <s v="CIMUP-60"/>
    <x v="1"/>
    <n v="87720"/>
    <n v="254563440"/>
    <m/>
    <n v="254563440"/>
    <m/>
    <n v="254563440"/>
    <s v="MUP"/>
  </r>
  <r>
    <s v="JUL"/>
    <x v="86"/>
    <s v="POTASSIUM CHLORIDEInjeksi 74,6 mg/mL"/>
    <s v="1112"/>
    <s v="AMPOULE"/>
    <s v="PA-DOM"/>
    <s v="CIRNI-60"/>
    <x v="1"/>
    <n v="25440"/>
    <n v="73826880"/>
    <m/>
    <n v="73826880"/>
    <m/>
    <n v="73826880"/>
    <s v="RNI"/>
  </r>
  <r>
    <s v="JUL"/>
    <x v="87"/>
    <s v="SODIUM CHLORIDEInjeksi 9 mg/mL"/>
    <s v="1112"/>
    <s v="AMPOULE"/>
    <s v="PA-DOM"/>
    <s v="CIMUP-60"/>
    <x v="1"/>
    <n v="57120"/>
    <n v="161820960"/>
    <m/>
    <n v="161820960"/>
    <m/>
    <n v="161820960"/>
    <s v="MUP"/>
  </r>
  <r>
    <s v="JUL"/>
    <x v="87"/>
    <s v="SODIUM CHLORIDEInjeksi 9 mg/mL"/>
    <s v="1112"/>
    <s v="AMPOULE"/>
    <s v="PA-DOM"/>
    <s v="CIRNI-60"/>
    <x v="1"/>
    <n v="17280"/>
    <n v="48954240"/>
    <m/>
    <n v="48954240"/>
    <m/>
    <n v="48954240"/>
    <s v="RNI"/>
  </r>
  <r>
    <s v="JUL"/>
    <x v="88"/>
    <s v="MAGNESIUM SULFATEInjeksi i.v. 200 mg/mL"/>
    <s v="1112"/>
    <s v="AMPOULE"/>
    <s v="PA-DOM"/>
    <s v="CIMUP-60"/>
    <x v="1"/>
    <n v="17760"/>
    <n v="67630080"/>
    <m/>
    <n v="67630080"/>
    <m/>
    <n v="67630080"/>
    <s v="MUP"/>
  </r>
  <r>
    <s v="JUL"/>
    <x v="88"/>
    <s v="MAGNESIUM SULFATEInjeksi i.v. 200 mg/mL"/>
    <s v="1112"/>
    <s v="AMPOULE"/>
    <s v="PA-DOM"/>
    <s v="CIRNI-60"/>
    <x v="1"/>
    <n v="7320"/>
    <n v="27874560"/>
    <m/>
    <n v="27874560"/>
    <m/>
    <n v="27874560"/>
    <s v="RNI"/>
  </r>
  <r>
    <s v="JUL"/>
    <x v="89"/>
    <s v="MAGNESIUM SULFATEInjeksi i.m. 400 mg/mL"/>
    <s v="1112"/>
    <s v="AMPOULE"/>
    <s v="PA-DOM"/>
    <s v="CIMUP-60"/>
    <x v="1"/>
    <n v="58080"/>
    <n v="251776800"/>
    <m/>
    <n v="251776800"/>
    <m/>
    <n v="251776800"/>
    <s v="MUP"/>
  </r>
  <r>
    <s v="JUL"/>
    <x v="89"/>
    <s v="MAGNESIUM SULFATEInjeksi i.m. 400 mg/mL"/>
    <s v="1112"/>
    <s v="AMPOULE"/>
    <s v="PA-DOM"/>
    <s v="CIRNI-60"/>
    <x v="1"/>
    <n v="31920"/>
    <n v="138373200"/>
    <m/>
    <n v="138373200"/>
    <m/>
    <n v="138373200"/>
    <s v="RNI"/>
  </r>
  <r>
    <s v="JUL"/>
    <x v="90"/>
    <s v="STERILE WATER FORInjection"/>
    <s v="1112"/>
    <s v="AMPOULE"/>
    <s v="PA-DOM"/>
    <s v="CIMUP-60"/>
    <x v="1"/>
    <n v="1006560"/>
    <n v="2277845280"/>
    <m/>
    <n v="2277845280"/>
    <m/>
    <n v="2277845280"/>
    <s v="MUP"/>
  </r>
  <r>
    <s v="JUL"/>
    <x v="90"/>
    <s v="STERILE WATER FORInjection"/>
    <s v="1112"/>
    <s v="AMPOULE"/>
    <s v="PA-DOM"/>
    <s v="CIRNI-60"/>
    <x v="1"/>
    <n v="291840"/>
    <n v="660433920"/>
    <m/>
    <n v="660433920"/>
    <m/>
    <n v="660433920"/>
    <s v="RNI"/>
  </r>
  <r>
    <s v="JUL"/>
    <x v="91"/>
    <s v="OTSU-MGSO4 40"/>
    <s v="1112"/>
    <s v="AMPOULE"/>
    <s v="PA-DOM"/>
    <s v="CIMUP-10"/>
    <x v="0"/>
    <n v="4320"/>
    <n v="31605120"/>
    <m/>
    <n v="31605120"/>
    <m/>
    <n v="31605120"/>
    <s v="MUP"/>
  </r>
  <r>
    <s v="JUL"/>
    <x v="91"/>
    <s v="OTSU-MGSO4 40"/>
    <s v="1112"/>
    <s v="AMPOULE"/>
    <s v="PA-DOM"/>
    <s v="CIMUP-20"/>
    <x v="4"/>
    <n v="17760"/>
    <n v="76989600"/>
    <m/>
    <n v="76989600"/>
    <m/>
    <n v="76989600"/>
    <s v="MUP"/>
  </r>
  <r>
    <s v="JUL"/>
    <x v="91"/>
    <s v="OTSU-MGSO4 40"/>
    <s v="1112"/>
    <s v="AMPOULE"/>
    <s v="PA-DOM"/>
    <s v="CIRNI-20"/>
    <x v="4"/>
    <n v="960"/>
    <n v="4161600"/>
    <m/>
    <n v="4161600"/>
    <m/>
    <n v="4161600"/>
    <s v="RNI"/>
  </r>
  <r>
    <s v="JUL"/>
    <x v="92"/>
    <s v="MEPTIN INHALATION 0.3 ML840 pcs"/>
    <s v="5113"/>
    <s v="MEPTIN"/>
    <s v="TD REP-DOM"/>
    <s v="TMMUP-10"/>
    <x v="0"/>
    <n v="2520"/>
    <n v="18739260.000000037"/>
    <m/>
    <n v="18739260.000000037"/>
    <m/>
    <n v="18739260.000000037"/>
    <s v="MUP"/>
  </r>
  <r>
    <s v="JUL"/>
    <x v="92"/>
    <s v="MEPTIN INHALATION 0.3 ML840 pcs"/>
    <s v="5113"/>
    <s v="MEPTIN"/>
    <s v="TD REP-DOM"/>
    <s v="TMMUP-30"/>
    <x v="3"/>
    <n v="84"/>
    <n v="564732"/>
    <m/>
    <n v="564732"/>
    <m/>
    <n v="564732"/>
    <s v="MUP"/>
  </r>
  <r>
    <s v="JUL"/>
    <x v="92"/>
    <s v="MEPTIN INHALATION 0.3 ML840 pcs"/>
    <s v="5113"/>
    <s v="MEPTIN"/>
    <s v="TD REP-DOM"/>
    <s v="TMMUP-60"/>
    <x v="1"/>
    <n v="2884"/>
    <n v="18004812"/>
    <m/>
    <n v="18004812"/>
    <m/>
    <n v="18004812"/>
    <s v="MUP"/>
  </r>
  <r>
    <s v="JUL"/>
    <x v="92"/>
    <s v="MEPTIN INHALATION 0.3 ML840 pcs"/>
    <s v="5113"/>
    <s v="MEPTIN"/>
    <s v="TD REP-DOM"/>
    <s v="TMAPL-30"/>
    <x v="3"/>
    <n v="280"/>
    <n v="1790409.5999999999"/>
    <m/>
    <n v="1790409.5999999999"/>
    <m/>
    <n v="1790409.5999999999"/>
    <s v="APL"/>
  </r>
  <r>
    <s v="JUL"/>
    <x v="93"/>
    <s v="OTSU-D40"/>
    <s v="1112"/>
    <s v="AMPOULE"/>
    <s v="PA-DOM"/>
    <s v="CIMUP-10"/>
    <x v="0"/>
    <n v="38400"/>
    <n v="280934400"/>
    <m/>
    <n v="280934400"/>
    <m/>
    <n v="280934400"/>
    <s v="MUP"/>
  </r>
  <r>
    <s v="JUL"/>
    <x v="93"/>
    <s v="OTSU-D40"/>
    <s v="1112"/>
    <s v="AMPOULE"/>
    <s v="PA-DOM"/>
    <s v="CIMUP-20"/>
    <x v="4"/>
    <n v="149280"/>
    <n v="888216000"/>
    <m/>
    <n v="888216000"/>
    <m/>
    <n v="888216000"/>
    <s v="MUP"/>
  </r>
  <r>
    <s v="JUL"/>
    <x v="93"/>
    <s v="OTSU-D40"/>
    <s v="1112"/>
    <s v="AMPOULE"/>
    <s v="PA-DOM"/>
    <s v="CIRNI-60"/>
    <x v="1"/>
    <n v="24480"/>
    <n v="145656000"/>
    <m/>
    <n v="145656000"/>
    <m/>
    <n v="145656000"/>
    <s v="RNI"/>
  </r>
  <r>
    <s v="JUL"/>
    <x v="93"/>
    <s v="OTSU-D40"/>
    <s v="1112"/>
    <s v="AMPOULE"/>
    <s v="PA-DOM"/>
    <s v="CIRNI-20"/>
    <x v="4"/>
    <n v="5280"/>
    <n v="31416000"/>
    <m/>
    <n v="31416000"/>
    <m/>
    <n v="31416000"/>
    <s v="RNI"/>
  </r>
  <r>
    <s v="JUL"/>
    <x v="94"/>
    <s v="OTSU-WI"/>
    <s v="1112"/>
    <s v="AMPOULE"/>
    <s v="PA-DOM"/>
    <s v="CIMUP-10"/>
    <x v="0"/>
    <n v="158400"/>
    <n v="771566400"/>
    <m/>
    <n v="771566400"/>
    <m/>
    <n v="771566400"/>
    <s v="MUP"/>
  </r>
  <r>
    <s v="JUL"/>
    <x v="94"/>
    <s v="OTSU-WI"/>
    <s v="1112"/>
    <s v="AMPOULE"/>
    <s v="PA-DOM"/>
    <s v="CIMUP-20"/>
    <x v="4"/>
    <n v="1160160"/>
    <n v="2625442080"/>
    <m/>
    <n v="2625442080"/>
    <m/>
    <n v="2625442080"/>
    <s v="MUP"/>
  </r>
  <r>
    <s v="JUL"/>
    <x v="94"/>
    <s v="OTSU-WI"/>
    <s v="1112"/>
    <s v="AMPOULE"/>
    <s v="PA-DOM"/>
    <s v="CIMUP-30"/>
    <x v="3"/>
    <n v="1440"/>
    <n v="6120000"/>
    <m/>
    <n v="6120000"/>
    <m/>
    <n v="6120000"/>
    <s v="MUP"/>
  </r>
  <r>
    <s v="JUL"/>
    <x v="95"/>
    <s v="PROTEN GOLD VANILAKEMASAN TUNGGAL"/>
    <s v="1152"/>
    <s v="PROTEN"/>
    <s v="EN-DOM"/>
    <s v="CIMUP-10"/>
    <x v="0"/>
    <n v="78480"/>
    <n v="844758720"/>
    <m/>
    <n v="844758720"/>
    <m/>
    <n v="844758720"/>
    <s v="MUP"/>
  </r>
  <r>
    <s v="JUL"/>
    <x v="95"/>
    <s v="PROTEN GOLD VANILAKEMASAN TUNGGAL"/>
    <s v="1152"/>
    <s v="PROTEN"/>
    <s v="EN-DOM"/>
    <s v="CIMUP-60"/>
    <x v="1"/>
    <n v="9100"/>
    <n v="99635900"/>
    <m/>
    <n v="99635900"/>
    <m/>
    <n v="99635900"/>
    <s v="MUP"/>
  </r>
  <r>
    <s v="JUL"/>
    <x v="95"/>
    <s v="PROTEN GOLD VANILAKEMASAN TUNGGAL"/>
    <s v="1152"/>
    <s v="PROTEN"/>
    <s v="EN-DOM"/>
    <s v="CIRNI-60"/>
    <x v="1"/>
    <n v="61080"/>
    <n v="668764920"/>
    <m/>
    <n v="668764920"/>
    <m/>
    <n v="668764920"/>
    <s v="RNI"/>
  </r>
  <r>
    <s v="JUL"/>
    <x v="95"/>
    <s v="PROTEN GOLD VANILAKEMASAN TUNGGAL"/>
    <s v="1152"/>
    <s v="PROTEN"/>
    <s v="EN-DOM"/>
    <s v="CIRNI-10"/>
    <x v="0"/>
    <n v="7920"/>
    <n v="85250880"/>
    <m/>
    <n v="85250880"/>
    <m/>
    <n v="85250880"/>
    <s v="RNI"/>
  </r>
  <r>
    <s v="JUL"/>
    <x v="96"/>
    <s v="NEO MUNE"/>
    <s v="1153"/>
    <s v="NEO MUNE"/>
    <s v="EN-DOM"/>
    <s v="CIMUP-10"/>
    <x v="0"/>
    <n v="240"/>
    <n v="5522400"/>
    <m/>
    <n v="5522400"/>
    <m/>
    <n v="5522400"/>
    <s v="MUP"/>
  </r>
  <r>
    <s v="JUL"/>
    <x v="99"/>
    <s v="IV CATHETER 24 GEx. Huaian Polymedical"/>
    <s v="1512"/>
    <s v="OTSU CATCH"/>
    <s v="IV SET-DOM"/>
    <s v="CIMUP-23"/>
    <x v="4"/>
    <n v="5150"/>
    <n v="30132650"/>
    <m/>
    <n v="30132650"/>
    <m/>
    <n v="30132650"/>
    <s v="MUP"/>
  </r>
  <r>
    <s v="JUL"/>
    <x v="101"/>
    <s v="PROTEN VANILAKEMASAN TUNGGAL"/>
    <s v="1152"/>
    <s v="PROTEN"/>
    <s v="EN-DOM"/>
    <s v="CIMUP-10"/>
    <x v="0"/>
    <n v="111580"/>
    <n v="939949920"/>
    <m/>
    <n v="939949920"/>
    <m/>
    <n v="939949920"/>
    <s v="MUP"/>
  </r>
  <r>
    <s v="JUL"/>
    <x v="101"/>
    <s v="PROTEN VANILAKEMASAN TUNGGAL"/>
    <s v="1152"/>
    <s v="PROTEN"/>
    <s v="EN-DOM"/>
    <s v="CIMUP-60"/>
    <x v="1"/>
    <n v="360"/>
    <n v="3028680"/>
    <m/>
    <n v="3028680"/>
    <m/>
    <n v="3028680"/>
    <s v="MUP"/>
  </r>
  <r>
    <s v="JUL"/>
    <x v="101"/>
    <s v="PROTEN VANILAKEMASAN TUNGGAL"/>
    <s v="1152"/>
    <s v="PROTEN"/>
    <s v="EN-DOM"/>
    <s v="CIRNI-60"/>
    <x v="1"/>
    <n v="9120"/>
    <n v="76726560"/>
    <m/>
    <n v="76726560"/>
    <m/>
    <n v="76726560"/>
    <s v="RNI"/>
  </r>
  <r>
    <s v="JUL"/>
    <x v="101"/>
    <s v="PROTEN VANILAKEMASAN TUNGGAL"/>
    <s v="1152"/>
    <s v="PROTEN"/>
    <s v="EN-DOM"/>
    <s v="CIRNI-10"/>
    <x v="0"/>
    <n v="13200"/>
    <n v="111196800"/>
    <m/>
    <n v="111196800"/>
    <m/>
    <n v="111196800"/>
    <s v="RNI"/>
  </r>
  <r>
    <s v="JUL"/>
    <x v="118"/>
    <s v="DEXTROSE MONOHYDRATE 5%&amp; Sodium Chloride 0.225%"/>
    <s v="1111"/>
    <s v="BASIC  SOLUTION"/>
    <s v="PB-DOM"/>
    <s v="CIMUP-60"/>
    <x v="1"/>
    <n v="40860"/>
    <n v="321649920"/>
    <m/>
    <n v="321649920"/>
    <m/>
    <n v="321649920"/>
    <s v="MUP"/>
  </r>
  <r>
    <s v="JUL"/>
    <x v="118"/>
    <s v="DEXTROSE MONOHYDRATE 5%&amp; Sodium Chloride 0.225%"/>
    <s v="1111"/>
    <s v="BASIC  SOLUTION"/>
    <s v="PB-DOM"/>
    <s v="CIRNI-60"/>
    <x v="1"/>
    <n v="3380"/>
    <n v="26607360"/>
    <m/>
    <n v="26607360"/>
    <m/>
    <n v="26607360"/>
    <s v="RNI"/>
  </r>
  <r>
    <s v="JUL"/>
    <x v="103"/>
    <s v="DEXTROSE MONOHYDRATE 5%&amp; Sodium Chloride 0.45%"/>
    <s v="1111"/>
    <s v="BASIC  SOLUTION"/>
    <s v="PB-DOM"/>
    <s v="CIMUP-60"/>
    <x v="1"/>
    <n v="7640"/>
    <n v="60142080"/>
    <m/>
    <n v="60142080"/>
    <m/>
    <n v="60142080"/>
    <s v="MUP"/>
  </r>
  <r>
    <s v="JUL"/>
    <x v="103"/>
    <s v="DEXTROSE MONOHYDRATE 5%&amp; Sodium Chloride 0.45%"/>
    <s v="1111"/>
    <s v="BASIC  SOLUTION"/>
    <s v="PB-DOM"/>
    <s v="CIRNI-60"/>
    <x v="1"/>
    <n v="4160"/>
    <n v="32747520"/>
    <m/>
    <n v="32747520"/>
    <m/>
    <n v="32747520"/>
    <s v="RNI"/>
  </r>
  <r>
    <s v="JUL"/>
    <x v="104"/>
    <s v="OTSU-D5, NS"/>
    <s v="1111"/>
    <s v="BASIC  SOLUTION"/>
    <s v="PB-DOM"/>
    <s v="CIMUP-10"/>
    <x v="0"/>
    <n v="80"/>
    <n v="1009680"/>
    <m/>
    <n v="1009680"/>
    <m/>
    <n v="1009680"/>
    <s v="MUP"/>
  </r>
  <r>
    <s v="JUL"/>
    <x v="104"/>
    <s v="OTSU-D5, NS"/>
    <s v="1111"/>
    <s v="BASIC  SOLUTION"/>
    <s v="PB-DOM"/>
    <s v="CIMUP-30"/>
    <x v="3"/>
    <n v="20"/>
    <n v="204000"/>
    <m/>
    <n v="204000"/>
    <m/>
    <n v="204000"/>
    <s v="MUP"/>
  </r>
  <r>
    <s v="JUL"/>
    <x v="104"/>
    <s v="OTSU-D5, NS"/>
    <s v="1111"/>
    <s v="BASIC  SOLUTION"/>
    <s v="PB-DOM"/>
    <s v="CIMUP-60"/>
    <x v="1"/>
    <n v="520"/>
    <n v="3946280"/>
    <m/>
    <n v="3946280"/>
    <m/>
    <n v="3946280"/>
    <s v="MUP"/>
  </r>
  <r>
    <s v="JUL"/>
    <x v="104"/>
    <s v="OTSU-D5, NS"/>
    <s v="1111"/>
    <s v="BASIC  SOLUTION"/>
    <s v="PB-DOM"/>
    <s v="CIRNI-60"/>
    <x v="1"/>
    <n v="340"/>
    <n v="2580260"/>
    <m/>
    <n v="2580260"/>
    <m/>
    <n v="2580260"/>
    <s v="RNI"/>
  </r>
  <r>
    <s v="JUL"/>
    <x v="105"/>
    <s v="OTSU-KCL 7.46"/>
    <s v="1112"/>
    <s v="AMPOULE"/>
    <s v="PA-DOM"/>
    <s v="CIMUP-10"/>
    <x v="0"/>
    <n v="16920"/>
    <n v="108203400"/>
    <m/>
    <n v="108203400"/>
    <m/>
    <n v="108203400"/>
    <s v="MUP"/>
  </r>
  <r>
    <s v="JUL"/>
    <x v="105"/>
    <s v="OTSU-KCL 7.46"/>
    <s v="1112"/>
    <s v="AMPOULE"/>
    <s v="PA-DOM"/>
    <s v="CIMUP-20"/>
    <x v="4"/>
    <n v="64800"/>
    <n v="188049600"/>
    <m/>
    <n v="188049600"/>
    <m/>
    <n v="188049600"/>
    <s v="MUP"/>
  </r>
  <r>
    <s v="JUL"/>
    <x v="106"/>
    <s v="OTSU-NS"/>
    <s v="1112"/>
    <s v="AMPOULE"/>
    <s v="PA-DOM"/>
    <s v="CIMUP-10"/>
    <x v="0"/>
    <n v="236640"/>
    <n v="1152673440"/>
    <m/>
    <n v="1152673440"/>
    <m/>
    <n v="1152673440"/>
    <s v="MUP"/>
  </r>
  <r>
    <s v="JUL"/>
    <x v="106"/>
    <s v="OTSU-NS"/>
    <s v="1112"/>
    <s v="AMPOULE"/>
    <s v="PA-DOM"/>
    <s v="CIMUP-20"/>
    <x v="4"/>
    <n v="91200"/>
    <n v="258369600"/>
    <m/>
    <n v="258369600"/>
    <m/>
    <n v="258369600"/>
    <s v="MUP"/>
  </r>
  <r>
    <s v="JUL"/>
    <x v="106"/>
    <s v="OTSU-NS"/>
    <s v="1112"/>
    <s v="AMPOULE"/>
    <s v="PA-DOM"/>
    <s v="CIMUP-30"/>
    <x v="3"/>
    <n v="2400"/>
    <n v="10588800"/>
    <m/>
    <n v="10588800"/>
    <m/>
    <n v="10588800"/>
    <s v="MUP"/>
  </r>
  <r>
    <s v="JUL"/>
    <x v="109"/>
    <s v="OGB RL"/>
    <s v="1121"/>
    <s v="BASIC SOLUTION - WB"/>
    <s v="TMWB-DOM"/>
    <s v="CIMUP-60"/>
    <x v="1"/>
    <n v="1756420"/>
    <n v="11430781360"/>
    <m/>
    <n v="11430781360"/>
    <m/>
    <n v="11430781360"/>
    <s v="MUP"/>
  </r>
  <r>
    <s v="JUL"/>
    <x v="109"/>
    <s v="OGB RL"/>
    <s v="1121"/>
    <s v="BASIC SOLUTION - WB"/>
    <s v="TMWB-DOM"/>
    <s v="CIRNI-60"/>
    <x v="1"/>
    <n v="902860"/>
    <n v="5875812880"/>
    <m/>
    <n v="5875812880"/>
    <m/>
    <n v="5875812880"/>
    <s v="RNI"/>
  </r>
  <r>
    <s v="JUL"/>
    <x v="110"/>
    <s v="OTSU-MGSO4 20"/>
    <s v="1112"/>
    <s v="AMPOULE"/>
    <s v="PA-DOM"/>
    <s v="CIMUP-10"/>
    <x v="0"/>
    <n v="4320"/>
    <n v="31605120"/>
    <m/>
    <n v="31605120"/>
    <m/>
    <n v="31605120"/>
    <s v="MUP"/>
  </r>
  <r>
    <s v="JUL"/>
    <x v="110"/>
    <s v="OTSU-MGSO4 20"/>
    <s v="1112"/>
    <s v="AMPOULE"/>
    <s v="PA-DOM"/>
    <s v="CIMUP-20"/>
    <x v="4"/>
    <n v="3840"/>
    <n v="14622720"/>
    <m/>
    <n v="14622720"/>
    <m/>
    <n v="14622720"/>
    <s v="MUP"/>
  </r>
  <r>
    <s v="JUL"/>
    <x v="110"/>
    <s v="OTSU-MGSO4 20"/>
    <s v="1112"/>
    <s v="AMPOULE"/>
    <s v="PA-DOM"/>
    <s v="CIRNI-20"/>
    <x v="4"/>
    <n v="2400"/>
    <n v="9139200"/>
    <m/>
    <n v="9139200"/>
    <m/>
    <n v="9139200"/>
    <s v="RNI"/>
  </r>
  <r>
    <s v="JUL"/>
    <x v="111"/>
    <s v="IV CATHETER 16 GEx. Huaian Polymedical"/>
    <s v="1512"/>
    <s v="OTSU CATCH"/>
    <s v="IV SET-DOM"/>
    <s v="CIMUP-23"/>
    <x v="4"/>
    <n v="150"/>
    <n v="877650"/>
    <m/>
    <n v="877650"/>
    <m/>
    <n v="877650"/>
    <s v="MUP"/>
  </r>
  <r>
    <s v="JUL"/>
    <x v="112"/>
    <s v="IV CATHETER 18 GEx. Huaian Polymedical"/>
    <s v="1512"/>
    <s v="OTSU CATCH"/>
    <s v="IV SET-DOM"/>
    <s v="CIMUP-23"/>
    <x v="4"/>
    <n v="1300"/>
    <n v="3649100"/>
    <m/>
    <n v="3649100"/>
    <m/>
    <n v="3649100"/>
    <s v="MUP"/>
  </r>
  <r>
    <s v="JUL"/>
    <x v="113"/>
    <s v="THREE WAY STOPCOCKEx. Huaian Polymedical"/>
    <s v="1511"/>
    <s v="ME SET"/>
    <s v="IV SET-DOM"/>
    <s v="CIMUP-23"/>
    <x v="4"/>
    <n v="1800"/>
    <n v="4824000"/>
    <m/>
    <n v="4824000"/>
    <m/>
    <n v="4824000"/>
    <s v="MUP"/>
  </r>
  <r>
    <s v="JUL"/>
    <x v="114"/>
    <s v="PROTEN COKLATKEMASAN TUNGGAL"/>
    <s v="1152"/>
    <s v="PROTEN"/>
    <s v="EN-DOM"/>
    <s v="CIMUP-10"/>
    <x v="0"/>
    <n v="7200"/>
    <n v="60652800"/>
    <m/>
    <n v="60652800"/>
    <m/>
    <n v="60652800"/>
    <s v="MUP"/>
  </r>
  <r>
    <s v="JUL"/>
    <x v="114"/>
    <s v="PROTEN COKLATKEMASAN TUNGGAL"/>
    <s v="1152"/>
    <s v="PROTEN"/>
    <s v="EN-DOM"/>
    <s v="CIMUP-60"/>
    <x v="1"/>
    <n v="3720"/>
    <n v="31296360"/>
    <m/>
    <n v="31296360"/>
    <m/>
    <n v="31296360"/>
    <s v="MUP"/>
  </r>
  <r>
    <s v="JUL"/>
    <x v="114"/>
    <s v="PROTEN COKLATKEMASAN TUNGGAL"/>
    <s v="1152"/>
    <s v="PROTEN"/>
    <s v="EN-DOM"/>
    <s v="CIRNI-60"/>
    <x v="1"/>
    <n v="24480"/>
    <n v="205950240"/>
    <m/>
    <n v="205950240"/>
    <m/>
    <n v="205950240"/>
    <s v="RNI"/>
  </r>
  <r>
    <s v="JUL"/>
    <x v="114"/>
    <s v="PROTEN COKLATKEMASAN TUNGGAL"/>
    <s v="1152"/>
    <s v="PROTEN"/>
    <s v="EN-DOM"/>
    <s v="CIRNI-10"/>
    <x v="0"/>
    <n v="720"/>
    <n v="6065280"/>
    <m/>
    <n v="6065280"/>
    <m/>
    <n v="6065280"/>
    <s v="RNI"/>
  </r>
  <r>
    <s v="JUL"/>
    <x v="115"/>
    <s v="DEXTROSE MONOHYDRATEInfus Intravena 5%"/>
    <s v="1116"/>
    <s v="OTSUMIX"/>
    <s v="PB-DOM"/>
    <s v="CIMUP-60"/>
    <x v="1"/>
    <n v="1760"/>
    <n v="10915520"/>
    <m/>
    <n v="10915520"/>
    <m/>
    <n v="10915520"/>
    <s v="MUP"/>
  </r>
  <r>
    <s v="JUL"/>
    <x v="115"/>
    <s v="DEXTROSE MONOHYDRATEInfus Intravena 5%"/>
    <s v="1116"/>
    <s v="OTSUMIX"/>
    <s v="PB-DOM"/>
    <s v="CIRNI-60"/>
    <x v="1"/>
    <n v="7600"/>
    <n v="47135200"/>
    <m/>
    <n v="47135200"/>
    <m/>
    <n v="47135200"/>
    <s v="RNI"/>
  </r>
  <r>
    <s v="JUL"/>
    <x v="121"/>
    <s v="SODIUM CHLORIDEInfus Intravena 0.9%"/>
    <s v="1116"/>
    <s v="OTSUMIX"/>
    <s v="PB-DOM"/>
    <s v="CIMUP-60"/>
    <x v="1"/>
    <n v="209240"/>
    <n v="1141613440"/>
    <m/>
    <n v="1141613440"/>
    <m/>
    <n v="1141613440"/>
    <s v="MUP"/>
  </r>
  <r>
    <s v="JUL"/>
    <x v="121"/>
    <s v="SODIUM CHLORIDEInfus Intravena 0.9%"/>
    <s v="1116"/>
    <s v="OTSUMIX"/>
    <s v="PB-DOM"/>
    <s v="CIRNI-60"/>
    <x v="1"/>
    <n v="76440"/>
    <n v="417056640"/>
    <m/>
    <n v="417056640"/>
    <m/>
    <n v="417056640"/>
    <s v="RNI"/>
  </r>
  <r>
    <s v="JUL"/>
    <x v="122"/>
    <s v="RINGER ACETATEInfus Intravena"/>
    <s v="1114"/>
    <s v="ASERING"/>
    <s v="PB-DOM"/>
    <s v="CIMUP-60"/>
    <x v="1"/>
    <n v="31560"/>
    <n v="205424040"/>
    <m/>
    <n v="205424040"/>
    <m/>
    <n v="205424040"/>
    <s v="MUP"/>
  </r>
  <r>
    <s v="JUL"/>
    <x v="122"/>
    <s v="RINGER ACETATEInfus Intravena"/>
    <s v="1114"/>
    <s v="ASERING"/>
    <s v="PB-DOM"/>
    <s v="CIRNI-60"/>
    <x v="1"/>
    <n v="1000"/>
    <n v="6509000"/>
    <m/>
    <n v="6509000"/>
    <m/>
    <n v="6509000"/>
    <s v="RNI"/>
  </r>
  <r>
    <s v="JUL"/>
    <x v="126"/>
    <s v="PROTEN GOLD COKLATKEMASAN TUNGGAL"/>
    <s v="1152"/>
    <s v="PROTEN"/>
    <s v="EN-DOM"/>
    <s v="CIMUP-10"/>
    <x v="0"/>
    <n v="3600"/>
    <n v="38750400"/>
    <m/>
    <n v="38750400"/>
    <m/>
    <n v="38750400"/>
    <s v="MUP"/>
  </r>
  <r>
    <s v="JUL"/>
    <x v="126"/>
    <s v="PROTEN GOLD COKLATKEMASAN TUNGGAL"/>
    <s v="1152"/>
    <s v="PROTEN"/>
    <s v="EN-DOM"/>
    <s v="CIRNI-60"/>
    <x v="1"/>
    <n v="24720"/>
    <n v="270659280"/>
    <m/>
    <n v="270659280"/>
    <m/>
    <n v="270659280"/>
    <s v="RNI"/>
  </r>
  <r>
    <s v="JUL"/>
    <x v="126"/>
    <s v="PROTEN GOLD COKLATKEMASAN TUNGGAL"/>
    <s v="1152"/>
    <s v="PROTEN"/>
    <s v="EN-DOM"/>
    <s v="CIRNI-10"/>
    <x v="0"/>
    <n v="1920"/>
    <n v="20666880"/>
    <m/>
    <n v="20666880"/>
    <m/>
    <n v="20666880"/>
    <s v="RNI"/>
  </r>
  <r>
    <s v="JUL"/>
    <x v="129"/>
    <s v="MANNITOLInfus Intravena 20%"/>
    <s v="1115"/>
    <s v="C O D"/>
    <s v="PB-DOM"/>
    <s v="CIMUP-60"/>
    <x v="1"/>
    <n v="9160"/>
    <n v="296124480"/>
    <m/>
    <n v="296124480"/>
    <m/>
    <n v="296124480"/>
    <s v="MUP"/>
  </r>
  <r>
    <s v="JUL"/>
    <x v="129"/>
    <s v="MANNITOLInfus Intravena 20%"/>
    <s v="1115"/>
    <s v="C O D"/>
    <s v="PB-DOM"/>
    <s v="CIRNI-60"/>
    <x v="1"/>
    <n v="750"/>
    <n v="24246000"/>
    <m/>
    <n v="24246000"/>
    <m/>
    <n v="24246000"/>
    <s v="RNI"/>
  </r>
  <r>
    <s v="JUL"/>
    <x v="130"/>
    <s v="MANNITOLInfus Intravena 20%"/>
    <s v="1115"/>
    <s v="C O D"/>
    <s v="PB-DOM"/>
    <s v="CIMUP-60"/>
    <x v="1"/>
    <n v="9360"/>
    <n v="228908160"/>
    <m/>
    <n v="228908160"/>
    <m/>
    <n v="228908160"/>
    <s v="MUP"/>
  </r>
  <r>
    <s v="JUL"/>
    <x v="130"/>
    <s v="MANNITOLInfus Intravena 20%"/>
    <s v="1115"/>
    <s v="C O D"/>
    <s v="PB-DOM"/>
    <s v="CIRNI-60"/>
    <x v="1"/>
    <n v="2700"/>
    <n v="66031200"/>
    <m/>
    <n v="66031200"/>
    <m/>
    <n v="66031200"/>
    <s v="RNI"/>
  </r>
  <r>
    <s v="JUL"/>
    <x v="132"/>
    <s v="OGB NS"/>
    <s v="1121"/>
    <s v="BASIC SOLUTION - WB"/>
    <s v="TMWB-DOM"/>
    <s v="CIMUP-60"/>
    <x v="1"/>
    <n v="1561480"/>
    <n v="9175256480"/>
    <m/>
    <n v="9175256480"/>
    <m/>
    <n v="9175256480"/>
    <s v="MUP"/>
  </r>
  <r>
    <s v="JUL"/>
    <x v="132"/>
    <s v="OGB NS"/>
    <s v="1121"/>
    <s v="BASIC SOLUTION - WB"/>
    <s v="TMWB-DOM"/>
    <s v="CIRNI-60"/>
    <x v="1"/>
    <n v="423080"/>
    <n v="2486018080"/>
    <m/>
    <n v="2486018080"/>
    <m/>
    <n v="2486018080"/>
    <s v="RNI"/>
  </r>
  <r>
    <s v="JUL"/>
    <x v="133"/>
    <s v="OTSULIP 20%"/>
    <s v="1139"/>
    <s v="OTSULIP"/>
    <s v="SB-DOM"/>
    <s v="CIMUP-60"/>
    <x v="1"/>
    <n v="390"/>
    <n v="48331920"/>
    <m/>
    <n v="48331920"/>
    <m/>
    <n v="48331920"/>
    <s v="MUP"/>
  </r>
  <r>
    <s v="JUL"/>
    <x v="98"/>
    <s v="IV CATHETER 22 GEx. Huaian Polymedical"/>
    <s v="1512"/>
    <s v="OTSU CATCH"/>
    <s v="IV SET-DOM"/>
    <s v="CIMUP-23"/>
    <x v="4"/>
    <n v="1800"/>
    <n v="10531800"/>
    <m/>
    <n v="10531800"/>
    <m/>
    <n v="10531800"/>
    <s v="MUP"/>
  </r>
  <r>
    <s v="JUL"/>
    <x v="71"/>
    <s v="OI NUTRI LINE"/>
    <s v="1511"/>
    <s v="ME SET"/>
    <s v="IV SET-DOM"/>
    <s v="CIMUP-23"/>
    <x v="4"/>
    <n v="1000"/>
    <n v="5104000"/>
    <m/>
    <n v="5104000"/>
    <m/>
    <n v="5104000"/>
    <s v="MUP"/>
  </r>
  <r>
    <s v="JUL"/>
    <x v="128"/>
    <s v="OTSUCATH IV CATETER 16Gx2"/>
    <s v="1512"/>
    <s v="OTSU CATCH"/>
    <s v="IV SET-DOM"/>
    <s v="CIMUP-23"/>
    <x v="4"/>
    <n v="50"/>
    <n v="195800"/>
    <m/>
    <n v="195800"/>
    <m/>
    <n v="195800"/>
    <s v="MUP"/>
  </r>
  <r>
    <s v="JUL"/>
    <x v="127"/>
    <s v="OTSUCATH IV CATETER 24Gx3/4"/>
    <s v="1512"/>
    <s v="OTSU CATCH"/>
    <s v="IV SET-DOM"/>
    <s v="CIMUP-23"/>
    <x v="4"/>
    <n v="50"/>
    <n v="195800"/>
    <m/>
    <n v="195800"/>
    <m/>
    <n v="195800"/>
    <s v="MUP"/>
  </r>
  <r>
    <s v="JUL"/>
    <x v="68"/>
    <s v="PROTEN GOLD COKLATImproved Formula"/>
    <s v="1152"/>
    <s v="PROTEN"/>
    <s v="EN-DOM"/>
    <s v="CIMUP-10"/>
    <x v="0"/>
    <n v="60"/>
    <n v="645840"/>
    <m/>
    <n v="645840"/>
    <m/>
    <n v="645840"/>
    <s v="MUP"/>
  </r>
  <r>
    <s v="JUL"/>
    <x v="79"/>
    <s v="DEXTROSE MONOHYDRATEInfus Intravena 10%"/>
    <s v="1111"/>
    <s v="BASIC  SOLUTION"/>
    <s v="PB-DOM"/>
    <s v="CIMUP-60"/>
    <x v="1"/>
    <n v="14020"/>
    <n v="89657900"/>
    <m/>
    <n v="89657900"/>
    <m/>
    <n v="89657900"/>
    <s v="MUP"/>
  </r>
  <r>
    <s v="JUL"/>
    <x v="79"/>
    <s v="DEXTROSE MONOHYDRATEInfus Intravena 10%"/>
    <s v="1111"/>
    <s v="BASIC  SOLUTION"/>
    <s v="PB-DOM"/>
    <s v="CIRNI-60"/>
    <x v="1"/>
    <n v="12920"/>
    <n v="82623400"/>
    <m/>
    <n v="82623400"/>
    <m/>
    <n v="82623400"/>
    <s v="RNI"/>
  </r>
  <r>
    <s v="JUL"/>
    <x v="79"/>
    <s v="DEXTROSE MONOHYDRATEInfus Intravena 10%"/>
    <s v="1111"/>
    <s v="BASIC  SOLUTION"/>
    <s v="PB-DOM"/>
    <s v="CIRNI-10"/>
    <x v="0"/>
    <n v="1000"/>
    <n v="11706000"/>
    <m/>
    <n v="11706000"/>
    <m/>
    <n v="11706000"/>
    <s v="RNI"/>
  </r>
  <r>
    <s v="JUL"/>
    <x v="80"/>
    <s v="DEXTROSE MONOHYDRATEInfus Intravena 5%"/>
    <s v="1111"/>
    <s v="BASIC  SOLUTION"/>
    <s v="PB-DOM"/>
    <s v="CIMUP-60"/>
    <x v="1"/>
    <n v="22760"/>
    <n v="133942600"/>
    <m/>
    <n v="133942600"/>
    <m/>
    <n v="133942600"/>
    <s v="MUP"/>
  </r>
  <r>
    <s v="JUL"/>
    <x v="80"/>
    <s v="DEXTROSE MONOHYDRATEInfus Intravena 5%"/>
    <s v="1111"/>
    <s v="BASIC  SOLUTION"/>
    <s v="PB-DOM"/>
    <s v="CIRNI-60"/>
    <x v="1"/>
    <n v="16680"/>
    <n v="98161800"/>
    <m/>
    <n v="98161800"/>
    <m/>
    <n v="98161800"/>
    <s v="RNI"/>
  </r>
  <r>
    <s v="JUL"/>
    <x v="80"/>
    <s v="DEXTROSE MONOHYDRATEInfus Intravena 5%"/>
    <s v="1111"/>
    <s v="BASIC  SOLUTION"/>
    <s v="PB-DOM"/>
    <s v="CIRNI-10"/>
    <x v="0"/>
    <n v="7480"/>
    <n v="81950880"/>
    <m/>
    <n v="81950880"/>
    <m/>
    <n v="81950880"/>
    <s v="RNI"/>
  </r>
  <r>
    <s v="JUL"/>
    <x v="75"/>
    <s v="SODIUM CHLORIDEInfus Intravena 0.9%"/>
    <s v="1111"/>
    <s v="BASIC  SOLUTION"/>
    <s v="PB-DOM"/>
    <s v="CIRNI-60"/>
    <x v="1"/>
    <n v="514740"/>
    <n v="3024612240"/>
    <m/>
    <n v="3024612240"/>
    <m/>
    <n v="3024612240"/>
    <s v="RNI"/>
  </r>
  <r>
    <s v="JUL"/>
    <x v="102"/>
    <s v="DEXTROSE MONOHYDRATE 10%&amp; Sodium Chloride 0.18%"/>
    <s v="1111"/>
    <s v="BASIC  SOLUTION"/>
    <s v="PB-DOM"/>
    <s v="CIMUP-60"/>
    <x v="1"/>
    <n v="2120"/>
    <n v="21509520"/>
    <m/>
    <n v="21509520"/>
    <m/>
    <n v="21509520"/>
    <s v="MUP"/>
  </r>
  <r>
    <s v="JUL"/>
    <x v="65"/>
    <s v="BREATH COLLECTION BAG0.3L 652832"/>
    <s v="5513"/>
    <s v="UBT"/>
    <s v="MD-DOM"/>
    <s v="TMAPP-10"/>
    <x v="0"/>
    <n v="1000"/>
    <n v="16000000"/>
    <m/>
    <n v="16000000"/>
    <m/>
    <n v="16000000"/>
    <s v="APP"/>
  </r>
  <r>
    <s v="JUL"/>
    <x v="70"/>
    <s v="TRAPPING CARTRIDGE IUB-SP-017"/>
    <s v="5513"/>
    <s v="UBT"/>
    <s v="MD-DOM"/>
    <s v="TMAPP-10"/>
    <x v="0"/>
    <n v="1"/>
    <n v="837047"/>
    <m/>
    <n v="837047"/>
    <m/>
    <n v="837047"/>
    <s v="APP"/>
  </r>
  <r>
    <s v="APL-JUL"/>
    <x v="14"/>
    <s v="PLETAAL SR 100 MGCapsule"/>
    <s v="5111"/>
    <s v="PLETAAL"/>
    <s v="TD REP-DOM"/>
    <s v="TMAPL-10"/>
    <x v="0"/>
    <m/>
    <m/>
    <n v="213597"/>
    <n v="213597"/>
    <m/>
    <n v="213597"/>
    <s v="APL"/>
  </r>
  <r>
    <s v="APL-JUL"/>
    <x v="92"/>
    <s v="MEPTIN INHALATION 0.3 ML840 pcs"/>
    <s v="5113"/>
    <s v="MEPTIN"/>
    <s v="TD REP-DOM"/>
    <s v="TMAPL-10"/>
    <x v="0"/>
    <m/>
    <m/>
    <n v="-54240"/>
    <n v="-54240"/>
    <m/>
    <n v="-54240"/>
    <s v="APL"/>
  </r>
  <r>
    <s v="APL-JUL"/>
    <x v="11"/>
    <s v="TABLET MINI MEPTIN"/>
    <s v="5113"/>
    <s v="MEPTIN"/>
    <s v="TD TAB-DOM"/>
    <s v="TMAPL-10"/>
    <x v="0"/>
    <m/>
    <m/>
    <n v="-186573"/>
    <n v="-186573"/>
    <m/>
    <n v="-186573"/>
    <s v="APL"/>
  </r>
  <r>
    <s v="APL-JUL"/>
    <x v="25"/>
    <s v="REXULTI TABLET 4 MG"/>
    <s v="5123"/>
    <s v="Rexulti"/>
    <s v="TD REP-DOM"/>
    <s v="TMAPL-10"/>
    <x v="0"/>
    <m/>
    <m/>
    <n v="-208960"/>
    <n v="-208960"/>
    <m/>
    <n v="-208960"/>
    <s v="APL"/>
  </r>
  <r>
    <s v="APL-JUL"/>
    <x v="23"/>
    <s v="REXULTI TABLET 1 MG"/>
    <s v="5123"/>
    <s v="Rexulti"/>
    <s v="TD REP-DOM"/>
    <s v="TMAPL-10"/>
    <x v="0"/>
    <m/>
    <m/>
    <n v="-225543"/>
    <n v="-225543"/>
    <m/>
    <n v="-225543"/>
    <s v="APL"/>
  </r>
  <r>
    <s v="APL-JUL"/>
    <x v="24"/>
    <s v="REXULTI TABLET 2 MG"/>
    <s v="5123"/>
    <s v="Rexulti"/>
    <s v="TD REP-DOM"/>
    <s v="TMAPL-10"/>
    <x v="0"/>
    <m/>
    <m/>
    <n v="-362198"/>
    <n v="-362198"/>
    <m/>
    <n v="-362198"/>
    <s v="APL"/>
  </r>
  <r>
    <s v="APL-JUL"/>
    <x v="16"/>
    <s v="PLETAAL TABLET 50 MG"/>
    <s v="5111"/>
    <s v="PLETAAL"/>
    <s v="TD TAB-DOM"/>
    <s v="TMAPL-10"/>
    <x v="0"/>
    <m/>
    <m/>
    <n v="-378712"/>
    <n v="-378712"/>
    <m/>
    <n v="-378712"/>
    <s v="APL"/>
  </r>
  <r>
    <s v="APL-JUL"/>
    <x v="67"/>
    <s v="REXULTI TABLET 3 MG"/>
    <s v="5123"/>
    <s v="Rexulti"/>
    <s v="TD REP-DOM"/>
    <s v="TMAPL-10"/>
    <x v="0"/>
    <m/>
    <m/>
    <n v="-403990"/>
    <n v="-403990"/>
    <m/>
    <n v="-403990"/>
    <s v="APL"/>
  </r>
  <r>
    <s v="APL-JUL"/>
    <x v="15"/>
    <s v="PLETAAL 100 MG"/>
    <s v="5111"/>
    <s v="PLETAAL"/>
    <s v="TD TAB-DOM"/>
    <s v="TMAPL-10"/>
    <x v="0"/>
    <m/>
    <m/>
    <n v="-404177"/>
    <n v="-404177"/>
    <m/>
    <n v="-404177"/>
    <s v="APL"/>
  </r>
  <r>
    <s v="APL-JUL"/>
    <x v="12"/>
    <s v="TABLET MEPTIN"/>
    <s v="5113"/>
    <s v="MEPTIN"/>
    <s v="TD TAB-DOM"/>
    <s v="TMAPL-10"/>
    <x v="0"/>
    <m/>
    <m/>
    <n v="-635667"/>
    <n v="-635667"/>
    <m/>
    <n v="-635667"/>
    <s v="APL"/>
  </r>
  <r>
    <s v="APL-JUL"/>
    <x v="10"/>
    <s v="ABILIFY DISCMELT 10 MG"/>
    <s v="5112"/>
    <s v="ABILIFY"/>
    <s v="TD REP-DOM"/>
    <s v="TMAPL-10"/>
    <x v="0"/>
    <m/>
    <m/>
    <n v="-636422"/>
    <n v="-636422"/>
    <m/>
    <n v="-636422"/>
    <s v="APL"/>
  </r>
  <r>
    <s v="APL-JUL"/>
    <x v="66"/>
    <s v="ABILIFY ORAL SOLUTION 60ML (Lokal)"/>
    <s v="5112"/>
    <s v="ABILIFY"/>
    <s v="TD SYR-DOM"/>
    <s v="TMAPL-10"/>
    <x v="0"/>
    <m/>
    <m/>
    <n v="-1126478"/>
    <n v="-1126478"/>
    <m/>
    <n v="-1126478"/>
    <s v="APL"/>
  </r>
  <r>
    <s v="APL-JUL"/>
    <x v="7"/>
    <s v="ABILIFY 5 MG"/>
    <s v="5112"/>
    <s v="ABILIFY"/>
    <s v="TD REP-DOM"/>
    <s v="TMAPL-10"/>
    <x v="0"/>
    <m/>
    <m/>
    <n v="-3921653"/>
    <n v="-3921653"/>
    <m/>
    <n v="-3921653"/>
    <s v="APL"/>
  </r>
  <r>
    <s v="APL-JUL"/>
    <x v="13"/>
    <s v="M U C O S T A"/>
    <s v="5114"/>
    <s v="MUCOSTA"/>
    <s v="TD TAB-DOM"/>
    <s v="TMAPL-10"/>
    <x v="0"/>
    <m/>
    <m/>
    <n v="-4250268"/>
    <n v="-4250268"/>
    <m/>
    <n v="-4250268"/>
    <s v="APL"/>
  </r>
  <r>
    <s v="APL-JUL"/>
    <x v="18"/>
    <s v="ABILIFY MAINTENA 400 MG"/>
    <s v="5119"/>
    <s v="Abilify Maintena Abilify"/>
    <s v="TD REP-DOM"/>
    <s v="TMAPL-10"/>
    <x v="0"/>
    <m/>
    <m/>
    <n v="-4725212"/>
    <n v="-4725212"/>
    <m/>
    <n v="-4725212"/>
    <s v="APL"/>
  </r>
  <r>
    <s v="APL-JUL"/>
    <x v="9"/>
    <s v="ABILIFY 15 MG"/>
    <s v="5112"/>
    <s v="ABILIFY"/>
    <s v="TD REP-DOM"/>
    <s v="TMAPL-10"/>
    <x v="0"/>
    <m/>
    <m/>
    <n v="-4849286"/>
    <n v="-4849286"/>
    <m/>
    <n v="-4849286"/>
    <s v="APL"/>
  </r>
  <r>
    <s v="APL-JUL"/>
    <x v="8"/>
    <s v="ABILIFY 10 MG."/>
    <s v="5112"/>
    <s v="ABILIFY"/>
    <s v="TD REP-DOM"/>
    <s v="TMAPL-10"/>
    <x v="0"/>
    <m/>
    <m/>
    <n v="-7464886"/>
    <n v="-7464886"/>
    <m/>
    <n v="-7464886"/>
    <s v="APL"/>
  </r>
  <r>
    <s v="APL-JUL"/>
    <x v="17"/>
    <s v="SAMSCA TABLET 15 MG"/>
    <s v="5118"/>
    <s v="SAMSCA"/>
    <s v="TD REP-DOM"/>
    <s v="TMAPL-10"/>
    <x v="0"/>
    <m/>
    <m/>
    <n v="-13410116"/>
    <n v="-13410116"/>
    <m/>
    <n v="-13410116"/>
    <s v="APL"/>
  </r>
  <r>
    <s v="AUG"/>
    <x v="0"/>
    <s v="OI-24OTSUKA INFUSION SET"/>
    <s v="1511"/>
    <s v="ME SET"/>
    <s v="IV SET-DOM"/>
    <s v="CIMUP-12"/>
    <x v="0"/>
    <n v="1700"/>
    <n v="11145200"/>
    <m/>
    <n v="11145200"/>
    <m/>
    <n v="11145200"/>
    <s v="MUP"/>
  </r>
  <r>
    <s v="AUG"/>
    <x v="0"/>
    <s v="OI-24OTSUKA INFUSION SET"/>
    <s v="1511"/>
    <s v="ME SET"/>
    <s v="IV SET-DOM"/>
    <s v="CIMUP-62"/>
    <x v="1"/>
    <n v="14200"/>
    <n v="88494400"/>
    <m/>
    <n v="88494400"/>
    <m/>
    <n v="88494400"/>
    <s v="MUP"/>
  </r>
  <r>
    <s v="AUG"/>
    <x v="0"/>
    <s v="OI-24OTSUKA INFUSION SET"/>
    <s v="1511"/>
    <s v="ME SET"/>
    <s v="IV SET-DOM"/>
    <s v="CIRNI-62"/>
    <x v="1"/>
    <n v="5400"/>
    <n v="33652800"/>
    <m/>
    <n v="33652800"/>
    <m/>
    <n v="33652800"/>
    <s v="RNI"/>
  </r>
  <r>
    <s v="AUG"/>
    <x v="1"/>
    <s v="OI-34OTSUKA INFUSION SET"/>
    <s v="1511"/>
    <s v="ME SET"/>
    <s v="IV SET-DOM"/>
    <s v="CIMUP-62"/>
    <x v="1"/>
    <n v="15173"/>
    <n v="108304874"/>
    <m/>
    <n v="108304874"/>
    <m/>
    <n v="108304874"/>
    <s v="MUP"/>
  </r>
  <r>
    <s v="AUG"/>
    <x v="1"/>
    <s v="OI-34OTSUKA INFUSION SET"/>
    <s v="1511"/>
    <s v="ME SET"/>
    <s v="IV SET-DOM"/>
    <s v="CIRNI-62"/>
    <x v="1"/>
    <n v="4800"/>
    <n v="34262400"/>
    <m/>
    <n v="34262400"/>
    <m/>
    <n v="34262400"/>
    <s v="RNI"/>
  </r>
  <r>
    <s v="AUG"/>
    <x v="2"/>
    <s v="OI-44OTSUKA INFUSION SET"/>
    <s v="1511"/>
    <s v="ME SET"/>
    <s v="IV SET-DOM"/>
    <s v="CIMUP-12"/>
    <x v="0"/>
    <n v="200"/>
    <n v="1936000"/>
    <m/>
    <n v="1936000"/>
    <m/>
    <n v="1936000"/>
    <s v="MUP"/>
  </r>
  <r>
    <s v="AUG"/>
    <x v="2"/>
    <s v="OI-44OTSUKA INFUSION SET"/>
    <s v="1511"/>
    <s v="ME SET"/>
    <s v="IV SET-DOM"/>
    <s v="CIMUP-62"/>
    <x v="1"/>
    <n v="1400"/>
    <n v="9615200"/>
    <m/>
    <n v="9615200"/>
    <m/>
    <n v="9615200"/>
    <s v="MUP"/>
  </r>
  <r>
    <s v="AUG"/>
    <x v="3"/>
    <s v="OI-64OTSUKA INFUSION SET"/>
    <s v="1511"/>
    <s v="ME SET"/>
    <s v="IV SET-DOM"/>
    <s v="CIMUP-62"/>
    <x v="1"/>
    <n v="18374"/>
    <n v="126560112"/>
    <m/>
    <n v="126560112"/>
    <m/>
    <n v="126560112"/>
    <s v="MUP"/>
  </r>
  <r>
    <s v="AUG"/>
    <x v="3"/>
    <s v="OI-64OTSUKA INFUSION SET"/>
    <s v="1511"/>
    <s v="ME SET"/>
    <s v="IV SET-DOM"/>
    <s v="CIRNI-62"/>
    <x v="1"/>
    <n v="1000"/>
    <n v="6888000"/>
    <m/>
    <n v="6888000"/>
    <m/>
    <n v="6888000"/>
    <s v="RNI"/>
  </r>
  <r>
    <s v="AUG"/>
    <x v="4"/>
    <s v="OB-1OTSUKA BLOOD TRANSFUSION"/>
    <s v="1511"/>
    <s v="ME SET"/>
    <s v="IV SET-DOM"/>
    <s v="CIMUP-62"/>
    <x v="1"/>
    <n v="132787"/>
    <n v="1959936120"/>
    <m/>
    <n v="1959936120"/>
    <m/>
    <n v="1959936120"/>
    <s v="MUP"/>
  </r>
  <r>
    <s v="AUG"/>
    <x v="4"/>
    <s v="OB-1OTSUKA BLOOD TRANSFUSION"/>
    <s v="1511"/>
    <s v="ME SET"/>
    <s v="IV SET-DOM"/>
    <s v="CIRNI-62"/>
    <x v="1"/>
    <n v="44500"/>
    <n v="656820000"/>
    <m/>
    <n v="656820000"/>
    <m/>
    <n v="656820000"/>
    <s v="RNI"/>
  </r>
  <r>
    <s v="AUG"/>
    <x v="5"/>
    <s v="OTSU Y-SETOTSUKA INFUSION SET"/>
    <s v="1511"/>
    <s v="ME SET"/>
    <s v="IV SET-DOM"/>
    <s v="CIMUP-12"/>
    <x v="0"/>
    <n v="100"/>
    <n v="1113200"/>
    <m/>
    <n v="1113200"/>
    <m/>
    <n v="1113200"/>
    <s v="MUP"/>
  </r>
  <r>
    <s v="AUG"/>
    <x v="5"/>
    <s v="OTSU Y-SETOTSUKA INFUSION SET"/>
    <s v="1511"/>
    <s v="ME SET"/>
    <s v="IV SET-DOM"/>
    <s v="CIMUP-62"/>
    <x v="1"/>
    <n v="162780"/>
    <n v="1134576600"/>
    <m/>
    <n v="1134576600"/>
    <m/>
    <n v="1134576600"/>
    <s v="MUP"/>
  </r>
  <r>
    <s v="AUG"/>
    <x v="5"/>
    <s v="OTSU Y-SETOTSUKA INFUSION SET"/>
    <s v="1511"/>
    <s v="ME SET"/>
    <s v="IV SET-DOM"/>
    <s v="CIRNI-62"/>
    <x v="1"/>
    <n v="19500"/>
    <n v="135915000"/>
    <m/>
    <n v="135915000"/>
    <m/>
    <n v="135915000"/>
    <s v="RNI"/>
  </r>
  <r>
    <s v="AUG"/>
    <x v="7"/>
    <s v="ABILIFY 5 MG"/>
    <s v="5112"/>
    <s v="ABILIFY"/>
    <s v="TD REP-DOM"/>
    <s v="TMAPL-10"/>
    <x v="0"/>
    <n v="2000"/>
    <n v="47698200"/>
    <m/>
    <n v="47698200"/>
    <m/>
    <n v="47698200"/>
    <s v="APL"/>
  </r>
  <r>
    <s v="AUG"/>
    <x v="7"/>
    <s v="ABILIFY 5 MG"/>
    <s v="5112"/>
    <s v="ABILIFY"/>
    <s v="TD REP-DOM"/>
    <s v="TMMUP-10"/>
    <x v="0"/>
    <n v="14870"/>
    <n v="340343073"/>
    <m/>
    <n v="340343073"/>
    <m/>
    <n v="340343073"/>
    <s v="MUP"/>
  </r>
  <r>
    <s v="AUG"/>
    <x v="8"/>
    <s v="ABILIFY 10 MG."/>
    <s v="5112"/>
    <s v="ABILIFY"/>
    <s v="TD REP-DOM"/>
    <s v="TMAPL-10"/>
    <x v="0"/>
    <n v="3000"/>
    <n v="130086000"/>
    <m/>
    <n v="130086000"/>
    <m/>
    <n v="130086000"/>
    <s v="APL"/>
  </r>
  <r>
    <s v="AUG"/>
    <x v="8"/>
    <s v="ABILIFY 10 MG."/>
    <s v="5112"/>
    <s v="ABILIFY"/>
    <s v="TD REP-DOM"/>
    <s v="TMMUP-10"/>
    <x v="0"/>
    <n v="13360"/>
    <n v="555967048"/>
    <m/>
    <n v="555967048"/>
    <m/>
    <n v="555967048"/>
    <s v="MUP"/>
  </r>
  <r>
    <s v="AUG"/>
    <x v="9"/>
    <s v="ABILIFY 15 MG"/>
    <s v="5112"/>
    <s v="ABILIFY"/>
    <s v="TD REP-DOM"/>
    <s v="TMAPL-10"/>
    <x v="0"/>
    <n v="1000"/>
    <n v="50174400"/>
    <m/>
    <n v="50174400"/>
    <m/>
    <n v="50174400"/>
    <s v="APL"/>
  </r>
  <r>
    <s v="AUG"/>
    <x v="9"/>
    <s v="ABILIFY 15 MG"/>
    <s v="5112"/>
    <s v="ABILIFY"/>
    <s v="TD REP-DOM"/>
    <s v="TMMUP-10"/>
    <x v="0"/>
    <n v="7840"/>
    <n v="377512464"/>
    <m/>
    <n v="377512464"/>
    <m/>
    <n v="377512464"/>
    <s v="MUP"/>
  </r>
  <r>
    <s v="AUG"/>
    <x v="10"/>
    <s v="ABILIFY DISCMELT 10 MG"/>
    <s v="5112"/>
    <s v="ABILIFY"/>
    <s v="TD REP-DOM"/>
    <s v="TMAPL-10"/>
    <x v="0"/>
    <n v="400"/>
    <n v="17305480"/>
    <m/>
    <n v="17305480"/>
    <m/>
    <n v="17305480"/>
    <s v="APL"/>
  </r>
  <r>
    <s v="AUG"/>
    <x v="10"/>
    <s v="ABILIFY DISCMELT 10 MG"/>
    <s v="5112"/>
    <s v="ABILIFY"/>
    <s v="TD REP-DOM"/>
    <s v="TMMUP-10"/>
    <x v="0"/>
    <n v="3300"/>
    <n v="137016000"/>
    <m/>
    <n v="137016000"/>
    <m/>
    <n v="137016000"/>
    <s v="MUP"/>
  </r>
  <r>
    <s v="AUG"/>
    <x v="10"/>
    <s v="ABILIFY DISCMELT 10 MG"/>
    <s v="5112"/>
    <s v="ABILIFY"/>
    <s v="TD REP-DOM"/>
    <s v="TMMUP-30"/>
    <x v="3"/>
    <n v="100"/>
    <n v="3348000"/>
    <m/>
    <n v="3348000"/>
    <m/>
    <n v="3348000"/>
    <s v="MUP"/>
  </r>
  <r>
    <s v="AUG"/>
    <x v="10"/>
    <s v="ABILIFY DISCMELT 10 MG"/>
    <s v="5112"/>
    <s v="ABILIFY"/>
    <s v="TD REP-DOM"/>
    <s v="TMMUP-80"/>
    <x v="2"/>
    <n v="27400"/>
    <n v="432098000"/>
    <m/>
    <n v="432098000"/>
    <m/>
    <n v="432098000"/>
    <s v="MUP"/>
  </r>
  <r>
    <s v="AUG"/>
    <x v="10"/>
    <s v="ABILIFY DISCMELT 10 MG"/>
    <s v="5112"/>
    <s v="ABILIFY"/>
    <s v="TD REP-DOM"/>
    <s v="TMAPL-30"/>
    <x v="3"/>
    <n v="200"/>
    <n v="6368640"/>
    <m/>
    <n v="6368640"/>
    <m/>
    <n v="6368640"/>
    <s v="APL"/>
  </r>
  <r>
    <s v="AUG"/>
    <x v="11"/>
    <s v="TABLET MINI MEPTIN"/>
    <s v="5113"/>
    <s v="MEPTIN"/>
    <s v="TD TAB-DOM"/>
    <s v="TMAPL-10"/>
    <x v="0"/>
    <n v="19000"/>
    <n v="41853770"/>
    <m/>
    <n v="41853770"/>
    <m/>
    <n v="41853770"/>
    <s v="APL"/>
  </r>
  <r>
    <s v="AUG"/>
    <x v="11"/>
    <s v="TABLET MINI MEPTIN"/>
    <s v="5113"/>
    <s v="MEPTIN"/>
    <s v="TD TAB-DOM"/>
    <s v="TMMUP-10"/>
    <x v="0"/>
    <n v="163900"/>
    <n v="346492795"/>
    <m/>
    <n v="346492795"/>
    <m/>
    <n v="346492795"/>
    <s v="MUP"/>
  </r>
  <r>
    <s v="AUG"/>
    <x v="11"/>
    <s v="TABLET MINI MEPTIN"/>
    <s v="5113"/>
    <s v="MEPTIN"/>
    <s v="TD TAB-DOM"/>
    <s v="TMMUP-30"/>
    <x v="3"/>
    <n v="1500"/>
    <n v="3191400"/>
    <m/>
    <n v="3191400"/>
    <m/>
    <n v="3191400"/>
    <s v="MUP"/>
  </r>
  <r>
    <s v="AUG"/>
    <x v="11"/>
    <s v="TABLET MINI MEPTIN"/>
    <s v="5113"/>
    <s v="MEPTIN"/>
    <s v="TD TAB-DOM"/>
    <s v="TMMUP-80"/>
    <x v="2"/>
    <n v="4200"/>
    <n v="7216356"/>
    <m/>
    <n v="7216356"/>
    <m/>
    <n v="7216356"/>
    <s v="MUP"/>
  </r>
  <r>
    <s v="AUG"/>
    <x v="11"/>
    <s v="TABLET MINI MEPTIN"/>
    <s v="5113"/>
    <s v="MEPTIN"/>
    <s v="TD TAB-DOM"/>
    <s v="TMAPL-30"/>
    <x v="3"/>
    <n v="1600"/>
    <n v="3237728"/>
    <m/>
    <n v="3237728"/>
    <m/>
    <n v="3237728"/>
    <s v="APL"/>
  </r>
  <r>
    <s v="AUG"/>
    <x v="12"/>
    <s v="TABLET MEPTIN"/>
    <s v="5113"/>
    <s v="MEPTIN"/>
    <s v="TD TAB-DOM"/>
    <s v="TMAPL-10"/>
    <x v="0"/>
    <n v="19000"/>
    <n v="71300160"/>
    <m/>
    <n v="71300160"/>
    <m/>
    <n v="71300160"/>
    <s v="APL"/>
  </r>
  <r>
    <s v="AUG"/>
    <x v="12"/>
    <s v="TABLET MEPTIN"/>
    <s v="5113"/>
    <s v="MEPTIN"/>
    <s v="TD TAB-DOM"/>
    <s v="TMMUP-10"/>
    <x v="0"/>
    <n v="110800"/>
    <n v="399035120"/>
    <m/>
    <n v="399035120"/>
    <m/>
    <n v="399035120"/>
    <s v="MUP"/>
  </r>
  <r>
    <s v="AUG"/>
    <x v="12"/>
    <s v="TABLET MEPTIN"/>
    <s v="5113"/>
    <s v="MEPTIN"/>
    <s v="TD TAB-DOM"/>
    <s v="TMMUP-30"/>
    <x v="3"/>
    <n v="2700"/>
    <n v="9277740"/>
    <m/>
    <n v="9277740"/>
    <m/>
    <n v="9277740"/>
    <s v="MUP"/>
  </r>
  <r>
    <s v="AUG"/>
    <x v="12"/>
    <s v="TABLET MEPTIN"/>
    <s v="5113"/>
    <s v="MEPTIN"/>
    <s v="TD TAB-DOM"/>
    <s v="TMMUP-80"/>
    <x v="2"/>
    <n v="800"/>
    <n v="2290912"/>
    <m/>
    <n v="2290912"/>
    <m/>
    <n v="2290912"/>
    <s v="MUP"/>
  </r>
  <r>
    <s v="AUG"/>
    <x v="12"/>
    <s v="TABLET MEPTIN"/>
    <s v="5113"/>
    <s v="MEPTIN"/>
    <s v="TD TAB-DOM"/>
    <s v="TMAPL-30"/>
    <x v="3"/>
    <n v="1500"/>
    <n v="4902315"/>
    <m/>
    <n v="4902315"/>
    <m/>
    <n v="4902315"/>
    <s v="APL"/>
  </r>
  <r>
    <s v="AUG"/>
    <x v="13"/>
    <s v="M U C O S T A"/>
    <s v="5114"/>
    <s v="MUCOSTA"/>
    <s v="TD TAB-DOM"/>
    <s v="TMAPL-10"/>
    <x v="0"/>
    <n v="53500"/>
    <n v="205973930"/>
    <m/>
    <n v="205973930"/>
    <m/>
    <n v="205973930"/>
    <s v="APL"/>
  </r>
  <r>
    <s v="AUG"/>
    <x v="13"/>
    <s v="M U C O S T A"/>
    <s v="5114"/>
    <s v="MUCOSTA"/>
    <s v="TD TAB-DOM"/>
    <s v="TMMUP-10"/>
    <x v="0"/>
    <n v="291700"/>
    <n v="1077776077"/>
    <m/>
    <n v="1077776077"/>
    <m/>
    <n v="1077776077"/>
    <s v="MUP"/>
  </r>
  <r>
    <s v="AUG"/>
    <x v="13"/>
    <s v="M U C O S T A"/>
    <s v="5114"/>
    <s v="MUCOSTA"/>
    <s v="TD TAB-DOM"/>
    <s v="TMMUP-30"/>
    <x v="3"/>
    <n v="12700"/>
    <n v="46863000"/>
    <m/>
    <n v="46863000"/>
    <m/>
    <n v="46863000"/>
    <s v="MUP"/>
  </r>
  <r>
    <s v="AUG"/>
    <x v="13"/>
    <s v="M U C O S T A"/>
    <s v="5114"/>
    <s v="MUCOSTA"/>
    <s v="TD TAB-DOM"/>
    <s v="TMMUP-60"/>
    <x v="1"/>
    <n v="14000"/>
    <n v="48144600"/>
    <m/>
    <n v="48144600"/>
    <m/>
    <n v="48144600"/>
    <s v="MUP"/>
  </r>
  <r>
    <s v="AUG"/>
    <x v="13"/>
    <s v="M U C O S T A"/>
    <s v="5114"/>
    <s v="MUCOSTA"/>
    <s v="TD TAB-DOM"/>
    <s v="TMAPL-30"/>
    <x v="3"/>
    <n v="2700"/>
    <n v="9475920"/>
    <m/>
    <n v="9475920"/>
    <m/>
    <n v="9475920"/>
    <s v="APL"/>
  </r>
  <r>
    <s v="AUG"/>
    <x v="14"/>
    <s v="PLETAAL SR 100 MGCapsule"/>
    <s v="5111"/>
    <s v="PLETAAL"/>
    <s v="TD REP-DOM"/>
    <s v="TMAPL-10"/>
    <x v="0"/>
    <n v="3840"/>
    <n v="52007551.999999881"/>
    <m/>
    <n v="52007551.999999881"/>
    <m/>
    <n v="52007551.999999881"/>
    <s v="APL"/>
  </r>
  <r>
    <s v="AUG"/>
    <x v="14"/>
    <s v="PLETAAL SR 100 MGCapsule"/>
    <s v="5111"/>
    <s v="PLETAAL"/>
    <s v="TD REP-DOM"/>
    <s v="TMMUP-10"/>
    <x v="0"/>
    <n v="12450"/>
    <n v="161822195.00000042"/>
    <m/>
    <n v="161822195.00000042"/>
    <m/>
    <n v="161822195.00000042"/>
    <s v="MUP"/>
  </r>
  <r>
    <s v="AUG"/>
    <x v="14"/>
    <s v="PLETAAL SR 100 MGCapsule"/>
    <s v="5111"/>
    <s v="PLETAAL"/>
    <s v="TD REP-DOM"/>
    <s v="TMMUP-30"/>
    <x v="3"/>
    <n v="1860"/>
    <n v="21762000"/>
    <m/>
    <n v="21762000"/>
    <m/>
    <n v="21762000"/>
    <s v="MUP"/>
  </r>
  <r>
    <s v="AUG"/>
    <x v="14"/>
    <s v="PLETAAL SR 100 MGCapsule"/>
    <s v="5111"/>
    <s v="PLETAAL"/>
    <s v="TD REP-DOM"/>
    <s v="TMMUP-60"/>
    <x v="1"/>
    <n v="198630"/>
    <n v="1381868910"/>
    <m/>
    <n v="1381868910"/>
    <m/>
    <n v="1381868910"/>
    <s v="MUP"/>
  </r>
  <r>
    <s v="AUG"/>
    <x v="14"/>
    <s v="PLETAAL SR 100 MGCapsule"/>
    <s v="5111"/>
    <s v="PLETAAL"/>
    <s v="TD REP-DOM"/>
    <s v="TMAPL-30"/>
    <x v="3"/>
    <n v="150"/>
    <n v="1669200"/>
    <m/>
    <n v="1669200"/>
    <m/>
    <n v="1669200"/>
    <s v="APL"/>
  </r>
  <r>
    <s v="AUG"/>
    <x v="15"/>
    <s v="PLETAAL 100 MG"/>
    <s v="5111"/>
    <s v="PLETAAL"/>
    <s v="TD TAB-DOM"/>
    <s v="TMAPL-10"/>
    <x v="0"/>
    <n v="6660"/>
    <n v="76806671.999999776"/>
    <m/>
    <n v="76806671.999999776"/>
    <m/>
    <n v="76806671.999999776"/>
    <s v="APL"/>
  </r>
  <r>
    <s v="AUG"/>
    <x v="15"/>
    <s v="PLETAAL 100 MG"/>
    <s v="5111"/>
    <s v="PLETAAL"/>
    <s v="TD TAB-DOM"/>
    <s v="TMMUP-10"/>
    <x v="0"/>
    <n v="4500"/>
    <n v="49804650"/>
    <m/>
    <n v="49804650"/>
    <m/>
    <n v="49804650"/>
    <s v="MUP"/>
  </r>
  <r>
    <s v="AUG"/>
    <x v="15"/>
    <s v="PLETAAL 100 MG"/>
    <s v="5111"/>
    <s v="PLETAAL"/>
    <s v="TD TAB-DOM"/>
    <s v="TMMUP-30"/>
    <x v="3"/>
    <n v="960"/>
    <n v="8980416"/>
    <m/>
    <n v="8980416"/>
    <m/>
    <n v="8980416"/>
    <s v="MUP"/>
  </r>
  <r>
    <s v="AUG"/>
    <x v="15"/>
    <s v="PLETAAL 100 MG"/>
    <s v="5111"/>
    <s v="PLETAAL"/>
    <s v="TD TAB-DOM"/>
    <s v="TMMUP-60"/>
    <x v="1"/>
    <n v="106710"/>
    <n v="545714940"/>
    <m/>
    <n v="545714940"/>
    <m/>
    <n v="545714940"/>
    <s v="MUP"/>
  </r>
  <r>
    <s v="AUG"/>
    <x v="15"/>
    <s v="PLETAAL 100 MG"/>
    <s v="5111"/>
    <s v="PLETAAL"/>
    <s v="TD TAB-DOM"/>
    <s v="TMMUP-80"/>
    <x v="2"/>
    <n v="62580"/>
    <n v="290212664.00000209"/>
    <m/>
    <n v="290212664.00000209"/>
    <m/>
    <n v="290212664.00000209"/>
    <s v="MUP"/>
  </r>
  <r>
    <s v="AUG"/>
    <x v="15"/>
    <s v="PLETAAL 100 MG"/>
    <s v="5111"/>
    <s v="PLETAAL"/>
    <s v="TD TAB-DOM"/>
    <s v="TMAPL-30"/>
    <x v="3"/>
    <n v="150"/>
    <n v="1334590.0000000049"/>
    <m/>
    <n v="1334590.0000000049"/>
    <m/>
    <n v="1334590.0000000049"/>
    <s v="APL"/>
  </r>
  <r>
    <s v="AUG"/>
    <x v="15"/>
    <s v="PLETAAL 100 MG"/>
    <s v="5111"/>
    <s v="PLETAAL"/>
    <s v="TD TAB-DOM"/>
    <s v="TMAPL-60"/>
    <x v="1"/>
    <n v="3000"/>
    <n v="14592000"/>
    <m/>
    <n v="14592000"/>
    <m/>
    <n v="14592000"/>
    <s v="APL"/>
  </r>
  <r>
    <s v="AUG"/>
    <x v="16"/>
    <s v="PLETAAL TABLET 50 MG"/>
    <s v="5111"/>
    <s v="PLETAAL"/>
    <s v="TD TAB-DOM"/>
    <s v="TMAPL-10"/>
    <x v="0"/>
    <n v="4600"/>
    <n v="35087420"/>
    <m/>
    <n v="35087420"/>
    <m/>
    <n v="35087420"/>
    <s v="APL"/>
  </r>
  <r>
    <s v="AUG"/>
    <x v="16"/>
    <s v="PLETAAL TABLET 50 MG"/>
    <s v="5111"/>
    <s v="PLETAAL"/>
    <s v="TD TAB-DOM"/>
    <s v="TMMUP-10"/>
    <x v="0"/>
    <n v="18500"/>
    <n v="135425180"/>
    <m/>
    <n v="135425180"/>
    <m/>
    <n v="135425180"/>
    <s v="MUP"/>
  </r>
  <r>
    <s v="AUG"/>
    <x v="16"/>
    <s v="PLETAAL TABLET 50 MG"/>
    <s v="5111"/>
    <s v="PLETAAL"/>
    <s v="TD TAB-DOM"/>
    <s v="TMMUP-80"/>
    <x v="2"/>
    <n v="19200"/>
    <n v="93469056"/>
    <m/>
    <n v="93469056"/>
    <m/>
    <n v="93469056"/>
    <s v="MUP"/>
  </r>
  <r>
    <s v="AUG"/>
    <x v="16"/>
    <s v="PLETAAL TABLET 50 MG"/>
    <s v="5111"/>
    <s v="PLETAAL"/>
    <s v="TD TAB-DOM"/>
    <s v="TMAPL-30"/>
    <x v="3"/>
    <n v="1500"/>
    <n v="9070170"/>
    <m/>
    <n v="9070170"/>
    <m/>
    <n v="9070170"/>
    <s v="APL"/>
  </r>
  <r>
    <s v="AUG"/>
    <x v="17"/>
    <s v="SAMSCA TABLET 15 MG"/>
    <s v="5118"/>
    <s v="SAMSCA"/>
    <s v="TD REP-DOM"/>
    <s v="TMAPL-10"/>
    <x v="0"/>
    <n v="2880"/>
    <n v="362595744"/>
    <m/>
    <n v="362595744"/>
    <m/>
    <n v="362595744"/>
    <s v="APL"/>
  </r>
  <r>
    <s v="AUG"/>
    <x v="17"/>
    <s v="SAMSCA TABLET 15 MG"/>
    <s v="5118"/>
    <s v="SAMSCA"/>
    <s v="TD REP-DOM"/>
    <s v="TMMUP-10"/>
    <x v="0"/>
    <n v="16040"/>
    <n v="1938065080"/>
    <m/>
    <n v="1938065080"/>
    <m/>
    <n v="1938065080"/>
    <s v="MUP"/>
  </r>
  <r>
    <s v="AUG"/>
    <x v="17"/>
    <s v="SAMSCA TABLET 15 MG"/>
    <s v="5118"/>
    <s v="SAMSCA"/>
    <s v="TD REP-DOM"/>
    <s v="TMAPL-30"/>
    <x v="3"/>
    <n v="50"/>
    <n v="5649600"/>
    <m/>
    <n v="5649600"/>
    <m/>
    <n v="5649600"/>
    <s v="APL"/>
  </r>
  <r>
    <s v="AUG"/>
    <x v="18"/>
    <s v="ABILIFY MAINTENA 400 MG"/>
    <s v="5119"/>
    <s v="Abilify Maintena Abilify"/>
    <s v="TD REP-DOM"/>
    <s v="TMAPL-10"/>
    <x v="0"/>
    <n v="72"/>
    <n v="110103696"/>
    <m/>
    <n v="110103696"/>
    <m/>
    <n v="110103696"/>
    <s v="APL"/>
  </r>
  <r>
    <s v="AUG"/>
    <x v="18"/>
    <s v="ABILIFY MAINTENA 400 MG"/>
    <s v="5119"/>
    <s v="Abilify Maintena Abilify"/>
    <s v="TD REP-DOM"/>
    <s v="TMMUP-10"/>
    <x v="0"/>
    <n v="132"/>
    <n v="193721220"/>
    <m/>
    <n v="193721220"/>
    <m/>
    <n v="193721220"/>
    <s v="MUP"/>
  </r>
  <r>
    <s v="AUG"/>
    <x v="20"/>
    <s v="ABILIFY MAINTENA 300 MG"/>
    <s v="5119"/>
    <s v="Abilify Maintena Abilify"/>
    <s v="TD REP-DOM"/>
    <s v="TMMUP-10"/>
    <x v="0"/>
    <n v="22"/>
    <n v="32286870"/>
    <m/>
    <n v="32286870"/>
    <m/>
    <n v="32286870"/>
    <s v="MUP"/>
  </r>
  <r>
    <s v="AUG"/>
    <x v="22"/>
    <s v="URINE BAG WITH T-VALVE100 PC"/>
    <s v="1511"/>
    <s v="ME SET"/>
    <s v="IV SET-DOM"/>
    <s v="CIMUP-62"/>
    <x v="1"/>
    <n v="62100"/>
    <n v="264794400"/>
    <m/>
    <n v="264794400"/>
    <m/>
    <n v="264794400"/>
    <s v="MUP"/>
  </r>
  <r>
    <s v="AUG"/>
    <x v="22"/>
    <s v="URINE BAG WITH T-VALVE100 PC"/>
    <s v="1511"/>
    <s v="ME SET"/>
    <s v="IV SET-DOM"/>
    <s v="CIRNI-62"/>
    <x v="1"/>
    <n v="27500"/>
    <n v="117260000"/>
    <m/>
    <n v="117260000"/>
    <m/>
    <n v="117260000"/>
    <s v="RNI"/>
  </r>
  <r>
    <s v="AUG"/>
    <x v="23"/>
    <s v="REXULTI TABLET 1 MG"/>
    <s v="5123"/>
    <s v="Rexulti"/>
    <s v="TD REP-DOM"/>
    <s v="TMAPL-10"/>
    <x v="0"/>
    <n v="650"/>
    <n v="14763775"/>
    <m/>
    <n v="14763775"/>
    <m/>
    <n v="14763775"/>
    <s v="APL"/>
  </r>
  <r>
    <s v="AUG"/>
    <x v="23"/>
    <s v="REXULTI TABLET 1 MG"/>
    <s v="5123"/>
    <s v="Rexulti"/>
    <s v="TD REP-DOM"/>
    <s v="TMMUP-10"/>
    <x v="0"/>
    <n v="6200"/>
    <n v="135148220"/>
    <m/>
    <n v="135148220"/>
    <m/>
    <n v="135148220"/>
    <s v="MUP"/>
  </r>
  <r>
    <s v="AUG"/>
    <x v="24"/>
    <s v="REXULTI TABLET 2 MG"/>
    <s v="5123"/>
    <s v="Rexulti"/>
    <s v="TD REP-DOM"/>
    <s v="TMAPL-10"/>
    <x v="0"/>
    <n v="350"/>
    <n v="16694475"/>
    <m/>
    <n v="16694475"/>
    <m/>
    <n v="16694475"/>
    <s v="APL"/>
  </r>
  <r>
    <s v="AUG"/>
    <x v="24"/>
    <s v="REXULTI TABLET 2 MG"/>
    <s v="5123"/>
    <s v="Rexulti"/>
    <s v="TD REP-DOM"/>
    <s v="TMMUP-10"/>
    <x v="0"/>
    <n v="4550"/>
    <n v="208281255"/>
    <m/>
    <n v="208281255"/>
    <m/>
    <n v="208281255"/>
    <s v="MUP"/>
  </r>
  <r>
    <s v="AUG"/>
    <x v="25"/>
    <s v="REXULTI TABLET 4 MG"/>
    <s v="5123"/>
    <s v="Rexulti"/>
    <s v="TD REP-DOM"/>
    <s v="TMAPL-10"/>
    <x v="0"/>
    <n v="450"/>
    <n v="21464325"/>
    <m/>
    <n v="21464325"/>
    <m/>
    <n v="21464325"/>
    <s v="APL"/>
  </r>
  <r>
    <s v="AUG"/>
    <x v="25"/>
    <s v="REXULTI TABLET 4 MG"/>
    <s v="5123"/>
    <s v="Rexulti"/>
    <s v="TD REP-DOM"/>
    <s v="TMMUP-10"/>
    <x v="0"/>
    <n v="5100"/>
    <n v="233458110"/>
    <m/>
    <n v="233458110"/>
    <m/>
    <n v="233458110"/>
    <s v="MUP"/>
  </r>
  <r>
    <s v="AUG"/>
    <x v="26"/>
    <s v="BFLUID"/>
    <s v="1138"/>
    <s v="B-FLUID"/>
    <s v="SB-DOM"/>
    <s v="CIMUP-10"/>
    <x v="0"/>
    <n v="490"/>
    <n v="113282120"/>
    <m/>
    <n v="113282120"/>
    <m/>
    <n v="113282120"/>
    <s v="MUP"/>
  </r>
  <r>
    <s v="AUG"/>
    <x v="26"/>
    <s v="BFLUID"/>
    <s v="1138"/>
    <s v="B-FLUID"/>
    <s v="SB-DOM"/>
    <s v="CIMUP-60"/>
    <x v="1"/>
    <n v="1700"/>
    <n v="249624600"/>
    <m/>
    <n v="249624600"/>
    <m/>
    <n v="249624600"/>
    <s v="MUP"/>
  </r>
  <r>
    <s v="AUG"/>
    <x v="26"/>
    <s v="BFLUID"/>
    <s v="1138"/>
    <s v="B-FLUID"/>
    <s v="SB-DOM"/>
    <s v="CIRNI-60"/>
    <x v="1"/>
    <n v="1060"/>
    <n v="155648280"/>
    <m/>
    <n v="155648280"/>
    <m/>
    <n v="155648280"/>
    <s v="RNI"/>
  </r>
  <r>
    <s v="AUG"/>
    <x v="27"/>
    <s v="BFLUID"/>
    <s v="1138"/>
    <s v="B-FLUID"/>
    <s v="SB-DOM"/>
    <s v="CIMUP-10"/>
    <x v="0"/>
    <n v="1330"/>
    <n v="204986250"/>
    <m/>
    <n v="204986250"/>
    <m/>
    <n v="204986250"/>
    <s v="MUP"/>
  </r>
  <r>
    <s v="AUG"/>
    <x v="27"/>
    <s v="BFLUID"/>
    <s v="1138"/>
    <s v="B-FLUID"/>
    <s v="SB-DOM"/>
    <s v="CIMUP-30"/>
    <x v="3"/>
    <n v="10"/>
    <n v="1348450"/>
    <m/>
    <n v="1348450"/>
    <m/>
    <n v="1348450"/>
    <s v="MUP"/>
  </r>
  <r>
    <s v="AUG"/>
    <x v="27"/>
    <s v="BFLUID"/>
    <s v="1138"/>
    <s v="B-FLUID"/>
    <s v="SB-DOM"/>
    <s v="CIMUP-60"/>
    <x v="1"/>
    <n v="48172"/>
    <n v="3845040868"/>
    <m/>
    <n v="3845040868"/>
    <m/>
    <n v="3845040868"/>
    <s v="MUP"/>
  </r>
  <r>
    <s v="AUG"/>
    <x v="27"/>
    <s v="BFLUID"/>
    <s v="1138"/>
    <s v="B-FLUID"/>
    <s v="SB-DOM"/>
    <s v="CIRNI-60"/>
    <x v="1"/>
    <n v="25210"/>
    <n v="2012236990"/>
    <m/>
    <n v="2012236990"/>
    <m/>
    <n v="2012236990"/>
    <s v="RNI"/>
  </r>
  <r>
    <s v="AUG"/>
    <x v="28"/>
    <s v="UBIT TABLET 100 MG"/>
    <s v="5513"/>
    <s v="UBT"/>
    <s v="TD REP-DOM"/>
    <s v="TMAPP-10"/>
    <x v="0"/>
    <n v="600"/>
    <n v="162000000"/>
    <m/>
    <n v="162000000"/>
    <m/>
    <n v="162000000"/>
    <s v="APP"/>
  </r>
  <r>
    <s v="AUG"/>
    <x v="29"/>
    <s v="ICLUSIG 15 MG"/>
    <s v="5121"/>
    <s v="Iclusig"/>
    <s v="TD REP-DOM"/>
    <s v="TMMUP-10"/>
    <x v="0"/>
    <n v="900"/>
    <n v="198384599.9999997"/>
    <m/>
    <n v="198384599.9999997"/>
    <m/>
    <n v="198384599.9999997"/>
    <s v="MUP"/>
  </r>
  <r>
    <s v="AUG"/>
    <x v="30"/>
    <s v="MEPTIN INHALATION 0.5 ML840 pcs"/>
    <s v="5113"/>
    <s v="MEPTIN"/>
    <s v="TD REP-DOM"/>
    <s v="TMAPL-10"/>
    <x v="0"/>
    <n v="840"/>
    <n v="6508740"/>
    <m/>
    <n v="6508740"/>
    <m/>
    <n v="6508740"/>
    <s v="APL"/>
  </r>
  <r>
    <s v="AUG"/>
    <x v="30"/>
    <s v="MEPTIN INHALATION 0.5 ML840 pcs"/>
    <s v="5113"/>
    <s v="MEPTIN"/>
    <s v="TD REP-DOM"/>
    <s v="TMMUP-10"/>
    <x v="0"/>
    <n v="1204"/>
    <n v="8953202.0000000168"/>
    <m/>
    <n v="8953202.0000000168"/>
    <m/>
    <n v="8953202.0000000168"/>
    <s v="MUP"/>
  </r>
  <r>
    <s v="AUG"/>
    <x v="30"/>
    <s v="MEPTIN INHALATION 0.5 ML840 pcs"/>
    <s v="5113"/>
    <s v="MEPTIN"/>
    <s v="TD REP-DOM"/>
    <s v="TMMUP-30"/>
    <x v="3"/>
    <n v="56"/>
    <n v="376488"/>
    <m/>
    <n v="376488"/>
    <m/>
    <n v="376488"/>
    <s v="MUP"/>
  </r>
  <r>
    <s v="AUG"/>
    <x v="30"/>
    <s v="MEPTIN INHALATION 0.5 ML840 pcs"/>
    <s v="5113"/>
    <s v="MEPTIN"/>
    <s v="TD REP-DOM"/>
    <s v="TMMUP-60"/>
    <x v="1"/>
    <n v="6216"/>
    <n v="38806488"/>
    <m/>
    <n v="38806488"/>
    <m/>
    <n v="38806488"/>
    <s v="MUP"/>
  </r>
  <r>
    <s v="AUG"/>
    <x v="123"/>
    <s v="KA-EN 3B"/>
    <s v="1113"/>
    <s v="KA - EN"/>
    <s v="SB-DOM"/>
    <s v="CIMUP-10"/>
    <x v="0"/>
    <n v="2112"/>
    <n v="42178752"/>
    <m/>
    <n v="42178752"/>
    <m/>
    <n v="42178752"/>
    <s v="MUP"/>
  </r>
  <r>
    <s v="AUG"/>
    <x v="123"/>
    <s v="KA-EN 3B"/>
    <s v="1113"/>
    <s v="KA - EN"/>
    <s v="SB-DOM"/>
    <s v="CIMUP-30"/>
    <x v="3"/>
    <n v="360"/>
    <n v="5691600"/>
    <m/>
    <n v="5691600"/>
    <m/>
    <n v="5691600"/>
    <s v="MUP"/>
  </r>
  <r>
    <s v="AUG"/>
    <x v="123"/>
    <s v="KA-EN 3B"/>
    <s v="1113"/>
    <s v="KA - EN"/>
    <s v="SB-DOM"/>
    <s v="CIMUP-60"/>
    <x v="1"/>
    <n v="18962"/>
    <n v="185429398"/>
    <m/>
    <n v="185429398"/>
    <m/>
    <n v="185429398"/>
    <s v="MUP"/>
  </r>
  <r>
    <s v="AUG"/>
    <x v="123"/>
    <s v="KA-EN 3B"/>
    <s v="1113"/>
    <s v="KA - EN"/>
    <s v="SB-DOM"/>
    <s v="CIRNI-60"/>
    <x v="1"/>
    <n v="12552"/>
    <n v="122746008"/>
    <m/>
    <n v="122746008"/>
    <m/>
    <n v="122746008"/>
    <s v="RNI"/>
  </r>
  <r>
    <s v="AUG"/>
    <x v="31"/>
    <s v="AMINOLEBAN"/>
    <s v="1135"/>
    <s v="AMINOLEBAN INJECTION"/>
    <s v="SB-DOM"/>
    <s v="CIMUP-60"/>
    <x v="1"/>
    <n v="1841"/>
    <n v="111787361"/>
    <m/>
    <n v="111787361"/>
    <m/>
    <n v="111787361"/>
    <s v="MUP"/>
  </r>
  <r>
    <s v="AUG"/>
    <x v="31"/>
    <s v="AMINOLEBAN"/>
    <s v="1135"/>
    <s v="AMINOLEBAN INJECTION"/>
    <s v="SB-DOM"/>
    <s v="CIRNI-60"/>
    <x v="1"/>
    <n v="1272"/>
    <n v="77237112"/>
    <m/>
    <n v="77237112"/>
    <m/>
    <n v="77237112"/>
    <s v="RNI"/>
  </r>
  <r>
    <s v="AUG"/>
    <x v="32"/>
    <s v="AMIPAREN"/>
    <s v="1131"/>
    <s v="AMINO ACID"/>
    <s v="SB-DOM"/>
    <s v="CIMUP-60"/>
    <x v="1"/>
    <n v="2304"/>
    <n v="181555200"/>
    <m/>
    <n v="181555200"/>
    <m/>
    <n v="181555200"/>
    <s v="MUP"/>
  </r>
  <r>
    <s v="AUG"/>
    <x v="32"/>
    <s v="AMIPAREN"/>
    <s v="1131"/>
    <s v="AMINO ACID"/>
    <s v="SB-DOM"/>
    <s v="CIRNI-60"/>
    <x v="1"/>
    <n v="504"/>
    <n v="39715200"/>
    <m/>
    <n v="39715200"/>
    <m/>
    <n v="39715200"/>
    <s v="RNI"/>
  </r>
  <r>
    <s v="AUG"/>
    <x v="33"/>
    <s v="ASERING"/>
    <s v="1114"/>
    <s v="ASERING"/>
    <s v="SB-DOM"/>
    <s v="CIMUP-10"/>
    <x v="0"/>
    <n v="12648"/>
    <n v="259966992"/>
    <m/>
    <n v="259966992"/>
    <m/>
    <n v="259966992"/>
    <s v="MUP"/>
  </r>
  <r>
    <s v="AUG"/>
    <x v="33"/>
    <s v="ASERING"/>
    <s v="1114"/>
    <s v="ASERING"/>
    <s v="SB-DOM"/>
    <s v="CIMUP-60"/>
    <x v="1"/>
    <n v="158141"/>
    <n v="1235871915"/>
    <m/>
    <n v="1235871915"/>
    <m/>
    <n v="1235871915"/>
    <s v="MUP"/>
  </r>
  <r>
    <s v="AUG"/>
    <x v="33"/>
    <s v="ASERING"/>
    <s v="1114"/>
    <s v="ASERING"/>
    <s v="SB-DOM"/>
    <s v="CIRNI-60"/>
    <x v="1"/>
    <n v="27216"/>
    <n v="212693040"/>
    <m/>
    <n v="212693040"/>
    <m/>
    <n v="212693040"/>
    <s v="RNI"/>
  </r>
  <r>
    <s v="AUG"/>
    <x v="33"/>
    <s v="ASERING"/>
    <s v="1114"/>
    <s v="ASERING"/>
    <s v="SB-DOM"/>
    <s v="CIRNI-10"/>
    <x v="0"/>
    <n v="984"/>
    <n v="20225136"/>
    <m/>
    <n v="20225136"/>
    <m/>
    <n v="20225136"/>
    <s v="RNI"/>
  </r>
  <r>
    <s v="AUG"/>
    <x v="34"/>
    <s v="KIDMIN"/>
    <s v="1132"/>
    <s v="KIDMIN"/>
    <s v="SB-DOM"/>
    <s v="CIMUP-60"/>
    <x v="1"/>
    <n v="21120"/>
    <n v="940515840"/>
    <m/>
    <n v="940515840"/>
    <m/>
    <n v="940515840"/>
    <s v="MUP"/>
  </r>
  <r>
    <s v="AUG"/>
    <x v="34"/>
    <s v="KIDMIN"/>
    <s v="1132"/>
    <s v="KIDMIN"/>
    <s v="SB-DOM"/>
    <s v="CIRNI-60"/>
    <x v="1"/>
    <n v="8160"/>
    <n v="363381120"/>
    <m/>
    <n v="363381120"/>
    <m/>
    <n v="363381120"/>
    <s v="RNI"/>
  </r>
  <r>
    <s v="AUG"/>
    <x v="35"/>
    <s v="PAN-AMIN G"/>
    <s v="1131"/>
    <s v="AMINO ACID"/>
    <s v="SB-DOM"/>
    <s v="CIMUP-60"/>
    <x v="1"/>
    <n v="1104"/>
    <n v="43588128"/>
    <m/>
    <n v="43588128"/>
    <m/>
    <n v="43588128"/>
    <s v="MUP"/>
  </r>
  <r>
    <s v="AUG"/>
    <x v="35"/>
    <s v="PAN-AMIN G"/>
    <s v="1131"/>
    <s v="AMINO ACID"/>
    <s v="SB-DOM"/>
    <s v="CIRNI-60"/>
    <x v="1"/>
    <n v="96"/>
    <n v="3790272"/>
    <m/>
    <n v="3790272"/>
    <m/>
    <n v="3790272"/>
    <s v="RNI"/>
  </r>
  <r>
    <s v="AUG"/>
    <x v="36"/>
    <s v="OTSU-D5"/>
    <s v="1116"/>
    <s v="OTSUMIX"/>
    <s v="PB-DOM"/>
    <s v="CIMUP-10"/>
    <x v="0"/>
    <n v="4800"/>
    <n v="51038400"/>
    <m/>
    <n v="51038400"/>
    <m/>
    <n v="51038400"/>
    <s v="MUP"/>
  </r>
  <r>
    <s v="AUG"/>
    <x v="36"/>
    <s v="OTSU-D5"/>
    <s v="1116"/>
    <s v="OTSUMIX"/>
    <s v="PB-DOM"/>
    <s v="CIMUP-20"/>
    <x v="4"/>
    <n v="21720"/>
    <n v="134707440"/>
    <m/>
    <n v="134707440"/>
    <m/>
    <n v="134707440"/>
    <s v="MUP"/>
  </r>
  <r>
    <s v="AUG"/>
    <x v="36"/>
    <s v="OTSU-D5"/>
    <s v="1116"/>
    <s v="OTSUMIX"/>
    <s v="PB-DOM"/>
    <s v="CIRNI-20"/>
    <x v="4"/>
    <n v="3600"/>
    <n v="22327200"/>
    <m/>
    <n v="22327200"/>
    <m/>
    <n v="22327200"/>
    <s v="RNI"/>
  </r>
  <r>
    <s v="AUG"/>
    <x v="37"/>
    <s v="OTSU-NS"/>
    <s v="1116"/>
    <s v="OTSUMIX"/>
    <s v="PB-DOM"/>
    <s v="CIMUP-10"/>
    <x v="0"/>
    <n v="110200"/>
    <n v="1120844200"/>
    <m/>
    <n v="1120844200"/>
    <m/>
    <n v="1120844200"/>
    <s v="MUP"/>
  </r>
  <r>
    <s v="AUG"/>
    <x v="37"/>
    <s v="OTSU-NS"/>
    <s v="1116"/>
    <s v="OTSUMIX"/>
    <s v="PB-DOM"/>
    <s v="CIMUP-30"/>
    <x v="3"/>
    <n v="1520"/>
    <n v="13566000"/>
    <m/>
    <n v="13566000"/>
    <m/>
    <n v="13566000"/>
    <s v="MUP"/>
  </r>
  <r>
    <s v="AUG"/>
    <x v="37"/>
    <s v="OTSU-NS"/>
    <s v="1116"/>
    <s v="OTSUMIX"/>
    <s v="PB-DOM"/>
    <s v="CIMUP-60"/>
    <x v="1"/>
    <n v="555250"/>
    <n v="3029444000"/>
    <m/>
    <n v="3029444000"/>
    <m/>
    <n v="3029444000"/>
    <s v="MUP"/>
  </r>
  <r>
    <s v="AUG"/>
    <x v="37"/>
    <s v="OTSU-NS"/>
    <s v="1116"/>
    <s v="OTSUMIX"/>
    <s v="PB-DOM"/>
    <s v="CIRNI-60"/>
    <x v="1"/>
    <n v="25960"/>
    <n v="141637760"/>
    <m/>
    <n v="141637760"/>
    <m/>
    <n v="141637760"/>
    <s v="RNI"/>
  </r>
  <r>
    <s v="AUG"/>
    <x v="38"/>
    <s v="OTSU-D10"/>
    <s v="1111"/>
    <s v="BASIC  SOLUTION"/>
    <s v="PB-DOM"/>
    <s v="CIMUP-10"/>
    <x v="0"/>
    <n v="1520"/>
    <n v="19674880"/>
    <m/>
    <n v="19674880"/>
    <m/>
    <n v="19674880"/>
    <s v="MUP"/>
  </r>
  <r>
    <s v="AUG"/>
    <x v="38"/>
    <s v="OTSU-D10"/>
    <s v="1111"/>
    <s v="BASIC  SOLUTION"/>
    <s v="PB-DOM"/>
    <s v="CIMUP-20"/>
    <x v="4"/>
    <n v="5736"/>
    <n v="40347024"/>
    <m/>
    <n v="40347024"/>
    <m/>
    <n v="40347024"/>
    <s v="MUP"/>
  </r>
  <r>
    <s v="AUG"/>
    <x v="38"/>
    <s v="OTSU-D10"/>
    <s v="1111"/>
    <s v="BASIC  SOLUTION"/>
    <s v="PB-DOM"/>
    <s v="CIRNI-20"/>
    <x v="4"/>
    <n v="9000"/>
    <n v="63306000"/>
    <m/>
    <n v="63306000"/>
    <m/>
    <n v="63306000"/>
    <s v="RNI"/>
  </r>
  <r>
    <s v="AUG"/>
    <x v="39"/>
    <s v="ASERING-5"/>
    <s v="1114"/>
    <s v="ASERING"/>
    <s v="PB-DOM"/>
    <s v="CIMUP-60"/>
    <x v="1"/>
    <n v="460"/>
    <n v="5266080"/>
    <m/>
    <n v="5266080"/>
    <m/>
    <n v="5266080"/>
    <s v="MUP"/>
  </r>
  <r>
    <s v="AUG"/>
    <x v="40"/>
    <s v="ASERING"/>
    <s v="1114"/>
    <s v="ASERING"/>
    <s v="PB-DOM"/>
    <s v="CIMUP-10"/>
    <x v="0"/>
    <n v="11480"/>
    <n v="191210880"/>
    <m/>
    <n v="191210880"/>
    <m/>
    <n v="191210880"/>
    <s v="MUP"/>
  </r>
  <r>
    <s v="AUG"/>
    <x v="40"/>
    <s v="ASERING"/>
    <s v="1114"/>
    <s v="ASERING"/>
    <s v="PB-DOM"/>
    <s v="CIMUP-60"/>
    <x v="1"/>
    <n v="244166"/>
    <n v="1636156366"/>
    <m/>
    <n v="1636156366"/>
    <m/>
    <n v="1636156366"/>
    <s v="MUP"/>
  </r>
  <r>
    <s v="AUG"/>
    <x v="40"/>
    <s v="ASERING"/>
    <s v="1114"/>
    <s v="ASERING"/>
    <s v="PB-DOM"/>
    <s v="CIRNI-60"/>
    <x v="1"/>
    <n v="52820"/>
    <n v="353946820"/>
    <m/>
    <n v="353946820"/>
    <m/>
    <n v="353946820"/>
    <s v="RNI"/>
  </r>
  <r>
    <s v="AUG"/>
    <x v="41"/>
    <s v="KA-EN 1B"/>
    <s v="1113"/>
    <s v="KA - EN"/>
    <s v="PB-DOM"/>
    <s v="CIMUP-10"/>
    <x v="0"/>
    <n v="5200"/>
    <n v="90064000"/>
    <m/>
    <n v="90064000"/>
    <m/>
    <n v="90064000"/>
    <s v="MUP"/>
  </r>
  <r>
    <s v="AUG"/>
    <x v="41"/>
    <s v="KA-EN 1B"/>
    <s v="1113"/>
    <s v="KA - EN"/>
    <s v="PB-DOM"/>
    <s v="CIMUP-30"/>
    <x v="3"/>
    <n v="120"/>
    <n v="1836000"/>
    <m/>
    <n v="1836000"/>
    <m/>
    <n v="1836000"/>
    <s v="MUP"/>
  </r>
  <r>
    <s v="AUG"/>
    <x v="41"/>
    <s v="KA-EN 1B"/>
    <s v="1113"/>
    <s v="KA - EN"/>
    <s v="PB-DOM"/>
    <s v="CIMUP-60"/>
    <x v="1"/>
    <n v="74220"/>
    <n v="681488040"/>
    <m/>
    <n v="681488040"/>
    <m/>
    <n v="681488040"/>
    <s v="MUP"/>
  </r>
  <r>
    <s v="AUG"/>
    <x v="41"/>
    <s v="KA-EN 1B"/>
    <s v="1113"/>
    <s v="KA - EN"/>
    <s v="PB-DOM"/>
    <s v="CIRNI-60"/>
    <x v="1"/>
    <n v="8860"/>
    <n v="81352520"/>
    <m/>
    <n v="81352520"/>
    <m/>
    <n v="81352520"/>
    <s v="RNI"/>
  </r>
  <r>
    <s v="AUG"/>
    <x v="42"/>
    <s v="KA-EN 3A"/>
    <s v="1113"/>
    <s v="KA - EN"/>
    <s v="PB-DOM"/>
    <s v="CIMUP-10"/>
    <x v="0"/>
    <n v="120"/>
    <n v="2034120"/>
    <m/>
    <n v="2034120"/>
    <m/>
    <n v="2034120"/>
    <s v="MUP"/>
  </r>
  <r>
    <s v="AUG"/>
    <x v="42"/>
    <s v="KA-EN 3A"/>
    <s v="1113"/>
    <s v="KA - EN"/>
    <s v="PB-DOM"/>
    <s v="CIMUP-60"/>
    <x v="1"/>
    <n v="27508"/>
    <n v="269000732"/>
    <m/>
    <n v="269000732"/>
    <m/>
    <n v="269000732"/>
    <s v="MUP"/>
  </r>
  <r>
    <s v="AUG"/>
    <x v="42"/>
    <s v="KA-EN 3A"/>
    <s v="1113"/>
    <s v="KA - EN"/>
    <s v="PB-DOM"/>
    <s v="CIRNI-60"/>
    <x v="1"/>
    <n v="3000"/>
    <n v="29337000"/>
    <m/>
    <n v="29337000"/>
    <m/>
    <n v="29337000"/>
    <s v="RNI"/>
  </r>
  <r>
    <s v="AUG"/>
    <x v="43"/>
    <s v="KA-EN 3B"/>
    <s v="1113"/>
    <s v="KA - EN"/>
    <s v="PB-DOM"/>
    <s v="CIMUP-10"/>
    <x v="0"/>
    <n v="8940"/>
    <n v="144953160"/>
    <m/>
    <n v="144953160"/>
    <m/>
    <n v="144953160"/>
    <s v="MUP"/>
  </r>
  <r>
    <s v="AUG"/>
    <x v="43"/>
    <s v="KA-EN 3B"/>
    <s v="1113"/>
    <s v="KA - EN"/>
    <s v="PB-DOM"/>
    <s v="CIMUP-60"/>
    <x v="1"/>
    <n v="191489"/>
    <n v="1872570931"/>
    <m/>
    <n v="1872570931"/>
    <m/>
    <n v="1872570931"/>
    <s v="MUP"/>
  </r>
  <r>
    <s v="AUG"/>
    <x v="43"/>
    <s v="KA-EN 3B"/>
    <s v="1113"/>
    <s v="KA - EN"/>
    <s v="PB-DOM"/>
    <s v="CIRNI-60"/>
    <x v="1"/>
    <n v="54240"/>
    <n v="530412960"/>
    <m/>
    <n v="530412960"/>
    <m/>
    <n v="530412960"/>
    <s v="RNI"/>
  </r>
  <r>
    <s v="AUG"/>
    <x v="44"/>
    <s v="KA-EN 4A"/>
    <s v="1113"/>
    <s v="KA - EN"/>
    <s v="PB-DOM"/>
    <s v="CIMUP-60"/>
    <x v="1"/>
    <n v="660"/>
    <n v="6959040"/>
    <m/>
    <n v="6959040"/>
    <m/>
    <n v="6959040"/>
    <s v="MUP"/>
  </r>
  <r>
    <s v="AUG"/>
    <x v="44"/>
    <s v="KA-EN 4A"/>
    <s v="1113"/>
    <s v="KA - EN"/>
    <s v="PB-DOM"/>
    <s v="CIRNI-60"/>
    <x v="1"/>
    <n v="60"/>
    <n v="632640"/>
    <m/>
    <n v="632640"/>
    <m/>
    <n v="632640"/>
    <s v="RNI"/>
  </r>
  <r>
    <s v="AUG"/>
    <x v="45"/>
    <s v="KA-EN 4B"/>
    <s v="1113"/>
    <s v="KA - EN"/>
    <s v="PB-DOM"/>
    <s v="CIMUP-10"/>
    <x v="0"/>
    <n v="3780"/>
    <n v="65469600"/>
    <m/>
    <n v="65469600"/>
    <m/>
    <n v="65469600"/>
    <s v="MUP"/>
  </r>
  <r>
    <s v="AUG"/>
    <x v="45"/>
    <s v="KA-EN 4B"/>
    <s v="1113"/>
    <s v="KA - EN"/>
    <s v="PB-DOM"/>
    <s v="CIMUP-60"/>
    <x v="1"/>
    <n v="7969"/>
    <n v="84025136"/>
    <m/>
    <n v="84025136"/>
    <m/>
    <n v="84025136"/>
    <s v="MUP"/>
  </r>
  <r>
    <s v="AUG"/>
    <x v="45"/>
    <s v="KA-EN 4B"/>
    <s v="1113"/>
    <s v="KA - EN"/>
    <s v="PB-DOM"/>
    <s v="CIRNI-60"/>
    <x v="1"/>
    <n v="1720"/>
    <n v="18135680"/>
    <m/>
    <n v="18135680"/>
    <m/>
    <n v="18135680"/>
    <s v="RNI"/>
  </r>
  <r>
    <s v="AUG"/>
    <x v="46"/>
    <s v="KA-EN MG3"/>
    <s v="1113"/>
    <s v="KA - EN"/>
    <s v="PB-DOM"/>
    <s v="CIMUP-10"/>
    <x v="0"/>
    <n v="180"/>
    <n v="3210300"/>
    <m/>
    <n v="3210300"/>
    <m/>
    <n v="3210300"/>
    <s v="MUP"/>
  </r>
  <r>
    <s v="AUG"/>
    <x v="46"/>
    <s v="KA-EN MG3"/>
    <s v="1113"/>
    <s v="KA - EN"/>
    <s v="PB-DOM"/>
    <s v="CIMUP-60"/>
    <x v="1"/>
    <n v="4880"/>
    <n v="52694240"/>
    <m/>
    <n v="52694240"/>
    <m/>
    <n v="52694240"/>
    <s v="MUP"/>
  </r>
  <r>
    <s v="AUG"/>
    <x v="46"/>
    <s v="KA-EN MG3"/>
    <s v="1113"/>
    <s v="KA - EN"/>
    <s v="PB-DOM"/>
    <s v="CIRNI-60"/>
    <x v="1"/>
    <n v="40"/>
    <n v="431920"/>
    <m/>
    <n v="431920"/>
    <m/>
    <n v="431920"/>
    <s v="RNI"/>
  </r>
  <r>
    <s v="AUG"/>
    <x v="47"/>
    <s v="MARTOS-10"/>
    <s v="1133"/>
    <s v="MARTOS"/>
    <s v="PB-DOM"/>
    <s v="CIMUP-60"/>
    <x v="1"/>
    <n v="1330"/>
    <n v="37357040"/>
    <m/>
    <n v="37357040"/>
    <m/>
    <n v="37357040"/>
    <s v="MUP"/>
  </r>
  <r>
    <s v="AUG"/>
    <x v="47"/>
    <s v="MARTOS-10"/>
    <s v="1133"/>
    <s v="MARTOS"/>
    <s v="PB-DOM"/>
    <s v="CIRNI-60"/>
    <x v="1"/>
    <n v="20"/>
    <n v="561760"/>
    <m/>
    <n v="561760"/>
    <m/>
    <n v="561760"/>
    <s v="RNI"/>
  </r>
  <r>
    <s v="AUG"/>
    <x v="48"/>
    <s v="OTSU-MANITOL 20"/>
    <s v="1115"/>
    <s v="C O D"/>
    <s v="PB-DOM"/>
    <s v="CIMUP-10"/>
    <x v="0"/>
    <n v="1260"/>
    <n v="91350000"/>
    <m/>
    <n v="91350000"/>
    <m/>
    <n v="91350000"/>
    <s v="MUP"/>
  </r>
  <r>
    <s v="AUG"/>
    <x v="48"/>
    <s v="OTSU-MANITOL 20"/>
    <s v="1115"/>
    <s v="C O D"/>
    <s v="PB-DOM"/>
    <s v="CIMUP-20"/>
    <x v="4"/>
    <n v="15320"/>
    <n v="495264960"/>
    <m/>
    <n v="495264960"/>
    <m/>
    <n v="495264960"/>
    <s v="MUP"/>
  </r>
  <r>
    <s v="AUG"/>
    <x v="48"/>
    <s v="OTSU-MANITOL 20"/>
    <s v="1115"/>
    <s v="C O D"/>
    <s v="PB-DOM"/>
    <s v="CIRNI-20"/>
    <x v="4"/>
    <n v="500"/>
    <n v="16164000"/>
    <m/>
    <n v="16164000"/>
    <m/>
    <n v="16164000"/>
    <s v="RNI"/>
  </r>
  <r>
    <s v="AUG"/>
    <x v="49"/>
    <s v="OTSU-SALIN 3"/>
    <s v="1111"/>
    <s v="BASIC  SOLUTION"/>
    <s v="PB-DOM"/>
    <s v="CIMUP-10"/>
    <x v="0"/>
    <n v="14460"/>
    <n v="320607120"/>
    <m/>
    <n v="320607120"/>
    <m/>
    <n v="320607120"/>
    <s v="MUP"/>
  </r>
  <r>
    <s v="AUG"/>
    <x v="49"/>
    <s v="OTSU-SALIN 3"/>
    <s v="1111"/>
    <s v="BASIC  SOLUTION"/>
    <s v="PB-DOM"/>
    <s v="CIMUP-60"/>
    <x v="1"/>
    <n v="33680"/>
    <n v="931083600"/>
    <m/>
    <n v="931083600"/>
    <m/>
    <n v="931083600"/>
    <s v="MUP"/>
  </r>
  <r>
    <s v="AUG"/>
    <x v="49"/>
    <s v="OTSU-SALIN 3"/>
    <s v="1111"/>
    <s v="BASIC  SOLUTION"/>
    <s v="PB-DOM"/>
    <s v="CIRNI-60"/>
    <x v="1"/>
    <n v="26880"/>
    <n v="743097600"/>
    <m/>
    <n v="743097600"/>
    <m/>
    <n v="743097600"/>
    <s v="RNI"/>
  </r>
  <r>
    <s v="AUG"/>
    <x v="50"/>
    <s v="OTSU-RS"/>
    <s v="1111"/>
    <s v="BASIC  SOLUTION"/>
    <s v="PB-DOM"/>
    <s v="CIMUP-10"/>
    <x v="0"/>
    <n v="1000"/>
    <n v="12405000"/>
    <m/>
    <n v="12405000"/>
    <m/>
    <n v="12405000"/>
    <s v="MUP"/>
  </r>
  <r>
    <s v="AUG"/>
    <x v="50"/>
    <s v="OTSU-RS"/>
    <s v="1111"/>
    <s v="BASIC  SOLUTION"/>
    <s v="PB-DOM"/>
    <s v="CIMUP-60"/>
    <x v="1"/>
    <n v="4540"/>
    <n v="42412680"/>
    <m/>
    <n v="42412680"/>
    <m/>
    <n v="42412680"/>
    <s v="MUP"/>
  </r>
  <r>
    <s v="AUG"/>
    <x v="50"/>
    <s v="OTSU-RS"/>
    <s v="1111"/>
    <s v="BASIC  SOLUTION"/>
    <s v="PB-DOM"/>
    <s v="CIRNI-60"/>
    <x v="1"/>
    <n v="1000"/>
    <n v="9342000"/>
    <m/>
    <n v="9342000"/>
    <m/>
    <n v="9342000"/>
    <s v="RNI"/>
  </r>
  <r>
    <s v="AUG"/>
    <x v="51"/>
    <s v="OTSU-RLD5"/>
    <s v="1111"/>
    <s v="BASIC  SOLUTION"/>
    <s v="PB-DOM"/>
    <s v="CIMUP-60"/>
    <x v="1"/>
    <n v="580"/>
    <n v="5418360"/>
    <m/>
    <n v="5418360"/>
    <m/>
    <n v="5418360"/>
    <s v="MUP"/>
  </r>
  <r>
    <s v="AUG"/>
    <x v="51"/>
    <s v="OTSU-RLD5"/>
    <s v="1111"/>
    <s v="BASIC  SOLUTION"/>
    <s v="PB-DOM"/>
    <s v="CIRNI-60"/>
    <x v="1"/>
    <n v="1000"/>
    <n v="9342000"/>
    <m/>
    <n v="9342000"/>
    <m/>
    <n v="9342000"/>
    <s v="RNI"/>
  </r>
  <r>
    <s v="AUG"/>
    <x v="52"/>
    <s v="OTSU-D5, 1/4NS"/>
    <s v="1111"/>
    <s v="BASIC  SOLUTION"/>
    <s v="PB-DOM"/>
    <s v="CIMUP-10"/>
    <x v="0"/>
    <n v="680"/>
    <n v="8582280"/>
    <m/>
    <n v="8582280"/>
    <m/>
    <n v="8582280"/>
    <s v="MUP"/>
  </r>
  <r>
    <s v="AUG"/>
    <x v="52"/>
    <s v="OTSU-D5, 1/4NS"/>
    <s v="1111"/>
    <s v="BASIC  SOLUTION"/>
    <s v="PB-DOM"/>
    <s v="CIMUP-60"/>
    <x v="1"/>
    <n v="15388"/>
    <n v="121134336"/>
    <m/>
    <n v="121134336"/>
    <m/>
    <n v="121134336"/>
    <s v="MUP"/>
  </r>
  <r>
    <s v="AUG"/>
    <x v="52"/>
    <s v="OTSU-D5, 1/4NS"/>
    <s v="1111"/>
    <s v="BASIC  SOLUTION"/>
    <s v="PB-DOM"/>
    <s v="CIRNI-60"/>
    <x v="1"/>
    <n v="13480"/>
    <n v="106114560"/>
    <m/>
    <n v="106114560"/>
    <m/>
    <n v="106114560"/>
    <s v="RNI"/>
  </r>
  <r>
    <s v="AUG"/>
    <x v="53"/>
    <s v="OTSU-D10,1/5NS"/>
    <s v="1111"/>
    <s v="BASIC  SOLUTION"/>
    <s v="PB-DOM"/>
    <s v="CIMUP-10"/>
    <x v="0"/>
    <n v="1340"/>
    <n v="16912140"/>
    <m/>
    <n v="16912140"/>
    <m/>
    <n v="16912140"/>
    <s v="MUP"/>
  </r>
  <r>
    <s v="AUG"/>
    <x v="53"/>
    <s v="OTSU-D10,1/5NS"/>
    <s v="1111"/>
    <s v="BASIC  SOLUTION"/>
    <s v="PB-DOM"/>
    <s v="CIMUP-60"/>
    <x v="1"/>
    <n v="10880"/>
    <n v="110388480"/>
    <m/>
    <n v="110388480"/>
    <m/>
    <n v="110388480"/>
    <s v="MUP"/>
  </r>
  <r>
    <s v="AUG"/>
    <x v="53"/>
    <s v="OTSU-D10,1/5NS"/>
    <s v="1111"/>
    <s v="BASIC  SOLUTION"/>
    <s v="PB-DOM"/>
    <s v="CIRNI-60"/>
    <x v="1"/>
    <n v="1620"/>
    <n v="16436520"/>
    <m/>
    <n v="16436520"/>
    <m/>
    <n v="16436520"/>
    <s v="RNI"/>
  </r>
  <r>
    <s v="AUG"/>
    <x v="54"/>
    <s v="OTSU-D5, 1/2NS"/>
    <s v="1111"/>
    <s v="BASIC  SOLUTION"/>
    <s v="PB-DOM"/>
    <s v="CIMUP-10"/>
    <x v="0"/>
    <n v="2720"/>
    <n v="34329120"/>
    <m/>
    <n v="34329120"/>
    <m/>
    <n v="34329120"/>
    <s v="MUP"/>
  </r>
  <r>
    <s v="AUG"/>
    <x v="54"/>
    <s v="OTSU-D5, 1/2NS"/>
    <s v="1111"/>
    <s v="BASIC  SOLUTION"/>
    <s v="PB-DOM"/>
    <s v="CIMUP-30"/>
    <x v="3"/>
    <n v="40"/>
    <n v="425000"/>
    <m/>
    <n v="425000"/>
    <m/>
    <n v="425000"/>
    <s v="MUP"/>
  </r>
  <r>
    <s v="AUG"/>
    <x v="54"/>
    <s v="OTSU-D5, 1/2NS"/>
    <s v="1111"/>
    <s v="BASIC  SOLUTION"/>
    <s v="PB-DOM"/>
    <s v="CIMUP-60"/>
    <x v="1"/>
    <n v="24660"/>
    <n v="194123520"/>
    <m/>
    <n v="194123520"/>
    <m/>
    <n v="194123520"/>
    <s v="MUP"/>
  </r>
  <r>
    <s v="AUG"/>
    <x v="54"/>
    <s v="OTSU-D5, 1/2NS"/>
    <s v="1111"/>
    <s v="BASIC  SOLUTION"/>
    <s v="PB-DOM"/>
    <s v="CIRNI-60"/>
    <x v="1"/>
    <n v="17000"/>
    <n v="133824000"/>
    <m/>
    <n v="133824000"/>
    <m/>
    <n v="133824000"/>
    <s v="RNI"/>
  </r>
  <r>
    <s v="AUG"/>
    <x v="55"/>
    <s v="OTSU-D5"/>
    <s v="1111"/>
    <s v="BASIC  SOLUTION"/>
    <s v="PB-DOM"/>
    <s v="CIMUP-10"/>
    <x v="0"/>
    <n v="6340"/>
    <n v="74266760"/>
    <m/>
    <n v="74266760"/>
    <m/>
    <n v="74266760"/>
    <s v="MUP"/>
  </r>
  <r>
    <s v="AUG"/>
    <x v="55"/>
    <s v="OTSU-D5"/>
    <s v="1111"/>
    <s v="BASIC  SOLUTION"/>
    <s v="PB-DOM"/>
    <s v="CIMUP-20"/>
    <x v="4"/>
    <n v="9459"/>
    <n v="61237566"/>
    <m/>
    <n v="61237566"/>
    <m/>
    <n v="61237566"/>
    <s v="MUP"/>
  </r>
  <r>
    <s v="AUG"/>
    <x v="55"/>
    <s v="OTSU-D5"/>
    <s v="1111"/>
    <s v="BASIC  SOLUTION"/>
    <s v="PB-DOM"/>
    <s v="CIMUP-30"/>
    <x v="3"/>
    <n v="20"/>
    <n v="195500"/>
    <m/>
    <n v="195500"/>
    <m/>
    <n v="195500"/>
    <s v="MUP"/>
  </r>
  <r>
    <s v="AUG"/>
    <x v="55"/>
    <s v="OTSU-D5"/>
    <s v="1111"/>
    <s v="BASIC  SOLUTION"/>
    <s v="PB-DOM"/>
    <s v="CIRNI-60"/>
    <x v="1"/>
    <n v="4000"/>
    <n v="24156000"/>
    <m/>
    <n v="24156000"/>
    <m/>
    <n v="24156000"/>
    <s v="RNI"/>
  </r>
  <r>
    <s v="AUG"/>
    <x v="55"/>
    <s v="OTSU-D5"/>
    <s v="1111"/>
    <s v="BASIC  SOLUTION"/>
    <s v="PB-DOM"/>
    <s v="CIRNI-20"/>
    <x v="4"/>
    <n v="7500"/>
    <n v="48555000"/>
    <m/>
    <n v="48555000"/>
    <m/>
    <n v="48555000"/>
    <s v="RNI"/>
  </r>
  <r>
    <s v="AUG"/>
    <x v="56"/>
    <s v="OTSU-RL"/>
    <s v="1111"/>
    <s v="BASIC  SOLUTION"/>
    <s v="PB-DOM"/>
    <s v="CIMUP-10"/>
    <x v="0"/>
    <n v="27040"/>
    <n v="311311520"/>
    <m/>
    <n v="311311520"/>
    <m/>
    <n v="311311520"/>
    <s v="MUP"/>
  </r>
  <r>
    <s v="AUG"/>
    <x v="56"/>
    <s v="OTSU-RL"/>
    <s v="1111"/>
    <s v="BASIC  SOLUTION"/>
    <s v="PB-DOM"/>
    <s v="CIMUP-20"/>
    <x v="4"/>
    <n v="213136"/>
    <n v="1387089088"/>
    <m/>
    <n v="1387089088"/>
    <m/>
    <n v="1387089088"/>
    <s v="MUP"/>
  </r>
  <r>
    <s v="AUG"/>
    <x v="56"/>
    <s v="OTSU-RL"/>
    <s v="1111"/>
    <s v="BASIC  SOLUTION"/>
    <s v="PB-DOM"/>
    <s v="CIMUP-30"/>
    <x v="3"/>
    <n v="2060"/>
    <n v="19261000"/>
    <m/>
    <n v="19261000"/>
    <m/>
    <n v="19261000"/>
    <s v="MUP"/>
  </r>
  <r>
    <s v="AUG"/>
    <x v="56"/>
    <s v="OTSU-RL"/>
    <s v="1111"/>
    <s v="BASIC  SOLUTION"/>
    <s v="PB-DOM"/>
    <s v="CIRNI-20"/>
    <x v="4"/>
    <n v="10280"/>
    <n v="66902240"/>
    <m/>
    <n v="66902240"/>
    <m/>
    <n v="66902240"/>
    <s v="RNI"/>
  </r>
  <r>
    <s v="AUG"/>
    <x v="57"/>
    <s v="OTSU-NS"/>
    <s v="1111"/>
    <s v="BASIC  SOLUTION"/>
    <s v="PB-DOM"/>
    <s v="CIMUP-10"/>
    <x v="0"/>
    <n v="45400"/>
    <n v="522690200"/>
    <m/>
    <n v="522690200"/>
    <m/>
    <n v="522690200"/>
    <s v="MUP"/>
  </r>
  <r>
    <s v="AUG"/>
    <x v="57"/>
    <s v="OTSU-NS"/>
    <s v="1111"/>
    <s v="BASIC  SOLUTION"/>
    <s v="PB-DOM"/>
    <s v="CIMUP-20"/>
    <x v="4"/>
    <n v="44717"/>
    <n v="262757092"/>
    <m/>
    <n v="262757092"/>
    <m/>
    <n v="262757092"/>
    <s v="MUP"/>
  </r>
  <r>
    <s v="AUG"/>
    <x v="57"/>
    <s v="OTSU-NS"/>
    <s v="1111"/>
    <s v="BASIC  SOLUTION"/>
    <s v="PB-DOM"/>
    <s v="CIMUP-30"/>
    <x v="3"/>
    <n v="1440"/>
    <n v="13708800"/>
    <m/>
    <n v="13708800"/>
    <m/>
    <n v="13708800"/>
    <s v="MUP"/>
  </r>
  <r>
    <s v="AUG"/>
    <x v="57"/>
    <s v="OTSU-NS"/>
    <s v="1111"/>
    <s v="BASIC  SOLUTION"/>
    <s v="PB-DOM"/>
    <s v="CIRNI-20"/>
    <x v="4"/>
    <n v="40000"/>
    <n v="235040000"/>
    <m/>
    <n v="235040000"/>
    <m/>
    <n v="235040000"/>
    <s v="RNI"/>
  </r>
  <r>
    <s v="AUG"/>
    <x v="58"/>
    <s v="OTSU-MANITOL 20250 mL"/>
    <s v="1115"/>
    <s v="C O D"/>
    <s v="PB-DOM"/>
    <s v="CIMUP-10"/>
    <x v="0"/>
    <n v="810"/>
    <n v="39621960"/>
    <m/>
    <n v="39621960"/>
    <m/>
    <n v="39621960"/>
    <s v="MUP"/>
  </r>
  <r>
    <s v="AUG"/>
    <x v="58"/>
    <s v="OTSU-MANITOL 20250 mL"/>
    <s v="1115"/>
    <s v="C O D"/>
    <s v="PB-DOM"/>
    <s v="CIMUP-20"/>
    <x v="4"/>
    <n v="18240"/>
    <n v="446077440"/>
    <m/>
    <n v="446077440"/>
    <m/>
    <n v="446077440"/>
    <s v="MUP"/>
  </r>
  <r>
    <s v="AUG"/>
    <x v="58"/>
    <s v="OTSU-MANITOL 20250 mL"/>
    <s v="1115"/>
    <s v="C O D"/>
    <s v="PB-DOM"/>
    <s v="CIRNI-20"/>
    <x v="4"/>
    <n v="4080"/>
    <n v="99780480"/>
    <m/>
    <n v="99780480"/>
    <m/>
    <n v="99780480"/>
    <s v="RNI"/>
  </r>
  <r>
    <s v="AUG"/>
    <x v="59"/>
    <s v="MEYLON 84-BP"/>
    <s v="1112"/>
    <s v="AMPOULE"/>
    <s v="PA-DOM"/>
    <s v="CIMUP-10"/>
    <x v="0"/>
    <n v="2400"/>
    <n v="25519200"/>
    <m/>
    <n v="25519200"/>
    <m/>
    <n v="25519200"/>
    <s v="MUP"/>
  </r>
  <r>
    <s v="AUG"/>
    <x v="59"/>
    <s v="MEYLON 84-BP"/>
    <s v="1112"/>
    <s v="AMPOULE"/>
    <s v="PA-DOM"/>
    <s v="CIMUP-60"/>
    <x v="1"/>
    <n v="30240"/>
    <n v="174847680"/>
    <m/>
    <n v="174847680"/>
    <m/>
    <n v="174847680"/>
    <s v="MUP"/>
  </r>
  <r>
    <s v="AUG"/>
    <x v="59"/>
    <s v="MEYLON 84-BP"/>
    <s v="1112"/>
    <s v="AMPOULE"/>
    <s v="PA-DOM"/>
    <s v="CIRNI-60"/>
    <x v="1"/>
    <n v="4800"/>
    <n v="27753600"/>
    <m/>
    <n v="27753600"/>
    <m/>
    <n v="27753600"/>
    <s v="RNI"/>
  </r>
  <r>
    <s v="AUG"/>
    <x v="60"/>
    <s v="OTSU-NS10 mL"/>
    <s v="1112"/>
    <s v="AMPOULE"/>
    <s v="PA-DOM"/>
    <s v="CIMUP-10"/>
    <x v="0"/>
    <n v="18000"/>
    <n v="59292000"/>
    <m/>
    <n v="59292000"/>
    <m/>
    <n v="59292000"/>
    <s v="MUP"/>
  </r>
  <r>
    <s v="AUG"/>
    <x v="60"/>
    <s v="OTSU-NS10 mL"/>
    <s v="1112"/>
    <s v="AMPOULE"/>
    <s v="PA-DOM"/>
    <s v="CIMUP-20"/>
    <x v="4"/>
    <n v="8640"/>
    <n v="14688000"/>
    <m/>
    <n v="14688000"/>
    <m/>
    <n v="14688000"/>
    <s v="MUP"/>
  </r>
  <r>
    <s v="AUG"/>
    <x v="62"/>
    <s v="OTSU-WI10 mL"/>
    <s v="1112"/>
    <s v="AMPOULE"/>
    <s v="PA-DOM"/>
    <s v="CIMUP-10"/>
    <x v="0"/>
    <n v="6480"/>
    <n v="21150720"/>
    <m/>
    <n v="21150720"/>
    <m/>
    <n v="21150720"/>
    <s v="MUP"/>
  </r>
  <r>
    <s v="AUG"/>
    <x v="62"/>
    <s v="OTSU-WI10 mL"/>
    <s v="1112"/>
    <s v="AMPOULE"/>
    <s v="PA-DOM"/>
    <s v="CIMUP-20"/>
    <x v="4"/>
    <n v="18000"/>
    <n v="40680000"/>
    <m/>
    <n v="40680000"/>
    <m/>
    <n v="40680000"/>
    <s v="MUP"/>
  </r>
  <r>
    <s v="AUG"/>
    <x v="63"/>
    <s v="STERILE WATERFOR IRRIGATION"/>
    <s v="1111"/>
    <s v="BASIC  SOLUTION"/>
    <s v="PB-DOM"/>
    <s v="CIRNI-60"/>
    <x v="1"/>
    <n v="315"/>
    <n v="3835125"/>
    <m/>
    <n v="3835125"/>
    <m/>
    <n v="3835125"/>
    <s v="RNI"/>
  </r>
  <r>
    <s v="AUG"/>
    <x v="64"/>
    <s v="OTSU-NS"/>
    <s v="1111"/>
    <s v="BASIC  SOLUTION"/>
    <s v="PB-DOM"/>
    <s v="CIMUP-10"/>
    <x v="0"/>
    <n v="25835"/>
    <n v="579530720"/>
    <m/>
    <n v="579530720"/>
    <m/>
    <n v="579530720"/>
    <s v="MUP"/>
  </r>
  <r>
    <s v="AUG"/>
    <x v="64"/>
    <s v="OTSU-NS"/>
    <s v="1111"/>
    <s v="BASIC  SOLUTION"/>
    <s v="PB-DOM"/>
    <s v="CIMUP-60"/>
    <x v="1"/>
    <n v="37005"/>
    <n v="423633240"/>
    <m/>
    <n v="423633240"/>
    <m/>
    <n v="423633240"/>
    <s v="MUP"/>
  </r>
  <r>
    <s v="AUG"/>
    <x v="64"/>
    <s v="OTSU-NS"/>
    <s v="1111"/>
    <s v="BASIC  SOLUTION"/>
    <s v="PB-DOM"/>
    <s v="CIRNI-60"/>
    <x v="1"/>
    <n v="38145"/>
    <n v="436683960"/>
    <m/>
    <n v="436683960"/>
    <m/>
    <n v="436683960"/>
    <s v="RNI"/>
  </r>
  <r>
    <s v="AUG"/>
    <x v="66"/>
    <s v="ABILIFY ORAL SOLUTION 60ML (Lokal)"/>
    <s v="5112"/>
    <s v="ABILIFY"/>
    <s v="TD SYR-DOM"/>
    <s v="TMAPL-10"/>
    <x v="0"/>
    <n v="115"/>
    <n v="23284165"/>
    <m/>
    <n v="23284165"/>
    <m/>
    <n v="23284165"/>
    <s v="APL"/>
  </r>
  <r>
    <s v="AUG"/>
    <x v="66"/>
    <s v="ABILIFY ORAL SOLUTION 60ML (Lokal)"/>
    <s v="5112"/>
    <s v="ABILIFY"/>
    <s v="TD SYR-DOM"/>
    <s v="TMMUP-10"/>
    <x v="0"/>
    <n v="910"/>
    <n v="176822100"/>
    <m/>
    <n v="176822100"/>
    <m/>
    <n v="176822100"/>
    <s v="MUP"/>
  </r>
  <r>
    <s v="AUG"/>
    <x v="66"/>
    <s v="ABILIFY ORAL SOLUTION 60ML (Lokal)"/>
    <s v="5112"/>
    <s v="ABILIFY"/>
    <s v="TD SYR-DOM"/>
    <s v="TMMUP-60"/>
    <x v="1"/>
    <n v="1910"/>
    <n v="306633310"/>
    <m/>
    <n v="306633310"/>
    <m/>
    <n v="306633310"/>
    <s v="MUP"/>
  </r>
  <r>
    <s v="AUG"/>
    <x v="67"/>
    <s v="REXULTI TABLET 3 MG"/>
    <s v="5123"/>
    <s v="Rexulti"/>
    <s v="TD REP-DOM"/>
    <s v="TMAPL-10"/>
    <x v="0"/>
    <n v="300"/>
    <n v="14309550"/>
    <m/>
    <n v="14309550"/>
    <m/>
    <n v="14309550"/>
    <s v="APL"/>
  </r>
  <r>
    <s v="AUG"/>
    <x v="67"/>
    <s v="REXULTI TABLET 3 MG"/>
    <s v="5123"/>
    <s v="Rexulti"/>
    <s v="TD REP-DOM"/>
    <s v="TMMUP-10"/>
    <x v="0"/>
    <n v="1750"/>
    <n v="80108175"/>
    <m/>
    <n v="80108175"/>
    <m/>
    <n v="80108175"/>
    <s v="MUP"/>
  </r>
  <r>
    <s v="AUG"/>
    <x v="69"/>
    <s v="PAN-ENTERAL"/>
    <s v="1151"/>
    <s v="ENTERAL NUTRITION"/>
    <s v="EN-DOM"/>
    <s v="CIMUP-10"/>
    <x v="0"/>
    <n v="17880"/>
    <n v="301242240"/>
    <m/>
    <n v="301242240"/>
    <m/>
    <n v="301242240"/>
    <s v="MUP"/>
  </r>
  <r>
    <s v="AUG"/>
    <x v="69"/>
    <s v="PAN-ENTERAL"/>
    <s v="1151"/>
    <s v="ENTERAL NUTRITION"/>
    <s v="EN-DOM"/>
    <s v="CIMUP-60"/>
    <x v="1"/>
    <n v="960"/>
    <n v="16153344.000000002"/>
    <m/>
    <n v="16153344.000000002"/>
    <m/>
    <n v="16153344.000000002"/>
    <s v="MUP"/>
  </r>
  <r>
    <s v="AUG"/>
    <x v="69"/>
    <s v="PAN-ENTERAL"/>
    <s v="1151"/>
    <s v="ENTERAL NUTRITION"/>
    <s v="EN-DOM"/>
    <s v="CIRNI-60"/>
    <x v="1"/>
    <n v="8280"/>
    <n v="139322592.00000003"/>
    <m/>
    <n v="139322592.00000003"/>
    <m/>
    <n v="139322592.00000003"/>
    <s v="RNI"/>
  </r>
  <r>
    <s v="AUG"/>
    <x v="69"/>
    <s v="PAN-ENTERAL"/>
    <s v="1151"/>
    <s v="ENTERAL NUTRITION"/>
    <s v="EN-DOM"/>
    <s v="CIRNI-10"/>
    <x v="0"/>
    <n v="5760"/>
    <n v="97044480"/>
    <m/>
    <n v="97044480"/>
    <m/>
    <n v="97044480"/>
    <s v="RNI"/>
  </r>
  <r>
    <s v="AUG"/>
    <x v="72"/>
    <s v="OI NUTRI BAG"/>
    <s v="1511"/>
    <s v="ME SET"/>
    <s v="IV SET-DOM"/>
    <s v="CIMUP-62"/>
    <x v="1"/>
    <n v="1000"/>
    <n v="4346000"/>
    <m/>
    <n v="4346000"/>
    <m/>
    <n v="4346000"/>
    <s v="MUP"/>
  </r>
  <r>
    <s v="AUG"/>
    <x v="76"/>
    <s v="ABILIFY DISCMELT 15 MGKOP"/>
    <s v="5112"/>
    <s v="ABILIFY"/>
    <s v="TD REP-DOM"/>
    <s v="TMMUP-10"/>
    <x v="0"/>
    <n v="3900"/>
    <n v="187367700"/>
    <m/>
    <n v="187367700"/>
    <m/>
    <n v="187367700"/>
    <s v="MUP"/>
  </r>
  <r>
    <s v="AUG"/>
    <x v="76"/>
    <s v="ABILIFY DISCMELT 15 MGKOP"/>
    <s v="5112"/>
    <s v="ABILIFY"/>
    <s v="TD REP-DOM"/>
    <s v="TMMUP-80"/>
    <x v="2"/>
    <n v="900"/>
    <n v="23643090"/>
    <m/>
    <n v="23643090"/>
    <m/>
    <n v="23643090"/>
    <s v="MUP"/>
  </r>
  <r>
    <s v="AUG"/>
    <x v="77"/>
    <s v="JINARC 30 MG"/>
    <s v="5124"/>
    <s v="JINARK"/>
    <s v="TD TAB-DOM"/>
    <s v="TMMUP-10"/>
    <x v="0"/>
    <n v="660"/>
    <n v="72335736"/>
    <m/>
    <n v="72335736"/>
    <m/>
    <n v="72335736"/>
    <s v="MUP"/>
  </r>
  <r>
    <s v="AUG"/>
    <x v="78"/>
    <s v="OTSUTRAN-40"/>
    <s v="1115"/>
    <s v="C O D"/>
    <s v="PB-DOM"/>
    <s v="CIMUP-60"/>
    <x v="1"/>
    <n v="120"/>
    <n v="9734880"/>
    <m/>
    <n v="9734880"/>
    <m/>
    <n v="9734880"/>
    <s v="MUP"/>
  </r>
  <r>
    <s v="AUG"/>
    <x v="78"/>
    <s v="OTSUTRAN-40"/>
    <s v="1115"/>
    <s v="C O D"/>
    <s v="PB-DOM"/>
    <s v="CIRNI-60"/>
    <x v="1"/>
    <n v="40"/>
    <n v="3244960"/>
    <m/>
    <n v="3244960"/>
    <m/>
    <n v="3244960"/>
    <s v="RNI"/>
  </r>
  <r>
    <s v="AUG"/>
    <x v="82"/>
    <s v="OTSU-RD5"/>
    <s v="1111"/>
    <s v="BASIC  SOLUTION"/>
    <s v="PB-DOM"/>
    <s v="CIMUP-10"/>
    <x v="0"/>
    <n v="720"/>
    <n v="9087120"/>
    <m/>
    <n v="9087120"/>
    <m/>
    <n v="9087120"/>
    <s v="MUP"/>
  </r>
  <r>
    <s v="AUG"/>
    <x v="82"/>
    <s v="OTSU-RD5"/>
    <s v="1111"/>
    <s v="BASIC  SOLUTION"/>
    <s v="PB-DOM"/>
    <s v="CIMUP-60"/>
    <x v="1"/>
    <n v="1320"/>
    <n v="12331440"/>
    <m/>
    <n v="12331440"/>
    <m/>
    <n v="12331440"/>
    <s v="MUP"/>
  </r>
  <r>
    <s v="AUG"/>
    <x v="82"/>
    <s v="OTSU-RD5"/>
    <s v="1111"/>
    <s v="BASIC  SOLUTION"/>
    <s v="PB-DOM"/>
    <s v="CIRNI-60"/>
    <x v="1"/>
    <n v="700"/>
    <n v="6539400"/>
    <m/>
    <n v="6539400"/>
    <m/>
    <n v="6539400"/>
    <s v="RNI"/>
  </r>
  <r>
    <s v="AUG"/>
    <x v="83"/>
    <s v="OTSU-NS, 500 ML"/>
    <s v="1121"/>
    <s v="BASIC SOLUTION - WB"/>
    <s v="TMWB-DOM"/>
    <s v="CIMUP-20"/>
    <x v="4"/>
    <n v="218534"/>
    <n v="1284105784"/>
    <m/>
    <n v="1284105784"/>
    <m/>
    <n v="1284105784"/>
    <s v="MUP"/>
  </r>
  <r>
    <s v="AUG"/>
    <x v="83"/>
    <s v="OTSU-NS, 500 ML"/>
    <s v="1121"/>
    <s v="BASIC SOLUTION - WB"/>
    <s v="TMWB-DOM"/>
    <s v="CIMUP-30"/>
    <x v="3"/>
    <n v="580"/>
    <n v="5521600"/>
    <m/>
    <n v="5521600"/>
    <m/>
    <n v="5521600"/>
    <s v="MUP"/>
  </r>
  <r>
    <s v="AUG"/>
    <x v="84"/>
    <s v="OTSU-NS250 mL"/>
    <s v="1111"/>
    <s v="BASIC  SOLUTION"/>
    <s v="PB-DOM"/>
    <s v="CIMUP-60"/>
    <x v="1"/>
    <n v="120"/>
    <n v="735960"/>
    <m/>
    <n v="735960"/>
    <m/>
    <n v="735960"/>
    <s v="MUP"/>
  </r>
  <r>
    <s v="AUG"/>
    <x v="84"/>
    <s v="OTSU-NS250 mL"/>
    <s v="1111"/>
    <s v="BASIC  SOLUTION"/>
    <s v="PB-DOM"/>
    <s v="CIRNI-60"/>
    <x v="1"/>
    <n v="1590"/>
    <n v="9751470"/>
    <m/>
    <n v="9751470"/>
    <m/>
    <n v="9751470"/>
    <s v="RNI"/>
  </r>
  <r>
    <s v="AUG"/>
    <x v="85"/>
    <s v="DEXTROSE MONOHYDRATEInjeksi 400 mg/mL"/>
    <s v="1112"/>
    <s v="AMPOULE"/>
    <s v="PA-DOM"/>
    <s v="CIMUP-60"/>
    <x v="1"/>
    <n v="163200"/>
    <n v="971040000"/>
    <m/>
    <n v="971040000"/>
    <m/>
    <n v="971040000"/>
    <s v="MUP"/>
  </r>
  <r>
    <s v="AUG"/>
    <x v="86"/>
    <s v="POTASSIUM CHLORIDEInjeksi 74,6 mg/mL"/>
    <s v="1112"/>
    <s v="AMPOULE"/>
    <s v="PA-DOM"/>
    <s v="CIMUP-60"/>
    <x v="1"/>
    <n v="96240"/>
    <n v="279288480"/>
    <m/>
    <n v="279288480"/>
    <m/>
    <n v="279288480"/>
    <s v="MUP"/>
  </r>
  <r>
    <s v="AUG"/>
    <x v="86"/>
    <s v="POTASSIUM CHLORIDEInjeksi 74,6 mg/mL"/>
    <s v="1112"/>
    <s v="AMPOULE"/>
    <s v="PA-DOM"/>
    <s v="CIRNI-60"/>
    <x v="1"/>
    <n v="10560"/>
    <n v="30645120"/>
    <m/>
    <n v="30645120"/>
    <m/>
    <n v="30645120"/>
    <s v="RNI"/>
  </r>
  <r>
    <s v="AUG"/>
    <x v="87"/>
    <s v="SODIUM CHLORIDEInjeksi 9 mg/mL"/>
    <s v="1112"/>
    <s v="AMPOULE"/>
    <s v="PA-DOM"/>
    <s v="CIMUP-60"/>
    <x v="1"/>
    <n v="30192"/>
    <n v="85533936"/>
    <m/>
    <n v="85533936"/>
    <m/>
    <n v="85533936"/>
    <s v="MUP"/>
  </r>
  <r>
    <s v="AUG"/>
    <x v="87"/>
    <s v="SODIUM CHLORIDEInjeksi 9 mg/mL"/>
    <s v="1112"/>
    <s v="AMPOULE"/>
    <s v="PA-DOM"/>
    <s v="CIRNI-60"/>
    <x v="1"/>
    <n v="56400"/>
    <n v="159781200"/>
    <m/>
    <n v="159781200"/>
    <m/>
    <n v="159781200"/>
    <s v="RNI"/>
  </r>
  <r>
    <s v="AUG"/>
    <x v="88"/>
    <s v="MAGNESIUM SULFATEInjeksi i.v. 200 mg/mL"/>
    <s v="1112"/>
    <s v="AMPOULE"/>
    <s v="PA-DOM"/>
    <s v="CIMUP-60"/>
    <x v="1"/>
    <n v="19200"/>
    <n v="73113600"/>
    <m/>
    <n v="73113600"/>
    <m/>
    <n v="73113600"/>
    <s v="MUP"/>
  </r>
  <r>
    <s v="AUG"/>
    <x v="88"/>
    <s v="MAGNESIUM SULFATEInjeksi i.v. 200 mg/mL"/>
    <s v="1112"/>
    <s v="AMPOULE"/>
    <s v="PA-DOM"/>
    <s v="CIRNI-60"/>
    <x v="1"/>
    <n v="7680"/>
    <n v="29245440"/>
    <m/>
    <n v="29245440"/>
    <m/>
    <n v="29245440"/>
    <s v="RNI"/>
  </r>
  <r>
    <s v="AUG"/>
    <x v="88"/>
    <s v="MAGNESIUM SULFATEInjeksi i.v. 200 mg/mL"/>
    <s v="1112"/>
    <s v="AMPOULE"/>
    <s v="PA-DOM"/>
    <s v="CIRNI-10"/>
    <x v="0"/>
    <n v="480"/>
    <n v="3406560"/>
    <m/>
    <n v="3406560"/>
    <m/>
    <n v="3406560"/>
    <s v="RNI"/>
  </r>
  <r>
    <s v="AUG"/>
    <x v="89"/>
    <s v="MAGNESIUM SULFATEInjeksi i.m. 400 mg/mL"/>
    <s v="1112"/>
    <s v="AMPOULE"/>
    <s v="PA-DOM"/>
    <s v="CIMUP-60"/>
    <x v="1"/>
    <n v="64800"/>
    <n v="280908000"/>
    <m/>
    <n v="280908000"/>
    <m/>
    <n v="280908000"/>
    <s v="MUP"/>
  </r>
  <r>
    <s v="AUG"/>
    <x v="89"/>
    <s v="MAGNESIUM SULFATEInjeksi i.m. 400 mg/mL"/>
    <s v="1112"/>
    <s v="AMPOULE"/>
    <s v="PA-DOM"/>
    <s v="CIRNI-60"/>
    <x v="1"/>
    <n v="29280"/>
    <n v="126928800"/>
    <m/>
    <n v="126928800"/>
    <m/>
    <n v="126928800"/>
    <s v="RNI"/>
  </r>
  <r>
    <s v="AUG"/>
    <x v="89"/>
    <s v="MAGNESIUM SULFATEInjeksi i.m. 400 mg/mL"/>
    <s v="1112"/>
    <s v="AMPOULE"/>
    <s v="PA-DOM"/>
    <s v="CIRNI-10"/>
    <x v="0"/>
    <n v="480"/>
    <n v="3406560"/>
    <m/>
    <n v="3406560"/>
    <m/>
    <n v="3406560"/>
    <s v="RNI"/>
  </r>
  <r>
    <s v="AUG"/>
    <x v="90"/>
    <s v="STERILE WATER FORInjection"/>
    <s v="1112"/>
    <s v="AMPOULE"/>
    <s v="PA-DOM"/>
    <s v="CIMUP-60"/>
    <x v="1"/>
    <n v="687430"/>
    <n v="1555654090"/>
    <m/>
    <n v="1555654090"/>
    <m/>
    <n v="1555654090"/>
    <s v="MUP"/>
  </r>
  <r>
    <s v="AUG"/>
    <x v="90"/>
    <s v="STERILE WATER FORInjection"/>
    <s v="1112"/>
    <s v="AMPOULE"/>
    <s v="PA-DOM"/>
    <s v="CIRNI-60"/>
    <x v="1"/>
    <n v="338400"/>
    <n v="765799200"/>
    <m/>
    <n v="765799200"/>
    <m/>
    <n v="765799200"/>
    <s v="RNI"/>
  </r>
  <r>
    <s v="AUG"/>
    <x v="90"/>
    <s v="STERILE WATER FORInjection"/>
    <s v="1112"/>
    <s v="AMPOULE"/>
    <s v="PA-DOM"/>
    <s v="CIRNI-10"/>
    <x v="0"/>
    <n v="2400"/>
    <n v="11107200"/>
    <m/>
    <n v="11107200"/>
    <m/>
    <n v="11107200"/>
    <s v="RNI"/>
  </r>
  <r>
    <s v="AUG"/>
    <x v="91"/>
    <s v="OTSU-MGSO4 40"/>
    <s v="1112"/>
    <s v="AMPOULE"/>
    <s v="PA-DOM"/>
    <s v="CIMUP-10"/>
    <x v="0"/>
    <n v="2880"/>
    <n v="21070080"/>
    <m/>
    <n v="21070080"/>
    <m/>
    <n v="21070080"/>
    <s v="MUP"/>
  </r>
  <r>
    <s v="AUG"/>
    <x v="91"/>
    <s v="OTSU-MGSO4 40"/>
    <s v="1112"/>
    <s v="AMPOULE"/>
    <s v="PA-DOM"/>
    <s v="CIMUP-20"/>
    <x v="4"/>
    <n v="12960"/>
    <n v="56181600"/>
    <m/>
    <n v="56181600"/>
    <m/>
    <n v="56181600"/>
    <s v="MUP"/>
  </r>
  <r>
    <s v="AUG"/>
    <x v="91"/>
    <s v="OTSU-MGSO4 40"/>
    <s v="1112"/>
    <s v="AMPOULE"/>
    <s v="PA-DOM"/>
    <s v="CIRNI-20"/>
    <x v="4"/>
    <n v="480"/>
    <n v="2080800"/>
    <m/>
    <n v="2080800"/>
    <m/>
    <n v="2080800"/>
    <s v="RNI"/>
  </r>
  <r>
    <s v="AUG"/>
    <x v="92"/>
    <s v="MEPTIN INHALATION 0.3 ML840 pcs"/>
    <s v="5113"/>
    <s v="MEPTIN"/>
    <s v="TD REP-DOM"/>
    <s v="TMMUP-10"/>
    <x v="0"/>
    <n v="4732"/>
    <n v="35188166.000000067"/>
    <m/>
    <n v="35188166.000000067"/>
    <m/>
    <n v="35188166.000000067"/>
    <s v="MUP"/>
  </r>
  <r>
    <s v="AUG"/>
    <x v="92"/>
    <s v="MEPTIN INHALATION 0.3 ML840 pcs"/>
    <s v="5113"/>
    <s v="MEPTIN"/>
    <s v="TD REP-DOM"/>
    <s v="TMMUP-60"/>
    <x v="1"/>
    <n v="2044"/>
    <n v="12760692"/>
    <m/>
    <n v="12760692"/>
    <m/>
    <n v="12760692"/>
    <s v="MUP"/>
  </r>
  <r>
    <s v="AUG"/>
    <x v="92"/>
    <s v="MEPTIN INHALATION 0.3 ML840 pcs"/>
    <s v="5113"/>
    <s v="MEPTIN"/>
    <s v="TD REP-DOM"/>
    <s v="TMAPL-30"/>
    <x v="3"/>
    <n v="140"/>
    <n v="895204.99999999604"/>
    <m/>
    <n v="895204.99999999604"/>
    <m/>
    <n v="895204.99999999604"/>
    <s v="APL"/>
  </r>
  <r>
    <s v="AUG"/>
    <x v="93"/>
    <s v="OTSU-D40"/>
    <s v="1112"/>
    <s v="AMPOULE"/>
    <s v="PA-DOM"/>
    <s v="CIMUP-10"/>
    <x v="0"/>
    <n v="24480"/>
    <n v="179095680"/>
    <m/>
    <n v="179095680"/>
    <m/>
    <n v="179095680"/>
    <s v="MUP"/>
  </r>
  <r>
    <s v="AUG"/>
    <x v="93"/>
    <s v="OTSU-D40"/>
    <s v="1112"/>
    <s v="AMPOULE"/>
    <s v="PA-DOM"/>
    <s v="CIMUP-20"/>
    <x v="4"/>
    <n v="141120"/>
    <n v="839664000"/>
    <m/>
    <n v="839664000"/>
    <m/>
    <n v="839664000"/>
    <s v="MUP"/>
  </r>
  <r>
    <s v="AUG"/>
    <x v="93"/>
    <s v="OTSU-D40"/>
    <s v="1112"/>
    <s v="AMPOULE"/>
    <s v="PA-DOM"/>
    <s v="CIMUP-30"/>
    <x v="3"/>
    <n v="1920"/>
    <n v="13056000"/>
    <m/>
    <n v="13056000"/>
    <m/>
    <n v="13056000"/>
    <s v="MUP"/>
  </r>
  <r>
    <s v="AUG"/>
    <x v="93"/>
    <s v="OTSU-D40"/>
    <s v="1112"/>
    <s v="AMPOULE"/>
    <s v="PA-DOM"/>
    <s v="CIRNI-60"/>
    <x v="1"/>
    <n v="26880"/>
    <n v="159936000"/>
    <m/>
    <n v="159936000"/>
    <m/>
    <n v="159936000"/>
    <s v="RNI"/>
  </r>
  <r>
    <s v="AUG"/>
    <x v="94"/>
    <s v="OTSU-WI"/>
    <s v="1112"/>
    <s v="AMPOULE"/>
    <s v="PA-DOM"/>
    <s v="CIMUP-10"/>
    <x v="0"/>
    <n v="154560"/>
    <n v="752861760"/>
    <m/>
    <n v="752861760"/>
    <m/>
    <n v="752861760"/>
    <s v="MUP"/>
  </r>
  <r>
    <s v="AUG"/>
    <x v="94"/>
    <s v="OTSU-WI"/>
    <s v="1112"/>
    <s v="AMPOULE"/>
    <s v="PA-DOM"/>
    <s v="CIMUP-20"/>
    <x v="4"/>
    <n v="1041992"/>
    <n v="2358027896"/>
    <m/>
    <n v="2358027896"/>
    <m/>
    <n v="2358027896"/>
    <s v="MUP"/>
  </r>
  <r>
    <s v="AUG"/>
    <x v="95"/>
    <s v="PROTEN GOLD VANILAKEMASAN TUNGGAL"/>
    <s v="1152"/>
    <s v="PROTEN"/>
    <s v="EN-DOM"/>
    <s v="CIMUP-10"/>
    <x v="0"/>
    <n v="27780"/>
    <n v="299023920"/>
    <m/>
    <n v="299023920"/>
    <m/>
    <n v="299023920"/>
    <s v="MUP"/>
  </r>
  <r>
    <s v="AUG"/>
    <x v="95"/>
    <s v="PROTEN GOLD VANILAKEMASAN TUNGGAL"/>
    <s v="1152"/>
    <s v="PROTEN"/>
    <s v="EN-DOM"/>
    <s v="CIMUP-60"/>
    <x v="1"/>
    <n v="12480"/>
    <n v="136643520"/>
    <m/>
    <n v="136643520"/>
    <m/>
    <n v="136643520"/>
    <s v="MUP"/>
  </r>
  <r>
    <s v="AUG"/>
    <x v="95"/>
    <s v="PROTEN GOLD VANILAKEMASAN TUNGGAL"/>
    <s v="1152"/>
    <s v="PROTEN"/>
    <s v="EN-DOM"/>
    <s v="CIRNI-60"/>
    <x v="1"/>
    <n v="2040"/>
    <n v="22335960"/>
    <m/>
    <n v="22335960"/>
    <m/>
    <n v="22335960"/>
    <s v="RNI"/>
  </r>
  <r>
    <s v="AUG"/>
    <x v="95"/>
    <s v="PROTEN GOLD VANILAKEMASAN TUNGGAL"/>
    <s v="1152"/>
    <s v="PROTEN"/>
    <s v="EN-DOM"/>
    <s v="CIRNI-10"/>
    <x v="0"/>
    <n v="5400"/>
    <n v="58125600"/>
    <m/>
    <n v="58125600"/>
    <m/>
    <n v="58125600"/>
    <s v="RNI"/>
  </r>
  <r>
    <s v="AUG"/>
    <x v="99"/>
    <s v="IV CATHETER 24 GEx. Huaian Polymedical"/>
    <s v="1512"/>
    <s v="OTSU CATCH"/>
    <s v="IV SET-DOM"/>
    <s v="CIMUP-23"/>
    <x v="4"/>
    <n v="4500"/>
    <n v="26329500"/>
    <m/>
    <n v="26329500"/>
    <m/>
    <n v="26329500"/>
    <s v="MUP"/>
  </r>
  <r>
    <s v="AUG"/>
    <x v="101"/>
    <s v="PROTEN VANILAKEMASAN TUNGGAL"/>
    <s v="1152"/>
    <s v="PROTEN"/>
    <s v="EN-DOM"/>
    <s v="CIMUP-10"/>
    <x v="0"/>
    <n v="62680"/>
    <n v="528016320"/>
    <m/>
    <n v="528016320"/>
    <m/>
    <n v="528016320"/>
    <s v="MUP"/>
  </r>
  <r>
    <s v="AUG"/>
    <x v="101"/>
    <s v="PROTEN VANILAKEMASAN TUNGGAL"/>
    <s v="1152"/>
    <s v="PROTEN"/>
    <s v="EN-DOM"/>
    <s v="CIRNI-60"/>
    <x v="1"/>
    <n v="1440"/>
    <n v="12114720"/>
    <m/>
    <n v="12114720"/>
    <m/>
    <n v="12114720"/>
    <s v="RNI"/>
  </r>
  <r>
    <s v="AUG"/>
    <x v="101"/>
    <s v="PROTEN VANILAKEMASAN TUNGGAL"/>
    <s v="1152"/>
    <s v="PROTEN"/>
    <s v="EN-DOM"/>
    <s v="CIRNI-10"/>
    <x v="0"/>
    <n v="17520"/>
    <n v="147588480"/>
    <m/>
    <n v="147588480"/>
    <m/>
    <n v="147588480"/>
    <s v="RNI"/>
  </r>
  <r>
    <s v="AUG"/>
    <x v="118"/>
    <s v="DEXTROSE MONOHYDRATE 5%&amp; Sodium Chloride 0.225%"/>
    <s v="1111"/>
    <s v="BASIC  SOLUTION"/>
    <s v="PB-DOM"/>
    <s v="CIMUP-60"/>
    <x v="1"/>
    <n v="22658"/>
    <n v="178363776"/>
    <m/>
    <n v="178363776"/>
    <m/>
    <n v="178363776"/>
    <s v="MUP"/>
  </r>
  <r>
    <s v="AUG"/>
    <x v="118"/>
    <s v="DEXTROSE MONOHYDRATE 5%&amp; Sodium Chloride 0.225%"/>
    <s v="1111"/>
    <s v="BASIC  SOLUTION"/>
    <s v="PB-DOM"/>
    <s v="CIRNI-60"/>
    <x v="1"/>
    <n v="11400"/>
    <n v="89740800"/>
    <m/>
    <n v="89740800"/>
    <m/>
    <n v="89740800"/>
    <s v="RNI"/>
  </r>
  <r>
    <s v="AUG"/>
    <x v="103"/>
    <s v="DEXTROSE MONOHYDRATE 5%&amp; Sodium Chloride 0.45%"/>
    <s v="1111"/>
    <s v="BASIC  SOLUTION"/>
    <s v="PB-DOM"/>
    <s v="CIMUP-60"/>
    <x v="1"/>
    <n v="42558"/>
    <n v="335016576"/>
    <m/>
    <n v="335016576"/>
    <m/>
    <n v="335016576"/>
    <s v="MUP"/>
  </r>
  <r>
    <s v="AUG"/>
    <x v="103"/>
    <s v="DEXTROSE MONOHYDRATE 5%&amp; Sodium Chloride 0.45%"/>
    <s v="1111"/>
    <s v="BASIC  SOLUTION"/>
    <s v="PB-DOM"/>
    <s v="CIRNI-60"/>
    <x v="1"/>
    <n v="2500"/>
    <n v="19680000"/>
    <m/>
    <n v="19680000"/>
    <m/>
    <n v="19680000"/>
    <s v="RNI"/>
  </r>
  <r>
    <s v="AUG"/>
    <x v="104"/>
    <s v="OTSU-D5, NS"/>
    <s v="1111"/>
    <s v="BASIC  SOLUTION"/>
    <s v="PB-DOM"/>
    <s v="CIMUP-60"/>
    <x v="1"/>
    <n v="3760"/>
    <n v="28534640"/>
    <m/>
    <n v="28534640"/>
    <m/>
    <n v="28534640"/>
    <s v="MUP"/>
  </r>
  <r>
    <s v="AUG"/>
    <x v="104"/>
    <s v="OTSU-D5, NS"/>
    <s v="1111"/>
    <s v="BASIC  SOLUTION"/>
    <s v="PB-DOM"/>
    <s v="CIRNI-60"/>
    <x v="1"/>
    <n v="6800"/>
    <n v="51605200"/>
    <m/>
    <n v="51605200"/>
    <m/>
    <n v="51605200"/>
    <s v="RNI"/>
  </r>
  <r>
    <s v="AUG"/>
    <x v="105"/>
    <s v="OTSU-KCL 7.46"/>
    <s v="1112"/>
    <s v="AMPOULE"/>
    <s v="PA-DOM"/>
    <s v="CIMUP-10"/>
    <x v="0"/>
    <n v="9600"/>
    <n v="61392000"/>
    <m/>
    <n v="61392000"/>
    <m/>
    <n v="61392000"/>
    <s v="MUP"/>
  </r>
  <r>
    <s v="AUG"/>
    <x v="105"/>
    <s v="OTSU-KCL 7.46"/>
    <s v="1112"/>
    <s v="AMPOULE"/>
    <s v="PA-DOM"/>
    <s v="CIMUP-20"/>
    <x v="4"/>
    <n v="52320"/>
    <n v="151832640"/>
    <m/>
    <n v="151832640"/>
    <m/>
    <n v="151832640"/>
    <s v="MUP"/>
  </r>
  <r>
    <s v="AUG"/>
    <x v="105"/>
    <s v="OTSU-KCL 7.46"/>
    <s v="1112"/>
    <s v="AMPOULE"/>
    <s v="PA-DOM"/>
    <s v="CIRNI-10"/>
    <x v="0"/>
    <n v="960"/>
    <n v="6139200"/>
    <m/>
    <n v="6139200"/>
    <m/>
    <n v="6139200"/>
    <s v="RNI"/>
  </r>
  <r>
    <s v="AUG"/>
    <x v="105"/>
    <s v="OTSU-KCL 7.46"/>
    <s v="1112"/>
    <s v="AMPOULE"/>
    <s v="PA-DOM"/>
    <s v="CIRNI-20"/>
    <x v="4"/>
    <n v="720"/>
    <n v="2089440"/>
    <m/>
    <n v="2089440"/>
    <m/>
    <n v="2089440"/>
    <s v="RNI"/>
  </r>
  <r>
    <s v="AUG"/>
    <x v="106"/>
    <s v="OTSU-NS"/>
    <s v="1112"/>
    <s v="AMPOULE"/>
    <s v="PA-DOM"/>
    <s v="CIMUP-10"/>
    <x v="0"/>
    <n v="233760"/>
    <n v="1138644960"/>
    <m/>
    <n v="1138644960"/>
    <m/>
    <n v="1138644960"/>
    <s v="MUP"/>
  </r>
  <r>
    <s v="AUG"/>
    <x v="106"/>
    <s v="OTSU-NS"/>
    <s v="1112"/>
    <s v="AMPOULE"/>
    <s v="PA-DOM"/>
    <s v="CIMUP-20"/>
    <x v="4"/>
    <n v="60816"/>
    <n v="172291728"/>
    <m/>
    <n v="172291728"/>
    <m/>
    <n v="172291728"/>
    <s v="MUP"/>
  </r>
  <r>
    <s v="AUG"/>
    <x v="106"/>
    <s v="OTSU-NS"/>
    <s v="1112"/>
    <s v="AMPOULE"/>
    <s v="PA-DOM"/>
    <s v="CIMUP-30"/>
    <x v="3"/>
    <n v="960"/>
    <n v="4235520"/>
    <m/>
    <n v="4235520"/>
    <m/>
    <n v="4235520"/>
    <s v="MUP"/>
  </r>
  <r>
    <s v="AUG"/>
    <x v="109"/>
    <s v="OGB RL"/>
    <s v="1121"/>
    <s v="BASIC SOLUTION - WB"/>
    <s v="TMWB-DOM"/>
    <s v="CIMUP-60"/>
    <x v="1"/>
    <n v="1180838"/>
    <n v="7684893704"/>
    <m/>
    <n v="7684893704"/>
    <m/>
    <n v="7684893704"/>
    <s v="MUP"/>
  </r>
  <r>
    <s v="AUG"/>
    <x v="109"/>
    <s v="OGB RL"/>
    <s v="1121"/>
    <s v="BASIC SOLUTION - WB"/>
    <s v="TMWB-DOM"/>
    <s v="CIRNI-60"/>
    <x v="1"/>
    <n v="1698040"/>
    <n v="11050844320"/>
    <m/>
    <n v="11050844320"/>
    <m/>
    <n v="11050844320"/>
    <s v="RNI"/>
  </r>
  <r>
    <s v="AUG"/>
    <x v="110"/>
    <s v="OTSU-MGSO4 20"/>
    <s v="1112"/>
    <s v="AMPOULE"/>
    <s v="PA-DOM"/>
    <s v="CIMUP-10"/>
    <x v="0"/>
    <n v="480"/>
    <n v="3511680"/>
    <m/>
    <n v="3511680"/>
    <m/>
    <n v="3511680"/>
    <s v="MUP"/>
  </r>
  <r>
    <s v="AUG"/>
    <x v="110"/>
    <s v="OTSU-MGSO4 20"/>
    <s v="1112"/>
    <s v="AMPOULE"/>
    <s v="PA-DOM"/>
    <s v="CIMUP-20"/>
    <x v="4"/>
    <n v="2880"/>
    <n v="10967040"/>
    <m/>
    <n v="10967040"/>
    <m/>
    <n v="10967040"/>
    <s v="MUP"/>
  </r>
  <r>
    <s v="AUG"/>
    <x v="111"/>
    <s v="IV CATHETER 16 GEx. Huaian Polymedical"/>
    <s v="1512"/>
    <s v="OTSU CATCH"/>
    <s v="IV SET-DOM"/>
    <s v="CIMUP-23"/>
    <x v="4"/>
    <n v="1000"/>
    <n v="5851000"/>
    <m/>
    <n v="5851000"/>
    <m/>
    <n v="5851000"/>
    <s v="MUP"/>
  </r>
  <r>
    <s v="AUG"/>
    <x v="112"/>
    <s v="IV CATHETER 18 GEx. Huaian Polymedical"/>
    <s v="1512"/>
    <s v="OTSU CATCH"/>
    <s v="IV SET-DOM"/>
    <s v="CIMUP-23"/>
    <x v="4"/>
    <n v="3500"/>
    <n v="9824500"/>
    <m/>
    <n v="9824500"/>
    <m/>
    <n v="9824500"/>
    <s v="MUP"/>
  </r>
  <r>
    <s v="AUG"/>
    <x v="114"/>
    <s v="PROTEN COKLATKEMASAN TUNGGAL"/>
    <s v="1152"/>
    <s v="PROTEN"/>
    <s v="EN-DOM"/>
    <s v="CIMUP-10"/>
    <x v="0"/>
    <n v="2400"/>
    <n v="20217600"/>
    <m/>
    <n v="20217600"/>
    <m/>
    <n v="20217600"/>
    <s v="MUP"/>
  </r>
  <r>
    <s v="AUG"/>
    <x v="114"/>
    <s v="PROTEN COKLATKEMASAN TUNGGAL"/>
    <s v="1152"/>
    <s v="PROTEN"/>
    <s v="EN-DOM"/>
    <s v="CIRNI-10"/>
    <x v="0"/>
    <n v="3000"/>
    <n v="25272000"/>
    <m/>
    <n v="25272000"/>
    <m/>
    <n v="25272000"/>
    <s v="RNI"/>
  </r>
  <r>
    <s v="AUG"/>
    <x v="115"/>
    <s v="DEXTROSE MONOHYDRATEInfus Intravena 5%"/>
    <s v="1116"/>
    <s v="OTSUMIX"/>
    <s v="PB-DOM"/>
    <s v="CIMUP-60"/>
    <x v="1"/>
    <n v="80"/>
    <n v="496160"/>
    <m/>
    <n v="496160"/>
    <m/>
    <n v="496160"/>
    <s v="MUP"/>
  </r>
  <r>
    <s v="AUG"/>
    <x v="115"/>
    <s v="DEXTROSE MONOHYDRATEInfus Intravena 5%"/>
    <s v="1116"/>
    <s v="OTSUMIX"/>
    <s v="PB-DOM"/>
    <s v="CIRNI-60"/>
    <x v="1"/>
    <n v="1640"/>
    <n v="10171280"/>
    <m/>
    <n v="10171280"/>
    <m/>
    <n v="10171280"/>
    <s v="RNI"/>
  </r>
  <r>
    <s v="AUG"/>
    <x v="121"/>
    <s v="SODIUM CHLORIDEInfus Intravena 0.9%"/>
    <s v="1116"/>
    <s v="OTSUMIX"/>
    <s v="PB-DOM"/>
    <s v="CIMUP-60"/>
    <x v="1"/>
    <n v="103181"/>
    <n v="562955536"/>
    <m/>
    <n v="562955536"/>
    <m/>
    <n v="562955536"/>
    <s v="MUP"/>
  </r>
  <r>
    <s v="AUG"/>
    <x v="121"/>
    <s v="SODIUM CHLORIDEInfus Intravena 0.9%"/>
    <s v="1116"/>
    <s v="OTSUMIX"/>
    <s v="PB-DOM"/>
    <s v="CIRNI-60"/>
    <x v="1"/>
    <n v="125400"/>
    <n v="684182400"/>
    <m/>
    <n v="684182400"/>
    <m/>
    <n v="684182400"/>
    <s v="RNI"/>
  </r>
  <r>
    <s v="AUG"/>
    <x v="122"/>
    <s v="RINGER ACETATEInfus Intravena"/>
    <s v="1114"/>
    <s v="ASERING"/>
    <s v="PB-DOM"/>
    <s v="CIMUP-60"/>
    <x v="1"/>
    <n v="34740"/>
    <n v="226122660"/>
    <m/>
    <n v="226122660"/>
    <m/>
    <n v="226122660"/>
    <s v="MUP"/>
  </r>
  <r>
    <s v="AUG"/>
    <x v="122"/>
    <s v="RINGER ACETATEInfus Intravena"/>
    <s v="1114"/>
    <s v="ASERING"/>
    <s v="PB-DOM"/>
    <s v="CIRNI-60"/>
    <x v="1"/>
    <n v="6780"/>
    <n v="44131020"/>
    <m/>
    <n v="44131020"/>
    <m/>
    <n v="44131020"/>
    <s v="RNI"/>
  </r>
  <r>
    <s v="AUG"/>
    <x v="126"/>
    <s v="PROTEN GOLD COKLATKEMASAN TUNGGAL"/>
    <s v="1152"/>
    <s v="PROTEN"/>
    <s v="EN-DOM"/>
    <s v="CIMUP-10"/>
    <x v="0"/>
    <n v="2160"/>
    <n v="23250240"/>
    <m/>
    <n v="23250240"/>
    <m/>
    <n v="23250240"/>
    <s v="MUP"/>
  </r>
  <r>
    <s v="AUG"/>
    <x v="126"/>
    <s v="PROTEN GOLD COKLATKEMASAN TUNGGAL"/>
    <s v="1152"/>
    <s v="PROTEN"/>
    <s v="EN-DOM"/>
    <s v="CIMUP-60"/>
    <x v="1"/>
    <n v="9120"/>
    <n v="99854880"/>
    <m/>
    <n v="99854880"/>
    <m/>
    <n v="99854880"/>
    <s v="MUP"/>
  </r>
  <r>
    <s v="AUG"/>
    <x v="126"/>
    <s v="PROTEN GOLD COKLATKEMASAN TUNGGAL"/>
    <s v="1152"/>
    <s v="PROTEN"/>
    <s v="EN-DOM"/>
    <s v="CIRNI-60"/>
    <x v="1"/>
    <n v="2760"/>
    <n v="30219240"/>
    <m/>
    <n v="30219240"/>
    <m/>
    <n v="30219240"/>
    <s v="RNI"/>
  </r>
  <r>
    <s v="AUG"/>
    <x v="126"/>
    <s v="PROTEN GOLD COKLATKEMASAN TUNGGAL"/>
    <s v="1152"/>
    <s v="PROTEN"/>
    <s v="EN-DOM"/>
    <s v="CIRNI-10"/>
    <x v="0"/>
    <n v="1200"/>
    <n v="12916800"/>
    <m/>
    <n v="12916800"/>
    <m/>
    <n v="12916800"/>
    <s v="RNI"/>
  </r>
  <r>
    <s v="AUG"/>
    <x v="129"/>
    <s v="MANNITOLInfus Intravena 20%"/>
    <s v="1115"/>
    <s v="C O D"/>
    <s v="PB-DOM"/>
    <s v="CIMUP-60"/>
    <x v="1"/>
    <n v="19"/>
    <n v="614232"/>
    <m/>
    <n v="614232"/>
    <m/>
    <n v="614232"/>
    <s v="MUP"/>
  </r>
  <r>
    <s v="AUG"/>
    <x v="130"/>
    <s v="MANNITOLInfus Intravena 20%"/>
    <s v="1115"/>
    <s v="C O D"/>
    <s v="PB-DOM"/>
    <s v="CIMUP-60"/>
    <x v="1"/>
    <n v="13600"/>
    <n v="332601600"/>
    <m/>
    <n v="332601600"/>
    <m/>
    <n v="332601600"/>
    <s v="MUP"/>
  </r>
  <r>
    <s v="AUG"/>
    <x v="130"/>
    <s v="MANNITOLInfus Intravena 20%"/>
    <s v="1115"/>
    <s v="C O D"/>
    <s v="PB-DOM"/>
    <s v="CIRNI-60"/>
    <x v="1"/>
    <n v="2310"/>
    <n v="56493360"/>
    <m/>
    <n v="56493360"/>
    <m/>
    <n v="56493360"/>
    <s v="RNI"/>
  </r>
  <r>
    <s v="AUG"/>
    <x v="132"/>
    <s v="OGB NS"/>
    <s v="1121"/>
    <s v="BASIC SOLUTION - WB"/>
    <s v="TMWB-DOM"/>
    <s v="CIMUP-60"/>
    <x v="1"/>
    <n v="1176513"/>
    <n v="6913190388"/>
    <m/>
    <n v="6913190388"/>
    <m/>
    <n v="6913190388"/>
    <s v="MUP"/>
  </r>
  <r>
    <s v="AUG"/>
    <x v="132"/>
    <s v="OGB NS"/>
    <s v="1121"/>
    <s v="BASIC SOLUTION - WB"/>
    <s v="TMWB-DOM"/>
    <s v="CIRNI-60"/>
    <x v="1"/>
    <n v="479500"/>
    <n v="2817542000"/>
    <m/>
    <n v="2817542000"/>
    <m/>
    <n v="2817542000"/>
    <s v="RNI"/>
  </r>
  <r>
    <s v="AUG"/>
    <x v="133"/>
    <s v="OTSULIP 20%"/>
    <s v="1139"/>
    <s v="OTSULIP"/>
    <s v="SB-DOM"/>
    <s v="CIMUP-10"/>
    <x v="0"/>
    <n v="30"/>
    <n v="5548500"/>
    <m/>
    <n v="5548500"/>
    <m/>
    <n v="5548500"/>
    <s v="MUP"/>
  </r>
  <r>
    <s v="AUG"/>
    <x v="133"/>
    <s v="OTSULIP 20%"/>
    <s v="1139"/>
    <s v="OTSULIP"/>
    <s v="SB-DOM"/>
    <s v="CIMUP-60"/>
    <x v="1"/>
    <n v="90"/>
    <n v="11153520"/>
    <m/>
    <n v="11153520"/>
    <m/>
    <n v="11153520"/>
    <s v="MUP"/>
  </r>
  <r>
    <s v="AUG"/>
    <x v="133"/>
    <s v="OTSULIP 20%"/>
    <s v="1139"/>
    <s v="OTSULIP"/>
    <s v="SB-DOM"/>
    <s v="CIRNI-60"/>
    <x v="1"/>
    <n v="60"/>
    <n v="7435680"/>
    <m/>
    <n v="7435680"/>
    <m/>
    <n v="7435680"/>
    <s v="RNI"/>
  </r>
  <r>
    <s v="AUG"/>
    <x v="98"/>
    <s v="IV CATHETER 22 GEx. Huaian Polymedical"/>
    <s v="1512"/>
    <s v="OTSU CATCH"/>
    <s v="IV SET-DOM"/>
    <s v="CIMUP-23"/>
    <x v="4"/>
    <n v="5850"/>
    <n v="34228350"/>
    <m/>
    <n v="34228350"/>
    <m/>
    <n v="34228350"/>
    <s v="MUP"/>
  </r>
  <r>
    <s v="AUG"/>
    <x v="71"/>
    <s v="OI NUTRI LINE"/>
    <s v="1511"/>
    <s v="ME SET"/>
    <s v="IV SET-DOM"/>
    <s v="CIMUP-23"/>
    <x v="4"/>
    <n v="500"/>
    <n v="2552000"/>
    <m/>
    <n v="2552000"/>
    <m/>
    <n v="2552000"/>
    <s v="MUP"/>
  </r>
  <r>
    <s v="AUG"/>
    <x v="128"/>
    <s v="OTSUCATH IV CATETER 16Gx2"/>
    <s v="1512"/>
    <s v="OTSU CATCH"/>
    <s v="IV SET-DOM"/>
    <s v="CIMUP-23"/>
    <x v="4"/>
    <n v="50"/>
    <n v="195800"/>
    <m/>
    <n v="195800"/>
    <m/>
    <n v="195800"/>
    <s v="MUP"/>
  </r>
  <r>
    <s v="AUG"/>
    <x v="79"/>
    <s v="DEXTROSE MONOHYDRATEInfus Intravena 10%"/>
    <s v="1111"/>
    <s v="BASIC  SOLUTION"/>
    <s v="PB-DOM"/>
    <s v="CIMUP-60"/>
    <x v="1"/>
    <n v="11788"/>
    <n v="75384260"/>
    <m/>
    <n v="75384260"/>
    <m/>
    <n v="75384260"/>
    <s v="MUP"/>
  </r>
  <r>
    <s v="AUG"/>
    <x v="79"/>
    <s v="DEXTROSE MONOHYDRATEInfus Intravena 10%"/>
    <s v="1111"/>
    <s v="BASIC  SOLUTION"/>
    <s v="PB-DOM"/>
    <s v="CIRNI-60"/>
    <x v="1"/>
    <n v="18320"/>
    <n v="117156400"/>
    <m/>
    <n v="117156400"/>
    <m/>
    <n v="117156400"/>
    <s v="RNI"/>
  </r>
  <r>
    <s v="AUG"/>
    <x v="80"/>
    <s v="DEXTROSE MONOHYDRATEInfus Intravena 5%"/>
    <s v="1111"/>
    <s v="BASIC  SOLUTION"/>
    <s v="PB-DOM"/>
    <s v="CIMUP-60"/>
    <x v="1"/>
    <n v="8436"/>
    <n v="49645860"/>
    <m/>
    <n v="49645860"/>
    <m/>
    <n v="49645860"/>
    <s v="MUP"/>
  </r>
  <r>
    <s v="AUG"/>
    <x v="80"/>
    <s v="DEXTROSE MONOHYDRATEInfus Intravena 5%"/>
    <s v="1111"/>
    <s v="BASIC  SOLUTION"/>
    <s v="PB-DOM"/>
    <s v="CIRNI-60"/>
    <x v="1"/>
    <n v="36340"/>
    <n v="213860900"/>
    <m/>
    <n v="213860900"/>
    <m/>
    <n v="213860900"/>
    <s v="RNI"/>
  </r>
  <r>
    <s v="AUG"/>
    <x v="75"/>
    <s v="SODIUM CHLORIDEInfus Intravena 0.9%"/>
    <s v="1111"/>
    <s v="BASIC  SOLUTION"/>
    <s v="PB-DOM"/>
    <s v="CIRNI-60"/>
    <x v="1"/>
    <n v="111500"/>
    <n v="655174000"/>
    <m/>
    <n v="655174000"/>
    <m/>
    <n v="655174000"/>
    <s v="RNI"/>
  </r>
  <r>
    <s v="AUG"/>
    <x v="102"/>
    <s v="DEXTROSE MONOHYDRATE 10%&amp; Sodium Chloride 0.18%"/>
    <s v="1111"/>
    <s v="BASIC  SOLUTION"/>
    <s v="PB-DOM"/>
    <s v="CIMUP-60"/>
    <x v="1"/>
    <n v="1320"/>
    <n v="13392720"/>
    <m/>
    <n v="13392720"/>
    <m/>
    <n v="13392720"/>
    <s v="MUP"/>
  </r>
  <r>
    <s v="AUG"/>
    <x v="65"/>
    <s v="BREATH COLLECTION BAG0.3L 652832"/>
    <s v="5513"/>
    <s v="UBT"/>
    <s v="MD-DOM"/>
    <s v="TMAPP-10"/>
    <x v="0"/>
    <n v="2000"/>
    <n v="32000000"/>
    <m/>
    <n v="32000000"/>
    <m/>
    <n v="32000000"/>
    <s v="APP"/>
  </r>
  <r>
    <s v="AUG"/>
    <x v="97"/>
    <s v="IV CATHETER 20 GEx. Huaian Polymedical"/>
    <s v="1512"/>
    <s v="OTSU CATCH"/>
    <s v="IV SET-DOM"/>
    <s v="CIMUP-12"/>
    <x v="0"/>
    <n v="-1500"/>
    <n v="-4780500"/>
    <m/>
    <n v="-4780500"/>
    <m/>
    <n v="-4780500"/>
    <s v="MUP"/>
  </r>
  <r>
    <s v="AUG"/>
    <x v="131"/>
    <s v="BLENDERA 1,25 KGPERUB FORMULA"/>
    <s v="1155"/>
    <s v="BLENDERA"/>
    <s v="EN-DOM"/>
    <s v="CIMUP-10"/>
    <x v="0"/>
    <n v="4824"/>
    <n v="1014053040"/>
    <m/>
    <n v="1014053040"/>
    <m/>
    <n v="1014053040"/>
    <s v="MUP"/>
  </r>
  <r>
    <s v="AUG"/>
    <x v="131"/>
    <s v="BLENDERA 1,25 KGPERUB FORMULA"/>
    <s v="1155"/>
    <s v="BLENDERA"/>
    <s v="EN-DOM"/>
    <s v="CIMUP-60"/>
    <x v="1"/>
    <n v="2312"/>
    <n v="485383592"/>
    <m/>
    <n v="485383592"/>
    <m/>
    <n v="485383592"/>
    <s v="MUP"/>
  </r>
  <r>
    <s v="AUG"/>
    <x v="131"/>
    <s v="BLENDERA 1,25 KGPERUB FORMULA"/>
    <s v="1155"/>
    <s v="BLENDERA"/>
    <s v="EN-DOM"/>
    <s v="CIRNI-60"/>
    <x v="1"/>
    <n v="912"/>
    <n v="191466192"/>
    <m/>
    <n v="191466192"/>
    <m/>
    <n v="191466192"/>
    <s v="RNI"/>
  </r>
  <r>
    <s v="AUG"/>
    <x v="131"/>
    <s v="BLENDERA 1,25 KGPERUB FORMULA"/>
    <s v="1155"/>
    <s v="BLENDERA"/>
    <s v="EN-DOM"/>
    <s v="CIRNI-10"/>
    <x v="0"/>
    <n v="840"/>
    <n v="176576400"/>
    <m/>
    <n v="176576400"/>
    <m/>
    <n v="176576400"/>
    <s v="RNI"/>
  </r>
  <r>
    <s v="AUG"/>
    <x v="134"/>
    <s v="STERILE WATER FORInjection"/>
    <s v="1112"/>
    <s v="AMPOULE"/>
    <s v="PA-DOM"/>
    <s v="CIRNI-60"/>
    <x v="1"/>
    <n v="20160"/>
    <n v="45561600"/>
    <m/>
    <n v="45561600"/>
    <m/>
    <n v="45561600"/>
    <s v="RNI"/>
  </r>
  <r>
    <s v="AUG"/>
    <x v="135"/>
    <s v="OTSU-WI10 mL"/>
    <s v="1112"/>
    <s v="AMPOULE"/>
    <s v="PA-DOM"/>
    <s v="CIMUP-10"/>
    <x v="0"/>
    <n v="16560"/>
    <n v="54051840"/>
    <m/>
    <n v="54051840"/>
    <m/>
    <n v="54051840"/>
    <s v="MUP"/>
  </r>
  <r>
    <s v="AUG"/>
    <x v="135"/>
    <s v="OTSU-WI10 mL"/>
    <s v="1112"/>
    <s v="AMPOULE"/>
    <s v="PA-DOM"/>
    <s v="CIMUP-20"/>
    <x v="4"/>
    <n v="30960"/>
    <n v="69969600"/>
    <m/>
    <n v="69969600"/>
    <m/>
    <n v="69969600"/>
    <s v="MUP"/>
  </r>
  <r>
    <s v="AUG"/>
    <x v="135"/>
    <s v="OTSU-WI10 mL"/>
    <s v="1112"/>
    <s v="AMPOULE"/>
    <s v="PA-DOM"/>
    <s v="CIRNI-20"/>
    <x v="4"/>
    <n v="24480"/>
    <n v="55324800"/>
    <m/>
    <n v="55324800"/>
    <m/>
    <n v="55324800"/>
    <s v="RNI"/>
  </r>
  <r>
    <s v="AUG"/>
    <x v="136"/>
    <s v="POC ONE PLUS"/>
    <s v="5513"/>
    <s v="UBT"/>
    <s v="MD-DOM"/>
    <s v="TMAPP-10"/>
    <x v="0"/>
    <n v="1"/>
    <n v="201705000"/>
    <m/>
    <n v="201705000"/>
    <m/>
    <n v="201705000"/>
    <s v="APP"/>
  </r>
  <r>
    <s v="AUG"/>
    <x v="124"/>
    <s v="JINARC 15 MG"/>
    <s v="5124"/>
    <s v="JINARK"/>
    <s v="TD TAB-DOM"/>
    <s v="TMMUP-10"/>
    <x v="0"/>
    <n v="60"/>
    <n v="6575976"/>
    <m/>
    <n v="6575976"/>
    <m/>
    <n v="6575976"/>
    <s v="MUP"/>
  </r>
  <r>
    <s v="APL-AUG"/>
    <x v="92"/>
    <s v="MEPTIN INHALATION 0.3 ML840 pcs"/>
    <s v="5113"/>
    <s v="MEPTIN"/>
    <s v="TD REP-DOM"/>
    <s v="TMAPL-10"/>
    <x v="0"/>
    <m/>
    <m/>
    <n v="-229631"/>
    <n v="-229631"/>
    <m/>
    <n v="-229631"/>
    <s v="APL"/>
  </r>
  <r>
    <s v="APL-AUG"/>
    <x v="23"/>
    <s v="REXULTI TABLET 1 MG"/>
    <s v="5123"/>
    <s v="Rexulti"/>
    <s v="TD REP-DOM"/>
    <s v="TMAPL-10"/>
    <x v="0"/>
    <m/>
    <m/>
    <n v="-331682"/>
    <n v="-331682"/>
    <m/>
    <n v="-331682"/>
    <s v="APL"/>
  </r>
  <r>
    <s v="APL-AUG"/>
    <x v="25"/>
    <s v="REXULTI TABLET 4 MG"/>
    <s v="5123"/>
    <s v="Rexulti"/>
    <s v="TD REP-DOM"/>
    <s v="TMAPL-10"/>
    <x v="0"/>
    <m/>
    <m/>
    <n v="-362198"/>
    <n v="-362198"/>
    <m/>
    <n v="-362198"/>
    <s v="APL"/>
  </r>
  <r>
    <s v="APL-AUG"/>
    <x v="67"/>
    <s v="REXULTI TABLET 3 MG"/>
    <s v="5123"/>
    <s v="Rexulti"/>
    <s v="TD REP-DOM"/>
    <s v="TMAPL-10"/>
    <x v="0"/>
    <m/>
    <m/>
    <n v="-376128"/>
    <n v="-376128"/>
    <m/>
    <n v="-376128"/>
    <s v="APL"/>
  </r>
  <r>
    <s v="APL-AUG"/>
    <x v="24"/>
    <s v="REXULTI TABLET 2 MG"/>
    <s v="5123"/>
    <s v="Rexulti"/>
    <s v="TD REP-DOM"/>
    <s v="TMAPL-10"/>
    <x v="0"/>
    <m/>
    <m/>
    <n v="-417920"/>
    <n v="-417920"/>
    <m/>
    <n v="-417920"/>
    <s v="APL"/>
  </r>
  <r>
    <s v="APL-AUG"/>
    <x v="14"/>
    <s v="PLETAAL SR 100 MGCapsule"/>
    <s v="5111"/>
    <s v="PLETAAL"/>
    <s v="TD REP-DOM"/>
    <s v="TMAPL-10"/>
    <x v="0"/>
    <m/>
    <m/>
    <n v="-503140"/>
    <n v="-503140"/>
    <m/>
    <n v="-503140"/>
    <s v="APL"/>
  </r>
  <r>
    <s v="APL-AUG"/>
    <x v="11"/>
    <s v="TABLET MINI MEPTIN"/>
    <s v="5113"/>
    <s v="MEPTIN"/>
    <s v="TD TAB-DOM"/>
    <s v="TMAPL-10"/>
    <x v="0"/>
    <m/>
    <m/>
    <n v="-733421"/>
    <n v="-733421"/>
    <m/>
    <n v="-733421"/>
    <s v="APL"/>
  </r>
  <r>
    <s v="APL-AUG"/>
    <x v="66"/>
    <s v="ABILIFY ORAL SOLUTION 60ML (Lokal)"/>
    <s v="5112"/>
    <s v="ABILIFY"/>
    <s v="TD SYR-DOM"/>
    <s v="TMAPL-10"/>
    <x v="0"/>
    <m/>
    <m/>
    <n v="-786468"/>
    <n v="-786468"/>
    <m/>
    <n v="-786468"/>
    <s v="APL"/>
  </r>
  <r>
    <s v="APL-AUG"/>
    <x v="15"/>
    <s v="PLETAAL 100 MG"/>
    <s v="5111"/>
    <s v="PLETAAL"/>
    <s v="TD TAB-DOM"/>
    <s v="TMAPL-10"/>
    <x v="0"/>
    <m/>
    <m/>
    <n v="-889191"/>
    <n v="-889191"/>
    <m/>
    <n v="-889191"/>
    <s v="APL"/>
  </r>
  <r>
    <s v="APL-AUG"/>
    <x v="10"/>
    <s v="ABILIFY DISCMELT 10 MG"/>
    <s v="5112"/>
    <s v="ABILIFY"/>
    <s v="TD REP-DOM"/>
    <s v="TMAPL-10"/>
    <x v="0"/>
    <m/>
    <m/>
    <n v="-896609"/>
    <n v="-896609"/>
    <m/>
    <n v="-896609"/>
    <s v="APL"/>
  </r>
  <r>
    <s v="APL-AUG"/>
    <x v="12"/>
    <s v="TABLET MEPTIN"/>
    <s v="5113"/>
    <s v="MEPTIN"/>
    <s v="TD TAB-DOM"/>
    <s v="TMAPL-10"/>
    <x v="0"/>
    <m/>
    <m/>
    <n v="-2290603"/>
    <n v="-2290603"/>
    <m/>
    <n v="-2290603"/>
    <s v="APL"/>
  </r>
  <r>
    <s v="APL-AUG"/>
    <x v="18"/>
    <s v="ABILIFY MAINTENA 400 MG"/>
    <s v="5119"/>
    <s v="Abilify Maintena Abilify"/>
    <s v="TD REP-DOM"/>
    <s v="TMAPL-10"/>
    <x v="0"/>
    <m/>
    <m/>
    <n v="-2554651"/>
    <n v="-2554651"/>
    <m/>
    <n v="-2554651"/>
    <s v="APL"/>
  </r>
  <r>
    <s v="APL-AUG"/>
    <x v="16"/>
    <s v="PLETAAL TABLET 50 MG"/>
    <s v="5111"/>
    <s v="PLETAAL"/>
    <s v="TD TAB-DOM"/>
    <s v="TMAPL-10"/>
    <x v="0"/>
    <m/>
    <m/>
    <n v="-2726728"/>
    <n v="-2726728"/>
    <m/>
    <n v="-2726728"/>
    <s v="APL"/>
  </r>
  <r>
    <s v="APL-AUG"/>
    <x v="9"/>
    <s v="ABILIFY 15 MG"/>
    <s v="5112"/>
    <s v="ABILIFY"/>
    <s v="TD REP-DOM"/>
    <s v="TMAPL-10"/>
    <x v="0"/>
    <m/>
    <m/>
    <n v="-3238473"/>
    <n v="-3238473"/>
    <m/>
    <n v="-3238473"/>
    <s v="APL"/>
  </r>
  <r>
    <s v="APL-AUG"/>
    <x v="7"/>
    <s v="ABILIFY 5 MG"/>
    <s v="5112"/>
    <s v="ABILIFY"/>
    <s v="TD REP-DOM"/>
    <s v="TMAPL-10"/>
    <x v="0"/>
    <m/>
    <m/>
    <n v="-3735676"/>
    <n v="-3735676"/>
    <m/>
    <n v="-3735676"/>
    <s v="APL"/>
  </r>
  <r>
    <s v="APL-AUG"/>
    <x v="13"/>
    <s v="M U C O S T A"/>
    <s v="5114"/>
    <s v="MUCOSTA"/>
    <s v="TD TAB-DOM"/>
    <s v="TMAPL-10"/>
    <x v="0"/>
    <m/>
    <m/>
    <n v="-4958648"/>
    <n v="-4958648"/>
    <m/>
    <n v="-4958648"/>
    <s v="APL"/>
  </r>
  <r>
    <s v="APL-AUG"/>
    <x v="8"/>
    <s v="ABILIFY 10 MG."/>
    <s v="5112"/>
    <s v="ABILIFY"/>
    <s v="TD REP-DOM"/>
    <s v="TMAPL-10"/>
    <x v="0"/>
    <m/>
    <m/>
    <n v="-4985715"/>
    <n v="-4985715"/>
    <m/>
    <n v="-4985715"/>
    <s v="APL"/>
  </r>
  <r>
    <s v="APL-AUG"/>
    <x v="17"/>
    <s v="SAMSCA TABLET 15 MG"/>
    <s v="5118"/>
    <s v="SAMSCA"/>
    <s v="TD REP-DOM"/>
    <s v="TMAPL-10"/>
    <x v="0"/>
    <m/>
    <m/>
    <n v="-13599638"/>
    <n v="-13599638"/>
    <m/>
    <n v="-13599638"/>
    <s v="APL"/>
  </r>
  <r>
    <s v="SEP"/>
    <x v="0"/>
    <s v="OI-24OTSUKA INFUSION SET"/>
    <s v="1511"/>
    <s v="ME SET"/>
    <s v="IV SET-DOM"/>
    <s v="CIMUP-12"/>
    <x v="0"/>
    <n v="1400"/>
    <n v="10326400"/>
    <m/>
    <n v="10326400"/>
    <m/>
    <n v="10326400"/>
    <s v="MUP"/>
  </r>
  <r>
    <s v="SEP"/>
    <x v="0"/>
    <s v="OI-24OTSUKA INFUSION SET"/>
    <s v="1511"/>
    <s v="ME SET"/>
    <s v="IV SET-DOM"/>
    <s v="CIMUP-62"/>
    <x v="1"/>
    <n v="14899"/>
    <n v="91718244"/>
    <m/>
    <n v="91718244"/>
    <m/>
    <n v="91718244"/>
    <s v="MUP"/>
  </r>
  <r>
    <s v="SEP"/>
    <x v="1"/>
    <s v="OI-34OTSUKA INFUSION SET"/>
    <s v="1511"/>
    <s v="ME SET"/>
    <s v="IV SET-DOM"/>
    <s v="CIMUP-12"/>
    <x v="0"/>
    <n v="500"/>
    <n v="5445000"/>
    <m/>
    <n v="5445000"/>
    <m/>
    <n v="5445000"/>
    <s v="MUP"/>
  </r>
  <r>
    <s v="SEP"/>
    <x v="1"/>
    <s v="OI-34OTSUKA INFUSION SET"/>
    <s v="1511"/>
    <s v="ME SET"/>
    <s v="IV SET-DOM"/>
    <s v="CIMUP-62"/>
    <x v="1"/>
    <n v="20476"/>
    <n v="144376276"/>
    <m/>
    <n v="144376276"/>
    <m/>
    <n v="144376276"/>
    <s v="MUP"/>
  </r>
  <r>
    <s v="SEP"/>
    <x v="1"/>
    <s v="OI-34OTSUKA INFUSION SET"/>
    <s v="1511"/>
    <s v="ME SET"/>
    <s v="IV SET-DOM"/>
    <s v="CIRNI-62"/>
    <x v="1"/>
    <n v="12300"/>
    <n v="86727300"/>
    <m/>
    <n v="86727300"/>
    <m/>
    <n v="86727300"/>
    <s v="RNI"/>
  </r>
  <r>
    <s v="SEP"/>
    <x v="2"/>
    <s v="OI-44OTSUKA INFUSION SET"/>
    <s v="1511"/>
    <s v="ME SET"/>
    <s v="IV SET-DOM"/>
    <s v="CIMUP-62"/>
    <x v="1"/>
    <n v="2200"/>
    <n v="14924800"/>
    <m/>
    <n v="14924800"/>
    <m/>
    <n v="14924800"/>
    <s v="MUP"/>
  </r>
  <r>
    <s v="SEP"/>
    <x v="3"/>
    <s v="OI-64OTSUKA INFUSION SET"/>
    <s v="1511"/>
    <s v="ME SET"/>
    <s v="IV SET-DOM"/>
    <s v="CIMUP-12"/>
    <x v="0"/>
    <n v="200"/>
    <n v="2178000"/>
    <m/>
    <n v="2178000"/>
    <m/>
    <n v="2178000"/>
    <s v="MUP"/>
  </r>
  <r>
    <s v="SEP"/>
    <x v="3"/>
    <s v="OI-64OTSUKA INFUSION SET"/>
    <s v="1511"/>
    <s v="ME SET"/>
    <s v="IV SET-DOM"/>
    <s v="CIMUP-62"/>
    <x v="1"/>
    <n v="20374"/>
    <n v="138624696"/>
    <m/>
    <n v="138624696"/>
    <m/>
    <n v="138624696"/>
    <s v="MUP"/>
  </r>
  <r>
    <s v="SEP"/>
    <x v="3"/>
    <s v="OI-64OTSUKA INFUSION SET"/>
    <s v="1511"/>
    <s v="ME SET"/>
    <s v="IV SET-DOM"/>
    <s v="CIRNI-62"/>
    <x v="1"/>
    <n v="12000"/>
    <n v="81648000"/>
    <m/>
    <n v="81648000"/>
    <m/>
    <n v="81648000"/>
    <s v="RNI"/>
  </r>
  <r>
    <s v="SEP"/>
    <x v="4"/>
    <s v="OB-1OTSUKA BLOOD TRANSFUSION"/>
    <s v="1511"/>
    <s v="ME SET"/>
    <s v="IV SET-DOM"/>
    <s v="CIMUP-62"/>
    <x v="1"/>
    <n v="129662"/>
    <n v="1890471960"/>
    <m/>
    <n v="1890471960"/>
    <m/>
    <n v="1890471960"/>
    <s v="MUP"/>
  </r>
  <r>
    <s v="SEP"/>
    <x v="4"/>
    <s v="OB-1OTSUKA BLOOD TRANSFUSION"/>
    <s v="1511"/>
    <s v="ME SET"/>
    <s v="IV SET-DOM"/>
    <s v="CIRNI-62"/>
    <x v="1"/>
    <n v="3100"/>
    <n v="45198000"/>
    <m/>
    <n v="45198000"/>
    <m/>
    <n v="45198000"/>
    <s v="RNI"/>
  </r>
  <r>
    <s v="SEP"/>
    <x v="5"/>
    <s v="OTSU Y-SETOTSUKA INFUSION SET"/>
    <s v="1511"/>
    <s v="ME SET"/>
    <s v="IV SET-DOM"/>
    <s v="CIMUP-12"/>
    <x v="0"/>
    <n v="500"/>
    <n v="6262000"/>
    <m/>
    <n v="6262000"/>
    <m/>
    <n v="6262000"/>
    <s v="MUP"/>
  </r>
  <r>
    <s v="SEP"/>
    <x v="5"/>
    <s v="OTSU Y-SETOTSUKA INFUSION SET"/>
    <s v="1511"/>
    <s v="ME SET"/>
    <s v="IV SET-DOM"/>
    <s v="CIMUP-62"/>
    <x v="1"/>
    <n v="109284"/>
    <n v="752420340"/>
    <m/>
    <n v="752420340"/>
    <m/>
    <n v="752420340"/>
    <s v="MUP"/>
  </r>
  <r>
    <s v="SEP"/>
    <x v="5"/>
    <s v="OTSU Y-SETOTSUKA INFUSION SET"/>
    <s v="1511"/>
    <s v="ME SET"/>
    <s v="IV SET-DOM"/>
    <s v="CIRNI-62"/>
    <x v="1"/>
    <n v="27900"/>
    <n v="192091500"/>
    <m/>
    <n v="192091500"/>
    <m/>
    <n v="192091500"/>
    <s v="RNI"/>
  </r>
  <r>
    <s v="SEP"/>
    <x v="7"/>
    <s v="ABILIFY 5 MG"/>
    <s v="5112"/>
    <s v="ABILIFY"/>
    <s v="TD REP-DOM"/>
    <s v="TMAPL-10"/>
    <x v="0"/>
    <n v="5000"/>
    <n v="119245500"/>
    <m/>
    <n v="119245500"/>
    <m/>
    <n v="119245500"/>
    <s v="APL"/>
  </r>
  <r>
    <s v="SEP"/>
    <x v="7"/>
    <s v="ABILIFY 5 MG"/>
    <s v="5112"/>
    <s v="ABILIFY"/>
    <s v="TD REP-DOM"/>
    <s v="TMMUP-10"/>
    <x v="0"/>
    <n v="13220"/>
    <n v="302578038"/>
    <m/>
    <n v="302578038"/>
    <m/>
    <n v="302578038"/>
    <s v="MUP"/>
  </r>
  <r>
    <s v="SEP"/>
    <x v="8"/>
    <s v="ABILIFY 10 MG."/>
    <s v="5112"/>
    <s v="ABILIFY"/>
    <s v="TD REP-DOM"/>
    <s v="TMAPL-10"/>
    <x v="0"/>
    <n v="3000"/>
    <n v="130086000"/>
    <m/>
    <n v="130086000"/>
    <m/>
    <n v="130086000"/>
    <s v="APL"/>
  </r>
  <r>
    <s v="SEP"/>
    <x v="8"/>
    <s v="ABILIFY 10 MG."/>
    <s v="5112"/>
    <s v="ABILIFY"/>
    <s v="TD REP-DOM"/>
    <s v="TMMUP-10"/>
    <x v="0"/>
    <n v="13600"/>
    <n v="565954480"/>
    <m/>
    <n v="565954480"/>
    <m/>
    <n v="565954480"/>
    <s v="MUP"/>
  </r>
  <r>
    <s v="SEP"/>
    <x v="9"/>
    <s v="ABILIFY 15 MG"/>
    <s v="5112"/>
    <s v="ABILIFY"/>
    <s v="TD REP-DOM"/>
    <s v="TMAPL-10"/>
    <x v="0"/>
    <n v="3000"/>
    <n v="150523200"/>
    <m/>
    <n v="150523200"/>
    <m/>
    <n v="150523200"/>
    <s v="APL"/>
  </r>
  <r>
    <s v="SEP"/>
    <x v="9"/>
    <s v="ABILIFY 15 MG"/>
    <s v="5112"/>
    <s v="ABILIFY"/>
    <s v="TD REP-DOM"/>
    <s v="TMMUP-10"/>
    <x v="0"/>
    <n v="7510"/>
    <n v="361622271"/>
    <m/>
    <n v="361622271"/>
    <m/>
    <n v="361622271"/>
    <s v="MUP"/>
  </r>
  <r>
    <s v="SEP"/>
    <x v="10"/>
    <s v="ABILIFY DISCMELT 10 MG"/>
    <s v="5112"/>
    <s v="ABILIFY"/>
    <s v="TD REP-DOM"/>
    <s v="TMMUP-10"/>
    <x v="0"/>
    <n v="800"/>
    <n v="33216000"/>
    <m/>
    <n v="33216000"/>
    <m/>
    <n v="33216000"/>
    <s v="MUP"/>
  </r>
  <r>
    <s v="SEP"/>
    <x v="10"/>
    <s v="ABILIFY DISCMELT 10 MG"/>
    <s v="5112"/>
    <s v="ABILIFY"/>
    <s v="TD REP-DOM"/>
    <s v="TMMUP-80"/>
    <x v="2"/>
    <n v="24700"/>
    <n v="389519000"/>
    <m/>
    <n v="389519000"/>
    <m/>
    <n v="389519000"/>
    <s v="MUP"/>
  </r>
  <r>
    <s v="SEP"/>
    <x v="11"/>
    <s v="TABLET MINI MEPTIN"/>
    <s v="5113"/>
    <s v="MEPTIN"/>
    <s v="TD TAB-DOM"/>
    <s v="TMAPL-10"/>
    <x v="0"/>
    <n v="10000"/>
    <n v="22028300"/>
    <m/>
    <n v="22028300"/>
    <m/>
    <n v="22028300"/>
    <s v="APL"/>
  </r>
  <r>
    <s v="SEP"/>
    <x v="11"/>
    <s v="TABLET MINI MEPTIN"/>
    <s v="5113"/>
    <s v="MEPTIN"/>
    <s v="TD TAB-DOM"/>
    <s v="TMMUP-10"/>
    <x v="0"/>
    <n v="186500"/>
    <n v="394270325"/>
    <m/>
    <n v="394270325"/>
    <m/>
    <n v="394270325"/>
    <s v="MUP"/>
  </r>
  <r>
    <s v="SEP"/>
    <x v="11"/>
    <s v="TABLET MINI MEPTIN"/>
    <s v="5113"/>
    <s v="MEPTIN"/>
    <s v="TD TAB-DOM"/>
    <s v="TMMUP-30"/>
    <x v="3"/>
    <n v="4800"/>
    <n v="10212480"/>
    <m/>
    <n v="10212480"/>
    <m/>
    <n v="10212480"/>
    <s v="MUP"/>
  </r>
  <r>
    <s v="SEP"/>
    <x v="11"/>
    <s v="TABLET MINI MEPTIN"/>
    <s v="5113"/>
    <s v="MEPTIN"/>
    <s v="TD TAB-DOM"/>
    <s v="TMMUP-80"/>
    <x v="2"/>
    <n v="42700"/>
    <n v="73366286"/>
    <m/>
    <n v="73366286"/>
    <m/>
    <n v="73366286"/>
    <s v="MUP"/>
  </r>
  <r>
    <s v="SEP"/>
    <x v="12"/>
    <s v="TABLET MEPTIN"/>
    <s v="5113"/>
    <s v="MEPTIN"/>
    <s v="TD TAB-DOM"/>
    <s v="TMAPL-10"/>
    <x v="0"/>
    <n v="10000"/>
    <n v="37526400"/>
    <m/>
    <n v="37526400"/>
    <m/>
    <n v="37526400"/>
    <s v="APL"/>
  </r>
  <r>
    <s v="SEP"/>
    <x v="12"/>
    <s v="TABLET MEPTIN"/>
    <s v="5113"/>
    <s v="MEPTIN"/>
    <s v="TD TAB-DOM"/>
    <s v="TMMUP-10"/>
    <x v="0"/>
    <n v="153300"/>
    <n v="552094620"/>
    <m/>
    <n v="552094620"/>
    <m/>
    <n v="552094620"/>
    <s v="MUP"/>
  </r>
  <r>
    <s v="SEP"/>
    <x v="12"/>
    <s v="TABLET MEPTIN"/>
    <s v="5113"/>
    <s v="MEPTIN"/>
    <s v="TD TAB-DOM"/>
    <s v="TMMUP-30"/>
    <x v="3"/>
    <n v="8000"/>
    <n v="27489600"/>
    <m/>
    <n v="27489600"/>
    <m/>
    <n v="27489600"/>
    <s v="MUP"/>
  </r>
  <r>
    <s v="SEP"/>
    <x v="12"/>
    <s v="TABLET MEPTIN"/>
    <s v="5113"/>
    <s v="MEPTIN"/>
    <s v="TD TAB-DOM"/>
    <s v="TMMUP-80"/>
    <x v="2"/>
    <n v="27200"/>
    <n v="77891008"/>
    <m/>
    <n v="77891008"/>
    <m/>
    <n v="77891008"/>
    <s v="MUP"/>
  </r>
  <r>
    <s v="SEP"/>
    <x v="13"/>
    <s v="M U C O S T A"/>
    <s v="5114"/>
    <s v="MUCOSTA"/>
    <s v="TD TAB-DOM"/>
    <s v="TMMUP-10"/>
    <x v="0"/>
    <n v="307600"/>
    <n v="1136523556"/>
    <m/>
    <n v="1136523556"/>
    <m/>
    <n v="1136523556"/>
    <s v="MUP"/>
  </r>
  <r>
    <s v="SEP"/>
    <x v="13"/>
    <s v="M U C O S T A"/>
    <s v="5114"/>
    <s v="MUCOSTA"/>
    <s v="TD TAB-DOM"/>
    <s v="TMMUP-30"/>
    <x v="3"/>
    <n v="11400"/>
    <n v="42066000"/>
    <m/>
    <n v="42066000"/>
    <m/>
    <n v="42066000"/>
    <s v="MUP"/>
  </r>
  <r>
    <s v="SEP"/>
    <x v="13"/>
    <s v="M U C O S T A"/>
    <s v="5114"/>
    <s v="MUCOSTA"/>
    <s v="TD TAB-DOM"/>
    <s v="TMMUP-60"/>
    <x v="1"/>
    <n v="1800"/>
    <n v="6190020"/>
    <m/>
    <n v="6190020"/>
    <m/>
    <n v="6190020"/>
    <s v="MUP"/>
  </r>
  <r>
    <s v="SEP"/>
    <x v="13"/>
    <s v="M U C O S T A"/>
    <s v="5114"/>
    <s v="MUCOSTA"/>
    <s v="TD TAB-DOM"/>
    <s v="TMAPL-60"/>
    <x v="1"/>
    <n v="10000"/>
    <n v="32710000"/>
    <m/>
    <n v="32710000"/>
    <m/>
    <n v="32710000"/>
    <s v="APL"/>
  </r>
  <r>
    <s v="SEP"/>
    <x v="14"/>
    <s v="PLETAAL SR 100 MGCapsule"/>
    <s v="5111"/>
    <s v="PLETAAL"/>
    <s v="TD REP-DOM"/>
    <s v="TMMUP-10"/>
    <x v="0"/>
    <n v="18480"/>
    <n v="240198728.0000006"/>
    <m/>
    <n v="240198728.0000006"/>
    <m/>
    <n v="240198728.0000006"/>
    <s v="MUP"/>
  </r>
  <r>
    <s v="SEP"/>
    <x v="14"/>
    <s v="PLETAAL SR 100 MGCapsule"/>
    <s v="5111"/>
    <s v="PLETAAL"/>
    <s v="TD REP-DOM"/>
    <s v="TMMUP-30"/>
    <x v="3"/>
    <n v="660"/>
    <n v="7722000"/>
    <m/>
    <n v="7722000"/>
    <m/>
    <n v="7722000"/>
    <s v="MUP"/>
  </r>
  <r>
    <s v="SEP"/>
    <x v="14"/>
    <s v="PLETAAL SR 100 MGCapsule"/>
    <s v="5111"/>
    <s v="PLETAAL"/>
    <s v="TD REP-DOM"/>
    <s v="TMMUP-60"/>
    <x v="1"/>
    <n v="222870"/>
    <n v="1550506590"/>
    <m/>
    <n v="1550506590"/>
    <m/>
    <n v="1550506590"/>
    <s v="MUP"/>
  </r>
  <r>
    <s v="SEP"/>
    <x v="15"/>
    <s v="PLETAAL 100 MG"/>
    <s v="5111"/>
    <s v="PLETAAL"/>
    <s v="TD TAB-DOM"/>
    <s v="TMMUP-10"/>
    <x v="0"/>
    <n v="8880"/>
    <n v="98281176"/>
    <m/>
    <n v="98281176"/>
    <m/>
    <n v="98281176"/>
    <s v="MUP"/>
  </r>
  <r>
    <s v="SEP"/>
    <x v="15"/>
    <s v="PLETAAL 100 MG"/>
    <s v="5111"/>
    <s v="PLETAAL"/>
    <s v="TD TAB-DOM"/>
    <s v="TMMUP-30"/>
    <x v="3"/>
    <n v="1020"/>
    <n v="9541692"/>
    <m/>
    <n v="9541692"/>
    <m/>
    <n v="9541692"/>
    <s v="MUP"/>
  </r>
  <r>
    <s v="SEP"/>
    <x v="15"/>
    <s v="PLETAAL 100 MG"/>
    <s v="5111"/>
    <s v="PLETAAL"/>
    <s v="TD TAB-DOM"/>
    <s v="TMMUP-60"/>
    <x v="1"/>
    <n v="26970"/>
    <n v="137924580"/>
    <m/>
    <n v="137924580"/>
    <m/>
    <n v="137924580"/>
    <s v="MUP"/>
  </r>
  <r>
    <s v="SEP"/>
    <x v="15"/>
    <s v="PLETAAL 100 MG"/>
    <s v="5111"/>
    <s v="PLETAAL"/>
    <s v="TD TAB-DOM"/>
    <s v="TMMUP-80"/>
    <x v="2"/>
    <n v="160380"/>
    <n v="743756904.00000525"/>
    <m/>
    <n v="743756904.00000525"/>
    <m/>
    <n v="743756904.00000525"/>
    <s v="MUP"/>
  </r>
  <r>
    <s v="SEP"/>
    <x v="15"/>
    <s v="PLETAAL 100 MG"/>
    <s v="5111"/>
    <s v="PLETAAL"/>
    <s v="TD TAB-DOM"/>
    <s v="TMAPL-60"/>
    <x v="1"/>
    <n v="2550"/>
    <n v="12403200"/>
    <m/>
    <n v="12403200"/>
    <m/>
    <n v="12403200"/>
    <s v="APL"/>
  </r>
  <r>
    <s v="SEP"/>
    <x v="16"/>
    <s v="PLETAAL TABLET 50 MG"/>
    <s v="5111"/>
    <s v="PLETAAL"/>
    <s v="TD TAB-DOM"/>
    <s v="TMAPL-10"/>
    <x v="0"/>
    <n v="9200"/>
    <n v="70174840"/>
    <m/>
    <n v="70174840"/>
    <m/>
    <n v="70174840"/>
    <s v="APL"/>
  </r>
  <r>
    <s v="SEP"/>
    <x v="16"/>
    <s v="PLETAAL TABLET 50 MG"/>
    <s v="5111"/>
    <s v="PLETAAL"/>
    <s v="TD TAB-DOM"/>
    <s v="TMMUP-10"/>
    <x v="0"/>
    <n v="37300"/>
    <n v="273046444"/>
    <m/>
    <n v="273046444"/>
    <m/>
    <n v="273046444"/>
    <s v="MUP"/>
  </r>
  <r>
    <s v="SEP"/>
    <x v="16"/>
    <s v="PLETAAL TABLET 50 MG"/>
    <s v="5111"/>
    <s v="PLETAAL"/>
    <s v="TD TAB-DOM"/>
    <s v="TMMUP-30"/>
    <x v="3"/>
    <n v="1200"/>
    <n v="7629120"/>
    <m/>
    <n v="7629120"/>
    <m/>
    <n v="7629120"/>
    <s v="MUP"/>
  </r>
  <r>
    <s v="SEP"/>
    <x v="16"/>
    <s v="PLETAAL TABLET 50 MG"/>
    <s v="5111"/>
    <s v="PLETAAL"/>
    <s v="TD TAB-DOM"/>
    <s v="TMMUP-80"/>
    <x v="2"/>
    <n v="16500"/>
    <n v="80324970"/>
    <m/>
    <n v="80324970"/>
    <m/>
    <n v="80324970"/>
    <s v="MUP"/>
  </r>
  <r>
    <s v="SEP"/>
    <x v="17"/>
    <s v="SAMSCA TABLET 15 MG"/>
    <s v="5118"/>
    <s v="SAMSCA"/>
    <s v="TD REP-DOM"/>
    <s v="TMAPL-10"/>
    <x v="0"/>
    <n v="2160"/>
    <n v="271946808"/>
    <m/>
    <n v="271946808"/>
    <m/>
    <n v="271946808"/>
    <s v="APL"/>
  </r>
  <r>
    <s v="SEP"/>
    <x v="17"/>
    <s v="SAMSCA TABLET 15 MG"/>
    <s v="5118"/>
    <s v="SAMSCA"/>
    <s v="TD REP-DOM"/>
    <s v="TMMUP-10"/>
    <x v="0"/>
    <n v="13640"/>
    <n v="1648080280"/>
    <m/>
    <n v="1648080280"/>
    <m/>
    <n v="1648080280"/>
    <s v="MUP"/>
  </r>
  <r>
    <s v="SEP"/>
    <x v="17"/>
    <s v="SAMSCA TABLET 15 MG"/>
    <s v="5118"/>
    <s v="SAMSCA"/>
    <s v="TD REP-DOM"/>
    <s v="TMMUP-30"/>
    <x v="3"/>
    <n v="80"/>
    <n v="9504000"/>
    <m/>
    <n v="9504000"/>
    <m/>
    <n v="9504000"/>
    <s v="MUP"/>
  </r>
  <r>
    <s v="SEP"/>
    <x v="18"/>
    <s v="ABILIFY MAINTENA 400 MG"/>
    <s v="5119"/>
    <s v="Abilify Maintena Abilify"/>
    <s v="TD REP-DOM"/>
    <s v="TMAPL-10"/>
    <x v="0"/>
    <n v="96"/>
    <n v="146804928"/>
    <m/>
    <n v="146804928"/>
    <m/>
    <n v="146804928"/>
    <s v="APL"/>
  </r>
  <r>
    <s v="SEP"/>
    <x v="18"/>
    <s v="ABILIFY MAINTENA 400 MG"/>
    <s v="5119"/>
    <s v="Abilify Maintena Abilify"/>
    <s v="TD REP-DOM"/>
    <s v="TMMUP-10"/>
    <x v="0"/>
    <n v="176"/>
    <n v="258294960"/>
    <m/>
    <n v="258294960"/>
    <m/>
    <n v="258294960"/>
    <s v="MUP"/>
  </r>
  <r>
    <s v="SEP"/>
    <x v="20"/>
    <s v="ABILIFY MAINTENA 300 MG"/>
    <s v="5119"/>
    <s v="Abilify Maintena Abilify"/>
    <s v="TD REP-DOM"/>
    <s v="TMMUP-10"/>
    <x v="0"/>
    <n v="50"/>
    <n v="73379250"/>
    <m/>
    <n v="73379250"/>
    <m/>
    <n v="73379250"/>
    <s v="MUP"/>
  </r>
  <r>
    <s v="SEP"/>
    <x v="22"/>
    <s v="URINE BAG WITH T-VALVE100 PC"/>
    <s v="1511"/>
    <s v="ME SET"/>
    <s v="IV SET-DOM"/>
    <s v="CIMUP-62"/>
    <x v="1"/>
    <n v="46200"/>
    <n v="194594400"/>
    <m/>
    <n v="194594400"/>
    <m/>
    <n v="194594400"/>
    <s v="MUP"/>
  </r>
  <r>
    <s v="SEP"/>
    <x v="22"/>
    <s v="URINE BAG WITH T-VALVE100 PC"/>
    <s v="1511"/>
    <s v="ME SET"/>
    <s v="IV SET-DOM"/>
    <s v="CIRNI-62"/>
    <x v="1"/>
    <n v="13800"/>
    <n v="58125600"/>
    <m/>
    <n v="58125600"/>
    <m/>
    <n v="58125600"/>
    <s v="RNI"/>
  </r>
  <r>
    <s v="SEP"/>
    <x v="23"/>
    <s v="REXULTI TABLET 1 MG"/>
    <s v="5123"/>
    <s v="Rexulti"/>
    <s v="TD REP-DOM"/>
    <s v="TMAPL-10"/>
    <x v="0"/>
    <n v="100"/>
    <n v="2271350"/>
    <m/>
    <n v="2271350"/>
    <m/>
    <n v="2271350"/>
    <s v="APL"/>
  </r>
  <r>
    <s v="SEP"/>
    <x v="23"/>
    <s v="REXULTI TABLET 1 MG"/>
    <s v="5123"/>
    <s v="Rexulti"/>
    <s v="TD REP-DOM"/>
    <s v="TMMUP-10"/>
    <x v="0"/>
    <n v="8400"/>
    <n v="183104040"/>
    <m/>
    <n v="183104040"/>
    <m/>
    <n v="183104040"/>
    <s v="MUP"/>
  </r>
  <r>
    <s v="SEP"/>
    <x v="24"/>
    <s v="REXULTI TABLET 2 MG"/>
    <s v="5123"/>
    <s v="Rexulti"/>
    <s v="TD REP-DOM"/>
    <s v="TMAPL-10"/>
    <x v="0"/>
    <n v="50"/>
    <n v="2384925"/>
    <m/>
    <n v="2384925"/>
    <m/>
    <n v="2384925"/>
    <s v="APL"/>
  </r>
  <r>
    <s v="SEP"/>
    <x v="24"/>
    <s v="REXULTI TABLET 2 MG"/>
    <s v="5123"/>
    <s v="Rexulti"/>
    <s v="TD REP-DOM"/>
    <s v="TMMUP-10"/>
    <x v="0"/>
    <n v="1900"/>
    <n v="86974590"/>
    <m/>
    <n v="86974590"/>
    <m/>
    <n v="86974590"/>
    <s v="MUP"/>
  </r>
  <r>
    <s v="SEP"/>
    <x v="25"/>
    <s v="REXULTI TABLET 4 MG"/>
    <s v="5123"/>
    <s v="Rexulti"/>
    <s v="TD REP-DOM"/>
    <s v="TMAPL-10"/>
    <x v="0"/>
    <n v="50"/>
    <n v="2384925"/>
    <m/>
    <n v="2384925"/>
    <m/>
    <n v="2384925"/>
    <s v="APL"/>
  </r>
  <r>
    <s v="SEP"/>
    <x v="25"/>
    <s v="REXULTI TABLET 4 MG"/>
    <s v="5123"/>
    <s v="Rexulti"/>
    <s v="TD REP-DOM"/>
    <s v="TMMUP-10"/>
    <x v="0"/>
    <n v="4300"/>
    <n v="196837230"/>
    <m/>
    <n v="196837230"/>
    <m/>
    <n v="196837230"/>
    <s v="MUP"/>
  </r>
  <r>
    <s v="SEP"/>
    <x v="26"/>
    <s v="BFLUID"/>
    <s v="1138"/>
    <s v="B-FLUID"/>
    <s v="SB-DOM"/>
    <s v="CIMUP-10"/>
    <x v="0"/>
    <n v="480"/>
    <n v="107730240"/>
    <m/>
    <n v="107730240"/>
    <m/>
    <n v="107730240"/>
    <s v="MUP"/>
  </r>
  <r>
    <s v="SEP"/>
    <x v="26"/>
    <s v="BFLUID"/>
    <s v="1138"/>
    <s v="B-FLUID"/>
    <s v="SB-DOM"/>
    <s v="CIMUP-60"/>
    <x v="1"/>
    <n v="1360"/>
    <n v="199699680"/>
    <m/>
    <n v="199699680"/>
    <m/>
    <n v="199699680"/>
    <s v="MUP"/>
  </r>
  <r>
    <s v="SEP"/>
    <x v="26"/>
    <s v="BFLUID"/>
    <s v="1138"/>
    <s v="B-FLUID"/>
    <s v="SB-DOM"/>
    <s v="CIRNI-60"/>
    <x v="1"/>
    <n v="160"/>
    <n v="23494080"/>
    <m/>
    <n v="23494080"/>
    <m/>
    <n v="23494080"/>
    <s v="RNI"/>
  </r>
  <r>
    <s v="SEP"/>
    <x v="27"/>
    <s v="BFLUID"/>
    <s v="1138"/>
    <s v="B-FLUID"/>
    <s v="SB-DOM"/>
    <s v="CIMUP-10"/>
    <x v="0"/>
    <n v="328"/>
    <n v="49077000"/>
    <m/>
    <n v="49077000"/>
    <m/>
    <n v="49077000"/>
    <s v="MUP"/>
  </r>
  <r>
    <s v="SEP"/>
    <x v="27"/>
    <s v="BFLUID"/>
    <s v="1138"/>
    <s v="B-FLUID"/>
    <s v="SB-DOM"/>
    <s v="CIMUP-60"/>
    <x v="1"/>
    <n v="57506"/>
    <n v="4590071414"/>
    <m/>
    <n v="4590071414"/>
    <m/>
    <n v="4590071414"/>
    <s v="MUP"/>
  </r>
  <r>
    <s v="SEP"/>
    <x v="27"/>
    <s v="BFLUID"/>
    <s v="1138"/>
    <s v="B-FLUID"/>
    <s v="SB-DOM"/>
    <s v="CIRNI-60"/>
    <x v="1"/>
    <n v="10720"/>
    <n v="855659680"/>
    <m/>
    <n v="855659680"/>
    <m/>
    <n v="855659680"/>
    <s v="RNI"/>
  </r>
  <r>
    <s v="SEP"/>
    <x v="28"/>
    <s v="UBIT TABLET 100 MG"/>
    <s v="5513"/>
    <s v="UBT"/>
    <s v="TD REP-DOM"/>
    <s v="TMAPP-10"/>
    <x v="0"/>
    <n v="300"/>
    <n v="81000000"/>
    <m/>
    <n v="81000000"/>
    <m/>
    <n v="81000000"/>
    <s v="APP"/>
  </r>
  <r>
    <s v="SEP"/>
    <x v="29"/>
    <s v="ICLUSIG 15 MG"/>
    <s v="5121"/>
    <s v="Iclusig"/>
    <s v="TD REP-DOM"/>
    <s v="TMMUP-10"/>
    <x v="0"/>
    <n v="180"/>
    <n v="39676919.99999994"/>
    <m/>
    <n v="39676919.99999994"/>
    <m/>
    <n v="39676919.99999994"/>
    <s v="MUP"/>
  </r>
  <r>
    <s v="SEP"/>
    <x v="30"/>
    <s v="MEPTIN INHALATION 0.5 ML840 pcs"/>
    <s v="5113"/>
    <s v="MEPTIN"/>
    <s v="TD REP-DOM"/>
    <s v="TMMUP-10"/>
    <x v="0"/>
    <n v="6300"/>
    <n v="46848150.000000089"/>
    <m/>
    <n v="46848150.000000089"/>
    <m/>
    <n v="46848150.000000089"/>
    <s v="MUP"/>
  </r>
  <r>
    <s v="SEP"/>
    <x v="30"/>
    <s v="MEPTIN INHALATION 0.5 ML840 pcs"/>
    <s v="5113"/>
    <s v="MEPTIN"/>
    <s v="TD REP-DOM"/>
    <s v="TMMUP-30"/>
    <x v="3"/>
    <n v="56"/>
    <n v="376488"/>
    <m/>
    <n v="376488"/>
    <m/>
    <n v="376488"/>
    <s v="MUP"/>
  </r>
  <r>
    <s v="SEP"/>
    <x v="30"/>
    <s v="MEPTIN INHALATION 0.5 ML840 pcs"/>
    <s v="5113"/>
    <s v="MEPTIN"/>
    <s v="TD REP-DOM"/>
    <s v="TMMUP-60"/>
    <x v="1"/>
    <n v="14392"/>
    <n v="89849256"/>
    <m/>
    <n v="89849256"/>
    <m/>
    <n v="89849256"/>
    <s v="MUP"/>
  </r>
  <r>
    <s v="SEP"/>
    <x v="123"/>
    <s v="KA-EN 3B"/>
    <s v="1113"/>
    <s v="KA - EN"/>
    <s v="SB-DOM"/>
    <s v="CIMUP-10"/>
    <x v="0"/>
    <n v="504"/>
    <n v="9164232"/>
    <m/>
    <n v="9164232"/>
    <m/>
    <n v="9164232"/>
    <s v="MUP"/>
  </r>
  <r>
    <s v="SEP"/>
    <x v="123"/>
    <s v="KA-EN 3B"/>
    <s v="1113"/>
    <s v="KA - EN"/>
    <s v="SB-DOM"/>
    <s v="CIMUP-30"/>
    <x v="3"/>
    <n v="216"/>
    <n v="3294432"/>
    <m/>
    <n v="3294432"/>
    <m/>
    <n v="3294432"/>
    <s v="MUP"/>
  </r>
  <r>
    <s v="SEP"/>
    <x v="123"/>
    <s v="KA-EN 3B"/>
    <s v="1113"/>
    <s v="KA - EN"/>
    <s v="SB-DOM"/>
    <s v="CIMUP-60"/>
    <x v="1"/>
    <n v="18977"/>
    <n v="179029018"/>
    <m/>
    <n v="179029018"/>
    <m/>
    <n v="179029018"/>
    <s v="MUP"/>
  </r>
  <r>
    <s v="SEP"/>
    <x v="123"/>
    <s v="KA-EN 3B"/>
    <s v="1113"/>
    <s v="KA - EN"/>
    <s v="SB-DOM"/>
    <s v="CIRNI-60"/>
    <x v="1"/>
    <n v="4824"/>
    <n v="45509616"/>
    <m/>
    <n v="45509616"/>
    <m/>
    <n v="45509616"/>
    <s v="RNI"/>
  </r>
  <r>
    <s v="SEP"/>
    <x v="31"/>
    <s v="AMINOLEBAN"/>
    <s v="1135"/>
    <s v="AMINOLEBAN INJECTION"/>
    <s v="SB-DOM"/>
    <s v="CIMUP-60"/>
    <x v="1"/>
    <n v="1968"/>
    <n v="119498928"/>
    <m/>
    <n v="119498928"/>
    <m/>
    <n v="119498928"/>
    <s v="MUP"/>
  </r>
  <r>
    <s v="SEP"/>
    <x v="31"/>
    <s v="AMINOLEBAN"/>
    <s v="1135"/>
    <s v="AMINOLEBAN INJECTION"/>
    <s v="SB-DOM"/>
    <s v="CIRNI-60"/>
    <x v="1"/>
    <n v="544"/>
    <n v="33032224"/>
    <m/>
    <n v="33032224"/>
    <m/>
    <n v="33032224"/>
    <s v="RNI"/>
  </r>
  <r>
    <s v="SEP"/>
    <x v="32"/>
    <s v="AMIPAREN"/>
    <s v="1131"/>
    <s v="AMINO ACID"/>
    <s v="SB-DOM"/>
    <s v="CIMUP-60"/>
    <x v="1"/>
    <n v="936"/>
    <n v="73756800"/>
    <m/>
    <n v="73756800"/>
    <m/>
    <n v="73756800"/>
    <s v="MUP"/>
  </r>
  <r>
    <s v="SEP"/>
    <x v="32"/>
    <s v="AMIPAREN"/>
    <s v="1131"/>
    <s v="AMINO ACID"/>
    <s v="SB-DOM"/>
    <s v="CIRNI-60"/>
    <x v="1"/>
    <n v="240"/>
    <n v="18912000"/>
    <m/>
    <n v="18912000"/>
    <m/>
    <n v="18912000"/>
    <s v="RNI"/>
  </r>
  <r>
    <s v="SEP"/>
    <x v="33"/>
    <s v="ASERING"/>
    <s v="1114"/>
    <s v="ASERING"/>
    <s v="SB-DOM"/>
    <s v="CIMUP-10"/>
    <x v="0"/>
    <n v="16464"/>
    <n v="308090832"/>
    <m/>
    <n v="308090832"/>
    <m/>
    <n v="308090832"/>
    <s v="MUP"/>
  </r>
  <r>
    <s v="SEP"/>
    <x v="33"/>
    <s v="ASERING"/>
    <s v="1114"/>
    <s v="ASERING"/>
    <s v="SB-DOM"/>
    <s v="CIMUP-30"/>
    <x v="3"/>
    <n v="264"/>
    <n v="4156416"/>
    <m/>
    <n v="4156416"/>
    <m/>
    <n v="4156416"/>
    <s v="MUP"/>
  </r>
  <r>
    <s v="SEP"/>
    <x v="33"/>
    <s v="ASERING"/>
    <s v="1114"/>
    <s v="ASERING"/>
    <s v="SB-DOM"/>
    <s v="CIMUP-60"/>
    <x v="1"/>
    <n v="103763"/>
    <n v="782269257"/>
    <m/>
    <n v="782269257"/>
    <m/>
    <n v="782269257"/>
    <s v="MUP"/>
  </r>
  <r>
    <s v="SEP"/>
    <x v="33"/>
    <s v="ASERING"/>
    <s v="1114"/>
    <s v="ASERING"/>
    <s v="SB-DOM"/>
    <s v="CIRNI-60"/>
    <x v="1"/>
    <n v="5064"/>
    <n v="38177496"/>
    <m/>
    <n v="38177496"/>
    <m/>
    <n v="38177496"/>
    <s v="RNI"/>
  </r>
  <r>
    <s v="SEP"/>
    <x v="34"/>
    <s v="KIDMIN"/>
    <s v="1132"/>
    <s v="KIDMIN"/>
    <s v="SB-DOM"/>
    <s v="CIMUP-60"/>
    <x v="1"/>
    <n v="13192"/>
    <n v="587466144"/>
    <m/>
    <n v="587466144"/>
    <m/>
    <n v="587466144"/>
    <s v="MUP"/>
  </r>
  <r>
    <s v="SEP"/>
    <x v="34"/>
    <s v="KIDMIN"/>
    <s v="1132"/>
    <s v="KIDMIN"/>
    <s v="SB-DOM"/>
    <s v="CIRNI-60"/>
    <x v="1"/>
    <n v="2700"/>
    <n v="120236400"/>
    <m/>
    <n v="120236400"/>
    <m/>
    <n v="120236400"/>
    <s v="RNI"/>
  </r>
  <r>
    <s v="SEP"/>
    <x v="35"/>
    <s v="PAN-AMIN G"/>
    <s v="1131"/>
    <s v="AMINO ACID"/>
    <s v="SB-DOM"/>
    <s v="CIMUP-10"/>
    <x v="0"/>
    <n v="72"/>
    <n v="4424112"/>
    <m/>
    <n v="4424112"/>
    <m/>
    <n v="4424112"/>
    <s v="MUP"/>
  </r>
  <r>
    <s v="SEP"/>
    <x v="35"/>
    <s v="PAN-AMIN G"/>
    <s v="1131"/>
    <s v="AMINO ACID"/>
    <s v="SB-DOM"/>
    <s v="CIMUP-60"/>
    <x v="1"/>
    <n v="384"/>
    <n v="15161088"/>
    <m/>
    <n v="15161088"/>
    <m/>
    <n v="15161088"/>
    <s v="MUP"/>
  </r>
  <r>
    <s v="SEP"/>
    <x v="35"/>
    <s v="PAN-AMIN G"/>
    <s v="1131"/>
    <s v="AMINO ACID"/>
    <s v="SB-DOM"/>
    <s v="CIRNI-60"/>
    <x v="1"/>
    <n v="96"/>
    <n v="3790272"/>
    <m/>
    <n v="3790272"/>
    <m/>
    <n v="3790272"/>
    <s v="RNI"/>
  </r>
  <r>
    <s v="SEP"/>
    <x v="36"/>
    <s v="OTSU-D5"/>
    <s v="1116"/>
    <s v="OTSUMIX"/>
    <s v="PB-DOM"/>
    <s v="CIMUP-10"/>
    <x v="0"/>
    <n v="3880"/>
    <n v="37562280"/>
    <m/>
    <n v="37562280"/>
    <m/>
    <n v="37562280"/>
    <s v="MUP"/>
  </r>
  <r>
    <s v="SEP"/>
    <x v="36"/>
    <s v="OTSU-D5"/>
    <s v="1116"/>
    <s v="OTSUMIX"/>
    <s v="PB-DOM"/>
    <s v="CIMUP-20"/>
    <x v="4"/>
    <n v="23400"/>
    <n v="140025600"/>
    <m/>
    <n v="140025600"/>
    <m/>
    <n v="140025600"/>
    <s v="MUP"/>
  </r>
  <r>
    <s v="SEP"/>
    <x v="36"/>
    <s v="OTSU-D5"/>
    <s v="1116"/>
    <s v="OTSUMIX"/>
    <s v="PB-DOM"/>
    <s v="CIMUP-30"/>
    <x v="3"/>
    <n v="40"/>
    <n v="344400"/>
    <m/>
    <n v="344400"/>
    <m/>
    <n v="344400"/>
    <s v="MUP"/>
  </r>
  <r>
    <s v="SEP"/>
    <x v="37"/>
    <s v="OTSU-NS"/>
    <s v="1116"/>
    <s v="OTSUMIX"/>
    <s v="PB-DOM"/>
    <s v="CIMUP-10"/>
    <x v="0"/>
    <n v="95680"/>
    <n v="885996800"/>
    <m/>
    <n v="885996800"/>
    <m/>
    <n v="885996800"/>
    <s v="MUP"/>
  </r>
  <r>
    <s v="SEP"/>
    <x v="37"/>
    <s v="OTSU-NS"/>
    <s v="1116"/>
    <s v="OTSUMIX"/>
    <s v="PB-DOM"/>
    <s v="CIMUP-30"/>
    <x v="3"/>
    <n v="8080"/>
    <n v="69568800"/>
    <m/>
    <n v="69568800"/>
    <m/>
    <n v="69568800"/>
    <s v="MUP"/>
  </r>
  <r>
    <s v="SEP"/>
    <x v="37"/>
    <s v="OTSU-NS"/>
    <s v="1116"/>
    <s v="OTSUMIX"/>
    <s v="PB-DOM"/>
    <s v="CIMUP-60"/>
    <x v="1"/>
    <n v="738680"/>
    <n v="3888411520"/>
    <m/>
    <n v="3888411520"/>
    <m/>
    <n v="3888411520"/>
    <s v="MUP"/>
  </r>
  <r>
    <s v="SEP"/>
    <x v="37"/>
    <s v="OTSU-NS"/>
    <s v="1116"/>
    <s v="OTSUMIX"/>
    <s v="PB-DOM"/>
    <s v="CIRNI-60"/>
    <x v="1"/>
    <n v="21840"/>
    <n v="114965760"/>
    <m/>
    <n v="114965760"/>
    <m/>
    <n v="114965760"/>
    <s v="RNI"/>
  </r>
  <r>
    <s v="SEP"/>
    <x v="38"/>
    <s v="OTSU-D10"/>
    <s v="1111"/>
    <s v="BASIC  SOLUTION"/>
    <s v="PB-DOM"/>
    <s v="CIMUP-10"/>
    <x v="0"/>
    <n v="1040"/>
    <n v="12256400"/>
    <m/>
    <n v="12256400"/>
    <m/>
    <n v="12256400"/>
    <s v="MUP"/>
  </r>
  <r>
    <s v="SEP"/>
    <x v="38"/>
    <s v="OTSU-D10"/>
    <s v="1111"/>
    <s v="BASIC  SOLUTION"/>
    <s v="PB-DOM"/>
    <s v="CIMUP-20"/>
    <x v="4"/>
    <n v="4320"/>
    <n v="29315520"/>
    <m/>
    <n v="29315520"/>
    <m/>
    <n v="29315520"/>
    <s v="MUP"/>
  </r>
  <r>
    <s v="SEP"/>
    <x v="38"/>
    <s v="OTSU-D10"/>
    <s v="1111"/>
    <s v="BASIC  SOLUTION"/>
    <s v="PB-DOM"/>
    <s v="CIRNI-20"/>
    <x v="4"/>
    <n v="4440"/>
    <n v="30129840"/>
    <m/>
    <n v="30129840"/>
    <m/>
    <n v="30129840"/>
    <s v="RNI"/>
  </r>
  <r>
    <s v="SEP"/>
    <x v="39"/>
    <s v="ASERING-5"/>
    <s v="1114"/>
    <s v="ASERING"/>
    <s v="PB-DOM"/>
    <s v="CIMUP-10"/>
    <x v="0"/>
    <n v="180"/>
    <n v="3443580"/>
    <m/>
    <n v="3443580"/>
    <m/>
    <n v="3443580"/>
    <s v="MUP"/>
  </r>
  <r>
    <s v="SEP"/>
    <x v="39"/>
    <s v="ASERING-5"/>
    <s v="1114"/>
    <s v="ASERING"/>
    <s v="PB-DOM"/>
    <s v="CIMUP-60"/>
    <x v="1"/>
    <n v="1360"/>
    <n v="15019840"/>
    <m/>
    <n v="15019840"/>
    <m/>
    <n v="15019840"/>
    <s v="MUP"/>
  </r>
  <r>
    <s v="SEP"/>
    <x v="39"/>
    <s v="ASERING-5"/>
    <s v="1114"/>
    <s v="ASERING"/>
    <s v="PB-DOM"/>
    <s v="CIRNI-60"/>
    <x v="1"/>
    <n v="1500"/>
    <n v="16566000"/>
    <m/>
    <n v="16566000"/>
    <m/>
    <n v="16566000"/>
    <s v="RNI"/>
  </r>
  <r>
    <s v="SEP"/>
    <x v="40"/>
    <s v="ASERING"/>
    <s v="1114"/>
    <s v="ASERING"/>
    <s v="PB-DOM"/>
    <s v="CIMUP-10"/>
    <x v="0"/>
    <n v="14340"/>
    <n v="217466100"/>
    <m/>
    <n v="217466100"/>
    <m/>
    <n v="217466100"/>
    <s v="MUP"/>
  </r>
  <r>
    <s v="SEP"/>
    <x v="40"/>
    <s v="ASERING"/>
    <s v="1114"/>
    <s v="ASERING"/>
    <s v="PB-DOM"/>
    <s v="CIMUP-60"/>
    <x v="1"/>
    <n v="232100"/>
    <n v="1500294400"/>
    <m/>
    <n v="1500294400"/>
    <m/>
    <n v="1500294400"/>
    <s v="MUP"/>
  </r>
  <r>
    <s v="SEP"/>
    <x v="40"/>
    <s v="ASERING"/>
    <s v="1114"/>
    <s v="ASERING"/>
    <s v="PB-DOM"/>
    <s v="CIRNI-60"/>
    <x v="1"/>
    <n v="67740"/>
    <n v="438582360"/>
    <m/>
    <n v="438582360"/>
    <m/>
    <n v="438582360"/>
    <s v="RNI"/>
  </r>
  <r>
    <s v="SEP"/>
    <x v="41"/>
    <s v="KA-EN 1B"/>
    <s v="1113"/>
    <s v="KA - EN"/>
    <s v="PB-DOM"/>
    <s v="CIMUP-10"/>
    <x v="0"/>
    <n v="7740"/>
    <n v="122052060"/>
    <m/>
    <n v="122052060"/>
    <m/>
    <n v="122052060"/>
    <s v="MUP"/>
  </r>
  <r>
    <s v="SEP"/>
    <x v="41"/>
    <s v="KA-EN 1B"/>
    <s v="1113"/>
    <s v="KA - EN"/>
    <s v="PB-DOM"/>
    <s v="CIMUP-30"/>
    <x v="3"/>
    <n v="40"/>
    <n v="590400"/>
    <m/>
    <n v="590400"/>
    <m/>
    <n v="590400"/>
    <s v="MUP"/>
  </r>
  <r>
    <s v="SEP"/>
    <x v="41"/>
    <s v="KA-EN 1B"/>
    <s v="1113"/>
    <s v="KA - EN"/>
    <s v="PB-DOM"/>
    <s v="CIMUP-60"/>
    <x v="1"/>
    <n v="70820"/>
    <n v="627323560"/>
    <m/>
    <n v="627323560"/>
    <m/>
    <n v="627323560"/>
    <s v="MUP"/>
  </r>
  <r>
    <s v="SEP"/>
    <x v="41"/>
    <s v="KA-EN 1B"/>
    <s v="1113"/>
    <s v="KA - EN"/>
    <s v="PB-DOM"/>
    <s v="CIRNI-60"/>
    <x v="1"/>
    <n v="26360"/>
    <n v="233496880"/>
    <m/>
    <n v="233496880"/>
    <m/>
    <n v="233496880"/>
    <s v="RNI"/>
  </r>
  <r>
    <s v="SEP"/>
    <x v="42"/>
    <s v="KA-EN 3A"/>
    <s v="1113"/>
    <s v="KA - EN"/>
    <s v="PB-DOM"/>
    <s v="CIMUP-10"/>
    <x v="0"/>
    <n v="1660"/>
    <n v="25618780"/>
    <m/>
    <n v="25618780"/>
    <m/>
    <n v="25618780"/>
    <s v="MUP"/>
  </r>
  <r>
    <s v="SEP"/>
    <x v="42"/>
    <s v="KA-EN 3A"/>
    <s v="1113"/>
    <s v="KA - EN"/>
    <s v="PB-DOM"/>
    <s v="CIMUP-60"/>
    <x v="1"/>
    <n v="46080"/>
    <n v="434718720"/>
    <m/>
    <n v="434718720"/>
    <m/>
    <n v="434718720"/>
    <s v="MUP"/>
  </r>
  <r>
    <s v="SEP"/>
    <x v="42"/>
    <s v="KA-EN 3A"/>
    <s v="1113"/>
    <s v="KA - EN"/>
    <s v="PB-DOM"/>
    <s v="CIRNI-60"/>
    <x v="1"/>
    <n v="15100"/>
    <n v="142453400"/>
    <m/>
    <n v="142453400"/>
    <m/>
    <n v="142453400"/>
    <s v="RNI"/>
  </r>
  <r>
    <s v="SEP"/>
    <x v="43"/>
    <s v="KA-EN 3B"/>
    <s v="1113"/>
    <s v="KA - EN"/>
    <s v="PB-DOM"/>
    <s v="CIMUP-10"/>
    <x v="0"/>
    <n v="6040"/>
    <n v="89162480"/>
    <m/>
    <n v="89162480"/>
    <m/>
    <n v="89162480"/>
    <s v="MUP"/>
  </r>
  <r>
    <s v="SEP"/>
    <x v="43"/>
    <s v="KA-EN 3B"/>
    <s v="1113"/>
    <s v="KA - EN"/>
    <s v="PB-DOM"/>
    <s v="CIMUP-60"/>
    <x v="1"/>
    <n v="155500"/>
    <n v="1466987000"/>
    <m/>
    <n v="1466987000"/>
    <m/>
    <n v="1466987000"/>
    <s v="MUP"/>
  </r>
  <r>
    <s v="SEP"/>
    <x v="43"/>
    <s v="KA-EN 3B"/>
    <s v="1113"/>
    <s v="KA - EN"/>
    <s v="PB-DOM"/>
    <s v="CIRNI-60"/>
    <x v="1"/>
    <n v="25540"/>
    <n v="240944360"/>
    <m/>
    <n v="240944360"/>
    <m/>
    <n v="240944360"/>
    <s v="RNI"/>
  </r>
  <r>
    <s v="SEP"/>
    <x v="44"/>
    <s v="KA-EN 4A"/>
    <s v="1113"/>
    <s v="KA - EN"/>
    <s v="PB-DOM"/>
    <s v="CIMUP-10"/>
    <x v="0"/>
    <n v="20"/>
    <n v="315380"/>
    <m/>
    <n v="315380"/>
    <m/>
    <n v="315380"/>
    <s v="MUP"/>
  </r>
  <r>
    <s v="SEP"/>
    <x v="44"/>
    <s v="KA-EN 4A"/>
    <s v="1113"/>
    <s v="KA - EN"/>
    <s v="PB-DOM"/>
    <s v="CIMUP-60"/>
    <x v="1"/>
    <n v="1520"/>
    <n v="15461440"/>
    <m/>
    <n v="15461440"/>
    <m/>
    <n v="15461440"/>
    <s v="MUP"/>
  </r>
  <r>
    <s v="SEP"/>
    <x v="44"/>
    <s v="KA-EN 4A"/>
    <s v="1113"/>
    <s v="KA - EN"/>
    <s v="PB-DOM"/>
    <s v="CIRNI-60"/>
    <x v="1"/>
    <n v="20"/>
    <n v="203440"/>
    <m/>
    <n v="203440"/>
    <m/>
    <n v="203440"/>
    <s v="RNI"/>
  </r>
  <r>
    <s v="SEP"/>
    <x v="45"/>
    <s v="KA-EN 4B"/>
    <s v="1113"/>
    <s v="KA - EN"/>
    <s v="PB-DOM"/>
    <s v="CIMUP-10"/>
    <x v="0"/>
    <n v="4140"/>
    <n v="65283660"/>
    <m/>
    <n v="65283660"/>
    <m/>
    <n v="65283660"/>
    <s v="MUP"/>
  </r>
  <r>
    <s v="SEP"/>
    <x v="45"/>
    <s v="KA-EN 4B"/>
    <s v="1113"/>
    <s v="KA - EN"/>
    <s v="PB-DOM"/>
    <s v="CIMUP-60"/>
    <x v="1"/>
    <n v="5640"/>
    <n v="57370080"/>
    <m/>
    <n v="57370080"/>
    <m/>
    <n v="57370080"/>
    <s v="MUP"/>
  </r>
  <r>
    <s v="SEP"/>
    <x v="45"/>
    <s v="KA-EN 4B"/>
    <s v="1113"/>
    <s v="KA - EN"/>
    <s v="PB-DOM"/>
    <s v="CIRNI-60"/>
    <x v="1"/>
    <n v="1900"/>
    <n v="19326800"/>
    <m/>
    <n v="19326800"/>
    <m/>
    <n v="19326800"/>
    <s v="RNI"/>
  </r>
  <r>
    <s v="SEP"/>
    <x v="46"/>
    <s v="KA-EN MG3"/>
    <s v="1113"/>
    <s v="KA - EN"/>
    <s v="PB-DOM"/>
    <s v="CIMUP-10"/>
    <x v="0"/>
    <n v="20"/>
    <n v="324760"/>
    <m/>
    <n v="324760"/>
    <m/>
    <n v="324760"/>
    <s v="MUP"/>
  </r>
  <r>
    <s v="SEP"/>
    <x v="46"/>
    <s v="KA-EN MG3"/>
    <s v="1113"/>
    <s v="KA - EN"/>
    <s v="PB-DOM"/>
    <s v="CIMUP-60"/>
    <x v="1"/>
    <n v="4600"/>
    <n v="47913600"/>
    <m/>
    <n v="47913600"/>
    <m/>
    <n v="47913600"/>
    <s v="MUP"/>
  </r>
  <r>
    <s v="SEP"/>
    <x v="46"/>
    <s v="KA-EN MG3"/>
    <s v="1113"/>
    <s v="KA - EN"/>
    <s v="PB-DOM"/>
    <s v="CIRNI-60"/>
    <x v="1"/>
    <n v="1740"/>
    <n v="18123840"/>
    <m/>
    <n v="18123840"/>
    <m/>
    <n v="18123840"/>
    <s v="RNI"/>
  </r>
  <r>
    <s v="SEP"/>
    <x v="47"/>
    <s v="MARTOS-10"/>
    <s v="1133"/>
    <s v="MARTOS"/>
    <s v="PB-DOM"/>
    <s v="CIMUP-60"/>
    <x v="1"/>
    <n v="2080"/>
    <n v="58423040"/>
    <m/>
    <n v="58423040"/>
    <m/>
    <n v="58423040"/>
    <s v="MUP"/>
  </r>
  <r>
    <s v="SEP"/>
    <x v="47"/>
    <s v="MARTOS-10"/>
    <s v="1133"/>
    <s v="MARTOS"/>
    <s v="PB-DOM"/>
    <s v="CIRNI-60"/>
    <x v="1"/>
    <n v="1100"/>
    <n v="30896800"/>
    <m/>
    <n v="30896800"/>
    <m/>
    <n v="30896800"/>
    <s v="RNI"/>
  </r>
  <r>
    <s v="SEP"/>
    <x v="48"/>
    <s v="OTSU-MANITOL 20"/>
    <s v="1115"/>
    <s v="C O D"/>
    <s v="PB-DOM"/>
    <s v="CIMUP-10"/>
    <x v="0"/>
    <n v="1080"/>
    <n v="76014720"/>
    <m/>
    <n v="76014720"/>
    <m/>
    <n v="76014720"/>
    <s v="MUP"/>
  </r>
  <r>
    <s v="SEP"/>
    <x v="48"/>
    <s v="OTSU-MANITOL 20"/>
    <s v="1115"/>
    <s v="C O D"/>
    <s v="PB-DOM"/>
    <s v="CIMUP-20"/>
    <x v="4"/>
    <n v="15040"/>
    <n v="486213120"/>
    <m/>
    <n v="486213120"/>
    <m/>
    <n v="486213120"/>
    <s v="MUP"/>
  </r>
  <r>
    <s v="SEP"/>
    <x v="48"/>
    <s v="OTSU-MANITOL 20"/>
    <s v="1115"/>
    <s v="C O D"/>
    <s v="PB-DOM"/>
    <s v="CIMUP-30"/>
    <x v="3"/>
    <n v="20"/>
    <n v="1227180"/>
    <m/>
    <n v="1227180"/>
    <m/>
    <n v="1227180"/>
    <s v="MUP"/>
  </r>
  <r>
    <s v="SEP"/>
    <x v="48"/>
    <s v="OTSU-MANITOL 20"/>
    <s v="1115"/>
    <s v="C O D"/>
    <s v="PB-DOM"/>
    <s v="CIRNI-20"/>
    <x v="4"/>
    <n v="1720"/>
    <n v="55604160"/>
    <m/>
    <n v="55604160"/>
    <m/>
    <n v="55604160"/>
    <s v="RNI"/>
  </r>
  <r>
    <s v="SEP"/>
    <x v="49"/>
    <s v="OTSU-SALIN 3"/>
    <s v="1111"/>
    <s v="BASIC  SOLUTION"/>
    <s v="PB-DOM"/>
    <s v="CIMUP-10"/>
    <x v="0"/>
    <n v="17160"/>
    <n v="346391760"/>
    <m/>
    <n v="346391760"/>
    <m/>
    <n v="346391760"/>
    <s v="MUP"/>
  </r>
  <r>
    <s v="SEP"/>
    <x v="49"/>
    <s v="OTSU-SALIN 3"/>
    <s v="1111"/>
    <s v="BASIC  SOLUTION"/>
    <s v="PB-DOM"/>
    <s v="CIMUP-11"/>
    <x v="0"/>
    <n v="-1"/>
    <n v="-22172"/>
    <m/>
    <n v="-22172"/>
    <m/>
    <n v="-22172"/>
    <s v="MUP"/>
  </r>
  <r>
    <s v="SEP"/>
    <x v="49"/>
    <s v="OTSU-SALIN 3"/>
    <s v="1111"/>
    <s v="BASIC  SOLUTION"/>
    <s v="PB-DOM"/>
    <s v="CIMUP-60"/>
    <x v="1"/>
    <n v="32180"/>
    <n v="858208420"/>
    <m/>
    <n v="858208420"/>
    <m/>
    <n v="858208420"/>
    <s v="MUP"/>
  </r>
  <r>
    <s v="SEP"/>
    <x v="49"/>
    <s v="OTSU-SALIN 3"/>
    <s v="1111"/>
    <s v="BASIC  SOLUTION"/>
    <s v="PB-DOM"/>
    <s v="CIRNI-60"/>
    <x v="1"/>
    <n v="12520"/>
    <n v="333895880"/>
    <m/>
    <n v="333895880"/>
    <m/>
    <n v="333895880"/>
    <s v="RNI"/>
  </r>
  <r>
    <s v="SEP"/>
    <x v="49"/>
    <s v="OTSU-SALIN 3"/>
    <s v="1111"/>
    <s v="BASIC  SOLUTION"/>
    <s v="PB-DOM"/>
    <s v="CIRNI-10"/>
    <x v="0"/>
    <n v="140"/>
    <n v="2826040"/>
    <m/>
    <n v="2826040"/>
    <m/>
    <n v="2826040"/>
    <s v="RNI"/>
  </r>
  <r>
    <s v="SEP"/>
    <x v="50"/>
    <s v="OTSU-RS"/>
    <s v="1111"/>
    <s v="BASIC  SOLUTION"/>
    <s v="PB-DOM"/>
    <s v="CIMUP-10"/>
    <x v="0"/>
    <n v="2240"/>
    <n v="25298560"/>
    <m/>
    <n v="25298560"/>
    <m/>
    <n v="25298560"/>
    <s v="MUP"/>
  </r>
  <r>
    <s v="SEP"/>
    <x v="50"/>
    <s v="OTSU-RS"/>
    <s v="1111"/>
    <s v="BASIC  SOLUTION"/>
    <s v="PB-DOM"/>
    <s v="CIMUP-60"/>
    <x v="1"/>
    <n v="3260"/>
    <n v="29382380"/>
    <m/>
    <n v="29382380"/>
    <m/>
    <n v="29382380"/>
    <s v="MUP"/>
  </r>
  <r>
    <s v="SEP"/>
    <x v="50"/>
    <s v="OTSU-RS"/>
    <s v="1111"/>
    <s v="BASIC  SOLUTION"/>
    <s v="PB-DOM"/>
    <s v="CIRNI-60"/>
    <x v="1"/>
    <n v="5700"/>
    <n v="51374100"/>
    <m/>
    <n v="51374100"/>
    <m/>
    <n v="51374100"/>
    <s v="RNI"/>
  </r>
  <r>
    <s v="SEP"/>
    <x v="51"/>
    <s v="OTSU-RLD5"/>
    <s v="1111"/>
    <s v="BASIC  SOLUTION"/>
    <s v="PB-DOM"/>
    <s v="CIMUP-60"/>
    <x v="1"/>
    <n v="740"/>
    <n v="6669620"/>
    <m/>
    <n v="6669620"/>
    <m/>
    <n v="6669620"/>
    <s v="MUP"/>
  </r>
  <r>
    <s v="SEP"/>
    <x v="52"/>
    <s v="OTSU-D5, 1/4NS"/>
    <s v="1111"/>
    <s v="BASIC  SOLUTION"/>
    <s v="PB-DOM"/>
    <s v="CIMUP-10"/>
    <x v="0"/>
    <n v="2100"/>
    <n v="24131100"/>
    <m/>
    <n v="24131100"/>
    <m/>
    <n v="24131100"/>
    <s v="MUP"/>
  </r>
  <r>
    <s v="SEP"/>
    <x v="52"/>
    <s v="OTSU-D5, 1/4NS"/>
    <s v="1111"/>
    <s v="BASIC  SOLUTION"/>
    <s v="PB-DOM"/>
    <s v="CIMUP-30"/>
    <x v="3"/>
    <n v="280"/>
    <n v="2870000"/>
    <m/>
    <n v="2870000"/>
    <m/>
    <n v="2870000"/>
    <s v="MUP"/>
  </r>
  <r>
    <s v="SEP"/>
    <x v="52"/>
    <s v="OTSU-D5, 1/4NS"/>
    <s v="1111"/>
    <s v="BASIC  SOLUTION"/>
    <s v="PB-DOM"/>
    <s v="CIMUP-60"/>
    <x v="1"/>
    <n v="18140"/>
    <n v="137755160"/>
    <m/>
    <n v="137755160"/>
    <m/>
    <n v="137755160"/>
    <s v="MUP"/>
  </r>
  <r>
    <s v="SEP"/>
    <x v="52"/>
    <s v="OTSU-D5, 1/4NS"/>
    <s v="1111"/>
    <s v="BASIC  SOLUTION"/>
    <s v="PB-DOM"/>
    <s v="CIRNI-60"/>
    <x v="1"/>
    <n v="16780"/>
    <n v="127427320"/>
    <m/>
    <n v="127427320"/>
    <m/>
    <n v="127427320"/>
    <s v="RNI"/>
  </r>
  <r>
    <s v="SEP"/>
    <x v="53"/>
    <s v="OTSU-D10,1/5NS"/>
    <s v="1111"/>
    <s v="BASIC  SOLUTION"/>
    <s v="PB-DOM"/>
    <s v="CIMUP-10"/>
    <x v="0"/>
    <n v="840"/>
    <n v="9652440"/>
    <m/>
    <n v="9652440"/>
    <m/>
    <n v="9652440"/>
    <s v="MUP"/>
  </r>
  <r>
    <s v="SEP"/>
    <x v="53"/>
    <s v="OTSU-D10,1/5NS"/>
    <s v="1111"/>
    <s v="BASIC  SOLUTION"/>
    <s v="PB-DOM"/>
    <s v="CIMUP-30"/>
    <x v="3"/>
    <n v="20"/>
    <n v="246000"/>
    <m/>
    <n v="246000"/>
    <m/>
    <n v="246000"/>
    <s v="MUP"/>
  </r>
  <r>
    <s v="SEP"/>
    <x v="53"/>
    <s v="OTSU-D10,1/5NS"/>
    <s v="1111"/>
    <s v="BASIC  SOLUTION"/>
    <s v="PB-DOM"/>
    <s v="CIMUP-60"/>
    <x v="1"/>
    <n v="12640"/>
    <n v="123720320"/>
    <m/>
    <n v="123720320"/>
    <m/>
    <n v="123720320"/>
    <s v="MUP"/>
  </r>
  <r>
    <s v="SEP"/>
    <x v="53"/>
    <s v="OTSU-D10,1/5NS"/>
    <s v="1111"/>
    <s v="BASIC  SOLUTION"/>
    <s v="PB-DOM"/>
    <s v="CIRNI-60"/>
    <x v="1"/>
    <n v="5980"/>
    <n v="58532240"/>
    <m/>
    <n v="58532240"/>
    <m/>
    <n v="58532240"/>
    <s v="RNI"/>
  </r>
  <r>
    <s v="SEP"/>
    <x v="54"/>
    <s v="OTSU-D5, 1/2NS"/>
    <s v="1111"/>
    <s v="BASIC  SOLUTION"/>
    <s v="PB-DOM"/>
    <s v="CIMUP-10"/>
    <x v="0"/>
    <n v="2740"/>
    <n v="31485340"/>
    <m/>
    <n v="31485340"/>
    <m/>
    <n v="31485340"/>
    <s v="MUP"/>
  </r>
  <r>
    <s v="SEP"/>
    <x v="54"/>
    <s v="OTSU-D5, 1/2NS"/>
    <s v="1111"/>
    <s v="BASIC  SOLUTION"/>
    <s v="PB-DOM"/>
    <s v="CIMUP-30"/>
    <x v="3"/>
    <n v="40"/>
    <n v="410000"/>
    <m/>
    <n v="410000"/>
    <m/>
    <n v="410000"/>
    <s v="MUP"/>
  </r>
  <r>
    <s v="SEP"/>
    <x v="54"/>
    <s v="OTSU-D5, 1/2NS"/>
    <s v="1111"/>
    <s v="BASIC  SOLUTION"/>
    <s v="PB-DOM"/>
    <s v="CIMUP-60"/>
    <x v="1"/>
    <n v="16500"/>
    <n v="125301000"/>
    <m/>
    <n v="125301000"/>
    <m/>
    <n v="125301000"/>
    <s v="MUP"/>
  </r>
  <r>
    <s v="SEP"/>
    <x v="54"/>
    <s v="OTSU-D5, 1/2NS"/>
    <s v="1111"/>
    <s v="BASIC  SOLUTION"/>
    <s v="PB-DOM"/>
    <s v="CIRNI-60"/>
    <x v="1"/>
    <n v="25480"/>
    <n v="193495120"/>
    <m/>
    <n v="193495120"/>
    <m/>
    <n v="193495120"/>
    <s v="RNI"/>
  </r>
  <r>
    <s v="SEP"/>
    <x v="55"/>
    <s v="OTSU-D5"/>
    <s v="1111"/>
    <s v="BASIC  SOLUTION"/>
    <s v="PB-DOM"/>
    <s v="CIMUP-10"/>
    <x v="0"/>
    <n v="3480"/>
    <n v="37114200"/>
    <m/>
    <n v="37114200"/>
    <m/>
    <n v="37114200"/>
    <s v="MUP"/>
  </r>
  <r>
    <s v="SEP"/>
    <x v="55"/>
    <s v="OTSU-D5"/>
    <s v="1111"/>
    <s v="BASIC  SOLUTION"/>
    <s v="PB-DOM"/>
    <s v="CIMUP-20"/>
    <x v="4"/>
    <n v="11920"/>
    <n v="74440400"/>
    <m/>
    <n v="74440400"/>
    <m/>
    <n v="74440400"/>
    <s v="MUP"/>
  </r>
  <r>
    <s v="SEP"/>
    <x v="55"/>
    <s v="OTSU-D5"/>
    <s v="1111"/>
    <s v="BASIC  SOLUTION"/>
    <s v="PB-DOM"/>
    <s v="CIMUP-30"/>
    <x v="3"/>
    <n v="40"/>
    <n v="377200"/>
    <m/>
    <n v="377200"/>
    <m/>
    <n v="377200"/>
    <s v="MUP"/>
  </r>
  <r>
    <s v="SEP"/>
    <x v="55"/>
    <s v="OTSU-D5"/>
    <s v="1111"/>
    <s v="BASIC  SOLUTION"/>
    <s v="PB-DOM"/>
    <s v="CIRNI-20"/>
    <x v="4"/>
    <n v="13400"/>
    <n v="83683000"/>
    <m/>
    <n v="83683000"/>
    <m/>
    <n v="83683000"/>
    <s v="RNI"/>
  </r>
  <r>
    <s v="SEP"/>
    <x v="56"/>
    <s v="OTSU-RL"/>
    <s v="1111"/>
    <s v="BASIC  SOLUTION"/>
    <s v="PB-DOM"/>
    <s v="CIMUP-10"/>
    <x v="0"/>
    <n v="39960"/>
    <n v="418860720"/>
    <m/>
    <n v="418860720"/>
    <m/>
    <n v="418860720"/>
    <s v="MUP"/>
  </r>
  <r>
    <s v="SEP"/>
    <x v="56"/>
    <s v="OTSU-RL"/>
    <s v="1111"/>
    <s v="BASIC  SOLUTION"/>
    <s v="PB-DOM"/>
    <s v="CIMUP-20"/>
    <x v="4"/>
    <n v="173060"/>
    <n v="1086470680"/>
    <m/>
    <n v="1086470680"/>
    <m/>
    <n v="1086470680"/>
    <s v="MUP"/>
  </r>
  <r>
    <s v="SEP"/>
    <x v="56"/>
    <s v="OTSU-RL"/>
    <s v="1111"/>
    <s v="BASIC  SOLUTION"/>
    <s v="PB-DOM"/>
    <s v="CIMUP-30"/>
    <x v="3"/>
    <n v="5160"/>
    <n v="46543200"/>
    <m/>
    <n v="46543200"/>
    <m/>
    <n v="46543200"/>
    <s v="MUP"/>
  </r>
  <r>
    <s v="SEP"/>
    <x v="57"/>
    <s v="OTSU-NS"/>
    <s v="1111"/>
    <s v="BASIC  SOLUTION"/>
    <s v="PB-DOM"/>
    <s v="CIMUP-10"/>
    <x v="0"/>
    <n v="33300"/>
    <n v="349050600"/>
    <m/>
    <n v="349050600"/>
    <m/>
    <n v="349050600"/>
    <s v="MUP"/>
  </r>
  <r>
    <s v="SEP"/>
    <x v="57"/>
    <s v="OTSU-NS"/>
    <s v="1111"/>
    <s v="BASIC  SOLUTION"/>
    <s v="PB-DOM"/>
    <s v="CIMUP-20"/>
    <x v="4"/>
    <n v="80600"/>
    <n v="456921400"/>
    <m/>
    <n v="456921400"/>
    <m/>
    <n v="456921400"/>
    <s v="MUP"/>
  </r>
  <r>
    <s v="SEP"/>
    <x v="57"/>
    <s v="OTSU-NS"/>
    <s v="1111"/>
    <s v="BASIC  SOLUTION"/>
    <s v="PB-DOM"/>
    <s v="CIMUP-30"/>
    <x v="3"/>
    <n v="480"/>
    <n v="4408320"/>
    <m/>
    <n v="4408320"/>
    <m/>
    <n v="4408320"/>
    <s v="MUP"/>
  </r>
  <r>
    <s v="SEP"/>
    <x v="58"/>
    <s v="OTSU-MANITOL 20250 mL"/>
    <s v="1115"/>
    <s v="C O D"/>
    <s v="PB-DOM"/>
    <s v="CIMUP-10"/>
    <x v="0"/>
    <n v="630"/>
    <n v="29917440"/>
    <m/>
    <n v="29917440"/>
    <m/>
    <n v="29917440"/>
    <s v="MUP"/>
  </r>
  <r>
    <s v="SEP"/>
    <x v="58"/>
    <s v="OTSU-MANITOL 20250 mL"/>
    <s v="1115"/>
    <s v="C O D"/>
    <s v="PB-DOM"/>
    <s v="CIMUP-20"/>
    <x v="4"/>
    <n v="8790"/>
    <n v="214968240"/>
    <m/>
    <n v="214968240"/>
    <m/>
    <n v="214968240"/>
    <s v="MUP"/>
  </r>
  <r>
    <s v="SEP"/>
    <x v="58"/>
    <s v="OTSU-MANITOL 20250 mL"/>
    <s v="1115"/>
    <s v="C O D"/>
    <s v="PB-DOM"/>
    <s v="CIRNI-20"/>
    <x v="4"/>
    <n v="300"/>
    <n v="7336800"/>
    <m/>
    <n v="7336800"/>
    <m/>
    <n v="7336800"/>
    <s v="RNI"/>
  </r>
  <r>
    <s v="SEP"/>
    <x v="60"/>
    <s v="OTSU-NS10 mL"/>
    <s v="1112"/>
    <s v="AMPOULE"/>
    <s v="PA-DOM"/>
    <s v="CIMUP-10"/>
    <x v="0"/>
    <n v="5760"/>
    <n v="17274240"/>
    <m/>
    <n v="17274240"/>
    <m/>
    <n v="17274240"/>
    <s v="MUP"/>
  </r>
  <r>
    <s v="SEP"/>
    <x v="60"/>
    <s v="OTSU-NS10 mL"/>
    <s v="1112"/>
    <s v="AMPOULE"/>
    <s v="PA-DOM"/>
    <s v="CIMUP-20"/>
    <x v="4"/>
    <n v="3600"/>
    <n v="5904000"/>
    <m/>
    <n v="5904000"/>
    <m/>
    <n v="5904000"/>
    <s v="MUP"/>
  </r>
  <r>
    <s v="SEP"/>
    <x v="60"/>
    <s v="OTSU-NS10 mL"/>
    <s v="1112"/>
    <s v="AMPOULE"/>
    <s v="PA-DOM"/>
    <s v="CIRNI-20"/>
    <x v="4"/>
    <n v="720"/>
    <n v="1180800"/>
    <m/>
    <n v="1180800"/>
    <m/>
    <n v="1180800"/>
    <s v="RNI"/>
  </r>
  <r>
    <s v="SEP"/>
    <x v="63"/>
    <s v="STERILE WATERFOR IRRIGATION"/>
    <s v="1111"/>
    <s v="BASIC  SOLUTION"/>
    <s v="PB-DOM"/>
    <s v="CIMUP-10"/>
    <x v="0"/>
    <n v="10020"/>
    <n v="196111440"/>
    <m/>
    <n v="196111440"/>
    <m/>
    <n v="196111440"/>
    <s v="MUP"/>
  </r>
  <r>
    <s v="SEP"/>
    <x v="63"/>
    <s v="STERILE WATERFOR IRRIGATION"/>
    <s v="1111"/>
    <s v="BASIC  SOLUTION"/>
    <s v="PB-DOM"/>
    <s v="CIMUP-60"/>
    <x v="1"/>
    <n v="37194"/>
    <n v="436880724"/>
    <m/>
    <n v="436880724"/>
    <m/>
    <n v="436880724"/>
    <s v="MUP"/>
  </r>
  <r>
    <s v="SEP"/>
    <x v="63"/>
    <s v="STERILE WATERFOR IRRIGATION"/>
    <s v="1111"/>
    <s v="BASIC  SOLUTION"/>
    <s v="PB-DOM"/>
    <s v="CIRNI-60"/>
    <x v="1"/>
    <n v="40335"/>
    <n v="473774910"/>
    <m/>
    <n v="473774910"/>
    <m/>
    <n v="473774910"/>
    <s v="RNI"/>
  </r>
  <r>
    <s v="SEP"/>
    <x v="64"/>
    <s v="OTSU-NS"/>
    <s v="1111"/>
    <s v="BASIC  SOLUTION"/>
    <s v="PB-DOM"/>
    <s v="CIMUP-10"/>
    <x v="0"/>
    <n v="15105"/>
    <n v="308489415"/>
    <m/>
    <n v="308489415"/>
    <m/>
    <n v="308489415"/>
    <s v="MUP"/>
  </r>
  <r>
    <s v="SEP"/>
    <x v="64"/>
    <s v="OTSU-NS"/>
    <s v="1111"/>
    <s v="BASIC  SOLUTION"/>
    <s v="PB-DOM"/>
    <s v="CIMUP-30"/>
    <x v="3"/>
    <n v="45"/>
    <n v="785970"/>
    <m/>
    <n v="785970"/>
    <m/>
    <n v="785970"/>
    <s v="MUP"/>
  </r>
  <r>
    <s v="SEP"/>
    <x v="64"/>
    <s v="OTSU-NS"/>
    <s v="1111"/>
    <s v="BASIC  SOLUTION"/>
    <s v="PB-DOM"/>
    <s v="CIMUP-60"/>
    <x v="1"/>
    <n v="79635"/>
    <n v="879488940"/>
    <m/>
    <n v="879488940"/>
    <m/>
    <n v="879488940"/>
    <s v="MUP"/>
  </r>
  <r>
    <s v="SEP"/>
    <x v="64"/>
    <s v="OTSU-NS"/>
    <s v="1111"/>
    <s v="BASIC  SOLUTION"/>
    <s v="PB-DOM"/>
    <s v="CIRNI-60"/>
    <x v="1"/>
    <n v="24285"/>
    <n v="268203540"/>
    <m/>
    <n v="268203540"/>
    <m/>
    <n v="268203540"/>
    <s v="RNI"/>
  </r>
  <r>
    <s v="SEP"/>
    <x v="64"/>
    <s v="OTSU-NS"/>
    <s v="1111"/>
    <s v="BASIC  SOLUTION"/>
    <s v="PB-DOM"/>
    <s v="CIRNI-10"/>
    <x v="0"/>
    <n v="1200"/>
    <n v="24507600"/>
    <m/>
    <n v="24507600"/>
    <m/>
    <n v="24507600"/>
    <s v="RNI"/>
  </r>
  <r>
    <s v="SEP"/>
    <x v="66"/>
    <s v="ABILIFY ORAL SOLUTION 60ML (Lokal)"/>
    <s v="5112"/>
    <s v="ABILIFY"/>
    <s v="TD SYR-DOM"/>
    <s v="TMAPL-10"/>
    <x v="0"/>
    <n v="207"/>
    <n v="41911497"/>
    <m/>
    <n v="41911497"/>
    <m/>
    <n v="41911497"/>
    <s v="APL"/>
  </r>
  <r>
    <s v="SEP"/>
    <x v="66"/>
    <s v="ABILIFY ORAL SOLUTION 60ML (Lokal)"/>
    <s v="5112"/>
    <s v="ABILIFY"/>
    <s v="TD SYR-DOM"/>
    <s v="TMMUP-10"/>
    <x v="0"/>
    <n v="640"/>
    <n v="124358400"/>
    <m/>
    <n v="124358400"/>
    <m/>
    <n v="124358400"/>
    <s v="MUP"/>
  </r>
  <r>
    <s v="SEP"/>
    <x v="66"/>
    <s v="ABILIFY ORAL SOLUTION 60ML (Lokal)"/>
    <s v="5112"/>
    <s v="ABILIFY"/>
    <s v="TD SYR-DOM"/>
    <s v="TMMUP-60"/>
    <x v="1"/>
    <n v="2070"/>
    <n v="332319870"/>
    <m/>
    <n v="332319870"/>
    <m/>
    <n v="332319870"/>
    <s v="MUP"/>
  </r>
  <r>
    <s v="SEP"/>
    <x v="66"/>
    <s v="ABILIFY ORAL SOLUTION 60ML (Lokal)"/>
    <s v="5112"/>
    <s v="ABILIFY"/>
    <s v="TD SYR-DOM"/>
    <s v="TMMUP-80"/>
    <x v="2"/>
    <n v="40"/>
    <n v="5837840"/>
    <m/>
    <n v="5837840"/>
    <m/>
    <n v="5837840"/>
    <s v="MUP"/>
  </r>
  <r>
    <s v="SEP"/>
    <x v="67"/>
    <s v="REXULTI TABLET 3 MG"/>
    <s v="5123"/>
    <s v="Rexulti"/>
    <s v="TD REP-DOM"/>
    <s v="TMAPL-10"/>
    <x v="0"/>
    <n v="50"/>
    <n v="2384925"/>
    <m/>
    <n v="2384925"/>
    <m/>
    <n v="2384925"/>
    <s v="APL"/>
  </r>
  <r>
    <s v="SEP"/>
    <x v="67"/>
    <s v="REXULTI TABLET 3 MG"/>
    <s v="5123"/>
    <s v="Rexulti"/>
    <s v="TD REP-DOM"/>
    <s v="TMMUP-10"/>
    <x v="0"/>
    <n v="1100"/>
    <n v="50353710"/>
    <m/>
    <n v="50353710"/>
    <m/>
    <n v="50353710"/>
    <s v="MUP"/>
  </r>
  <r>
    <s v="SEP"/>
    <x v="69"/>
    <s v="PAN-ENTERAL"/>
    <s v="1151"/>
    <s v="ENTERAL NUTRITION"/>
    <s v="EN-DOM"/>
    <s v="CIMUP-10"/>
    <x v="0"/>
    <n v="4800"/>
    <n v="77760000"/>
    <m/>
    <n v="77760000"/>
    <m/>
    <n v="77760000"/>
    <s v="MUP"/>
  </r>
  <r>
    <s v="SEP"/>
    <x v="69"/>
    <s v="PAN-ENTERAL"/>
    <s v="1151"/>
    <s v="ENTERAL NUTRITION"/>
    <s v="EN-DOM"/>
    <s v="CIMUP-60"/>
    <x v="1"/>
    <n v="960"/>
    <n v="14971392"/>
    <m/>
    <n v="14971392"/>
    <m/>
    <n v="14971392"/>
    <s v="MUP"/>
  </r>
  <r>
    <s v="SEP"/>
    <x v="69"/>
    <s v="PAN-ENTERAL"/>
    <s v="1151"/>
    <s v="ENTERAL NUTRITION"/>
    <s v="EN-DOM"/>
    <s v="CIRNI-60"/>
    <x v="1"/>
    <n v="3480"/>
    <n v="54271296"/>
    <m/>
    <n v="54271296"/>
    <m/>
    <n v="54271296"/>
    <s v="RNI"/>
  </r>
  <r>
    <s v="SEP"/>
    <x v="69"/>
    <s v="PAN-ENTERAL"/>
    <s v="1151"/>
    <s v="ENTERAL NUTRITION"/>
    <s v="EN-DOM"/>
    <s v="CIRNI-10"/>
    <x v="0"/>
    <n v="240"/>
    <n v="3888000"/>
    <m/>
    <n v="3888000"/>
    <m/>
    <n v="3888000"/>
    <s v="RNI"/>
  </r>
  <r>
    <s v="SEP"/>
    <x v="72"/>
    <s v="OI NUTRI BAG"/>
    <s v="1511"/>
    <s v="ME SET"/>
    <s v="IV SET-DOM"/>
    <s v="CIMUP-62"/>
    <x v="1"/>
    <n v="3500"/>
    <n v="15025500"/>
    <m/>
    <n v="15025500"/>
    <m/>
    <n v="15025500"/>
    <s v="MUP"/>
  </r>
  <r>
    <s v="SEP"/>
    <x v="76"/>
    <s v="ABILIFY DISCMELT 15 MGKOP"/>
    <s v="5112"/>
    <s v="ABILIFY"/>
    <s v="TD REP-DOM"/>
    <s v="TMMUP-10"/>
    <x v="0"/>
    <n v="1600"/>
    <n v="76868800"/>
    <m/>
    <n v="76868800"/>
    <m/>
    <n v="76868800"/>
    <s v="MUP"/>
  </r>
  <r>
    <s v="SEP"/>
    <x v="76"/>
    <s v="ABILIFY DISCMELT 15 MGKOP"/>
    <s v="5112"/>
    <s v="ABILIFY"/>
    <s v="TD REP-DOM"/>
    <s v="TMMUP-80"/>
    <x v="2"/>
    <n v="100"/>
    <n v="2627010"/>
    <m/>
    <n v="2627010"/>
    <m/>
    <n v="2627010"/>
    <s v="MUP"/>
  </r>
  <r>
    <s v="SEP"/>
    <x v="77"/>
    <s v="JINARC 30 MG"/>
    <s v="5124"/>
    <s v="JINARK"/>
    <s v="TD TAB-DOM"/>
    <s v="TMMUP-10"/>
    <x v="0"/>
    <n v="780"/>
    <n v="85487688"/>
    <m/>
    <n v="85487688"/>
    <m/>
    <n v="85487688"/>
    <s v="MUP"/>
  </r>
  <r>
    <s v="SEP"/>
    <x v="78"/>
    <s v="OTSUTRAN-40"/>
    <s v="1115"/>
    <s v="C O D"/>
    <s v="PB-DOM"/>
    <s v="CIMUP-10"/>
    <x v="0"/>
    <n v="140"/>
    <n v="10440220"/>
    <m/>
    <n v="10440220"/>
    <m/>
    <n v="10440220"/>
    <s v="MUP"/>
  </r>
  <r>
    <s v="SEP"/>
    <x v="78"/>
    <s v="OTSUTRAN-40"/>
    <s v="1115"/>
    <s v="C O D"/>
    <s v="PB-DOM"/>
    <s v="CIMUP-60"/>
    <x v="1"/>
    <n v="40"/>
    <n v="3244960"/>
    <m/>
    <n v="3244960"/>
    <m/>
    <n v="3244960"/>
    <s v="MUP"/>
  </r>
  <r>
    <s v="SEP"/>
    <x v="82"/>
    <s v="OTSU-RD5"/>
    <s v="1111"/>
    <s v="BASIC  SOLUTION"/>
    <s v="PB-DOM"/>
    <s v="CIMUP-10"/>
    <x v="0"/>
    <n v="900"/>
    <n v="10341900"/>
    <m/>
    <n v="10341900"/>
    <m/>
    <n v="10341900"/>
    <s v="MUP"/>
  </r>
  <r>
    <s v="SEP"/>
    <x v="82"/>
    <s v="OTSU-RD5"/>
    <s v="1111"/>
    <s v="BASIC  SOLUTION"/>
    <s v="PB-DOM"/>
    <s v="CIMUP-60"/>
    <x v="1"/>
    <n v="2020"/>
    <n v="18206260"/>
    <m/>
    <n v="18206260"/>
    <m/>
    <n v="18206260"/>
    <s v="MUP"/>
  </r>
  <r>
    <s v="SEP"/>
    <x v="82"/>
    <s v="OTSU-RD5"/>
    <s v="1111"/>
    <s v="BASIC  SOLUTION"/>
    <s v="PB-DOM"/>
    <s v="CIRNI-60"/>
    <x v="1"/>
    <n v="300"/>
    <n v="2703900"/>
    <m/>
    <n v="2703900"/>
    <m/>
    <n v="2703900"/>
    <s v="RNI"/>
  </r>
  <r>
    <s v="SEP"/>
    <x v="83"/>
    <s v="OTSU-NS, 500 ML"/>
    <s v="1121"/>
    <s v="BASIC SOLUTION - WB"/>
    <s v="TMWB-DOM"/>
    <s v="CIMUP-10"/>
    <x v="0"/>
    <n v="3160"/>
    <n v="33123120"/>
    <m/>
    <n v="33123120"/>
    <m/>
    <n v="33123120"/>
    <s v="MUP"/>
  </r>
  <r>
    <s v="SEP"/>
    <x v="83"/>
    <s v="OTSU-NS, 500 ML"/>
    <s v="1121"/>
    <s v="BASIC SOLUTION - WB"/>
    <s v="TMWB-DOM"/>
    <s v="CIMUP-20"/>
    <x v="4"/>
    <n v="798600"/>
    <n v="4527263400"/>
    <m/>
    <n v="4527263400"/>
    <m/>
    <n v="4527263400"/>
    <s v="MUP"/>
  </r>
  <r>
    <s v="SEP"/>
    <x v="83"/>
    <s v="OTSU-NS, 500 ML"/>
    <s v="1121"/>
    <s v="BASIC SOLUTION - WB"/>
    <s v="TMWB-DOM"/>
    <s v="CIMUP-30"/>
    <x v="3"/>
    <n v="2380"/>
    <n v="21857920"/>
    <m/>
    <n v="21857920"/>
    <m/>
    <n v="21857920"/>
    <s v="MUP"/>
  </r>
  <r>
    <s v="SEP"/>
    <x v="84"/>
    <s v="OTSU-NS250 mL"/>
    <s v="1111"/>
    <s v="BASIC  SOLUTION"/>
    <s v="PB-DOM"/>
    <s v="CIMUP-60"/>
    <x v="1"/>
    <n v="6570"/>
    <n v="38868120"/>
    <m/>
    <n v="38868120"/>
    <m/>
    <n v="38868120"/>
    <s v="MUP"/>
  </r>
  <r>
    <s v="SEP"/>
    <x v="84"/>
    <s v="OTSU-NS250 mL"/>
    <s v="1111"/>
    <s v="BASIC  SOLUTION"/>
    <s v="PB-DOM"/>
    <s v="CIRNI-60"/>
    <x v="1"/>
    <n v="9060"/>
    <n v="53598960"/>
    <m/>
    <n v="53598960"/>
    <m/>
    <n v="53598960"/>
    <s v="RNI"/>
  </r>
  <r>
    <s v="SEP"/>
    <x v="85"/>
    <s v="DEXTROSE MONOHYDRATEInjeksi 400 mg/mL"/>
    <s v="1112"/>
    <s v="AMPOULE"/>
    <s v="PA-DOM"/>
    <s v="CIMUP-60"/>
    <x v="1"/>
    <n v="134400"/>
    <n v="771456000"/>
    <m/>
    <n v="771456000"/>
    <m/>
    <n v="771456000"/>
    <s v="MUP"/>
  </r>
  <r>
    <s v="SEP"/>
    <x v="86"/>
    <s v="POTASSIUM CHLORIDEInjeksi 74,6 mg/mL"/>
    <s v="1112"/>
    <s v="AMPOULE"/>
    <s v="PA-DOM"/>
    <s v="CIMUP-60"/>
    <x v="1"/>
    <n v="74400"/>
    <n v="208245600"/>
    <m/>
    <n v="208245600"/>
    <m/>
    <n v="208245600"/>
    <s v="MUP"/>
  </r>
  <r>
    <s v="SEP"/>
    <x v="86"/>
    <s v="POTASSIUM CHLORIDEInjeksi 74,6 mg/mL"/>
    <s v="1112"/>
    <s v="AMPOULE"/>
    <s v="PA-DOM"/>
    <s v="CIRNI-60"/>
    <x v="1"/>
    <n v="20880"/>
    <n v="58443120"/>
    <m/>
    <n v="58443120"/>
    <m/>
    <n v="58443120"/>
    <s v="RNI"/>
  </r>
  <r>
    <s v="SEP"/>
    <x v="87"/>
    <s v="SODIUM CHLORIDEInjeksi 9 mg/mL"/>
    <s v="1112"/>
    <s v="AMPOULE"/>
    <s v="PA-DOM"/>
    <s v="CIMUP-60"/>
    <x v="1"/>
    <n v="57120"/>
    <n v="156108960"/>
    <m/>
    <n v="156108960"/>
    <m/>
    <n v="156108960"/>
    <s v="MUP"/>
  </r>
  <r>
    <s v="SEP"/>
    <x v="87"/>
    <s v="SODIUM CHLORIDEInjeksi 9 mg/mL"/>
    <s v="1112"/>
    <s v="AMPOULE"/>
    <s v="PA-DOM"/>
    <s v="CIRNI-60"/>
    <x v="1"/>
    <n v="12000"/>
    <n v="32796000"/>
    <m/>
    <n v="32796000"/>
    <m/>
    <n v="32796000"/>
    <s v="RNI"/>
  </r>
  <r>
    <s v="SEP"/>
    <x v="88"/>
    <s v="MAGNESIUM SULFATEInjeksi i.v. 200 mg/mL"/>
    <s v="1112"/>
    <s v="AMPOULE"/>
    <s v="PA-DOM"/>
    <s v="CIMUP-60"/>
    <x v="1"/>
    <n v="12960"/>
    <n v="47615040"/>
    <m/>
    <n v="47615040"/>
    <m/>
    <n v="47615040"/>
    <s v="MUP"/>
  </r>
  <r>
    <s v="SEP"/>
    <x v="88"/>
    <s v="MAGNESIUM SULFATEInjeksi i.v. 200 mg/mL"/>
    <s v="1112"/>
    <s v="AMPOULE"/>
    <s v="PA-DOM"/>
    <s v="CIRNI-60"/>
    <x v="1"/>
    <n v="4800"/>
    <n v="17635200"/>
    <m/>
    <n v="17635200"/>
    <m/>
    <n v="17635200"/>
    <s v="RNI"/>
  </r>
  <r>
    <s v="SEP"/>
    <x v="89"/>
    <s v="MAGNESIUM SULFATEInjeksi i.m. 400 mg/mL"/>
    <s v="1112"/>
    <s v="AMPOULE"/>
    <s v="PA-DOM"/>
    <s v="CIMUP-60"/>
    <x v="1"/>
    <n v="28560"/>
    <n v="119437920"/>
    <m/>
    <n v="119437920"/>
    <m/>
    <n v="119437920"/>
    <s v="MUP"/>
  </r>
  <r>
    <s v="SEP"/>
    <x v="89"/>
    <s v="MAGNESIUM SULFATEInjeksi i.m. 400 mg/mL"/>
    <s v="1112"/>
    <s v="AMPOULE"/>
    <s v="PA-DOM"/>
    <s v="CIRNI-60"/>
    <x v="1"/>
    <n v="24480"/>
    <n v="102375360"/>
    <m/>
    <n v="102375360"/>
    <m/>
    <n v="102375360"/>
    <s v="RNI"/>
  </r>
  <r>
    <s v="SEP"/>
    <x v="90"/>
    <s v="STERILE WATER FORInjection"/>
    <s v="1112"/>
    <s v="AMPOULE"/>
    <s v="PA-DOM"/>
    <s v="CIMUP-60"/>
    <x v="1"/>
    <n v="625920"/>
    <n v="1366383360"/>
    <m/>
    <n v="1366383360"/>
    <m/>
    <n v="1366383360"/>
    <s v="MUP"/>
  </r>
  <r>
    <s v="SEP"/>
    <x v="90"/>
    <s v="STERILE WATER FORInjection"/>
    <s v="1112"/>
    <s v="AMPOULE"/>
    <s v="PA-DOM"/>
    <s v="CIRNI-60"/>
    <x v="1"/>
    <n v="295800"/>
    <n v="645731400"/>
    <m/>
    <n v="645731400"/>
    <m/>
    <n v="645731400"/>
    <s v="RNI"/>
  </r>
  <r>
    <s v="SEP"/>
    <x v="91"/>
    <s v="OTSU-MGSO4 40"/>
    <s v="1112"/>
    <s v="AMPOULE"/>
    <s v="PA-DOM"/>
    <s v="CIMUP-10"/>
    <x v="0"/>
    <n v="960"/>
    <n v="6394560"/>
    <m/>
    <n v="6394560"/>
    <m/>
    <n v="6394560"/>
    <s v="MUP"/>
  </r>
  <r>
    <s v="SEP"/>
    <x v="91"/>
    <s v="OTSU-MGSO4 40"/>
    <s v="1112"/>
    <s v="AMPOULE"/>
    <s v="PA-DOM"/>
    <s v="CIMUP-20"/>
    <x v="4"/>
    <n v="6720"/>
    <n v="28103040"/>
    <m/>
    <n v="28103040"/>
    <m/>
    <n v="28103040"/>
    <s v="MUP"/>
  </r>
  <r>
    <s v="SEP"/>
    <x v="91"/>
    <s v="OTSU-MGSO4 40"/>
    <s v="1112"/>
    <s v="AMPOULE"/>
    <s v="PA-DOM"/>
    <s v="CIRNI-20"/>
    <x v="4"/>
    <n v="240"/>
    <n v="1003680"/>
    <m/>
    <n v="1003680"/>
    <m/>
    <n v="1003680"/>
    <s v="RNI"/>
  </r>
  <r>
    <s v="SEP"/>
    <x v="92"/>
    <s v="MEPTIN INHALATION 0.3 ML840 pcs"/>
    <s v="5113"/>
    <s v="MEPTIN"/>
    <s v="TD REP-DOM"/>
    <s v="TMAPL-10"/>
    <x v="0"/>
    <n v="840"/>
    <n v="6508740"/>
    <m/>
    <n v="6508740"/>
    <m/>
    <n v="6508740"/>
    <s v="APL"/>
  </r>
  <r>
    <s v="SEP"/>
    <x v="92"/>
    <s v="MEPTIN INHALATION 0.3 ML840 pcs"/>
    <s v="5113"/>
    <s v="MEPTIN"/>
    <s v="TD REP-DOM"/>
    <s v="TMMUP-10"/>
    <x v="0"/>
    <n v="5376"/>
    <n v="39977088.000000075"/>
    <m/>
    <n v="39977088.000000075"/>
    <m/>
    <n v="39977088.000000075"/>
    <s v="MUP"/>
  </r>
  <r>
    <s v="SEP"/>
    <x v="92"/>
    <s v="MEPTIN INHALATION 0.3 ML840 pcs"/>
    <s v="5113"/>
    <s v="MEPTIN"/>
    <s v="TD REP-DOM"/>
    <s v="TMMUP-30"/>
    <x v="3"/>
    <n v="224"/>
    <n v="1505952"/>
    <m/>
    <n v="1505952"/>
    <m/>
    <n v="1505952"/>
    <s v="MUP"/>
  </r>
  <r>
    <s v="SEP"/>
    <x v="92"/>
    <s v="MEPTIN INHALATION 0.3 ML840 pcs"/>
    <s v="5113"/>
    <s v="MEPTIN"/>
    <s v="TD REP-DOM"/>
    <s v="TMMUP-60"/>
    <x v="1"/>
    <n v="3360"/>
    <n v="20976480"/>
    <m/>
    <n v="20976480"/>
    <m/>
    <n v="20976480"/>
    <s v="MUP"/>
  </r>
  <r>
    <s v="SEP"/>
    <x v="93"/>
    <s v="OTSU-D40"/>
    <s v="1112"/>
    <s v="AMPOULE"/>
    <s v="PA-DOM"/>
    <s v="CIMUP-10"/>
    <x v="0"/>
    <n v="18240"/>
    <n v="121496640"/>
    <m/>
    <n v="121496640"/>
    <m/>
    <n v="121496640"/>
    <s v="MUP"/>
  </r>
  <r>
    <s v="SEP"/>
    <x v="93"/>
    <s v="OTSU-D40"/>
    <s v="1112"/>
    <s v="AMPOULE"/>
    <s v="PA-DOM"/>
    <s v="CIMUP-20"/>
    <x v="4"/>
    <n v="83520"/>
    <n v="479404800"/>
    <m/>
    <n v="479404800"/>
    <m/>
    <n v="479404800"/>
    <s v="MUP"/>
  </r>
  <r>
    <s v="SEP"/>
    <x v="93"/>
    <s v="OTSU-D40"/>
    <s v="1112"/>
    <s v="AMPOULE"/>
    <s v="PA-DOM"/>
    <s v="CIRNI-60"/>
    <x v="1"/>
    <n v="61440"/>
    <n v="352665600"/>
    <m/>
    <n v="352665600"/>
    <m/>
    <n v="352665600"/>
    <s v="RNI"/>
  </r>
  <r>
    <s v="SEP"/>
    <x v="93"/>
    <s v="OTSU-D40"/>
    <s v="1112"/>
    <s v="AMPOULE"/>
    <s v="PA-DOM"/>
    <s v="CIRNI-10"/>
    <x v="0"/>
    <n v="480"/>
    <n v="3197280"/>
    <m/>
    <n v="3197280"/>
    <m/>
    <n v="3197280"/>
    <s v="RNI"/>
  </r>
  <r>
    <s v="SEP"/>
    <x v="94"/>
    <s v="OTSU-WI"/>
    <s v="1112"/>
    <s v="AMPOULE"/>
    <s v="PA-DOM"/>
    <s v="CIMUP-10"/>
    <x v="0"/>
    <n v="84960"/>
    <n v="376797600"/>
    <m/>
    <n v="376797600"/>
    <m/>
    <n v="376797600"/>
    <s v="MUP"/>
  </r>
  <r>
    <s v="SEP"/>
    <x v="94"/>
    <s v="OTSU-WI"/>
    <s v="1112"/>
    <s v="AMPOULE"/>
    <s v="PA-DOM"/>
    <s v="CIMUP-20"/>
    <x v="4"/>
    <n v="807840"/>
    <n v="1763514720"/>
    <m/>
    <n v="1763514720"/>
    <m/>
    <n v="1763514720"/>
    <s v="MUP"/>
  </r>
  <r>
    <s v="SEP"/>
    <x v="94"/>
    <s v="OTSU-WI"/>
    <s v="1112"/>
    <s v="AMPOULE"/>
    <s v="PA-DOM"/>
    <s v="CIMUP-30"/>
    <x v="3"/>
    <n v="960"/>
    <n v="3936000"/>
    <m/>
    <n v="3936000"/>
    <m/>
    <n v="3936000"/>
    <s v="MUP"/>
  </r>
  <r>
    <s v="SEP"/>
    <x v="94"/>
    <s v="OTSU-WI"/>
    <s v="1112"/>
    <s v="AMPOULE"/>
    <s v="PA-DOM"/>
    <s v="CIRNI-10"/>
    <x v="0"/>
    <n v="480"/>
    <n v="2128800"/>
    <m/>
    <n v="2128800"/>
    <m/>
    <n v="2128800"/>
    <s v="RNI"/>
  </r>
  <r>
    <s v="SEP"/>
    <x v="95"/>
    <s v="PROTEN GOLD VANILAKEMASAN TUNGGAL"/>
    <s v="1152"/>
    <s v="PROTEN"/>
    <s v="EN-DOM"/>
    <s v="CIMUP-10"/>
    <x v="0"/>
    <n v="26520"/>
    <n v="274482000"/>
    <m/>
    <n v="274482000"/>
    <m/>
    <n v="274482000"/>
    <s v="MUP"/>
  </r>
  <r>
    <s v="SEP"/>
    <x v="95"/>
    <s v="PROTEN GOLD VANILAKEMASAN TUNGGAL"/>
    <s v="1152"/>
    <s v="PROTEN"/>
    <s v="EN-DOM"/>
    <s v="CIMUP-60"/>
    <x v="1"/>
    <n v="240"/>
    <n v="2435520"/>
    <m/>
    <n v="2435520"/>
    <m/>
    <n v="2435520"/>
    <s v="MUP"/>
  </r>
  <r>
    <s v="SEP"/>
    <x v="95"/>
    <s v="PROTEN GOLD VANILAKEMASAN TUNGGAL"/>
    <s v="1152"/>
    <s v="PROTEN"/>
    <s v="EN-DOM"/>
    <s v="CIRNI-60"/>
    <x v="1"/>
    <n v="5280"/>
    <n v="53581440"/>
    <m/>
    <n v="53581440"/>
    <m/>
    <n v="53581440"/>
    <s v="RNI"/>
  </r>
  <r>
    <s v="SEP"/>
    <x v="95"/>
    <s v="PROTEN GOLD VANILAKEMASAN TUNGGAL"/>
    <s v="1152"/>
    <s v="PROTEN"/>
    <s v="EN-DOM"/>
    <s v="CIRNI-10"/>
    <x v="0"/>
    <n v="3720"/>
    <n v="38502000"/>
    <m/>
    <n v="38502000"/>
    <m/>
    <n v="38502000"/>
    <s v="RNI"/>
  </r>
  <r>
    <s v="SEP"/>
    <x v="99"/>
    <s v="IV CATHETER 24 GEx. Huaian Polymedical"/>
    <s v="1512"/>
    <s v="OTSU CATCH"/>
    <s v="IV SET-DOM"/>
    <s v="CIMUP-23"/>
    <x v="4"/>
    <n v="300"/>
    <n v="1733700"/>
    <m/>
    <n v="1733700"/>
    <m/>
    <n v="1733700"/>
    <s v="MUP"/>
  </r>
  <r>
    <s v="SEP"/>
    <x v="101"/>
    <s v="PROTEN VANILAKEMASAN TUNGGAL"/>
    <s v="1152"/>
    <s v="PROTEN"/>
    <s v="EN-DOM"/>
    <s v="CIMUP-10"/>
    <x v="0"/>
    <n v="61320"/>
    <n v="496692000"/>
    <m/>
    <n v="496692000"/>
    <m/>
    <n v="496692000"/>
    <s v="MUP"/>
  </r>
  <r>
    <s v="SEP"/>
    <x v="101"/>
    <s v="PROTEN VANILAKEMASAN TUNGGAL"/>
    <s v="1152"/>
    <s v="PROTEN"/>
    <s v="EN-DOM"/>
    <s v="CIRNI-60"/>
    <x v="1"/>
    <n v="15000"/>
    <n v="116970000"/>
    <m/>
    <n v="116970000"/>
    <m/>
    <n v="116970000"/>
    <s v="RNI"/>
  </r>
  <r>
    <s v="SEP"/>
    <x v="101"/>
    <s v="PROTEN VANILAKEMASAN TUNGGAL"/>
    <s v="1152"/>
    <s v="PROTEN"/>
    <s v="EN-DOM"/>
    <s v="CIRNI-10"/>
    <x v="0"/>
    <n v="14040"/>
    <n v="113724000"/>
    <m/>
    <n v="113724000"/>
    <m/>
    <n v="113724000"/>
    <s v="RNI"/>
  </r>
  <r>
    <s v="SEP"/>
    <x v="118"/>
    <s v="DEXTROSE MONOHYDRATE 5%&amp; Sodium Chloride 0.225%"/>
    <s v="1111"/>
    <s v="BASIC  SOLUTION"/>
    <s v="PB-DOM"/>
    <s v="CIMUP-60"/>
    <x v="1"/>
    <n v="21100"/>
    <n v="160233400"/>
    <m/>
    <n v="160233400"/>
    <m/>
    <n v="160233400"/>
    <s v="MUP"/>
  </r>
  <r>
    <s v="SEP"/>
    <x v="118"/>
    <s v="DEXTROSE MONOHYDRATE 5%&amp; Sodium Chloride 0.225%"/>
    <s v="1111"/>
    <s v="BASIC  SOLUTION"/>
    <s v="PB-DOM"/>
    <s v="CIRNI-60"/>
    <x v="1"/>
    <n v="2900"/>
    <n v="22022600"/>
    <m/>
    <n v="22022600"/>
    <m/>
    <n v="22022600"/>
    <s v="RNI"/>
  </r>
  <r>
    <s v="SEP"/>
    <x v="103"/>
    <s v="DEXTROSE MONOHYDRATE 5%&amp; Sodium Chloride 0.45%"/>
    <s v="1111"/>
    <s v="BASIC  SOLUTION"/>
    <s v="PB-DOM"/>
    <s v="CIMUP-60"/>
    <x v="1"/>
    <n v="48040"/>
    <n v="364815760"/>
    <m/>
    <n v="364815760"/>
    <m/>
    <n v="364815760"/>
    <s v="MUP"/>
  </r>
  <r>
    <s v="SEP"/>
    <x v="103"/>
    <s v="DEXTROSE MONOHYDRATE 5%&amp; Sodium Chloride 0.45%"/>
    <s v="1111"/>
    <s v="BASIC  SOLUTION"/>
    <s v="PB-DOM"/>
    <s v="CIRNI-60"/>
    <x v="1"/>
    <n v="5900"/>
    <n v="44804600"/>
    <m/>
    <n v="44804600"/>
    <m/>
    <n v="44804600"/>
    <s v="RNI"/>
  </r>
  <r>
    <s v="SEP"/>
    <x v="104"/>
    <s v="OTSU-D5, NS"/>
    <s v="1111"/>
    <s v="BASIC  SOLUTION"/>
    <s v="PB-DOM"/>
    <s v="CIMUP-60"/>
    <x v="1"/>
    <n v="2900"/>
    <n v="21230900"/>
    <m/>
    <n v="21230900"/>
    <m/>
    <n v="21230900"/>
    <s v="MUP"/>
  </r>
  <r>
    <s v="SEP"/>
    <x v="104"/>
    <s v="OTSU-D5, NS"/>
    <s v="1111"/>
    <s v="BASIC  SOLUTION"/>
    <s v="PB-DOM"/>
    <s v="CIRNI-60"/>
    <x v="1"/>
    <n v="740"/>
    <n v="5417540"/>
    <m/>
    <n v="5417540"/>
    <m/>
    <n v="5417540"/>
    <s v="RNI"/>
  </r>
  <r>
    <s v="SEP"/>
    <x v="105"/>
    <s v="OTSU-KCL 7.46"/>
    <s v="1112"/>
    <s v="AMPOULE"/>
    <s v="PA-DOM"/>
    <s v="CIMUP-10"/>
    <x v="0"/>
    <n v="6720"/>
    <n v="39123840"/>
    <m/>
    <n v="39123840"/>
    <m/>
    <n v="39123840"/>
    <s v="MUP"/>
  </r>
  <r>
    <s v="SEP"/>
    <x v="105"/>
    <s v="OTSU-KCL 7.46"/>
    <s v="1112"/>
    <s v="AMPOULE"/>
    <s v="PA-DOM"/>
    <s v="CIMUP-20"/>
    <x v="4"/>
    <n v="29280"/>
    <n v="81954720"/>
    <m/>
    <n v="81954720"/>
    <m/>
    <n v="81954720"/>
    <s v="MUP"/>
  </r>
  <r>
    <s v="SEP"/>
    <x v="106"/>
    <s v="OTSU-NS"/>
    <s v="1112"/>
    <s v="AMPOULE"/>
    <s v="PA-DOM"/>
    <s v="CIMUP-10"/>
    <x v="0"/>
    <n v="209160"/>
    <n v="927624600"/>
    <m/>
    <n v="927624600"/>
    <m/>
    <n v="927624600"/>
    <s v="MUP"/>
  </r>
  <r>
    <s v="SEP"/>
    <x v="106"/>
    <s v="OTSU-NS"/>
    <s v="1112"/>
    <s v="AMPOULE"/>
    <s v="PA-DOM"/>
    <s v="CIMUP-20"/>
    <x v="4"/>
    <n v="83040"/>
    <n v="226948320"/>
    <m/>
    <n v="226948320"/>
    <m/>
    <n v="226948320"/>
    <s v="MUP"/>
  </r>
  <r>
    <s v="SEP"/>
    <x v="106"/>
    <s v="OTSU-NS"/>
    <s v="1112"/>
    <s v="AMPOULE"/>
    <s v="PA-DOM"/>
    <s v="CIMUP-30"/>
    <x v="3"/>
    <n v="1440"/>
    <n v="6128640"/>
    <m/>
    <n v="6128640"/>
    <m/>
    <n v="6128640"/>
    <s v="MUP"/>
  </r>
  <r>
    <s v="SEP"/>
    <x v="109"/>
    <s v="OGB RL"/>
    <s v="1121"/>
    <s v="BASIC SOLUTION - WB"/>
    <s v="TMWB-DOM"/>
    <s v="CIMUP-60"/>
    <x v="1"/>
    <n v="1478920"/>
    <n v="9284659760"/>
    <m/>
    <n v="9284659760"/>
    <m/>
    <n v="9284659760"/>
    <s v="MUP"/>
  </r>
  <r>
    <s v="SEP"/>
    <x v="109"/>
    <s v="OGB RL"/>
    <s v="1121"/>
    <s v="BASIC SOLUTION - WB"/>
    <s v="TMWB-DOM"/>
    <s v="CIRNI-60"/>
    <x v="1"/>
    <n v="1239320"/>
    <n v="7780450960"/>
    <m/>
    <n v="7780450960"/>
    <m/>
    <n v="7780450960"/>
    <s v="RNI"/>
  </r>
  <r>
    <s v="SEP"/>
    <x v="110"/>
    <s v="OTSU-MGSO4 20"/>
    <s v="1112"/>
    <s v="AMPOULE"/>
    <s v="PA-DOM"/>
    <s v="CIMUP-10"/>
    <x v="0"/>
    <n v="480"/>
    <n v="3197280"/>
    <m/>
    <n v="3197280"/>
    <m/>
    <n v="3197280"/>
    <s v="MUP"/>
  </r>
  <r>
    <s v="SEP"/>
    <x v="110"/>
    <s v="OTSU-MGSO4 20"/>
    <s v="1112"/>
    <s v="AMPOULE"/>
    <s v="PA-DOM"/>
    <s v="CIMUP-20"/>
    <x v="4"/>
    <n v="2400"/>
    <n v="8817600"/>
    <m/>
    <n v="8817600"/>
    <m/>
    <n v="8817600"/>
    <s v="MUP"/>
  </r>
  <r>
    <s v="SEP"/>
    <x v="110"/>
    <s v="OTSU-MGSO4 20"/>
    <s v="1112"/>
    <s v="AMPOULE"/>
    <s v="PA-DOM"/>
    <s v="CIRNI-20"/>
    <x v="4"/>
    <n v="2400"/>
    <n v="8817600"/>
    <m/>
    <n v="8817600"/>
    <m/>
    <n v="8817600"/>
    <s v="RNI"/>
  </r>
  <r>
    <s v="SEP"/>
    <x v="114"/>
    <s v="PROTEN COKLATKEMASAN TUNGGAL"/>
    <s v="1152"/>
    <s v="PROTEN"/>
    <s v="EN-DOM"/>
    <s v="CIMUP-10"/>
    <x v="0"/>
    <n v="1560"/>
    <n v="12636000"/>
    <m/>
    <n v="12636000"/>
    <m/>
    <n v="12636000"/>
    <s v="MUP"/>
  </r>
  <r>
    <s v="SEP"/>
    <x v="114"/>
    <s v="PROTEN COKLATKEMASAN TUNGGAL"/>
    <s v="1152"/>
    <s v="PROTEN"/>
    <s v="EN-DOM"/>
    <s v="CIRNI-60"/>
    <x v="1"/>
    <n v="240"/>
    <n v="1871520"/>
    <m/>
    <n v="1871520"/>
    <m/>
    <n v="1871520"/>
    <s v="RNI"/>
  </r>
  <r>
    <s v="SEP"/>
    <x v="114"/>
    <s v="PROTEN COKLATKEMASAN TUNGGAL"/>
    <s v="1152"/>
    <s v="PROTEN"/>
    <s v="EN-DOM"/>
    <s v="CIRNI-10"/>
    <x v="0"/>
    <n v="6480"/>
    <n v="52488000"/>
    <m/>
    <n v="52488000"/>
    <m/>
    <n v="52488000"/>
    <s v="RNI"/>
  </r>
  <r>
    <s v="SEP"/>
    <x v="115"/>
    <s v="DEXTROSE MONOHYDRATEInfus Intravena 5%"/>
    <s v="1116"/>
    <s v="OTSUMIX"/>
    <s v="PB-DOM"/>
    <s v="CIMUP-60"/>
    <x v="1"/>
    <n v="6160"/>
    <n v="36861440"/>
    <m/>
    <n v="36861440"/>
    <m/>
    <n v="36861440"/>
    <s v="MUP"/>
  </r>
  <r>
    <s v="SEP"/>
    <x v="115"/>
    <s v="DEXTROSE MONOHYDRATEInfus Intravena 5%"/>
    <s v="1116"/>
    <s v="OTSUMIX"/>
    <s v="PB-DOM"/>
    <s v="CIRNI-60"/>
    <x v="1"/>
    <n v="2040"/>
    <n v="12207360"/>
    <m/>
    <n v="12207360"/>
    <m/>
    <n v="12207360"/>
    <s v="RNI"/>
  </r>
  <r>
    <s v="SEP"/>
    <x v="121"/>
    <s v="SODIUM CHLORIDEInfus Intravena 0.9%"/>
    <s v="1116"/>
    <s v="OTSUMIX"/>
    <s v="PB-DOM"/>
    <s v="CIMUP-60"/>
    <x v="1"/>
    <n v="83840"/>
    <n v="441333760"/>
    <m/>
    <n v="441333760"/>
    <m/>
    <n v="441333760"/>
    <s v="MUP"/>
  </r>
  <r>
    <s v="SEP"/>
    <x v="121"/>
    <s v="SODIUM CHLORIDEInfus Intravena 0.9%"/>
    <s v="1116"/>
    <s v="OTSUMIX"/>
    <s v="PB-DOM"/>
    <s v="CIRNI-60"/>
    <x v="1"/>
    <n v="48280"/>
    <n v="254145920"/>
    <m/>
    <n v="254145920"/>
    <m/>
    <n v="254145920"/>
    <s v="RNI"/>
  </r>
  <r>
    <s v="SEP"/>
    <x v="122"/>
    <s v="RINGER ACETATEInfus Intravena"/>
    <s v="1114"/>
    <s v="ASERING"/>
    <s v="PB-DOM"/>
    <s v="CIMUP-60"/>
    <x v="1"/>
    <n v="22180"/>
    <n v="139290400"/>
    <m/>
    <n v="139290400"/>
    <m/>
    <n v="139290400"/>
    <s v="MUP"/>
  </r>
  <r>
    <s v="SEP"/>
    <x v="122"/>
    <s v="RINGER ACETATEInfus Intravena"/>
    <s v="1114"/>
    <s v="ASERING"/>
    <s v="PB-DOM"/>
    <s v="CIRNI-60"/>
    <x v="1"/>
    <n v="15860"/>
    <n v="99600800"/>
    <m/>
    <n v="99600800"/>
    <m/>
    <n v="99600800"/>
    <s v="RNI"/>
  </r>
  <r>
    <s v="SEP"/>
    <x v="126"/>
    <s v="PROTEN GOLD COKLATKEMASAN TUNGGAL"/>
    <s v="1152"/>
    <s v="PROTEN"/>
    <s v="EN-DOM"/>
    <s v="CIMUP-10"/>
    <x v="0"/>
    <n v="2280"/>
    <n v="23598000"/>
    <m/>
    <n v="23598000"/>
    <m/>
    <n v="23598000"/>
    <s v="MUP"/>
  </r>
  <r>
    <s v="SEP"/>
    <x v="126"/>
    <s v="PROTEN GOLD COKLATKEMASAN TUNGGAL"/>
    <s v="1152"/>
    <s v="PROTEN"/>
    <s v="EN-DOM"/>
    <s v="CIMUP-60"/>
    <x v="1"/>
    <n v="3000"/>
    <n v="30444000"/>
    <m/>
    <n v="30444000"/>
    <m/>
    <n v="30444000"/>
    <s v="MUP"/>
  </r>
  <r>
    <s v="SEP"/>
    <x v="126"/>
    <s v="PROTEN GOLD COKLATKEMASAN TUNGGAL"/>
    <s v="1152"/>
    <s v="PROTEN"/>
    <s v="EN-DOM"/>
    <s v="CIRNI-60"/>
    <x v="1"/>
    <n v="1560"/>
    <n v="15830880"/>
    <m/>
    <n v="15830880"/>
    <m/>
    <n v="15830880"/>
    <s v="RNI"/>
  </r>
  <r>
    <s v="SEP"/>
    <x v="129"/>
    <s v="MANNITOLInfus Intravena 20%"/>
    <s v="1115"/>
    <s v="C O D"/>
    <s v="PB-DOM"/>
    <s v="CIMUP-60"/>
    <x v="1"/>
    <n v="600"/>
    <n v="19396800"/>
    <m/>
    <n v="19396800"/>
    <m/>
    <n v="19396800"/>
    <s v="MUP"/>
  </r>
  <r>
    <s v="SEP"/>
    <x v="129"/>
    <s v="MANNITOLInfus Intravena 20%"/>
    <s v="1115"/>
    <s v="C O D"/>
    <s v="PB-DOM"/>
    <s v="CIRNI-60"/>
    <x v="1"/>
    <n v="1400"/>
    <n v="45259200"/>
    <m/>
    <n v="45259200"/>
    <m/>
    <n v="45259200"/>
    <s v="RNI"/>
  </r>
  <r>
    <s v="SEP"/>
    <x v="130"/>
    <s v="MANNITOLInfus Intravena 20%"/>
    <s v="1115"/>
    <s v="C O D"/>
    <s v="PB-DOM"/>
    <s v="CIMUP-60"/>
    <x v="1"/>
    <n v="7140"/>
    <n v="174615840"/>
    <m/>
    <n v="174615840"/>
    <m/>
    <n v="174615840"/>
    <s v="MUP"/>
  </r>
  <r>
    <s v="SEP"/>
    <x v="130"/>
    <s v="MANNITOLInfus Intravena 20%"/>
    <s v="1115"/>
    <s v="C O D"/>
    <s v="PB-DOM"/>
    <s v="CIRNI-60"/>
    <x v="1"/>
    <n v="3810"/>
    <n v="93177360"/>
    <m/>
    <n v="93177360"/>
    <m/>
    <n v="93177360"/>
    <s v="RNI"/>
  </r>
  <r>
    <s v="SEP"/>
    <x v="132"/>
    <s v="OGB NS"/>
    <s v="1121"/>
    <s v="BASIC SOLUTION - WB"/>
    <s v="TMWB-DOM"/>
    <s v="CIMUP-60"/>
    <x v="1"/>
    <n v="998360"/>
    <n v="5659702840"/>
    <m/>
    <n v="5659702840"/>
    <m/>
    <n v="5659702840"/>
    <s v="MUP"/>
  </r>
  <r>
    <s v="SEP"/>
    <x v="132"/>
    <s v="OGB NS"/>
    <s v="1121"/>
    <s v="BASIC SOLUTION - WB"/>
    <s v="TMWB-DOM"/>
    <s v="CIRNI-60"/>
    <x v="1"/>
    <n v="919900"/>
    <n v="5214913100"/>
    <m/>
    <n v="5214913100"/>
    <m/>
    <n v="5214913100"/>
    <s v="RNI"/>
  </r>
  <r>
    <s v="SEP"/>
    <x v="133"/>
    <s v="OTSULIP 20%"/>
    <s v="1139"/>
    <s v="OTSULIP"/>
    <s v="SB-DOM"/>
    <s v="CIMUP-60"/>
    <x v="1"/>
    <n v="480"/>
    <n v="59485440"/>
    <m/>
    <n v="59485440"/>
    <m/>
    <n v="59485440"/>
    <s v="MUP"/>
  </r>
  <r>
    <s v="SEP"/>
    <x v="133"/>
    <s v="OTSULIP 20%"/>
    <s v="1139"/>
    <s v="OTSULIP"/>
    <s v="SB-DOM"/>
    <s v="CIRNI-60"/>
    <x v="1"/>
    <n v="30"/>
    <n v="3717840"/>
    <m/>
    <n v="3717840"/>
    <m/>
    <n v="3717840"/>
    <s v="RNI"/>
  </r>
  <r>
    <s v="SEP"/>
    <x v="98"/>
    <s v="IV CATHETER 22 GEx. Huaian Polymedical"/>
    <s v="1512"/>
    <s v="OTSU CATCH"/>
    <s v="IV SET-DOM"/>
    <s v="CIMUP-23"/>
    <x v="4"/>
    <n v="1411"/>
    <n v="8154169"/>
    <m/>
    <n v="8154169"/>
    <m/>
    <n v="8154169"/>
    <s v="MUP"/>
  </r>
  <r>
    <s v="SEP"/>
    <x v="71"/>
    <s v="OI NUTRI LINE"/>
    <s v="1511"/>
    <s v="ME SET"/>
    <s v="IV SET-DOM"/>
    <s v="CIRNI-20"/>
    <x v="4"/>
    <n v="500"/>
    <n v="2520500"/>
    <m/>
    <n v="2520500"/>
    <m/>
    <n v="2520500"/>
    <s v="RNI"/>
  </r>
  <r>
    <s v="SEP"/>
    <x v="79"/>
    <s v="DEXTROSE MONOHYDRATEInfus Intravena 10%"/>
    <s v="1111"/>
    <s v="BASIC  SOLUTION"/>
    <s v="PB-DOM"/>
    <s v="CIMUP-60"/>
    <x v="1"/>
    <n v="15420"/>
    <n v="95125980"/>
    <m/>
    <n v="95125980"/>
    <m/>
    <n v="95125980"/>
    <s v="MUP"/>
  </r>
  <r>
    <s v="SEP"/>
    <x v="79"/>
    <s v="DEXTROSE MONOHYDRATEInfus Intravena 10%"/>
    <s v="1111"/>
    <s v="BASIC  SOLUTION"/>
    <s v="PB-DOM"/>
    <s v="CIRNI-60"/>
    <x v="1"/>
    <n v="19020"/>
    <n v="117334380"/>
    <m/>
    <n v="117334380"/>
    <m/>
    <n v="117334380"/>
    <s v="RNI"/>
  </r>
  <r>
    <s v="SEP"/>
    <x v="80"/>
    <s v="DEXTROSE MONOHYDRATEInfus Intravena 5%"/>
    <s v="1111"/>
    <s v="BASIC  SOLUTION"/>
    <s v="PB-DOM"/>
    <s v="CIMUP-60"/>
    <x v="1"/>
    <n v="14600"/>
    <n v="82898800"/>
    <m/>
    <n v="82898800"/>
    <m/>
    <n v="82898800"/>
    <s v="MUP"/>
  </r>
  <r>
    <s v="SEP"/>
    <x v="80"/>
    <s v="DEXTROSE MONOHYDRATEInfus Intravena 5%"/>
    <s v="1111"/>
    <s v="BASIC  SOLUTION"/>
    <s v="PB-DOM"/>
    <s v="CIRNI-60"/>
    <x v="1"/>
    <n v="26400"/>
    <n v="149899200"/>
    <m/>
    <n v="149899200"/>
    <m/>
    <n v="149899200"/>
    <s v="RNI"/>
  </r>
  <r>
    <s v="SEP"/>
    <x v="75"/>
    <s v="SODIUM CHLORIDEInfus Intravena 0.9%"/>
    <s v="1111"/>
    <s v="BASIC  SOLUTION"/>
    <s v="PB-DOM"/>
    <s v="CIRNI-60"/>
    <x v="1"/>
    <n v="156340"/>
    <n v="886291460"/>
    <m/>
    <n v="886291460"/>
    <m/>
    <m/>
    <s v="RNI"/>
  </r>
  <r>
    <s v="SEP"/>
    <x v="102"/>
    <s v="DEXTROSE MONOHYDRATE 10%&amp; Sodium Chloride 0.18%"/>
    <s v="1111"/>
    <s v="BASIC  SOLUTION"/>
    <s v="PB-DOM"/>
    <s v="CIMUP-60"/>
    <x v="1"/>
    <n v="60"/>
    <n v="587280"/>
    <m/>
    <n v="587280"/>
    <n v="0"/>
    <n v="769104822683.21985"/>
    <s v="MUP"/>
  </r>
  <r>
    <s v="SEP"/>
    <x v="70"/>
    <s v="TRAPPING CARTRIDGE IUB-SP-017"/>
    <s v="5513"/>
    <s v="UBT"/>
    <s v="MD-DOM"/>
    <s v="TMAPP-10"/>
    <x v="0"/>
    <n v="1"/>
    <n v="837047"/>
    <m/>
    <n v="837047"/>
    <m/>
    <m/>
    <s v="APP"/>
  </r>
  <r>
    <s v="SEP"/>
    <x v="97"/>
    <s v="IV CATHETER 20 GEx. Huaian Polymedical"/>
    <s v="1512"/>
    <s v="OTSU CATCH"/>
    <s v="IV SET-DOM"/>
    <s v="CIMUP-23"/>
    <x v="4"/>
    <n v="100"/>
    <n v="289000"/>
    <m/>
    <n v="289000"/>
    <m/>
    <m/>
    <s v="MUP"/>
  </r>
  <r>
    <s v="SEP"/>
    <x v="134"/>
    <s v="STERILE WATER FORInjection"/>
    <s v="1112"/>
    <s v="AMPOULE"/>
    <s v="PA-DOM"/>
    <s v="CIRNI-60"/>
    <x v="1"/>
    <n v="7200"/>
    <n v="15696000"/>
    <m/>
    <n v="15696000"/>
    <m/>
    <m/>
    <s v="RNI"/>
  </r>
  <r>
    <s v="SEP"/>
    <x v="135"/>
    <s v="OTSU-WI10 mL"/>
    <s v="1112"/>
    <s v="AMPOULE"/>
    <s v="PA-DOM"/>
    <s v="CIMUP-10"/>
    <x v="0"/>
    <n v="12240"/>
    <n v="36365040"/>
    <m/>
    <n v="36365040"/>
    <m/>
    <n v="-36365040"/>
    <s v="MUP"/>
  </r>
  <r>
    <s v="SEP"/>
    <x v="135"/>
    <s v="OTSU-WI10 mL"/>
    <s v="1112"/>
    <s v="AMPOULE"/>
    <s v="PA-DOM"/>
    <s v="CIMUP-20"/>
    <x v="4"/>
    <n v="23760"/>
    <n v="51796800"/>
    <m/>
    <n v="51796800"/>
    <m/>
    <n v="-51796800"/>
    <s v="MUP"/>
  </r>
  <r>
    <s v="SEP"/>
    <x v="136"/>
    <s v="POC ONE PLUS"/>
    <s v="5513"/>
    <s v="UBT"/>
    <s v="MD-DOM"/>
    <s v="TMAPP-10"/>
    <x v="0"/>
    <n v="1"/>
    <n v="201705000"/>
    <m/>
    <n v="201705000"/>
    <m/>
    <n v="-201705000"/>
    <s v="APP"/>
  </r>
  <r>
    <s v="SEP"/>
    <x v="124"/>
    <s v="JINARC 15 MG"/>
    <s v="5124"/>
    <s v="JINARK"/>
    <s v="TD TAB-DOM"/>
    <s v="TMMUP-10"/>
    <x v="0"/>
    <n v="210"/>
    <n v="23015916"/>
    <m/>
    <n v="23015916"/>
    <m/>
    <n v="-23015916"/>
    <s v="MUP"/>
  </r>
  <r>
    <s v="SEP"/>
    <x v="137"/>
    <s v="MEYLON 84-BP"/>
    <s v="1112"/>
    <s v="AMPOULE"/>
    <s v="PA-DOM"/>
    <s v="CIMUP-10"/>
    <x v="0"/>
    <n v="2400"/>
    <n v="23234400"/>
    <m/>
    <n v="23234400"/>
    <m/>
    <n v="-23234400"/>
    <s v="MUP"/>
  </r>
  <r>
    <s v="SEP"/>
    <x v="137"/>
    <s v="MEYLON 84-BP"/>
    <s v="1112"/>
    <s v="AMPOULE"/>
    <s v="PA-DOM"/>
    <s v="CIMUP-60"/>
    <x v="1"/>
    <n v="35040"/>
    <n v="195453120"/>
    <m/>
    <n v="195453120"/>
    <m/>
    <n v="-195453120"/>
    <s v="MUP"/>
  </r>
  <r>
    <s v="SEP"/>
    <x v="137"/>
    <s v="MEYLON 84-BP"/>
    <s v="1112"/>
    <s v="AMPOULE"/>
    <s v="PA-DOM"/>
    <s v="CIRNI-60"/>
    <x v="1"/>
    <n v="10080"/>
    <n v="56226240"/>
    <m/>
    <n v="56226240"/>
    <m/>
    <n v="-56226240"/>
    <s v="RNI"/>
  </r>
  <r>
    <s v="SEP"/>
    <x v="138"/>
    <s v="SODIUM CHLORIDEInjeksi 9 mg/mL"/>
    <s v="1112"/>
    <s v="AMPOULE"/>
    <s v="PA-DOM"/>
    <s v="CIMUP-60"/>
    <x v="1"/>
    <n v="1440"/>
    <n v="3882240"/>
    <m/>
    <n v="3882240"/>
    <m/>
    <n v="-3882240"/>
    <s v="MUP"/>
  </r>
  <r>
    <s v="SEP"/>
    <x v="139"/>
    <s v="SAMPLE JOINTUB-SP-003"/>
    <s v="5513"/>
    <s v="UBT"/>
    <s v="MD-DOM"/>
    <s v="TMAPP-10"/>
    <x v="0"/>
    <n v="6"/>
    <n v="4833588"/>
    <m/>
    <n v="4833588"/>
    <m/>
    <n v="-4833588"/>
    <s v="APP"/>
  </r>
  <r>
    <s v="APL-SEP"/>
    <x v="76"/>
    <s v="ABILIFY DISCMELT 15 MGKOP"/>
    <s v="5112"/>
    <s v="ABILIFY"/>
    <s v="TD REP-DOM"/>
    <s v="TMAPL-10"/>
    <x v="0"/>
    <m/>
    <m/>
    <n v="649800"/>
    <n v="649800"/>
    <m/>
    <n v="-649800"/>
    <s v="APL"/>
  </r>
  <r>
    <s v="APL-SEP"/>
    <x v="14"/>
    <s v="PLETAAL SR 100 MGCapsule"/>
    <s v="5111"/>
    <s v="PLETAAL"/>
    <s v="TD REP-DOM"/>
    <s v="TMAPL-10"/>
    <x v="0"/>
    <m/>
    <m/>
    <n v="-84964"/>
    <n v="-84964"/>
    <m/>
    <n v="84964"/>
    <s v="APL"/>
  </r>
  <r>
    <s v="APL-SEP"/>
    <x v="92"/>
    <s v="MEPTIN INHALATION 0.3 ML840 pcs"/>
    <s v="5113"/>
    <s v="MEPTIN"/>
    <s v="TD REP-DOM"/>
    <s v="TMAPL-10"/>
    <x v="0"/>
    <m/>
    <m/>
    <n v="-152074"/>
    <n v="-152074"/>
    <m/>
    <n v="152074"/>
    <s v="APL"/>
  </r>
  <r>
    <s v="APL-SEP"/>
    <x v="25"/>
    <s v="REXULTI TABLET 4 MG"/>
    <s v="5123"/>
    <s v="Rexulti"/>
    <s v="TD REP-DOM"/>
    <s v="TMAPL-10"/>
    <x v="0"/>
    <m/>
    <m/>
    <n v="-264683"/>
    <n v="-264683"/>
    <m/>
    <m/>
    <s v="APL"/>
  </r>
  <r>
    <s v="APL-SEP"/>
    <x v="11"/>
    <s v="TABLET MINI MEPTIN"/>
    <s v="5113"/>
    <s v="MEPTIN"/>
    <s v="TD TAB-DOM"/>
    <s v="TMAPL-10"/>
    <x v="0"/>
    <m/>
    <m/>
    <n v="-365426"/>
    <n v="-365426"/>
    <n v="0"/>
    <n v="-596925106"/>
    <s v="APL"/>
  </r>
  <r>
    <s v="APL-SEP"/>
    <x v="24"/>
    <s v="REXULTI TABLET 2 MG"/>
    <s v="5123"/>
    <s v="Rexulti"/>
    <s v="TD REP-DOM"/>
    <s v="TMAPL-10"/>
    <x v="0"/>
    <m/>
    <m/>
    <n v="-417920"/>
    <n v="-417920"/>
    <n v="0"/>
    <n v="769701747789.21985"/>
    <s v="APL"/>
  </r>
  <r>
    <s v="APL-SEP"/>
    <x v="23"/>
    <s v="REXULTI TABLET 1 MG"/>
    <s v="5123"/>
    <s v="Rexulti"/>
    <s v="TD REP-DOM"/>
    <s v="TMAPL-10"/>
    <x v="0"/>
    <m/>
    <m/>
    <n v="-559456"/>
    <n v="-559456"/>
    <m/>
    <m/>
    <s v="APL"/>
  </r>
  <r>
    <s v="APL-SEP"/>
    <x v="67"/>
    <s v="REXULTI TABLET 3 MG"/>
    <s v="5123"/>
    <s v="Rexulti"/>
    <s v="TD REP-DOM"/>
    <s v="TMAPL-10"/>
    <x v="0"/>
    <m/>
    <m/>
    <n v="-626880"/>
    <n v="-626880"/>
    <m/>
    <m/>
    <s v="APL"/>
  </r>
  <r>
    <s v="APL-SEP"/>
    <x v="10"/>
    <s v="ABILIFY DISCMELT 10 MG"/>
    <s v="5112"/>
    <s v="ABILIFY"/>
    <s v="TD REP-DOM"/>
    <s v="TMAPL-10"/>
    <x v="0"/>
    <m/>
    <m/>
    <n v="-646732"/>
    <n v="-646732"/>
    <m/>
    <m/>
    <s v="APL"/>
  </r>
  <r>
    <s v="APL-SEP"/>
    <x v="66"/>
    <s v="ABILIFY ORAL SOLUTION 60ML (Lokal)"/>
    <s v="5112"/>
    <s v="ABILIFY"/>
    <s v="TD SYR-DOM"/>
    <s v="TMAPL-10"/>
    <x v="0"/>
    <m/>
    <m/>
    <n v="-1022997"/>
    <n v="-1022997"/>
    <m/>
    <m/>
    <s v="APL"/>
  </r>
  <r>
    <s v="APL-SEP"/>
    <x v="12"/>
    <s v="TABLET MEPTIN"/>
    <s v="5113"/>
    <s v="MEPTIN"/>
    <s v="TD TAB-DOM"/>
    <s v="TMAPL-10"/>
    <x v="0"/>
    <m/>
    <m/>
    <n v="-1134341"/>
    <n v="-1134341"/>
    <m/>
    <m/>
    <s v="APL"/>
  </r>
  <r>
    <s v="APL-SEP"/>
    <x v="15"/>
    <s v="PLETAAL 100 MG"/>
    <s v="5111"/>
    <s v="PLETAAL"/>
    <s v="TD TAB-DOM"/>
    <s v="TMAPL-10"/>
    <x v="0"/>
    <m/>
    <m/>
    <n v="-1399463"/>
    <n v="-1399463"/>
    <m/>
    <m/>
    <s v="APL"/>
  </r>
  <r>
    <s v="APL-SEP"/>
    <x v="16"/>
    <s v="PLETAAL TABLET 50 MG"/>
    <s v="5111"/>
    <s v="PLETAAL"/>
    <s v="TD TAB-DOM"/>
    <s v="TMAPL-10"/>
    <x v="0"/>
    <m/>
    <m/>
    <n v="-1514849"/>
    <n v="-1514849"/>
    <m/>
    <m/>
    <s v="APL"/>
  </r>
  <r>
    <s v="APL-SEP"/>
    <x v="18"/>
    <s v="ABILIFY MAINTENA 400 MG"/>
    <s v="5119"/>
    <s v="Abilify Maintena Abilify"/>
    <s v="TD REP-DOM"/>
    <s v="TMAPL-10"/>
    <x v="0"/>
    <m/>
    <m/>
    <n v="-2210757"/>
    <n v="-2210757"/>
    <m/>
    <m/>
    <s v="APL"/>
  </r>
  <r>
    <s v="APL-SEP"/>
    <x v="7"/>
    <s v="ABILIFY 5 MG"/>
    <s v="5112"/>
    <s v="ABILIFY"/>
    <s v="TD REP-DOM"/>
    <s v="TMAPL-10"/>
    <x v="0"/>
    <m/>
    <m/>
    <n v="-2784247"/>
    <n v="-2784247"/>
    <m/>
    <m/>
    <s v="APL"/>
  </r>
  <r>
    <s v="APL-SEP"/>
    <x v="9"/>
    <s v="ABILIFY 15 MG"/>
    <s v="5112"/>
    <s v="ABILIFY"/>
    <s v="TD REP-DOM"/>
    <s v="TMAPL-10"/>
    <x v="0"/>
    <m/>
    <m/>
    <n v="-4108905"/>
    <n v="-4108905"/>
    <m/>
    <m/>
    <s v="APL"/>
  </r>
  <r>
    <s v="APL-SEP"/>
    <x v="13"/>
    <s v="M U C O S T A"/>
    <s v="5114"/>
    <s v="MUCOSTA"/>
    <s v="TD TAB-DOM"/>
    <s v="TMAPL-10"/>
    <x v="0"/>
    <m/>
    <m/>
    <n v="-6925245"/>
    <n v="-6925245"/>
    <m/>
    <m/>
    <s v="APL"/>
  </r>
  <r>
    <s v="APL-SEP"/>
    <x v="8"/>
    <s v="ABILIFY 10 MG."/>
    <s v="5112"/>
    <s v="ABILIFY"/>
    <s v="TD REP-DOM"/>
    <s v="TMAPL-10"/>
    <x v="0"/>
    <m/>
    <m/>
    <n v="-7124842"/>
    <n v="-7124842"/>
    <m/>
    <m/>
    <s v="APL"/>
  </r>
  <r>
    <s v="APL-SEP"/>
    <x v="8"/>
    <s v="ABILIFY 10 MG."/>
    <s v="5112"/>
    <s v="ABILIFY"/>
    <s v="TD REP-DOM"/>
    <s v="TMAPL-10"/>
    <x v="0"/>
    <m/>
    <m/>
    <n v="-13259357"/>
    <n v="-13259357"/>
    <m/>
    <m/>
    <s v="APL"/>
  </r>
  <r>
    <s v="OCT"/>
    <x v="0"/>
    <s v="OI-24OTSUKA INFUSION SET"/>
    <s v="1511"/>
    <s v="ME SET"/>
    <s v="IV SET-DOM"/>
    <s v="CIMUP-62"/>
    <x v="1"/>
    <n v="3000"/>
    <n v="18468000"/>
    <m/>
    <n v="18468000"/>
    <m/>
    <m/>
    <s v="MUP"/>
  </r>
  <r>
    <s v="OCT"/>
    <x v="0"/>
    <s v="OI-24OTSUKA INFUSION SET"/>
    <s v="1511"/>
    <s v="ME SET"/>
    <s v="IV SET-DOM"/>
    <s v="CIRNI-62"/>
    <x v="1"/>
    <n v="2500"/>
    <n v="15390000"/>
    <m/>
    <n v="15390000"/>
    <m/>
    <m/>
    <s v="RNI"/>
  </r>
  <r>
    <s v="OCT"/>
    <x v="1"/>
    <s v="OI-34OTSUKA INFUSION SET"/>
    <s v="1511"/>
    <s v="ME SET"/>
    <s v="IV SET-DOM"/>
    <s v="CIMUP-62"/>
    <x v="1"/>
    <n v="23600"/>
    <n v="166403600"/>
    <m/>
    <n v="166403600"/>
    <m/>
    <m/>
    <s v="MUP"/>
  </r>
  <r>
    <s v="OCT"/>
    <x v="1"/>
    <s v="OI-34OTSUKA INFUSION SET"/>
    <s v="1511"/>
    <s v="ME SET"/>
    <s v="IV SET-DOM"/>
    <s v="CIRNI-62"/>
    <x v="1"/>
    <n v="4500"/>
    <n v="31729500"/>
    <m/>
    <n v="31729500"/>
    <m/>
    <m/>
    <s v="RNI"/>
  </r>
  <r>
    <s v="OCT"/>
    <x v="2"/>
    <s v="OI-44OTSUKA INFUSION SET"/>
    <s v="1511"/>
    <s v="ME SET"/>
    <s v="IV SET-DOM"/>
    <s v="CIMUP-62"/>
    <x v="1"/>
    <n v="4390"/>
    <n v="29781760"/>
    <m/>
    <n v="29781760"/>
    <m/>
    <m/>
    <s v="MUP"/>
  </r>
  <r>
    <s v="OCT"/>
    <x v="3"/>
    <s v="OI-64OTSUKA INFUSION SET"/>
    <s v="1511"/>
    <s v="ME SET"/>
    <s v="IV SET-DOM"/>
    <s v="CIMUP-62"/>
    <x v="1"/>
    <n v="18900"/>
    <n v="128595600"/>
    <m/>
    <n v="128595600"/>
    <m/>
    <m/>
    <s v="MUP"/>
  </r>
  <r>
    <s v="OCT"/>
    <x v="3"/>
    <s v="OI-64OTSUKA INFUSION SET"/>
    <s v="1511"/>
    <s v="ME SET"/>
    <s v="IV SET-DOM"/>
    <s v="CIRNI-62"/>
    <x v="1"/>
    <n v="1700"/>
    <n v="11566800"/>
    <m/>
    <n v="11566800"/>
    <m/>
    <m/>
    <s v="RNI"/>
  </r>
  <r>
    <s v="OCT"/>
    <x v="4"/>
    <s v="OB-1OTSUKA BLOOD TRANSFUSION"/>
    <s v="1511"/>
    <s v="ME SET"/>
    <s v="IV SET-DOM"/>
    <s v="CIMUP-62"/>
    <x v="1"/>
    <n v="150999"/>
    <n v="2201565420"/>
    <m/>
    <n v="2201565420"/>
    <m/>
    <m/>
    <s v="MUP"/>
  </r>
  <r>
    <s v="OCT"/>
    <x v="4"/>
    <s v="OB-1OTSUKA BLOOD TRANSFUSION"/>
    <s v="1511"/>
    <s v="ME SET"/>
    <s v="IV SET-DOM"/>
    <s v="CIRNI-62"/>
    <x v="1"/>
    <n v="38800"/>
    <n v="565704000"/>
    <m/>
    <n v="565704000"/>
    <m/>
    <m/>
    <s v="RNI"/>
  </r>
  <r>
    <s v="OCT"/>
    <x v="5"/>
    <s v="OTSU Y-SETOTSUKA INFUSION SET"/>
    <s v="1511"/>
    <s v="ME SET"/>
    <s v="IV SET-DOM"/>
    <s v="CIMUP-12"/>
    <x v="0"/>
    <n v="400"/>
    <n v="5009600"/>
    <m/>
    <n v="5009600"/>
    <m/>
    <m/>
    <s v="MUP"/>
  </r>
  <r>
    <s v="OCT"/>
    <x v="5"/>
    <s v="OTSU Y-SETOTSUKA INFUSION SET"/>
    <s v="1511"/>
    <s v="ME SET"/>
    <s v="IV SET-DOM"/>
    <s v="CIMUP-62"/>
    <x v="1"/>
    <n v="228889"/>
    <n v="1575900765"/>
    <m/>
    <n v="1575900765"/>
    <m/>
    <m/>
    <s v="MUP"/>
  </r>
  <r>
    <s v="OCT"/>
    <x v="5"/>
    <s v="OTSU Y-SETOTSUKA INFUSION SET"/>
    <s v="1511"/>
    <s v="ME SET"/>
    <s v="IV SET-DOM"/>
    <s v="CIRNI-62"/>
    <x v="1"/>
    <n v="56400"/>
    <n v="388314000"/>
    <m/>
    <n v="388314000"/>
    <m/>
    <m/>
    <s v="RNI"/>
  </r>
  <r>
    <s v="OCT"/>
    <x v="7"/>
    <s v="ABILIFY 5 MG"/>
    <s v="5112"/>
    <s v="ABILIFY"/>
    <s v="TD REP-DOM"/>
    <s v="TMAPL-10"/>
    <x v="0"/>
    <n v="2300"/>
    <n v="54852930"/>
    <m/>
    <n v="54852930"/>
    <m/>
    <m/>
    <s v="APL"/>
  </r>
  <r>
    <s v="OCT"/>
    <x v="7"/>
    <s v="ABILIFY 5 MG"/>
    <s v="5112"/>
    <s v="ABILIFY"/>
    <s v="TD REP-DOM"/>
    <s v="TMMUP-10"/>
    <x v="0"/>
    <n v="15310"/>
    <n v="350413749"/>
    <m/>
    <n v="350413749"/>
    <m/>
    <m/>
    <s v="MUP"/>
  </r>
  <r>
    <s v="OCT"/>
    <x v="8"/>
    <s v="ABILIFY 10 MG."/>
    <s v="5112"/>
    <s v="ABILIFY"/>
    <s v="TD REP-DOM"/>
    <s v="TMAPL-10"/>
    <x v="0"/>
    <n v="3300"/>
    <n v="143094600"/>
    <m/>
    <n v="143094600"/>
    <m/>
    <m/>
    <s v="APL"/>
  </r>
  <r>
    <s v="OCT"/>
    <x v="8"/>
    <s v="ABILIFY 10 MG."/>
    <s v="5112"/>
    <s v="ABILIFY"/>
    <s v="TD REP-DOM"/>
    <s v="TMMUP-10"/>
    <x v="0"/>
    <n v="12350"/>
    <n v="513936605"/>
    <m/>
    <n v="513936605"/>
    <m/>
    <m/>
    <s v="MUP"/>
  </r>
  <r>
    <s v="OCT"/>
    <x v="9"/>
    <s v="ABILIFY 15 MG"/>
    <s v="5112"/>
    <s v="ABILIFY"/>
    <s v="TD REP-DOM"/>
    <s v="TMAPL-10"/>
    <x v="0"/>
    <n v="1000"/>
    <n v="50174400"/>
    <m/>
    <n v="50174400"/>
    <m/>
    <m/>
    <s v="APL"/>
  </r>
  <r>
    <s v="OCT"/>
    <x v="9"/>
    <s v="ABILIFY 15 MG"/>
    <s v="5112"/>
    <s v="ABILIFY"/>
    <s v="TD REP-DOM"/>
    <s v="TMMUP-10"/>
    <x v="0"/>
    <n v="10630"/>
    <n v="511856823"/>
    <m/>
    <n v="511856823"/>
    <m/>
    <m/>
    <s v="MUP"/>
  </r>
  <r>
    <s v="OCT"/>
    <x v="10"/>
    <s v="ABILIFY DISCMELT 10 MG"/>
    <s v="5112"/>
    <s v="ABILIFY"/>
    <s v="TD REP-DOM"/>
    <s v="TMAPL-10"/>
    <x v="0"/>
    <n v="200"/>
    <n v="8652740"/>
    <m/>
    <n v="8652740"/>
    <m/>
    <m/>
    <s v="APL"/>
  </r>
  <r>
    <s v="OCT"/>
    <x v="10"/>
    <s v="ABILIFY DISCMELT 10 MG"/>
    <s v="5112"/>
    <s v="ABILIFY"/>
    <s v="TD REP-DOM"/>
    <s v="TMMUP-10"/>
    <x v="0"/>
    <n v="2500"/>
    <n v="103800000"/>
    <m/>
    <n v="103800000"/>
    <m/>
    <m/>
    <s v="MUP"/>
  </r>
  <r>
    <s v="OCT"/>
    <x v="10"/>
    <s v="ABILIFY DISCMELT 10 MG"/>
    <s v="5112"/>
    <s v="ABILIFY"/>
    <s v="TD REP-DOM"/>
    <s v="TMMUP-80"/>
    <x v="2"/>
    <n v="15500"/>
    <n v="244435000"/>
    <m/>
    <n v="244435000"/>
    <m/>
    <m/>
    <s v="MUP"/>
  </r>
  <r>
    <s v="OCT"/>
    <x v="11"/>
    <s v="TABLET MINI MEPTIN"/>
    <s v="5113"/>
    <s v="MEPTIN"/>
    <s v="TD TAB-DOM"/>
    <s v="TMAPL-10"/>
    <x v="0"/>
    <n v="35500"/>
    <n v="78200465"/>
    <m/>
    <n v="78200465"/>
    <m/>
    <m/>
    <s v="APL"/>
  </r>
  <r>
    <s v="OCT"/>
    <x v="11"/>
    <s v="TABLET MINI MEPTIN"/>
    <s v="5113"/>
    <s v="MEPTIN"/>
    <s v="TD TAB-DOM"/>
    <s v="TMMUP-10"/>
    <x v="0"/>
    <n v="209500"/>
    <n v="442893475"/>
    <m/>
    <n v="442893475"/>
    <m/>
    <m/>
    <s v="MUP"/>
  </r>
  <r>
    <s v="OCT"/>
    <x v="11"/>
    <s v="TABLET MINI MEPTIN"/>
    <s v="5113"/>
    <s v="MEPTIN"/>
    <s v="TD TAB-DOM"/>
    <s v="TMMUP-30"/>
    <x v="3"/>
    <n v="1700"/>
    <n v="3616920"/>
    <m/>
    <n v="3616920"/>
    <m/>
    <m/>
    <s v="MUP"/>
  </r>
  <r>
    <s v="OCT"/>
    <x v="11"/>
    <s v="TABLET MINI MEPTIN"/>
    <s v="5113"/>
    <s v="MEPTIN"/>
    <s v="TD TAB-DOM"/>
    <s v="TMMUP-80"/>
    <x v="2"/>
    <n v="58000"/>
    <n v="99654440"/>
    <m/>
    <n v="99654440"/>
    <m/>
    <m/>
    <s v="MUP"/>
  </r>
  <r>
    <s v="OCT"/>
    <x v="12"/>
    <s v="TABLET MEPTIN"/>
    <s v="5113"/>
    <s v="MEPTIN"/>
    <s v="TD TAB-DOM"/>
    <s v="TMAPL-10"/>
    <x v="0"/>
    <n v="20500"/>
    <n v="76929120"/>
    <m/>
    <n v="76929120"/>
    <m/>
    <m/>
    <s v="APL"/>
  </r>
  <r>
    <s v="OCT"/>
    <x v="12"/>
    <s v="TABLET MEPTIN"/>
    <s v="5113"/>
    <s v="MEPTIN"/>
    <s v="TD TAB-DOM"/>
    <s v="TMMUP-10"/>
    <x v="0"/>
    <n v="124600"/>
    <n v="448734440"/>
    <m/>
    <n v="448734440"/>
    <m/>
    <m/>
    <s v="MUP"/>
  </r>
  <r>
    <s v="OCT"/>
    <x v="12"/>
    <s v="TABLET MEPTIN"/>
    <s v="5113"/>
    <s v="MEPTIN"/>
    <s v="TD TAB-DOM"/>
    <s v="TMMUP-30"/>
    <x v="3"/>
    <n v="5800"/>
    <n v="19929960"/>
    <m/>
    <n v="19929960"/>
    <m/>
    <m/>
    <s v="MUP"/>
  </r>
  <r>
    <s v="OCT"/>
    <x v="12"/>
    <s v="TABLET MEPTIN"/>
    <s v="5113"/>
    <s v="MEPTIN"/>
    <s v="TD TAB-DOM"/>
    <s v="TMMUP-80"/>
    <x v="2"/>
    <n v="26200"/>
    <n v="75027368"/>
    <m/>
    <n v="75027368"/>
    <m/>
    <m/>
    <s v="MUP"/>
  </r>
  <r>
    <s v="OCT"/>
    <x v="13"/>
    <s v="M U C O S T A"/>
    <s v="5114"/>
    <s v="MUCOSTA"/>
    <s v="TD TAB-DOM"/>
    <s v="TMAPL-10"/>
    <x v="0"/>
    <n v="10000"/>
    <n v="38499800"/>
    <m/>
    <n v="38499800"/>
    <m/>
    <m/>
    <s v="APL"/>
  </r>
  <r>
    <s v="OCT"/>
    <x v="13"/>
    <s v="M U C O S T A"/>
    <s v="5114"/>
    <s v="MUCOSTA"/>
    <s v="TD TAB-DOM"/>
    <s v="TMMUP-10"/>
    <x v="0"/>
    <n v="282100"/>
    <n v="1042305901"/>
    <m/>
    <n v="1042305901"/>
    <m/>
    <m/>
    <s v="MUP"/>
  </r>
  <r>
    <s v="OCT"/>
    <x v="13"/>
    <s v="M U C O S T A"/>
    <s v="5114"/>
    <s v="MUCOSTA"/>
    <s v="TD TAB-DOM"/>
    <s v="TMMUP-30"/>
    <x v="3"/>
    <n v="19700"/>
    <n v="72693000"/>
    <m/>
    <n v="72693000"/>
    <m/>
    <m/>
    <s v="MUP"/>
  </r>
  <r>
    <s v="OCT"/>
    <x v="13"/>
    <s v="M U C O S T A"/>
    <s v="5114"/>
    <s v="MUCOSTA"/>
    <s v="TD TAB-DOM"/>
    <s v="TMMUP-60"/>
    <x v="1"/>
    <n v="1300"/>
    <n v="4470570"/>
    <m/>
    <n v="4470570"/>
    <m/>
    <m/>
    <s v="MUP"/>
  </r>
  <r>
    <s v="OCT"/>
    <x v="13"/>
    <s v="M U C O S T A"/>
    <s v="5114"/>
    <s v="MUCOSTA"/>
    <s v="TD TAB-DOM"/>
    <s v="TMMUP-80"/>
    <x v="2"/>
    <n v="27300"/>
    <n v="91578942"/>
    <m/>
    <n v="91578942"/>
    <m/>
    <m/>
    <s v="MUP"/>
  </r>
  <r>
    <s v="OCT"/>
    <x v="14"/>
    <s v="PLETAAL SR 100 MGCapsule"/>
    <s v="5111"/>
    <s v="PLETAAL"/>
    <s v="TD REP-DOM"/>
    <s v="TMMUP-10"/>
    <x v="0"/>
    <n v="22530"/>
    <n v="292839683.00000072"/>
    <m/>
    <n v="292839683.00000072"/>
    <m/>
    <m/>
    <s v="MUP"/>
  </r>
  <r>
    <s v="OCT"/>
    <x v="14"/>
    <s v="PLETAAL SR 100 MGCapsule"/>
    <s v="5111"/>
    <s v="PLETAAL"/>
    <s v="TD REP-DOM"/>
    <s v="TMMUP-30"/>
    <x v="3"/>
    <n v="1080"/>
    <n v="12636000"/>
    <m/>
    <n v="12636000"/>
    <m/>
    <m/>
    <s v="MUP"/>
  </r>
  <r>
    <s v="OCT"/>
    <x v="14"/>
    <s v="PLETAAL SR 100 MGCapsule"/>
    <s v="5111"/>
    <s v="PLETAAL"/>
    <s v="TD REP-DOM"/>
    <s v="TMMUP-60"/>
    <x v="1"/>
    <n v="298740"/>
    <n v="2078334180"/>
    <m/>
    <n v="2078334180"/>
    <m/>
    <m/>
    <s v="MUP"/>
  </r>
  <r>
    <s v="OCT"/>
    <x v="15"/>
    <s v="PLETAAL 100 MG"/>
    <s v="5111"/>
    <s v="PLETAAL"/>
    <s v="TD TAB-DOM"/>
    <s v="TMMUP-10"/>
    <x v="0"/>
    <n v="11160"/>
    <n v="123515532"/>
    <m/>
    <n v="123515532"/>
    <m/>
    <m/>
    <s v="MUP"/>
  </r>
  <r>
    <s v="OCT"/>
    <x v="15"/>
    <s v="PLETAAL 100 MG"/>
    <s v="5111"/>
    <s v="PLETAAL"/>
    <s v="TD TAB-DOM"/>
    <s v="TMMUP-30"/>
    <x v="3"/>
    <n v="1110"/>
    <n v="10383606"/>
    <m/>
    <n v="10383606"/>
    <m/>
    <m/>
    <s v="MUP"/>
  </r>
  <r>
    <s v="OCT"/>
    <x v="15"/>
    <s v="PLETAAL 100 MG"/>
    <s v="5111"/>
    <s v="PLETAAL"/>
    <s v="TD TAB-DOM"/>
    <s v="TMMUP-60"/>
    <x v="1"/>
    <n v="16200"/>
    <n v="82846800"/>
    <m/>
    <n v="82846800"/>
    <m/>
    <m/>
    <s v="MUP"/>
  </r>
  <r>
    <s v="OCT"/>
    <x v="15"/>
    <s v="PLETAAL 100 MG"/>
    <s v="5111"/>
    <s v="PLETAAL"/>
    <s v="TD TAB-DOM"/>
    <s v="TMMUP-80"/>
    <x v="2"/>
    <n v="173280"/>
    <n v="803580224.0000056"/>
    <m/>
    <n v="803580224.0000056"/>
    <m/>
    <m/>
    <s v="MUP"/>
  </r>
  <r>
    <s v="OCT"/>
    <x v="16"/>
    <s v="PLETAAL TABLET 50 MG"/>
    <s v="5111"/>
    <s v="PLETAAL"/>
    <s v="TD TAB-DOM"/>
    <s v="TMAPL-10"/>
    <x v="0"/>
    <n v="5600"/>
    <n v="42715120"/>
    <m/>
    <n v="42715120"/>
    <m/>
    <m/>
    <s v="APL"/>
  </r>
  <r>
    <s v="OCT"/>
    <x v="16"/>
    <s v="PLETAAL TABLET 50 MG"/>
    <s v="5111"/>
    <s v="PLETAAL"/>
    <s v="TD TAB-DOM"/>
    <s v="TMMUP-10"/>
    <x v="0"/>
    <n v="23400"/>
    <n v="171294552"/>
    <m/>
    <n v="171294552"/>
    <m/>
    <m/>
    <s v="MUP"/>
  </r>
  <r>
    <s v="OCT"/>
    <x v="16"/>
    <s v="PLETAAL TABLET 50 MG"/>
    <s v="5111"/>
    <s v="PLETAAL"/>
    <s v="TD TAB-DOM"/>
    <s v="TMMUP-30"/>
    <x v="3"/>
    <n v="2100"/>
    <n v="13350960"/>
    <m/>
    <n v="13350960"/>
    <m/>
    <m/>
    <s v="MUP"/>
  </r>
  <r>
    <s v="OCT"/>
    <x v="16"/>
    <s v="PLETAAL TABLET 50 MG"/>
    <s v="5111"/>
    <s v="PLETAAL"/>
    <s v="TD TAB-DOM"/>
    <s v="TMMUP-80"/>
    <x v="2"/>
    <n v="41900"/>
    <n v="203976742"/>
    <m/>
    <n v="203976742"/>
    <m/>
    <m/>
    <s v="MUP"/>
  </r>
  <r>
    <s v="OCT"/>
    <x v="17"/>
    <s v="SAMSCA TABLET 15 MG"/>
    <s v="5118"/>
    <s v="SAMSCA"/>
    <s v="TD REP-DOM"/>
    <s v="TMAPL-10"/>
    <x v="0"/>
    <n v="3380"/>
    <n v="425546394"/>
    <m/>
    <n v="425546394"/>
    <m/>
    <m/>
    <s v="APL"/>
  </r>
  <r>
    <s v="OCT"/>
    <x v="17"/>
    <s v="SAMSCA TABLET 15 MG"/>
    <s v="5118"/>
    <s v="SAMSCA"/>
    <s v="TD REP-DOM"/>
    <s v="TMMUP-10"/>
    <x v="0"/>
    <n v="13000"/>
    <n v="1570751000"/>
    <m/>
    <n v="1570751000"/>
    <m/>
    <m/>
    <s v="MUP"/>
  </r>
  <r>
    <s v="OCT"/>
    <x v="17"/>
    <s v="SAMSCA TABLET 15 MG"/>
    <s v="5118"/>
    <s v="SAMSCA"/>
    <s v="TD REP-DOM"/>
    <s v="TMMUP-30"/>
    <x v="3"/>
    <n v="200"/>
    <n v="23760000"/>
    <m/>
    <n v="23760000"/>
    <m/>
    <m/>
    <s v="MUP"/>
  </r>
  <r>
    <s v="OCT"/>
    <x v="18"/>
    <s v="ABILIFY MAINTENA 400 MG"/>
    <s v="5119"/>
    <s v="Abilify Maintena Abilify"/>
    <s v="TD REP-DOM"/>
    <s v="TMAPL-10"/>
    <x v="0"/>
    <n v="48"/>
    <n v="73402464"/>
    <m/>
    <n v="73402464"/>
    <m/>
    <m/>
    <s v="APL"/>
  </r>
  <r>
    <s v="OCT"/>
    <x v="18"/>
    <s v="ABILIFY MAINTENA 400 MG"/>
    <s v="5119"/>
    <s v="Abilify Maintena Abilify"/>
    <s v="TD REP-DOM"/>
    <s v="TMMUP-10"/>
    <x v="0"/>
    <n v="298"/>
    <n v="437340330"/>
    <m/>
    <n v="437340330"/>
    <m/>
    <m/>
    <s v="MUP"/>
  </r>
  <r>
    <s v="OCT"/>
    <x v="20"/>
    <s v="ABILIFY MAINTENA 300 MG"/>
    <s v="5119"/>
    <s v="Abilify Maintena Abilify"/>
    <s v="TD REP-DOM"/>
    <s v="TMMUP-10"/>
    <x v="0"/>
    <n v="68"/>
    <n v="99795780"/>
    <m/>
    <n v="99795780"/>
    <m/>
    <m/>
    <s v="MUP"/>
  </r>
  <r>
    <s v="OCT"/>
    <x v="22"/>
    <s v="URINE BAG WITH T-VALVE100 PC"/>
    <s v="1511"/>
    <s v="ME SET"/>
    <s v="IV SET-DOM"/>
    <s v="CIMUP-62"/>
    <x v="1"/>
    <n v="57000"/>
    <n v="240084000"/>
    <m/>
    <n v="240084000"/>
    <m/>
    <m/>
    <s v="MUP"/>
  </r>
  <r>
    <s v="OCT"/>
    <x v="22"/>
    <s v="URINE BAG WITH T-VALVE100 PC"/>
    <s v="1511"/>
    <s v="ME SET"/>
    <s v="IV SET-DOM"/>
    <s v="CIRNI-62"/>
    <x v="1"/>
    <n v="2800"/>
    <n v="11793600"/>
    <m/>
    <n v="11793600"/>
    <m/>
    <m/>
    <s v="RNI"/>
  </r>
  <r>
    <s v="OCT"/>
    <x v="23"/>
    <s v="REXULTI TABLET 1 MG"/>
    <s v="5123"/>
    <s v="Rexulti"/>
    <s v="TD REP-DOM"/>
    <s v="TMAPL-10"/>
    <x v="0"/>
    <n v="700"/>
    <n v="15899450"/>
    <m/>
    <n v="15899450"/>
    <m/>
    <m/>
    <s v="APL"/>
  </r>
  <r>
    <s v="OCT"/>
    <x v="23"/>
    <s v="REXULTI TABLET 1 MG"/>
    <s v="5123"/>
    <s v="Rexulti"/>
    <s v="TD REP-DOM"/>
    <s v="TMMUP-10"/>
    <x v="0"/>
    <n v="6800"/>
    <n v="148227080"/>
    <m/>
    <n v="148227080"/>
    <m/>
    <m/>
    <s v="MUP"/>
  </r>
  <r>
    <s v="OCT"/>
    <x v="24"/>
    <s v="REXULTI TABLET 2 MG"/>
    <s v="5123"/>
    <s v="Rexulti"/>
    <s v="TD REP-DOM"/>
    <s v="TMAPL-10"/>
    <x v="0"/>
    <n v="400"/>
    <n v="19079400"/>
    <m/>
    <n v="19079400"/>
    <m/>
    <m/>
    <s v="APL"/>
  </r>
  <r>
    <s v="OCT"/>
    <x v="24"/>
    <s v="REXULTI TABLET 2 MG"/>
    <s v="5123"/>
    <s v="Rexulti"/>
    <s v="TD REP-DOM"/>
    <s v="TMMUP-10"/>
    <x v="0"/>
    <n v="5000"/>
    <n v="228880500"/>
    <m/>
    <n v="228880500"/>
    <m/>
    <m/>
    <s v="MUP"/>
  </r>
  <r>
    <s v="OCT"/>
    <x v="25"/>
    <s v="REXULTI TABLET 4 MG"/>
    <s v="5123"/>
    <s v="Rexulti"/>
    <s v="TD REP-DOM"/>
    <s v="TMAPL-10"/>
    <x v="0"/>
    <n v="100"/>
    <n v="4769850"/>
    <m/>
    <n v="4769850"/>
    <m/>
    <m/>
    <s v="APL"/>
  </r>
  <r>
    <s v="OCT"/>
    <x v="25"/>
    <s v="REXULTI TABLET 4 MG"/>
    <s v="5123"/>
    <s v="Rexulti"/>
    <s v="TD REP-DOM"/>
    <s v="TMMUP-10"/>
    <x v="0"/>
    <n v="5300"/>
    <n v="242613330"/>
    <m/>
    <n v="242613330"/>
    <m/>
    <m/>
    <s v="MUP"/>
  </r>
  <r>
    <s v="OCT"/>
    <x v="26"/>
    <s v="BFLUID"/>
    <s v="1138"/>
    <s v="B-FLUID"/>
    <s v="SB-DOM"/>
    <s v="CIMUP-10"/>
    <x v="0"/>
    <n v="210"/>
    <n v="47131980"/>
    <m/>
    <n v="47131980"/>
    <m/>
    <m/>
    <s v="MUP"/>
  </r>
  <r>
    <s v="OCT"/>
    <x v="26"/>
    <s v="BFLUID"/>
    <s v="1138"/>
    <s v="B-FLUID"/>
    <s v="SB-DOM"/>
    <s v="CIMUP-60"/>
    <x v="1"/>
    <n v="2749"/>
    <n v="403657662"/>
    <m/>
    <n v="403657662"/>
    <m/>
    <m/>
    <s v="MUP"/>
  </r>
  <r>
    <s v="OCT"/>
    <x v="26"/>
    <s v="BFLUID"/>
    <s v="1138"/>
    <s v="B-FLUID"/>
    <s v="SB-DOM"/>
    <s v="CIRNI-60"/>
    <x v="1"/>
    <n v="100"/>
    <n v="14683800"/>
    <m/>
    <n v="14683800"/>
    <m/>
    <m/>
    <s v="RNI"/>
  </r>
  <r>
    <s v="OCT"/>
    <x v="27"/>
    <s v="BFLUID"/>
    <s v="1138"/>
    <s v="B-FLUID"/>
    <s v="SB-DOM"/>
    <s v="CIMUP-10"/>
    <x v="0"/>
    <n v="340"/>
    <n v="50872500"/>
    <m/>
    <n v="50872500"/>
    <m/>
    <m/>
    <s v="MUP"/>
  </r>
  <r>
    <s v="OCT"/>
    <x v="27"/>
    <s v="BFLUID"/>
    <s v="1138"/>
    <s v="B-FLUID"/>
    <s v="SB-DOM"/>
    <s v="CIMUP-30"/>
    <x v="3"/>
    <n v="20"/>
    <n v="2696900"/>
    <m/>
    <n v="2696900"/>
    <m/>
    <m/>
    <s v="MUP"/>
  </r>
  <r>
    <s v="OCT"/>
    <x v="27"/>
    <s v="BFLUID"/>
    <s v="1138"/>
    <s v="B-FLUID"/>
    <s v="SB-DOM"/>
    <s v="CIMUP-60"/>
    <x v="1"/>
    <n v="59719"/>
    <n v="4766710861"/>
    <m/>
    <n v="4766710861"/>
    <m/>
    <m/>
    <s v="MUP"/>
  </r>
  <r>
    <s v="OCT"/>
    <x v="27"/>
    <s v="BFLUID"/>
    <s v="1138"/>
    <s v="B-FLUID"/>
    <s v="SB-DOM"/>
    <s v="CIRNI-60"/>
    <x v="1"/>
    <n v="13790"/>
    <n v="1100704010"/>
    <m/>
    <n v="1100704010"/>
    <m/>
    <m/>
    <s v="RNI"/>
  </r>
  <r>
    <s v="OCT"/>
    <x v="28"/>
    <s v="UBIT TABLET 100 MG"/>
    <s v="5513"/>
    <s v="UBT"/>
    <s v="TD REP-DOM"/>
    <s v="TMAPP-10"/>
    <x v="0"/>
    <n v="700"/>
    <n v="189000000"/>
    <m/>
    <n v="189000000"/>
    <m/>
    <m/>
    <s v="APP"/>
  </r>
  <r>
    <s v="OCT"/>
    <x v="30"/>
    <s v="MEPTIN INHALATION 0.5 ML840 pcs"/>
    <s v="5113"/>
    <s v="MEPTIN"/>
    <s v="TD REP-DOM"/>
    <s v="TMAPL-10"/>
    <x v="0"/>
    <n v="280"/>
    <n v="2169580"/>
    <m/>
    <n v="2169580"/>
    <m/>
    <m/>
    <s v="APL"/>
  </r>
  <r>
    <s v="OCT"/>
    <x v="30"/>
    <s v="MEPTIN INHALATION 0.5 ML840 pcs"/>
    <s v="5113"/>
    <s v="MEPTIN"/>
    <s v="TD REP-DOM"/>
    <s v="TMMUP-10"/>
    <x v="0"/>
    <n v="6216"/>
    <n v="46223508.000000089"/>
    <m/>
    <n v="46223508.000000089"/>
    <m/>
    <m/>
    <s v="MUP"/>
  </r>
  <r>
    <s v="OCT"/>
    <x v="30"/>
    <s v="MEPTIN INHALATION 0.5 ML840 pcs"/>
    <s v="5113"/>
    <s v="MEPTIN"/>
    <s v="TD REP-DOM"/>
    <s v="TMMUP-30"/>
    <x v="3"/>
    <n v="168"/>
    <n v="1129464"/>
    <m/>
    <n v="1129464"/>
    <m/>
    <m/>
    <s v="MUP"/>
  </r>
  <r>
    <s v="OCT"/>
    <x v="30"/>
    <s v="MEPTIN INHALATION 0.5 ML840 pcs"/>
    <s v="5113"/>
    <s v="MEPTIN"/>
    <s v="TD REP-DOM"/>
    <s v="TMMUP-60"/>
    <x v="1"/>
    <n v="29036"/>
    <n v="181271748"/>
    <m/>
    <n v="181271748"/>
    <m/>
    <m/>
    <s v="MUP"/>
  </r>
  <r>
    <s v="OCT"/>
    <x v="123"/>
    <s v="KA-EN 3B"/>
    <s v="1113"/>
    <s v="KA - EN"/>
    <s v="SB-DOM"/>
    <s v="CIMUP-10"/>
    <x v="0"/>
    <n v="264"/>
    <n v="4800312"/>
    <m/>
    <n v="4800312"/>
    <m/>
    <m/>
    <s v="MUP"/>
  </r>
  <r>
    <s v="OCT"/>
    <x v="123"/>
    <s v="KA-EN 3B"/>
    <s v="1113"/>
    <s v="KA - EN"/>
    <s v="SB-DOM"/>
    <s v="CIMUP-30"/>
    <x v="3"/>
    <n v="1200"/>
    <n v="18302400"/>
    <m/>
    <n v="18302400"/>
    <m/>
    <m/>
    <s v="MUP"/>
  </r>
  <r>
    <s v="OCT"/>
    <x v="123"/>
    <s v="KA-EN 3B"/>
    <s v="1113"/>
    <s v="KA - EN"/>
    <s v="SB-DOM"/>
    <s v="CIMUP-60"/>
    <x v="1"/>
    <n v="39999"/>
    <n v="377350566"/>
    <m/>
    <n v="377350566"/>
    <m/>
    <m/>
    <s v="MUP"/>
  </r>
  <r>
    <s v="OCT"/>
    <x v="123"/>
    <s v="KA-EN 3B"/>
    <s v="1113"/>
    <s v="KA - EN"/>
    <s v="SB-DOM"/>
    <s v="CIRNI-60"/>
    <x v="1"/>
    <n v="3328"/>
    <n v="31396352"/>
    <m/>
    <n v="31396352"/>
    <m/>
    <m/>
    <s v="RNI"/>
  </r>
  <r>
    <s v="OCT"/>
    <x v="31"/>
    <s v="AMINOLEBAN"/>
    <s v="1135"/>
    <s v="AMINOLEBAN INJECTION"/>
    <s v="SB-DOM"/>
    <s v="CIMUP-60"/>
    <x v="1"/>
    <n v="3792"/>
    <n v="230254032"/>
    <m/>
    <n v="230254032"/>
    <m/>
    <m/>
    <s v="MUP"/>
  </r>
  <r>
    <s v="OCT"/>
    <x v="31"/>
    <s v="AMINOLEBAN"/>
    <s v="1135"/>
    <s v="AMINOLEBAN INJECTION"/>
    <s v="SB-DOM"/>
    <s v="CIRNI-60"/>
    <x v="1"/>
    <n v="456"/>
    <n v="27688776"/>
    <m/>
    <n v="27688776"/>
    <m/>
    <m/>
    <s v="RNI"/>
  </r>
  <r>
    <s v="OCT"/>
    <x v="32"/>
    <s v="AMIPAREN"/>
    <s v="1131"/>
    <s v="AMINO ACID"/>
    <s v="SB-DOM"/>
    <s v="CIMUP-60"/>
    <x v="1"/>
    <n v="2376"/>
    <n v="187228800"/>
    <m/>
    <n v="187228800"/>
    <m/>
    <m/>
    <s v="MUP"/>
  </r>
  <r>
    <s v="OCT"/>
    <x v="32"/>
    <s v="AMIPAREN"/>
    <s v="1131"/>
    <s v="AMINO ACID"/>
    <s v="SB-DOM"/>
    <s v="CIRNI-60"/>
    <x v="1"/>
    <n v="600"/>
    <n v="47280000"/>
    <m/>
    <n v="47280000"/>
    <m/>
    <m/>
    <s v="RNI"/>
  </r>
  <r>
    <s v="OCT"/>
    <x v="33"/>
    <s v="ASERING"/>
    <s v="1114"/>
    <s v="ASERING"/>
    <s v="SB-DOM"/>
    <s v="CIMUP-10"/>
    <x v="0"/>
    <n v="12936"/>
    <n v="242071368"/>
    <m/>
    <n v="242071368"/>
    <m/>
    <m/>
    <s v="MUP"/>
  </r>
  <r>
    <s v="OCT"/>
    <x v="33"/>
    <s v="ASERING"/>
    <s v="1114"/>
    <s v="ASERING"/>
    <s v="SB-DOM"/>
    <s v="CIMUP-30"/>
    <x v="3"/>
    <n v="216"/>
    <n v="3400704"/>
    <m/>
    <n v="3400704"/>
    <m/>
    <m/>
    <s v="MUP"/>
  </r>
  <r>
    <s v="OCT"/>
    <x v="33"/>
    <s v="ASERING"/>
    <s v="1114"/>
    <s v="ASERING"/>
    <s v="SB-DOM"/>
    <s v="CIMUP-60"/>
    <x v="1"/>
    <n v="118582"/>
    <n v="893989698"/>
    <m/>
    <n v="893989698"/>
    <m/>
    <m/>
    <s v="MUP"/>
  </r>
  <r>
    <s v="OCT"/>
    <x v="33"/>
    <s v="ASERING"/>
    <s v="1114"/>
    <s v="ASERING"/>
    <s v="SB-DOM"/>
    <s v="CIRNI-60"/>
    <x v="1"/>
    <n v="13268"/>
    <n v="100027452"/>
    <m/>
    <n v="100027452"/>
    <m/>
    <m/>
    <s v="RNI"/>
  </r>
  <r>
    <s v="OCT"/>
    <x v="34"/>
    <s v="KIDMIN"/>
    <s v="1132"/>
    <s v="KIDMIN"/>
    <s v="SB-DOM"/>
    <s v="CIMUP-60"/>
    <x v="1"/>
    <n v="22686"/>
    <n v="1010252952"/>
    <m/>
    <n v="1010252952"/>
    <m/>
    <m/>
    <s v="MUP"/>
  </r>
  <r>
    <s v="OCT"/>
    <x v="34"/>
    <s v="KIDMIN"/>
    <s v="1132"/>
    <s v="KIDMIN"/>
    <s v="SB-DOM"/>
    <s v="CIRNI-60"/>
    <x v="1"/>
    <n v="2900"/>
    <n v="129142800"/>
    <m/>
    <n v="129142800"/>
    <m/>
    <m/>
    <s v="RNI"/>
  </r>
  <r>
    <s v="OCT"/>
    <x v="35"/>
    <s v="PAN-AMIN G"/>
    <s v="1131"/>
    <s v="AMINO ACID"/>
    <s v="SB-DOM"/>
    <s v="CIMUP-60"/>
    <x v="1"/>
    <n v="552"/>
    <n v="21794064"/>
    <m/>
    <n v="21794064"/>
    <m/>
    <m/>
    <s v="MUP"/>
  </r>
  <r>
    <s v="OCT"/>
    <x v="36"/>
    <s v="OTSU-D5"/>
    <s v="1116"/>
    <s v="OTSUMIX"/>
    <s v="PB-DOM"/>
    <s v="CIMUP-10"/>
    <x v="0"/>
    <n v="2240"/>
    <n v="21685440"/>
    <m/>
    <n v="21685440"/>
    <m/>
    <m/>
    <s v="MUP"/>
  </r>
  <r>
    <s v="OCT"/>
    <x v="36"/>
    <s v="OTSU-D5"/>
    <s v="1116"/>
    <s v="OTSUMIX"/>
    <s v="PB-DOM"/>
    <s v="CIMUP-20"/>
    <x v="4"/>
    <n v="43240"/>
    <n v="258748160"/>
    <m/>
    <n v="258748160"/>
    <m/>
    <m/>
    <s v="MUP"/>
  </r>
  <r>
    <s v="OCT"/>
    <x v="36"/>
    <s v="OTSU-D5"/>
    <s v="1116"/>
    <s v="OTSUMIX"/>
    <s v="PB-DOM"/>
    <s v="CIMUP-30"/>
    <x v="3"/>
    <n v="400"/>
    <n v="3444000"/>
    <m/>
    <n v="3444000"/>
    <m/>
    <m/>
    <s v="MUP"/>
  </r>
  <r>
    <s v="OCT"/>
    <x v="37"/>
    <s v="OTSU-NS"/>
    <s v="1116"/>
    <s v="OTSUMIX"/>
    <s v="PB-DOM"/>
    <s v="CIMUP-10"/>
    <x v="0"/>
    <n v="61120"/>
    <n v="565971200"/>
    <m/>
    <n v="565971200"/>
    <m/>
    <m/>
    <s v="MUP"/>
  </r>
  <r>
    <s v="OCT"/>
    <x v="37"/>
    <s v="OTSU-NS"/>
    <s v="1116"/>
    <s v="OTSUMIX"/>
    <s v="PB-DOM"/>
    <s v="CIMUP-30"/>
    <x v="3"/>
    <n v="6160"/>
    <n v="53037600"/>
    <m/>
    <n v="53037600"/>
    <m/>
    <m/>
    <s v="MUP"/>
  </r>
  <r>
    <s v="OCT"/>
    <x v="37"/>
    <s v="OTSU-NS"/>
    <s v="1116"/>
    <s v="OTSUMIX"/>
    <s v="PB-DOM"/>
    <s v="CIMUP-60"/>
    <x v="1"/>
    <n v="788560"/>
    <n v="4150979840"/>
    <m/>
    <n v="4150979840"/>
    <m/>
    <m/>
    <s v="MUP"/>
  </r>
  <r>
    <s v="OCT"/>
    <x v="37"/>
    <s v="OTSU-NS"/>
    <s v="1116"/>
    <s v="OTSUMIX"/>
    <s v="PB-DOM"/>
    <s v="CIRNI-60"/>
    <x v="1"/>
    <n v="62240"/>
    <n v="327631360"/>
    <m/>
    <n v="327631360"/>
    <m/>
    <m/>
    <s v="RNI"/>
  </r>
  <r>
    <s v="OCT"/>
    <x v="38"/>
    <s v="OTSU-D10"/>
    <s v="1111"/>
    <s v="BASIC  SOLUTION"/>
    <s v="PB-DOM"/>
    <s v="CIMUP-10"/>
    <x v="0"/>
    <n v="280"/>
    <n v="3299800"/>
    <m/>
    <n v="3299800"/>
    <m/>
    <m/>
    <s v="MUP"/>
  </r>
  <r>
    <s v="OCT"/>
    <x v="38"/>
    <s v="OTSU-D10"/>
    <s v="1111"/>
    <s v="BASIC  SOLUTION"/>
    <s v="PB-DOM"/>
    <s v="CIMUP-20"/>
    <x v="4"/>
    <n v="9040"/>
    <n v="61345440"/>
    <m/>
    <n v="61345440"/>
    <m/>
    <m/>
    <s v="MUP"/>
  </r>
  <r>
    <s v="OCT"/>
    <x v="38"/>
    <s v="OTSU-D10"/>
    <s v="1111"/>
    <s v="BASIC  SOLUTION"/>
    <s v="PB-DOM"/>
    <s v="CIRNI-20"/>
    <x v="4"/>
    <n v="4100"/>
    <n v="27822600"/>
    <m/>
    <n v="27822600"/>
    <m/>
    <m/>
    <s v="RNI"/>
  </r>
  <r>
    <s v="OCT"/>
    <x v="39"/>
    <s v="ASERING-5"/>
    <s v="1114"/>
    <s v="ASERING"/>
    <s v="PB-DOM"/>
    <s v="CIMUP-10"/>
    <x v="0"/>
    <n v="100"/>
    <n v="1913100"/>
    <m/>
    <n v="1913100"/>
    <m/>
    <m/>
    <s v="MUP"/>
  </r>
  <r>
    <s v="OCT"/>
    <x v="39"/>
    <s v="ASERING-5"/>
    <s v="1114"/>
    <s v="ASERING"/>
    <s v="PB-DOM"/>
    <s v="CIMUP-60"/>
    <x v="1"/>
    <n v="2000"/>
    <n v="22088000"/>
    <m/>
    <n v="22088000"/>
    <m/>
    <m/>
    <s v="MUP"/>
  </r>
  <r>
    <s v="OCT"/>
    <x v="39"/>
    <s v="ASERING-5"/>
    <s v="1114"/>
    <s v="ASERING"/>
    <s v="PB-DOM"/>
    <s v="CIRNI-60"/>
    <x v="1"/>
    <n v="160"/>
    <n v="1767040"/>
    <m/>
    <n v="1767040"/>
    <m/>
    <m/>
    <s v="RNI"/>
  </r>
  <r>
    <s v="OCT"/>
    <x v="40"/>
    <s v="ASERING"/>
    <s v="1114"/>
    <s v="ASERING"/>
    <s v="PB-DOM"/>
    <s v="CIMUP-10"/>
    <x v="0"/>
    <n v="7380"/>
    <n v="111917700"/>
    <m/>
    <n v="111917700"/>
    <m/>
    <m/>
    <s v="MUP"/>
  </r>
  <r>
    <s v="OCT"/>
    <x v="40"/>
    <s v="ASERING"/>
    <s v="1114"/>
    <s v="ASERING"/>
    <s v="PB-DOM"/>
    <s v="CIMUP-60"/>
    <x v="1"/>
    <n v="307058"/>
    <n v="1984822912"/>
    <m/>
    <n v="1984822912"/>
    <m/>
    <m/>
    <s v="MUP"/>
  </r>
  <r>
    <s v="OCT"/>
    <x v="40"/>
    <s v="ASERING"/>
    <s v="1114"/>
    <s v="ASERING"/>
    <s v="PB-DOM"/>
    <s v="CIRNI-60"/>
    <x v="1"/>
    <n v="67840"/>
    <n v="438517760"/>
    <m/>
    <n v="438517760"/>
    <m/>
    <m/>
    <s v="RNI"/>
  </r>
  <r>
    <s v="OCT"/>
    <x v="40"/>
    <s v="ASERING"/>
    <s v="1114"/>
    <s v="ASERING"/>
    <s v="PB-DOM"/>
    <s v="CIMUP-61"/>
    <x v="1"/>
    <n v="-1"/>
    <n v="-6937"/>
    <m/>
    <n v="-6937"/>
    <m/>
    <m/>
    <s v="MUP"/>
  </r>
  <r>
    <s v="OCT"/>
    <x v="41"/>
    <s v="KA-EN 1B"/>
    <s v="1113"/>
    <s v="KA - EN"/>
    <s v="PB-DOM"/>
    <s v="CIMUP-10"/>
    <x v="0"/>
    <n v="6560"/>
    <n v="103444640"/>
    <m/>
    <n v="103444640"/>
    <m/>
    <m/>
    <s v="MUP"/>
  </r>
  <r>
    <s v="OCT"/>
    <x v="41"/>
    <s v="KA-EN 1B"/>
    <s v="1113"/>
    <s v="KA - EN"/>
    <s v="PB-DOM"/>
    <s v="CIMUP-30"/>
    <x v="3"/>
    <n v="60"/>
    <n v="885600"/>
    <m/>
    <n v="885600"/>
    <m/>
    <m/>
    <s v="MUP"/>
  </r>
  <r>
    <s v="OCT"/>
    <x v="41"/>
    <s v="KA-EN 1B"/>
    <s v="1113"/>
    <s v="KA - EN"/>
    <s v="PB-DOM"/>
    <s v="CIMUP-60"/>
    <x v="1"/>
    <n v="101620"/>
    <n v="900149960"/>
    <m/>
    <n v="900149960"/>
    <m/>
    <m/>
    <s v="MUP"/>
  </r>
  <r>
    <s v="OCT"/>
    <x v="41"/>
    <s v="KA-EN 1B"/>
    <s v="1113"/>
    <s v="KA - EN"/>
    <s v="PB-DOM"/>
    <s v="CIRNI-60"/>
    <x v="1"/>
    <n v="34060"/>
    <n v="301703480"/>
    <m/>
    <n v="301703480"/>
    <m/>
    <m/>
    <s v="RNI"/>
  </r>
  <r>
    <s v="OCT"/>
    <x v="42"/>
    <s v="KA-EN 3A"/>
    <s v="1113"/>
    <s v="KA - EN"/>
    <s v="PB-DOM"/>
    <s v="CIMUP-10"/>
    <x v="0"/>
    <n v="1220"/>
    <n v="18828260"/>
    <m/>
    <n v="18828260"/>
    <m/>
    <m/>
    <s v="MUP"/>
  </r>
  <r>
    <s v="OCT"/>
    <x v="42"/>
    <s v="KA-EN 3A"/>
    <s v="1113"/>
    <s v="KA - EN"/>
    <s v="PB-DOM"/>
    <s v="CIMUP-30"/>
    <x v="3"/>
    <n v="80"/>
    <n v="1167680"/>
    <m/>
    <n v="1167680"/>
    <m/>
    <m/>
    <s v="MUP"/>
  </r>
  <r>
    <s v="OCT"/>
    <x v="42"/>
    <s v="KA-EN 3A"/>
    <s v="1113"/>
    <s v="KA - EN"/>
    <s v="PB-DOM"/>
    <s v="CIMUP-60"/>
    <x v="1"/>
    <n v="51900"/>
    <n v="489624600"/>
    <m/>
    <n v="489624600"/>
    <m/>
    <m/>
    <s v="MUP"/>
  </r>
  <r>
    <s v="OCT"/>
    <x v="42"/>
    <s v="KA-EN 3A"/>
    <s v="1113"/>
    <s v="KA - EN"/>
    <s v="PB-DOM"/>
    <s v="CIRNI-60"/>
    <x v="1"/>
    <n v="12680"/>
    <n v="119623120"/>
    <m/>
    <n v="119623120"/>
    <m/>
    <m/>
    <s v="RNI"/>
  </r>
  <r>
    <s v="OCT"/>
    <x v="43"/>
    <s v="KA-EN 3B"/>
    <s v="1113"/>
    <s v="KA - EN"/>
    <s v="PB-DOM"/>
    <s v="CIMUP-10"/>
    <x v="0"/>
    <n v="6900"/>
    <n v="101857800"/>
    <m/>
    <n v="101857800"/>
    <m/>
    <m/>
    <s v="MUP"/>
  </r>
  <r>
    <s v="OCT"/>
    <x v="43"/>
    <s v="KA-EN 3B"/>
    <s v="1113"/>
    <s v="KA - EN"/>
    <s v="PB-DOM"/>
    <s v="CIMUP-60"/>
    <x v="1"/>
    <n v="207518"/>
    <n v="1957724812"/>
    <m/>
    <n v="1957724812"/>
    <m/>
    <m/>
    <s v="MUP"/>
  </r>
  <r>
    <s v="OCT"/>
    <x v="43"/>
    <s v="KA-EN 3B"/>
    <s v="1113"/>
    <s v="KA - EN"/>
    <s v="PB-DOM"/>
    <s v="CIRNI-60"/>
    <x v="1"/>
    <n v="41120"/>
    <n v="387926080"/>
    <m/>
    <n v="387926080"/>
    <m/>
    <m/>
    <s v="RNI"/>
  </r>
  <r>
    <s v="OCT"/>
    <x v="43"/>
    <s v="KA-EN 3B"/>
    <s v="1113"/>
    <s v="KA - EN"/>
    <s v="PB-DOM"/>
    <s v="CIRNI-20"/>
    <x v="4"/>
    <n v="0"/>
    <n v="0"/>
    <m/>
    <n v="0"/>
    <m/>
    <m/>
    <s v="RNI"/>
  </r>
  <r>
    <s v="OCT"/>
    <x v="44"/>
    <s v="KA-EN 4A"/>
    <s v="1113"/>
    <s v="KA - EN"/>
    <s v="PB-DOM"/>
    <s v="CIMUP-60"/>
    <x v="1"/>
    <n v="660"/>
    <n v="6713520"/>
    <m/>
    <n v="6713520"/>
    <m/>
    <m/>
    <s v="MUP"/>
  </r>
  <r>
    <s v="OCT"/>
    <x v="45"/>
    <s v="KA-EN 4B"/>
    <s v="1113"/>
    <s v="KA - EN"/>
    <s v="PB-DOM"/>
    <s v="CIMUP-10"/>
    <x v="0"/>
    <n v="1080"/>
    <n v="17030520"/>
    <m/>
    <n v="17030520"/>
    <m/>
    <m/>
    <s v="MUP"/>
  </r>
  <r>
    <s v="OCT"/>
    <x v="45"/>
    <s v="KA-EN 4B"/>
    <s v="1113"/>
    <s v="KA - EN"/>
    <s v="PB-DOM"/>
    <s v="CIMUP-60"/>
    <x v="1"/>
    <n v="7718"/>
    <n v="78507496"/>
    <m/>
    <n v="78507496"/>
    <m/>
    <m/>
    <s v="MUP"/>
  </r>
  <r>
    <s v="OCT"/>
    <x v="45"/>
    <s v="KA-EN 4B"/>
    <s v="1113"/>
    <s v="KA - EN"/>
    <s v="PB-DOM"/>
    <s v="CIRNI-60"/>
    <x v="1"/>
    <n v="60"/>
    <n v="610320"/>
    <m/>
    <n v="610320"/>
    <m/>
    <m/>
    <s v="RNI"/>
  </r>
  <r>
    <s v="OCT"/>
    <x v="46"/>
    <s v="KA-EN MG3"/>
    <s v="1113"/>
    <s v="KA - EN"/>
    <s v="PB-DOM"/>
    <s v="CIMUP-30"/>
    <x v="3"/>
    <n v="20"/>
    <n v="319800"/>
    <m/>
    <n v="319800"/>
    <m/>
    <m/>
    <s v="MUP"/>
  </r>
  <r>
    <s v="OCT"/>
    <x v="46"/>
    <s v="KA-EN MG3"/>
    <s v="1113"/>
    <s v="KA - EN"/>
    <s v="PB-DOM"/>
    <s v="CIMUP-60"/>
    <x v="1"/>
    <n v="9700"/>
    <n v="101035200"/>
    <m/>
    <n v="101035200"/>
    <m/>
    <m/>
    <s v="MUP"/>
  </r>
  <r>
    <s v="OCT"/>
    <x v="46"/>
    <s v="KA-EN MG3"/>
    <s v="1113"/>
    <s v="KA - EN"/>
    <s v="PB-DOM"/>
    <s v="CIRNI-60"/>
    <x v="1"/>
    <n v="800"/>
    <n v="8332800"/>
    <m/>
    <n v="8332800"/>
    <m/>
    <m/>
    <s v="RNI"/>
  </r>
  <r>
    <s v="OCT"/>
    <x v="47"/>
    <s v="MARTOS-10"/>
    <s v="1133"/>
    <s v="MARTOS"/>
    <s v="PB-DOM"/>
    <s v="CIMUP-60"/>
    <x v="1"/>
    <n v="860"/>
    <n v="24155680"/>
    <m/>
    <n v="24155680"/>
    <m/>
    <m/>
    <s v="MUP"/>
  </r>
  <r>
    <s v="OCT"/>
    <x v="47"/>
    <s v="MARTOS-10"/>
    <s v="1133"/>
    <s v="MARTOS"/>
    <s v="PB-DOM"/>
    <s v="CIRNI-60"/>
    <x v="1"/>
    <n v="320"/>
    <n v="8988160"/>
    <m/>
    <n v="8988160"/>
    <m/>
    <m/>
    <s v="RNI"/>
  </r>
  <r>
    <s v="OCT"/>
    <x v="48"/>
    <s v="OTSU-MANITOL 20"/>
    <s v="1115"/>
    <s v="C O D"/>
    <s v="PB-DOM"/>
    <s v="CIMUP-20"/>
    <x v="4"/>
    <n v="15000"/>
    <n v="484920000"/>
    <m/>
    <n v="484920000"/>
    <m/>
    <m/>
    <s v="MUP"/>
  </r>
  <r>
    <s v="OCT"/>
    <x v="48"/>
    <s v="OTSU-MANITOL 20"/>
    <s v="1115"/>
    <s v="C O D"/>
    <s v="PB-DOM"/>
    <s v="CIRNI-20"/>
    <x v="4"/>
    <n v="400"/>
    <n v="12931200"/>
    <m/>
    <n v="12931200"/>
    <m/>
    <m/>
    <s v="RNI"/>
  </r>
  <r>
    <s v="OCT"/>
    <x v="49"/>
    <s v="OTSU-SALIN 3"/>
    <s v="1111"/>
    <s v="BASIC  SOLUTION"/>
    <s v="PB-DOM"/>
    <s v="CIMUP-10"/>
    <x v="0"/>
    <n v="3160"/>
    <n v="63787760"/>
    <m/>
    <n v="63787760"/>
    <m/>
    <m/>
    <s v="MUP"/>
  </r>
  <r>
    <s v="OCT"/>
    <x v="49"/>
    <s v="OTSU-SALIN 3"/>
    <s v="1111"/>
    <s v="BASIC  SOLUTION"/>
    <s v="PB-DOM"/>
    <s v="CIMUP-30"/>
    <x v="3"/>
    <n v="200"/>
    <n v="4428000"/>
    <m/>
    <n v="4428000"/>
    <m/>
    <m/>
    <s v="MUP"/>
  </r>
  <r>
    <s v="OCT"/>
    <x v="49"/>
    <s v="OTSU-SALIN 3"/>
    <s v="1111"/>
    <s v="BASIC  SOLUTION"/>
    <s v="PB-DOM"/>
    <s v="CIMUP-60"/>
    <x v="1"/>
    <n v="52500"/>
    <n v="1400122500"/>
    <m/>
    <n v="1400122500"/>
    <m/>
    <m/>
    <s v="MUP"/>
  </r>
  <r>
    <s v="OCT"/>
    <x v="49"/>
    <s v="OTSU-SALIN 3"/>
    <s v="1111"/>
    <s v="BASIC  SOLUTION"/>
    <s v="PB-DOM"/>
    <s v="CIRNI-60"/>
    <x v="1"/>
    <n v="9320"/>
    <n v="248555080"/>
    <m/>
    <n v="248555080"/>
    <m/>
    <m/>
    <s v="RNI"/>
  </r>
  <r>
    <s v="OCT"/>
    <x v="50"/>
    <s v="OTSU-RS"/>
    <s v="1111"/>
    <s v="BASIC  SOLUTION"/>
    <s v="PB-DOM"/>
    <s v="CIMUP-10"/>
    <x v="0"/>
    <n v="1280"/>
    <n v="14456320"/>
    <m/>
    <n v="14456320"/>
    <m/>
    <m/>
    <s v="MUP"/>
  </r>
  <r>
    <s v="OCT"/>
    <x v="50"/>
    <s v="OTSU-RS"/>
    <s v="1111"/>
    <s v="BASIC  SOLUTION"/>
    <s v="PB-DOM"/>
    <s v="CIMUP-60"/>
    <x v="1"/>
    <n v="9840"/>
    <n v="88687920"/>
    <m/>
    <n v="88687920"/>
    <m/>
    <m/>
    <s v="MUP"/>
  </r>
  <r>
    <s v="OCT"/>
    <x v="50"/>
    <s v="OTSU-RS"/>
    <s v="1111"/>
    <s v="BASIC  SOLUTION"/>
    <s v="PB-DOM"/>
    <s v="CIRNI-60"/>
    <x v="1"/>
    <n v="880"/>
    <n v="7931440"/>
    <m/>
    <n v="7931440"/>
    <m/>
    <m/>
    <s v="RNI"/>
  </r>
  <r>
    <s v="OCT"/>
    <x v="51"/>
    <s v="OTSU-RLD5"/>
    <s v="1111"/>
    <s v="BASIC  SOLUTION"/>
    <s v="PB-DOM"/>
    <s v="CIMUP-60"/>
    <x v="1"/>
    <n v="1320"/>
    <n v="11897160"/>
    <m/>
    <n v="11897160"/>
    <m/>
    <m/>
    <s v="MUP"/>
  </r>
  <r>
    <s v="OCT"/>
    <x v="52"/>
    <s v="OTSU-D5, 1/4NS"/>
    <s v="1111"/>
    <s v="BASIC  SOLUTION"/>
    <s v="PB-DOM"/>
    <s v="CIMUP-10"/>
    <x v="0"/>
    <n v="2380"/>
    <n v="27348580"/>
    <m/>
    <n v="27348580"/>
    <m/>
    <m/>
    <s v="MUP"/>
  </r>
  <r>
    <s v="OCT"/>
    <x v="52"/>
    <s v="OTSU-D5, 1/4NS"/>
    <s v="1111"/>
    <s v="BASIC  SOLUTION"/>
    <s v="PB-DOM"/>
    <s v="CIMUP-30"/>
    <x v="3"/>
    <n v="360"/>
    <n v="3690000"/>
    <m/>
    <n v="3690000"/>
    <m/>
    <m/>
    <s v="MUP"/>
  </r>
  <r>
    <s v="OCT"/>
    <x v="52"/>
    <s v="OTSU-D5, 1/4NS"/>
    <s v="1111"/>
    <s v="BASIC  SOLUTION"/>
    <s v="PB-DOM"/>
    <s v="CIMUP-60"/>
    <x v="1"/>
    <n v="22180"/>
    <n v="168434920"/>
    <m/>
    <n v="168434920"/>
    <m/>
    <m/>
    <s v="MUP"/>
  </r>
  <r>
    <s v="OCT"/>
    <x v="52"/>
    <s v="OTSU-D5, 1/4NS"/>
    <s v="1111"/>
    <s v="BASIC  SOLUTION"/>
    <s v="PB-DOM"/>
    <s v="CIRNI-60"/>
    <x v="1"/>
    <n v="18120"/>
    <n v="137603280"/>
    <m/>
    <n v="137603280"/>
    <m/>
    <m/>
    <s v="RNI"/>
  </r>
  <r>
    <s v="OCT"/>
    <x v="52"/>
    <s v="OTSU-D5, 1/4NS"/>
    <s v="1111"/>
    <s v="BASIC  SOLUTION"/>
    <s v="PB-DOM"/>
    <s v="CIRNI-20"/>
    <x v="4"/>
    <n v="0"/>
    <n v="0"/>
    <m/>
    <n v="0"/>
    <m/>
    <m/>
    <s v="RNI"/>
  </r>
  <r>
    <s v="OCT"/>
    <x v="53"/>
    <s v="OTSU-D10,1/5NS"/>
    <s v="1111"/>
    <s v="BASIC  SOLUTION"/>
    <s v="PB-DOM"/>
    <s v="CIMUP-10"/>
    <x v="0"/>
    <n v="480"/>
    <n v="5515680"/>
    <m/>
    <n v="5515680"/>
    <m/>
    <m/>
    <s v="MUP"/>
  </r>
  <r>
    <s v="OCT"/>
    <x v="53"/>
    <s v="OTSU-D10,1/5NS"/>
    <s v="1111"/>
    <s v="BASIC  SOLUTION"/>
    <s v="PB-DOM"/>
    <s v="CIMUP-30"/>
    <x v="3"/>
    <n v="40"/>
    <n v="492000"/>
    <m/>
    <n v="492000"/>
    <m/>
    <m/>
    <s v="MUP"/>
  </r>
  <r>
    <s v="OCT"/>
    <x v="53"/>
    <s v="OTSU-D10,1/5NS"/>
    <s v="1111"/>
    <s v="BASIC  SOLUTION"/>
    <s v="PB-DOM"/>
    <s v="CIMUP-60"/>
    <x v="1"/>
    <n v="14540"/>
    <n v="142317520"/>
    <m/>
    <n v="142317520"/>
    <m/>
    <m/>
    <s v="MUP"/>
  </r>
  <r>
    <s v="OCT"/>
    <x v="53"/>
    <s v="OTSU-D10,1/5NS"/>
    <s v="1111"/>
    <s v="BASIC  SOLUTION"/>
    <s v="PB-DOM"/>
    <s v="CIRNI-60"/>
    <x v="1"/>
    <n v="1320"/>
    <n v="12920160"/>
    <m/>
    <n v="12920160"/>
    <m/>
    <m/>
    <s v="RNI"/>
  </r>
  <r>
    <s v="OCT"/>
    <x v="54"/>
    <s v="OTSU-D5, 1/2NS"/>
    <s v="1111"/>
    <s v="BASIC  SOLUTION"/>
    <s v="PB-DOM"/>
    <s v="CIMUP-10"/>
    <x v="0"/>
    <n v="1960"/>
    <n v="22522360"/>
    <m/>
    <n v="22522360"/>
    <m/>
    <m/>
    <s v="MUP"/>
  </r>
  <r>
    <s v="OCT"/>
    <x v="54"/>
    <s v="OTSU-D5, 1/2NS"/>
    <s v="1111"/>
    <s v="BASIC  SOLUTION"/>
    <s v="PB-DOM"/>
    <s v="CIMUP-30"/>
    <x v="3"/>
    <n v="800"/>
    <n v="8200000"/>
    <m/>
    <n v="8200000"/>
    <m/>
    <m/>
    <s v="MUP"/>
  </r>
  <r>
    <s v="OCT"/>
    <x v="54"/>
    <s v="OTSU-D5, 1/2NS"/>
    <s v="1111"/>
    <s v="BASIC  SOLUTION"/>
    <s v="PB-DOM"/>
    <s v="CIMUP-60"/>
    <x v="1"/>
    <n v="31020"/>
    <n v="235565880"/>
    <m/>
    <n v="235565880"/>
    <m/>
    <m/>
    <s v="MUP"/>
  </r>
  <r>
    <s v="OCT"/>
    <x v="54"/>
    <s v="OTSU-D5, 1/2NS"/>
    <s v="1111"/>
    <s v="BASIC  SOLUTION"/>
    <s v="PB-DOM"/>
    <s v="CIRNI-60"/>
    <x v="1"/>
    <n v="9800"/>
    <n v="74421200"/>
    <m/>
    <n v="74421200"/>
    <m/>
    <m/>
    <s v="RNI"/>
  </r>
  <r>
    <s v="OCT"/>
    <x v="55"/>
    <s v="OTSU-D5"/>
    <s v="1111"/>
    <s v="BASIC  SOLUTION"/>
    <s v="PB-DOM"/>
    <s v="CIMUP-10"/>
    <x v="0"/>
    <n v="900"/>
    <n v="9598500"/>
    <m/>
    <n v="9598500"/>
    <m/>
    <m/>
    <s v="MUP"/>
  </r>
  <r>
    <s v="OCT"/>
    <x v="55"/>
    <s v="OTSU-D5"/>
    <s v="1111"/>
    <s v="BASIC  SOLUTION"/>
    <s v="PB-DOM"/>
    <s v="CIMUP-20"/>
    <x v="4"/>
    <n v="24360"/>
    <n v="138316080"/>
    <m/>
    <n v="138316080"/>
    <m/>
    <m/>
    <s v="MUP"/>
  </r>
  <r>
    <s v="OCT"/>
    <x v="55"/>
    <s v="OTSU-D5"/>
    <s v="1111"/>
    <s v="BASIC  SOLUTION"/>
    <s v="PB-DOM"/>
    <s v="CIMUP-30"/>
    <x v="3"/>
    <n v="100"/>
    <n v="943000"/>
    <m/>
    <n v="943000"/>
    <m/>
    <m/>
    <s v="MUP"/>
  </r>
  <r>
    <s v="OCT"/>
    <x v="55"/>
    <s v="OTSU-D5"/>
    <s v="1111"/>
    <s v="BASIC  SOLUTION"/>
    <s v="PB-DOM"/>
    <s v="CIRNI-10"/>
    <x v="0"/>
    <n v="5000"/>
    <n v="53325000"/>
    <m/>
    <n v="53325000"/>
    <m/>
    <m/>
    <s v="RNI"/>
  </r>
  <r>
    <s v="OCT"/>
    <x v="55"/>
    <s v="OTSU-D5"/>
    <s v="1111"/>
    <s v="BASIC  SOLUTION"/>
    <s v="PB-DOM"/>
    <s v="CIRNI-20"/>
    <x v="4"/>
    <n v="41320"/>
    <n v="235975760"/>
    <m/>
    <n v="235975760"/>
    <m/>
    <m/>
    <s v="RNI"/>
  </r>
  <r>
    <s v="OCT"/>
    <x v="56"/>
    <s v="OTSU-RL"/>
    <s v="1111"/>
    <s v="BASIC  SOLUTION"/>
    <s v="PB-DOM"/>
    <s v="CIMUP-10"/>
    <x v="0"/>
    <n v="26060"/>
    <n v="273160920"/>
    <m/>
    <n v="273160920"/>
    <m/>
    <m/>
    <s v="MUP"/>
  </r>
  <r>
    <s v="OCT"/>
    <x v="56"/>
    <s v="OTSU-RL"/>
    <s v="1111"/>
    <s v="BASIC  SOLUTION"/>
    <s v="PB-DOM"/>
    <s v="CIMUP-11"/>
    <x v="0"/>
    <n v="-2"/>
    <n v="-13016"/>
    <m/>
    <n v="-13016"/>
    <m/>
    <m/>
    <s v="MUP"/>
  </r>
  <r>
    <s v="OCT"/>
    <x v="56"/>
    <s v="OTSU-RL"/>
    <s v="1111"/>
    <s v="BASIC  SOLUTION"/>
    <s v="PB-DOM"/>
    <s v="CIMUP-20"/>
    <x v="4"/>
    <n v="106280"/>
    <n v="792520680"/>
    <m/>
    <n v="792520680"/>
    <m/>
    <m/>
    <s v="MUP"/>
  </r>
  <r>
    <s v="OCT"/>
    <x v="56"/>
    <s v="OTSU-RL"/>
    <s v="1111"/>
    <s v="BASIC  SOLUTION"/>
    <s v="PB-DOM"/>
    <s v="CIMUP-30"/>
    <x v="3"/>
    <n v="5720"/>
    <n v="51594400"/>
    <m/>
    <n v="51594400"/>
    <m/>
    <m/>
    <s v="MUP"/>
  </r>
  <r>
    <s v="OCT"/>
    <x v="56"/>
    <s v="OTSU-RL"/>
    <s v="1111"/>
    <s v="BASIC  SOLUTION"/>
    <s v="PB-DOM"/>
    <s v="CIMUP-60"/>
    <x v="1"/>
    <n v="177520"/>
    <n v="1114470560"/>
    <m/>
    <n v="1114470560"/>
    <m/>
    <m/>
    <s v="MUP"/>
  </r>
  <r>
    <s v="OCT"/>
    <x v="57"/>
    <s v="OTSU-NS"/>
    <s v="1111"/>
    <s v="BASIC  SOLUTION"/>
    <s v="PB-DOM"/>
    <s v="CIMUP-10"/>
    <x v="0"/>
    <n v="7780"/>
    <n v="81549960"/>
    <m/>
    <n v="81549960"/>
    <m/>
    <m/>
    <s v="MUP"/>
  </r>
  <r>
    <s v="OCT"/>
    <x v="57"/>
    <s v="OTSU-NS"/>
    <s v="1111"/>
    <s v="BASIC  SOLUTION"/>
    <s v="PB-DOM"/>
    <s v="CIMUP-20"/>
    <x v="4"/>
    <n v="129400"/>
    <n v="890042100"/>
    <m/>
    <n v="890042100"/>
    <m/>
    <m/>
    <s v="MUP"/>
  </r>
  <r>
    <s v="OCT"/>
    <x v="57"/>
    <s v="OTSU-NS"/>
    <s v="1111"/>
    <s v="BASIC  SOLUTION"/>
    <s v="PB-DOM"/>
    <s v="CIMUP-30"/>
    <x v="3"/>
    <n v="1700"/>
    <n v="15612800"/>
    <m/>
    <n v="15612800"/>
    <m/>
    <m/>
    <s v="MUP"/>
  </r>
  <r>
    <s v="OCT"/>
    <x v="57"/>
    <s v="OTSU-NS"/>
    <s v="1111"/>
    <s v="BASIC  SOLUTION"/>
    <s v="PB-DOM"/>
    <s v="CIMUP-60"/>
    <x v="1"/>
    <n v="56880"/>
    <n v="322452720"/>
    <m/>
    <n v="322452720"/>
    <m/>
    <m/>
    <s v="MUP"/>
  </r>
  <r>
    <s v="OCT"/>
    <x v="58"/>
    <s v="OTSU-MANITOL 20250 mL"/>
    <s v="1115"/>
    <s v="C O D"/>
    <s v="PB-DOM"/>
    <s v="CIMUP-10"/>
    <x v="0"/>
    <n v="60"/>
    <n v="2849280"/>
    <m/>
    <n v="2849280"/>
    <m/>
    <m/>
    <s v="MUP"/>
  </r>
  <r>
    <s v="OCT"/>
    <x v="58"/>
    <s v="OTSU-MANITOL 20250 mL"/>
    <s v="1115"/>
    <s v="C O D"/>
    <s v="PB-DOM"/>
    <s v="CIMUP-20"/>
    <x v="4"/>
    <n v="15928"/>
    <n v="389535168"/>
    <m/>
    <n v="389535168"/>
    <m/>
    <m/>
    <s v="MUP"/>
  </r>
  <r>
    <s v="OCT"/>
    <x v="58"/>
    <s v="OTSU-MANITOL 20250 mL"/>
    <s v="1115"/>
    <s v="C O D"/>
    <s v="PB-DOM"/>
    <s v="CIMUP-30"/>
    <x v="3"/>
    <n v="60"/>
    <n v="2362080"/>
    <m/>
    <n v="2362080"/>
    <m/>
    <m/>
    <s v="MUP"/>
  </r>
  <r>
    <s v="OCT"/>
    <x v="58"/>
    <s v="OTSU-MANITOL 20250 mL"/>
    <s v="1115"/>
    <s v="C O D"/>
    <s v="PB-DOM"/>
    <s v="CIRNI-60"/>
    <x v="1"/>
    <n v="0"/>
    <n v="0"/>
    <m/>
    <n v="0"/>
    <m/>
    <m/>
    <s v="RNI"/>
  </r>
  <r>
    <s v="OCT"/>
    <x v="58"/>
    <s v="OTSU-MANITOL 20250 mL"/>
    <s v="1115"/>
    <s v="C O D"/>
    <s v="PB-DOM"/>
    <s v="CIRNI-20"/>
    <x v="4"/>
    <n v="3060"/>
    <n v="74835360"/>
    <m/>
    <n v="74835360"/>
    <m/>
    <m/>
    <s v="RNI"/>
  </r>
  <r>
    <s v="OCT"/>
    <x v="60"/>
    <s v="OTSU-NS10 mL"/>
    <s v="1112"/>
    <s v="AMPOULE"/>
    <s v="PA-DOM"/>
    <s v="CIMUP-10"/>
    <x v="0"/>
    <n v="2880"/>
    <n v="8637120"/>
    <m/>
    <n v="8637120"/>
    <m/>
    <m/>
    <s v="MUP"/>
  </r>
  <r>
    <s v="OCT"/>
    <x v="60"/>
    <s v="OTSU-NS10 mL"/>
    <s v="1112"/>
    <s v="AMPOULE"/>
    <s v="PA-DOM"/>
    <s v="CIMUP-20"/>
    <x v="4"/>
    <n v="18720"/>
    <n v="30700800"/>
    <m/>
    <n v="30700800"/>
    <m/>
    <m/>
    <s v="MUP"/>
  </r>
  <r>
    <s v="OCT"/>
    <x v="60"/>
    <s v="OTSU-NS10 mL"/>
    <s v="1112"/>
    <s v="AMPOULE"/>
    <s v="PA-DOM"/>
    <s v="CIRNI-10"/>
    <x v="0"/>
    <n v="4320"/>
    <n v="12955680"/>
    <m/>
    <n v="12955680"/>
    <m/>
    <m/>
    <s v="RNI"/>
  </r>
  <r>
    <s v="OCT"/>
    <x v="63"/>
    <s v="STERILE WATERFOR IRRIGATION"/>
    <s v="1111"/>
    <s v="BASIC  SOLUTION"/>
    <s v="PB-DOM"/>
    <s v="CIMUP-10"/>
    <x v="0"/>
    <n v="11130"/>
    <n v="217836360"/>
    <m/>
    <n v="217836360"/>
    <m/>
    <m/>
    <s v="MUP"/>
  </r>
  <r>
    <s v="OCT"/>
    <x v="63"/>
    <s v="STERILE WATERFOR IRRIGATION"/>
    <s v="1111"/>
    <s v="BASIC  SOLUTION"/>
    <s v="PB-DOM"/>
    <s v="CIMUP-60"/>
    <x v="1"/>
    <n v="21315"/>
    <n v="250365990"/>
    <m/>
    <n v="250365990"/>
    <m/>
    <m/>
    <s v="MUP"/>
  </r>
  <r>
    <s v="OCT"/>
    <x v="63"/>
    <s v="STERILE WATERFOR IRRIGATION"/>
    <s v="1111"/>
    <s v="BASIC  SOLUTION"/>
    <s v="PB-DOM"/>
    <s v="CIRNI-60"/>
    <x v="1"/>
    <n v="9975"/>
    <n v="117166350"/>
    <m/>
    <n v="117166350"/>
    <m/>
    <m/>
    <s v="RNI"/>
  </r>
  <r>
    <s v="OCT"/>
    <x v="63"/>
    <s v="STERILE WATERFOR IRRIGATION"/>
    <s v="1111"/>
    <s v="BASIC  SOLUTION"/>
    <s v="PB-DOM"/>
    <s v="CIRNI-20"/>
    <x v="4"/>
    <n v="0"/>
    <n v="0"/>
    <m/>
    <n v="0"/>
    <m/>
    <m/>
    <s v="RNI"/>
  </r>
  <r>
    <s v="OCT"/>
    <x v="64"/>
    <s v="OTSU-NS"/>
    <s v="1111"/>
    <s v="BASIC  SOLUTION"/>
    <s v="PB-DOM"/>
    <s v="CIMUP-10"/>
    <x v="0"/>
    <n v="9405"/>
    <n v="192078315"/>
    <m/>
    <n v="192078315"/>
    <m/>
    <m/>
    <s v="MUP"/>
  </r>
  <r>
    <s v="OCT"/>
    <x v="64"/>
    <s v="OTSU-NS"/>
    <s v="1111"/>
    <s v="BASIC  SOLUTION"/>
    <s v="PB-DOM"/>
    <s v="CIMUP-11"/>
    <x v="0"/>
    <n v="-2"/>
    <n v="-44864"/>
    <m/>
    <n v="-44864"/>
    <m/>
    <m/>
    <s v="MUP"/>
  </r>
  <r>
    <s v="OCT"/>
    <x v="64"/>
    <s v="OTSU-NS"/>
    <s v="1111"/>
    <s v="BASIC  SOLUTION"/>
    <s v="PB-DOM"/>
    <s v="CIMUP-30"/>
    <x v="3"/>
    <n v="60"/>
    <n v="1047960"/>
    <m/>
    <n v="1047960"/>
    <m/>
    <m/>
    <s v="MUP"/>
  </r>
  <r>
    <s v="OCT"/>
    <x v="64"/>
    <s v="OTSU-NS"/>
    <s v="1111"/>
    <s v="BASIC  SOLUTION"/>
    <s v="PB-DOM"/>
    <s v="CIMUP-60"/>
    <x v="1"/>
    <n v="104727"/>
    <n v="1156604988"/>
    <m/>
    <n v="1156604988"/>
    <m/>
    <m/>
    <s v="MUP"/>
  </r>
  <r>
    <s v="OCT"/>
    <x v="64"/>
    <s v="OTSU-NS"/>
    <s v="1111"/>
    <s v="BASIC  SOLUTION"/>
    <s v="PB-DOM"/>
    <s v="CIRNI-60"/>
    <x v="1"/>
    <n v="47985"/>
    <n v="529946340"/>
    <m/>
    <n v="529946340"/>
    <m/>
    <m/>
    <s v="RNI"/>
  </r>
  <r>
    <s v="OCT"/>
    <x v="66"/>
    <s v="ABILIFY ORAL SOLUTION 60ML (Lokal)"/>
    <s v="5112"/>
    <s v="ABILIFY"/>
    <s v="TD SYR-DOM"/>
    <s v="TMAPL-10"/>
    <x v="0"/>
    <n v="207"/>
    <n v="41911497"/>
    <m/>
    <n v="41911497"/>
    <m/>
    <m/>
    <s v="APL"/>
  </r>
  <r>
    <s v="OCT"/>
    <x v="66"/>
    <s v="ABILIFY ORAL SOLUTION 60ML (Lokal)"/>
    <s v="5112"/>
    <s v="ABILIFY"/>
    <s v="TD SYR-DOM"/>
    <s v="TMMUP-10"/>
    <x v="0"/>
    <n v="600"/>
    <n v="116586000"/>
    <m/>
    <n v="116586000"/>
    <m/>
    <m/>
    <s v="MUP"/>
  </r>
  <r>
    <s v="OCT"/>
    <x v="66"/>
    <s v="ABILIFY ORAL SOLUTION 60ML (Lokal)"/>
    <s v="5112"/>
    <s v="ABILIFY"/>
    <s v="TD SYR-DOM"/>
    <s v="TMMUP-60"/>
    <x v="1"/>
    <n v="2280"/>
    <n v="366033480"/>
    <m/>
    <n v="366033480"/>
    <m/>
    <m/>
    <s v="MUP"/>
  </r>
  <r>
    <s v="OCT"/>
    <x v="67"/>
    <s v="REXULTI TABLET 3 MG"/>
    <s v="5123"/>
    <s v="Rexulti"/>
    <s v="TD REP-DOM"/>
    <s v="TMAPL-10"/>
    <x v="0"/>
    <n v="200"/>
    <n v="9539700"/>
    <m/>
    <n v="9539700"/>
    <m/>
    <m/>
    <s v="APL"/>
  </r>
  <r>
    <s v="OCT"/>
    <x v="67"/>
    <s v="REXULTI TABLET 3 MG"/>
    <s v="5123"/>
    <s v="Rexulti"/>
    <s v="TD REP-DOM"/>
    <s v="TMMUP-10"/>
    <x v="0"/>
    <n v="200"/>
    <n v="9155220"/>
    <m/>
    <n v="9155220"/>
    <m/>
    <m/>
    <s v="MUP"/>
  </r>
  <r>
    <s v="OCT"/>
    <x v="72"/>
    <s v="OI NUTRI BAG"/>
    <s v="1511"/>
    <s v="ME SET"/>
    <s v="IV SET-DOM"/>
    <s v="CIMUP-62"/>
    <x v="1"/>
    <n v="897"/>
    <n v="3850821"/>
    <m/>
    <n v="3850821"/>
    <m/>
    <m/>
    <s v="MUP"/>
  </r>
  <r>
    <s v="OCT"/>
    <x v="72"/>
    <s v="OI NUTRI BAG"/>
    <s v="1511"/>
    <s v="ME SET"/>
    <s v="IV SET-DOM"/>
    <s v="CIRNI-62"/>
    <x v="1"/>
    <n v="5000"/>
    <n v="21465000"/>
    <m/>
    <n v="21465000"/>
    <m/>
    <m/>
    <s v="RNI"/>
  </r>
  <r>
    <s v="OCT"/>
    <x v="74"/>
    <s v="OTSU Y SET  WITH FILTER"/>
    <s v="1511"/>
    <s v="ME SET"/>
    <s v="IV SET-DOM"/>
    <s v="CIMUP-62"/>
    <x v="1"/>
    <n v="90"/>
    <n v="619650"/>
    <m/>
    <n v="619650"/>
    <m/>
    <m/>
    <s v="MUP"/>
  </r>
  <r>
    <s v="OCT"/>
    <x v="76"/>
    <s v="ABILIFY DISCMELT 15 MGKOP"/>
    <s v="5112"/>
    <s v="ABILIFY"/>
    <s v="TD REP-DOM"/>
    <s v="TMAPL-10"/>
    <x v="0"/>
    <n v="300"/>
    <n v="15018180"/>
    <m/>
    <n v="15018180"/>
    <m/>
    <m/>
    <s v="APL"/>
  </r>
  <r>
    <s v="OCT"/>
    <x v="76"/>
    <s v="ABILIFY DISCMELT 15 MGKOP"/>
    <s v="5112"/>
    <s v="ABILIFY"/>
    <s v="TD REP-DOM"/>
    <s v="TMMUP-10"/>
    <x v="0"/>
    <n v="2800"/>
    <n v="134520400"/>
    <m/>
    <n v="134520400"/>
    <m/>
    <m/>
    <s v="MUP"/>
  </r>
  <r>
    <s v="OCT"/>
    <x v="76"/>
    <s v="ABILIFY DISCMELT 15 MGKOP"/>
    <s v="5112"/>
    <s v="ABILIFY"/>
    <s v="TD REP-DOM"/>
    <s v="TMMUP-80"/>
    <x v="2"/>
    <n v="700"/>
    <n v="18389070"/>
    <m/>
    <n v="18389070"/>
    <m/>
    <m/>
    <s v="MUP"/>
  </r>
  <r>
    <s v="OCT"/>
    <x v="77"/>
    <s v="JINARC 30 MG"/>
    <s v="5124"/>
    <s v="JINARK"/>
    <s v="TD TAB-DOM"/>
    <s v="TMMUP-10"/>
    <x v="0"/>
    <n v="600"/>
    <n v="65759760"/>
    <m/>
    <n v="65759760"/>
    <m/>
    <m/>
    <s v="MUP"/>
  </r>
  <r>
    <s v="OCT"/>
    <x v="78"/>
    <s v="OTSUTRAN-40"/>
    <s v="1115"/>
    <s v="C O D"/>
    <s v="PB-DOM"/>
    <s v="CIMUP-60"/>
    <x v="1"/>
    <n v="60"/>
    <n v="4867440"/>
    <m/>
    <n v="4867440"/>
    <m/>
    <m/>
    <s v="MUP"/>
  </r>
  <r>
    <s v="OCT"/>
    <x v="82"/>
    <s v="OTSU-RD5"/>
    <s v="1111"/>
    <s v="BASIC  SOLUTION"/>
    <s v="PB-DOM"/>
    <s v="CIMUP-10"/>
    <x v="0"/>
    <n v="1080"/>
    <n v="12410280"/>
    <m/>
    <n v="12410280"/>
    <m/>
    <m/>
    <s v="MUP"/>
  </r>
  <r>
    <s v="OCT"/>
    <x v="82"/>
    <s v="OTSU-RD5"/>
    <s v="1111"/>
    <s v="BASIC  SOLUTION"/>
    <s v="PB-DOM"/>
    <s v="CIMUP-60"/>
    <x v="1"/>
    <n v="2960"/>
    <n v="26678480"/>
    <m/>
    <n v="26678480"/>
    <m/>
    <m/>
    <s v="MUP"/>
  </r>
  <r>
    <s v="OCT"/>
    <x v="82"/>
    <s v="OTSU-RD5"/>
    <s v="1111"/>
    <s v="BASIC  SOLUTION"/>
    <s v="PB-DOM"/>
    <s v="CIRNI-60"/>
    <x v="1"/>
    <n v="600"/>
    <n v="5407800"/>
    <m/>
    <n v="5407800"/>
    <m/>
    <m/>
    <s v="RNI"/>
  </r>
  <r>
    <s v="OCT"/>
    <x v="82"/>
    <s v="OTSU-RD5"/>
    <s v="1111"/>
    <s v="BASIC  SOLUTION"/>
    <s v="PB-DOM"/>
    <s v="CIRNI-20"/>
    <x v="4"/>
    <n v="0"/>
    <n v="0"/>
    <m/>
    <n v="0"/>
    <m/>
    <m/>
    <s v="RNI"/>
  </r>
  <r>
    <s v="OCT"/>
    <x v="83"/>
    <s v="OTSU-NS, 500 ML"/>
    <s v="1121"/>
    <s v="BASIC SOLUTION - WB"/>
    <s v="TMWB-DOM"/>
    <s v="CIMUP-10"/>
    <x v="0"/>
    <n v="10740"/>
    <n v="112576680"/>
    <m/>
    <n v="112576680"/>
    <m/>
    <m/>
    <s v="MUP"/>
  </r>
  <r>
    <s v="OCT"/>
    <x v="83"/>
    <s v="OTSU-NS, 500 ML"/>
    <s v="1121"/>
    <s v="BASIC SOLUTION - WB"/>
    <s v="TMWB-DOM"/>
    <s v="CIMUP-20"/>
    <x v="4"/>
    <n v="25420"/>
    <n v="204346180"/>
    <m/>
    <n v="204346180"/>
    <m/>
    <m/>
    <s v="MUP"/>
  </r>
  <r>
    <s v="OCT"/>
    <x v="83"/>
    <s v="OTSU-NS, 500 ML"/>
    <s v="1121"/>
    <s v="BASIC SOLUTION - WB"/>
    <s v="TMWB-DOM"/>
    <s v="CIMUP-30"/>
    <x v="3"/>
    <n v="780"/>
    <n v="7163520"/>
    <m/>
    <n v="7163520"/>
    <m/>
    <m/>
    <s v="MUP"/>
  </r>
  <r>
    <s v="OCT"/>
    <x v="83"/>
    <s v="OTSU-NS, 500 ML"/>
    <s v="1121"/>
    <s v="BASIC SOLUTION - WB"/>
    <s v="TMWB-DOM"/>
    <s v="CIMUP-60"/>
    <x v="1"/>
    <n v="98180"/>
    <n v="556582420"/>
    <m/>
    <n v="556582420"/>
    <m/>
    <m/>
    <s v="MUP"/>
  </r>
  <r>
    <s v="OCT"/>
    <x v="84"/>
    <s v="OTSU-NS250 mL"/>
    <s v="1111"/>
    <s v="BASIC  SOLUTION"/>
    <s v="PB-DOM"/>
    <s v="CIMUP-60"/>
    <x v="1"/>
    <n v="2400"/>
    <n v="14198400"/>
    <m/>
    <n v="14198400"/>
    <m/>
    <m/>
    <s v="MUP"/>
  </r>
  <r>
    <s v="OCT"/>
    <x v="84"/>
    <s v="OTSU-NS250 mL"/>
    <s v="1111"/>
    <s v="BASIC  SOLUTION"/>
    <s v="PB-DOM"/>
    <s v="CIRNI-60"/>
    <x v="1"/>
    <n v="5070"/>
    <n v="29994120"/>
    <m/>
    <n v="29994120"/>
    <m/>
    <m/>
    <s v="RNI"/>
  </r>
  <r>
    <s v="OCT"/>
    <x v="85"/>
    <s v="DEXTROSE MONOHYDRATEInjeksi 400 mg/mL"/>
    <s v="1112"/>
    <s v="AMPOULE"/>
    <s v="PA-DOM"/>
    <s v="CIMUP-60"/>
    <x v="1"/>
    <n v="212520"/>
    <n v="1219864800"/>
    <m/>
    <n v="1219864800"/>
    <m/>
    <m/>
    <s v="MUP"/>
  </r>
  <r>
    <s v="OCT"/>
    <x v="85"/>
    <s v="DEXTROSE MONOHYDRATEInjeksi 400 mg/mL"/>
    <s v="1112"/>
    <s v="AMPOULE"/>
    <s v="PA-DOM"/>
    <s v="CIRNI-60"/>
    <x v="1"/>
    <n v="15840"/>
    <n v="90921600"/>
    <m/>
    <n v="90921600"/>
    <m/>
    <m/>
    <s v="RNI"/>
  </r>
  <r>
    <s v="OCT"/>
    <x v="86"/>
    <s v="POTASSIUM CHLORIDEInjeksi 74,6 mg/mL"/>
    <s v="1112"/>
    <s v="AMPOULE"/>
    <s v="PA-DOM"/>
    <s v="CIMUP-60"/>
    <x v="1"/>
    <n v="81120"/>
    <n v="227054880"/>
    <m/>
    <n v="227054880"/>
    <m/>
    <m/>
    <s v="MUP"/>
  </r>
  <r>
    <s v="OCT"/>
    <x v="86"/>
    <s v="POTASSIUM CHLORIDEInjeksi 74,6 mg/mL"/>
    <s v="1112"/>
    <s v="AMPOULE"/>
    <s v="PA-DOM"/>
    <s v="CIRNI-60"/>
    <x v="1"/>
    <n v="37200"/>
    <n v="104122800"/>
    <m/>
    <n v="104122800"/>
    <m/>
    <m/>
    <s v="RNI"/>
  </r>
  <r>
    <s v="OCT"/>
    <x v="87"/>
    <s v="SODIUM CHLORIDEInjeksi 9 mg/mL"/>
    <s v="1112"/>
    <s v="AMPOULE"/>
    <s v="PA-DOM"/>
    <s v="CIMUP-60"/>
    <x v="1"/>
    <n v="71040"/>
    <n v="194152320"/>
    <m/>
    <n v="194152320"/>
    <m/>
    <m/>
    <s v="MUP"/>
  </r>
  <r>
    <s v="OCT"/>
    <x v="87"/>
    <s v="SODIUM CHLORIDEInjeksi 9 mg/mL"/>
    <s v="1112"/>
    <s v="AMPOULE"/>
    <s v="PA-DOM"/>
    <s v="CIRNI-60"/>
    <x v="1"/>
    <n v="47040"/>
    <n v="128560320"/>
    <m/>
    <n v="128560320"/>
    <m/>
    <m/>
    <s v="RNI"/>
  </r>
  <r>
    <s v="OCT"/>
    <x v="88"/>
    <s v="MAGNESIUM SULFATEInjeksi i.v. 200 mg/mL"/>
    <s v="1112"/>
    <s v="AMPOULE"/>
    <s v="PA-DOM"/>
    <s v="CIMUP-60"/>
    <x v="1"/>
    <n v="22560"/>
    <n v="82885440"/>
    <m/>
    <n v="82885440"/>
    <m/>
    <m/>
    <s v="MUP"/>
  </r>
  <r>
    <s v="OCT"/>
    <x v="88"/>
    <s v="MAGNESIUM SULFATEInjeksi i.v. 200 mg/mL"/>
    <s v="1112"/>
    <s v="AMPOULE"/>
    <s v="PA-DOM"/>
    <s v="CIRNI-60"/>
    <x v="1"/>
    <n v="8640"/>
    <n v="31743360"/>
    <m/>
    <n v="31743360"/>
    <m/>
    <m/>
    <s v="RNI"/>
  </r>
  <r>
    <s v="OCT"/>
    <x v="89"/>
    <s v="MAGNESIUM SULFATEInjeksi i.m. 400 mg/mL"/>
    <s v="1112"/>
    <s v="AMPOULE"/>
    <s v="PA-DOM"/>
    <s v="CIMUP-60"/>
    <x v="1"/>
    <n v="36480"/>
    <n v="152559360"/>
    <m/>
    <n v="152559360"/>
    <m/>
    <m/>
    <s v="MUP"/>
  </r>
  <r>
    <s v="OCT"/>
    <x v="89"/>
    <s v="MAGNESIUM SULFATEInjeksi i.m. 400 mg/mL"/>
    <s v="1112"/>
    <s v="AMPOULE"/>
    <s v="PA-DOM"/>
    <s v="CIRNI-60"/>
    <x v="1"/>
    <n v="7200"/>
    <n v="30110400"/>
    <m/>
    <n v="30110400"/>
    <m/>
    <m/>
    <s v="RNI"/>
  </r>
  <r>
    <s v="OCT"/>
    <x v="90"/>
    <s v="STERILE WATER FORInjection"/>
    <s v="1112"/>
    <s v="AMPOULE"/>
    <s v="PA-DOM"/>
    <s v="CIMUP-60"/>
    <x v="1"/>
    <n v="864960"/>
    <n v="1888207680"/>
    <m/>
    <n v="1888207680"/>
    <m/>
    <m/>
    <s v="MUP"/>
  </r>
  <r>
    <s v="OCT"/>
    <x v="90"/>
    <s v="STERILE WATER FORInjection"/>
    <s v="1112"/>
    <s v="AMPOULE"/>
    <s v="PA-DOM"/>
    <s v="CIRNI-60"/>
    <x v="1"/>
    <n v="257880"/>
    <n v="562952040"/>
    <m/>
    <n v="562952040"/>
    <m/>
    <m/>
    <s v="RNI"/>
  </r>
  <r>
    <s v="OCT"/>
    <x v="91"/>
    <s v="OTSU-MGSO4 40"/>
    <s v="1112"/>
    <s v="AMPOULE"/>
    <s v="PA-DOM"/>
    <s v="CIMUP-10"/>
    <x v="0"/>
    <n v="1920"/>
    <n v="12789120"/>
    <m/>
    <n v="12789120"/>
    <m/>
    <m/>
    <s v="MUP"/>
  </r>
  <r>
    <s v="OCT"/>
    <x v="91"/>
    <s v="OTSU-MGSO4 40"/>
    <s v="1112"/>
    <s v="AMPOULE"/>
    <s v="PA-DOM"/>
    <s v="CIMUP-20"/>
    <x v="4"/>
    <n v="1920"/>
    <n v="8029440"/>
    <m/>
    <n v="8029440"/>
    <m/>
    <m/>
    <s v="MUP"/>
  </r>
  <r>
    <s v="OCT"/>
    <x v="91"/>
    <s v="OTSU-MGSO4 40"/>
    <s v="1112"/>
    <s v="AMPOULE"/>
    <s v="PA-DOM"/>
    <s v="CIRNI-20"/>
    <x v="4"/>
    <n v="960"/>
    <n v="4014720"/>
    <m/>
    <n v="4014720"/>
    <m/>
    <m/>
    <s v="RNI"/>
  </r>
  <r>
    <s v="OCT"/>
    <x v="92"/>
    <s v="MEPTIN INHALATION 0.3 ML840 pcs"/>
    <s v="5113"/>
    <s v="MEPTIN"/>
    <s v="TD REP-DOM"/>
    <s v="TMAPL-10"/>
    <x v="0"/>
    <n v="280"/>
    <n v="2169580"/>
    <m/>
    <n v="2169580"/>
    <m/>
    <m/>
    <s v="APL"/>
  </r>
  <r>
    <s v="OCT"/>
    <x v="92"/>
    <s v="MEPTIN INHALATION 0.3 ML840 pcs"/>
    <s v="5113"/>
    <s v="MEPTIN"/>
    <s v="TD REP-DOM"/>
    <s v="TMMUP-10"/>
    <x v="0"/>
    <n v="8064"/>
    <n v="59965632.000000119"/>
    <m/>
    <n v="59965632.000000119"/>
    <m/>
    <m/>
    <s v="MUP"/>
  </r>
  <r>
    <s v="OCT"/>
    <x v="92"/>
    <s v="MEPTIN INHALATION 0.3 ML840 pcs"/>
    <s v="5113"/>
    <s v="MEPTIN"/>
    <s v="TD REP-DOM"/>
    <s v="TMMUP-30"/>
    <x v="3"/>
    <n v="476"/>
    <n v="3200148"/>
    <m/>
    <n v="3200148"/>
    <m/>
    <m/>
    <s v="MUP"/>
  </r>
  <r>
    <s v="OCT"/>
    <x v="92"/>
    <s v="MEPTIN INHALATION 0.3 ML840 pcs"/>
    <s v="5113"/>
    <s v="MEPTIN"/>
    <s v="TD REP-DOM"/>
    <s v="TMMUP-60"/>
    <x v="1"/>
    <n v="4592"/>
    <n v="28667856"/>
    <m/>
    <n v="28667856"/>
    <m/>
    <m/>
    <s v="MUP"/>
  </r>
  <r>
    <s v="OCT"/>
    <x v="93"/>
    <s v="OTSU-D40"/>
    <s v="1112"/>
    <s v="AMPOULE"/>
    <s v="PA-DOM"/>
    <s v="CIMUP-10"/>
    <x v="0"/>
    <n v="1440"/>
    <n v="9591840"/>
    <m/>
    <n v="9591840"/>
    <m/>
    <m/>
    <s v="MUP"/>
  </r>
  <r>
    <s v="OCT"/>
    <x v="93"/>
    <s v="OTSU-D40"/>
    <s v="1112"/>
    <s v="AMPOULE"/>
    <s v="PA-DOM"/>
    <s v="CIMUP-20"/>
    <x v="4"/>
    <n v="111360"/>
    <n v="639206400"/>
    <m/>
    <n v="639206400"/>
    <m/>
    <m/>
    <s v="MUP"/>
  </r>
  <r>
    <s v="OCT"/>
    <x v="93"/>
    <s v="OTSU-D40"/>
    <s v="1112"/>
    <s v="AMPOULE"/>
    <s v="PA-DOM"/>
    <s v="CIRNI-60"/>
    <x v="1"/>
    <n v="0"/>
    <n v="0"/>
    <m/>
    <n v="0"/>
    <m/>
    <m/>
    <s v="RNI"/>
  </r>
  <r>
    <s v="OCT"/>
    <x v="93"/>
    <s v="OTSU-D40"/>
    <s v="1112"/>
    <s v="AMPOULE"/>
    <s v="PA-DOM"/>
    <s v="CIRNI-20"/>
    <x v="4"/>
    <n v="24480"/>
    <n v="140515200"/>
    <m/>
    <n v="140515200"/>
    <m/>
    <m/>
    <s v="RNI"/>
  </r>
  <r>
    <s v="OCT"/>
    <x v="94"/>
    <s v="OTSU-WI"/>
    <s v="1112"/>
    <s v="AMPOULE"/>
    <s v="PA-DOM"/>
    <s v="CIMUP-10"/>
    <x v="0"/>
    <n v="43200"/>
    <n v="191592000"/>
    <m/>
    <n v="191592000"/>
    <m/>
    <m/>
    <s v="MUP"/>
  </r>
  <r>
    <s v="OCT"/>
    <x v="94"/>
    <s v="OTSU-WI"/>
    <s v="1112"/>
    <s v="AMPOULE"/>
    <s v="PA-DOM"/>
    <s v="CIMUP-20"/>
    <x v="4"/>
    <n v="782400"/>
    <n v="1707979200"/>
    <m/>
    <n v="1707979200"/>
    <m/>
    <m/>
    <s v="MUP"/>
  </r>
  <r>
    <s v="OCT"/>
    <x v="94"/>
    <s v="OTSU-WI"/>
    <s v="1112"/>
    <s v="AMPOULE"/>
    <s v="PA-DOM"/>
    <s v="CIMUP-30"/>
    <x v="3"/>
    <n v="41280"/>
    <n v="169248000"/>
    <m/>
    <n v="169248000"/>
    <m/>
    <m/>
    <s v="MUP"/>
  </r>
  <r>
    <s v="OCT"/>
    <x v="95"/>
    <s v="PROTEN GOLD VANILAKEMASAN TUNGGAL"/>
    <s v="1152"/>
    <s v="PROTEN"/>
    <s v="EN-DOM"/>
    <s v="CIMUP-10"/>
    <x v="0"/>
    <n v="9960"/>
    <n v="103086000"/>
    <m/>
    <n v="103086000"/>
    <m/>
    <m/>
    <s v="MUP"/>
  </r>
  <r>
    <s v="OCT"/>
    <x v="95"/>
    <s v="PROTEN GOLD VANILAKEMASAN TUNGGAL"/>
    <s v="1152"/>
    <s v="PROTEN"/>
    <s v="EN-DOM"/>
    <s v="CIMUP-20"/>
    <x v="4"/>
    <n v="15840"/>
    <n v="130014720"/>
    <m/>
    <n v="130014720"/>
    <m/>
    <m/>
    <s v="MUP"/>
  </r>
  <r>
    <s v="OCT"/>
    <x v="95"/>
    <s v="PROTEN GOLD VANILAKEMASAN TUNGGAL"/>
    <s v="1152"/>
    <s v="PROTEN"/>
    <s v="EN-DOM"/>
    <s v="CIMUP-60"/>
    <x v="1"/>
    <n v="29040"/>
    <n v="294697920"/>
    <m/>
    <n v="294697920"/>
    <m/>
    <m/>
    <s v="MUP"/>
  </r>
  <r>
    <s v="OCT"/>
    <x v="95"/>
    <s v="PROTEN GOLD VANILAKEMASAN TUNGGAL"/>
    <s v="1152"/>
    <s v="PROTEN"/>
    <s v="EN-DOM"/>
    <s v="CIRNI-60"/>
    <x v="1"/>
    <n v="23160"/>
    <n v="235027680"/>
    <m/>
    <n v="235027680"/>
    <m/>
    <m/>
    <s v="RNI"/>
  </r>
  <r>
    <s v="OCT"/>
    <x v="95"/>
    <s v="PROTEN GOLD VANILAKEMASAN TUNGGAL"/>
    <s v="1152"/>
    <s v="PROTEN"/>
    <s v="EN-DOM"/>
    <s v="CIRNI-10"/>
    <x v="0"/>
    <n v="2880"/>
    <n v="29808000"/>
    <m/>
    <n v="29808000"/>
    <m/>
    <m/>
    <s v="RNI"/>
  </r>
  <r>
    <s v="OCT"/>
    <x v="96"/>
    <s v="NEO MUNE"/>
    <s v="1153"/>
    <s v="NEO MUNE"/>
    <s v="EN-DOM"/>
    <s v="CIMUP-10"/>
    <x v="0"/>
    <n v="2760"/>
    <n v="61065000"/>
    <m/>
    <n v="61065000"/>
    <m/>
    <m/>
    <s v="MUP"/>
  </r>
  <r>
    <s v="OCT"/>
    <x v="96"/>
    <s v="NEO MUNE"/>
    <s v="1153"/>
    <s v="NEO MUNE"/>
    <s v="EN-DOM"/>
    <s v="CIMUP-60"/>
    <x v="1"/>
    <n v="14880"/>
    <n v="316929120"/>
    <m/>
    <n v="316929120"/>
    <m/>
    <m/>
    <s v="MUP"/>
  </r>
  <r>
    <s v="OCT"/>
    <x v="96"/>
    <s v="NEO MUNE"/>
    <s v="1153"/>
    <s v="NEO MUNE"/>
    <s v="EN-DOM"/>
    <s v="CIRNI-60"/>
    <x v="1"/>
    <n v="3840"/>
    <n v="81788160"/>
    <m/>
    <n v="81788160"/>
    <m/>
    <m/>
    <s v="RNI"/>
  </r>
  <r>
    <s v="OCT"/>
    <x v="96"/>
    <s v="NEO MUNE"/>
    <s v="1153"/>
    <s v="NEO MUNE"/>
    <s v="EN-DOM"/>
    <s v="CIRNI-10"/>
    <x v="0"/>
    <n v="240"/>
    <n v="5310000"/>
    <m/>
    <n v="5310000"/>
    <m/>
    <m/>
    <s v="RNI"/>
  </r>
  <r>
    <s v="OCT"/>
    <x v="99"/>
    <s v="IV CATHETER 24 GEx. Huaian Polymedical"/>
    <s v="1512"/>
    <s v="OTSU CATCH"/>
    <s v="IV SET-DOM"/>
    <s v="CIMUP-23"/>
    <x v="4"/>
    <n v="908"/>
    <n v="5247332"/>
    <m/>
    <n v="5247332"/>
    <m/>
    <m/>
    <s v="MUP"/>
  </r>
  <r>
    <s v="OCT"/>
    <x v="101"/>
    <s v="PROTEN VANILAKEMASAN TUNGGAL"/>
    <s v="1152"/>
    <s v="PROTEN"/>
    <s v="EN-DOM"/>
    <s v="CIMUP-10"/>
    <x v="0"/>
    <n v="12120"/>
    <n v="98172000"/>
    <m/>
    <n v="98172000"/>
    <m/>
    <m/>
    <s v="MUP"/>
  </r>
  <r>
    <s v="OCT"/>
    <x v="101"/>
    <s v="PROTEN VANILAKEMASAN TUNGGAL"/>
    <s v="1152"/>
    <s v="PROTEN"/>
    <s v="EN-DOM"/>
    <s v="CIMUP-60"/>
    <x v="1"/>
    <n v="64080"/>
    <n v="499695840"/>
    <m/>
    <n v="499695840"/>
    <m/>
    <m/>
    <s v="MUP"/>
  </r>
  <r>
    <s v="OCT"/>
    <x v="101"/>
    <s v="PROTEN VANILAKEMASAN TUNGGAL"/>
    <s v="1152"/>
    <s v="PROTEN"/>
    <s v="EN-DOM"/>
    <s v="CIRNI-60"/>
    <x v="1"/>
    <n v="26160"/>
    <n v="203995680"/>
    <m/>
    <n v="203995680"/>
    <m/>
    <m/>
    <s v="RNI"/>
  </r>
  <r>
    <s v="OCT"/>
    <x v="101"/>
    <s v="PROTEN VANILAKEMASAN TUNGGAL"/>
    <s v="1152"/>
    <s v="PROTEN"/>
    <s v="EN-DOM"/>
    <s v="CIRNI-10"/>
    <x v="0"/>
    <n v="16560"/>
    <n v="134136000"/>
    <m/>
    <n v="134136000"/>
    <m/>
    <m/>
    <s v="RNI"/>
  </r>
  <r>
    <s v="OCT"/>
    <x v="118"/>
    <s v="DEXTROSE MONOHYDRATE 5%&amp; Sodium Chloride 0.225%"/>
    <s v="1111"/>
    <s v="BASIC  SOLUTION"/>
    <s v="PB-DOM"/>
    <s v="CIMUP-60"/>
    <x v="1"/>
    <n v="34980"/>
    <n v="265638120"/>
    <m/>
    <n v="265638120"/>
    <m/>
    <m/>
    <s v="MUP"/>
  </r>
  <r>
    <s v="OCT"/>
    <x v="118"/>
    <s v="DEXTROSE MONOHYDRATE 5%&amp; Sodium Chloride 0.225%"/>
    <s v="1111"/>
    <s v="BASIC  SOLUTION"/>
    <s v="PB-DOM"/>
    <s v="CIRNI-60"/>
    <x v="1"/>
    <n v="17120"/>
    <n v="130009280"/>
    <m/>
    <n v="130009280"/>
    <m/>
    <m/>
    <s v="RNI"/>
  </r>
  <r>
    <s v="OCT"/>
    <x v="103"/>
    <s v="DEXTROSE MONOHYDRATE 5%&amp; Sodium Chloride 0.45%"/>
    <s v="1111"/>
    <s v="BASIC  SOLUTION"/>
    <s v="PB-DOM"/>
    <s v="CIMUP-60"/>
    <x v="1"/>
    <n v="46720"/>
    <n v="354791680"/>
    <m/>
    <n v="354791680"/>
    <m/>
    <m/>
    <s v="MUP"/>
  </r>
  <r>
    <s v="OCT"/>
    <x v="103"/>
    <s v="DEXTROSE MONOHYDRATE 5%&amp; Sodium Chloride 0.45%"/>
    <s v="1111"/>
    <s v="BASIC  SOLUTION"/>
    <s v="PB-DOM"/>
    <s v="CIRNI-60"/>
    <x v="1"/>
    <n v="23320"/>
    <n v="177092080"/>
    <m/>
    <n v="177092080"/>
    <m/>
    <m/>
    <s v="RNI"/>
  </r>
  <r>
    <s v="OCT"/>
    <x v="104"/>
    <s v="OTSU-D5, NS"/>
    <s v="1111"/>
    <s v="BASIC  SOLUTION"/>
    <s v="PB-DOM"/>
    <s v="CIMUP-60"/>
    <x v="1"/>
    <n v="3640"/>
    <n v="26648440"/>
    <m/>
    <n v="26648440"/>
    <m/>
    <m/>
    <s v="MUP"/>
  </r>
  <r>
    <s v="OCT"/>
    <x v="104"/>
    <s v="OTSU-D5, NS"/>
    <s v="1111"/>
    <s v="BASIC  SOLUTION"/>
    <s v="PB-DOM"/>
    <s v="CIRNI-60"/>
    <x v="1"/>
    <n v="1100"/>
    <n v="8053100"/>
    <m/>
    <n v="8053100"/>
    <m/>
    <m/>
    <s v="RNI"/>
  </r>
  <r>
    <s v="OCT"/>
    <x v="105"/>
    <s v="OTSU-KCL 7.46"/>
    <s v="1112"/>
    <s v="AMPOULE"/>
    <s v="PA-DOM"/>
    <s v="CIMUP-10"/>
    <x v="0"/>
    <n v="1920"/>
    <n v="11178240"/>
    <m/>
    <n v="11178240"/>
    <m/>
    <m/>
    <s v="MUP"/>
  </r>
  <r>
    <s v="OCT"/>
    <x v="105"/>
    <s v="OTSU-KCL 7.46"/>
    <s v="1112"/>
    <s v="AMPOULE"/>
    <s v="PA-DOM"/>
    <s v="CIMUP-20"/>
    <x v="4"/>
    <n v="61440"/>
    <n v="171970560"/>
    <m/>
    <n v="171970560"/>
    <m/>
    <m/>
    <s v="MUP"/>
  </r>
  <r>
    <s v="OCT"/>
    <x v="106"/>
    <s v="OTSU-NS"/>
    <s v="1112"/>
    <s v="AMPOULE"/>
    <s v="PA-DOM"/>
    <s v="CIMUP-10"/>
    <x v="0"/>
    <n v="116160"/>
    <n v="515169600"/>
    <m/>
    <n v="515169600"/>
    <m/>
    <m/>
    <s v="MUP"/>
  </r>
  <r>
    <s v="OCT"/>
    <x v="106"/>
    <s v="OTSU-NS"/>
    <s v="1112"/>
    <s v="AMPOULE"/>
    <s v="PA-DOM"/>
    <s v="CIMUP-20"/>
    <x v="4"/>
    <n v="288360"/>
    <n v="788087880"/>
    <m/>
    <n v="788087880"/>
    <m/>
    <m/>
    <s v="MUP"/>
  </r>
  <r>
    <s v="OCT"/>
    <x v="106"/>
    <s v="OTSU-NS"/>
    <s v="1112"/>
    <s v="AMPOULE"/>
    <s v="PA-DOM"/>
    <s v="CIMUP-30"/>
    <x v="3"/>
    <n v="2400"/>
    <n v="10214400"/>
    <m/>
    <n v="10214400"/>
    <m/>
    <m/>
    <s v="MUP"/>
  </r>
  <r>
    <s v="OCT"/>
    <x v="109"/>
    <s v="OGB RL"/>
    <s v="1121"/>
    <s v="BASIC SOLUTION - WB"/>
    <s v="TMWB-DOM"/>
    <s v="CIMUP-60"/>
    <x v="1"/>
    <n v="1685660"/>
    <n v="10582573480"/>
    <m/>
    <n v="10582573480"/>
    <m/>
    <m/>
    <s v="MUP"/>
  </r>
  <r>
    <s v="OCT"/>
    <x v="109"/>
    <s v="OGB RL"/>
    <s v="1121"/>
    <s v="BASIC SOLUTION - WB"/>
    <s v="TMWB-DOM"/>
    <s v="CIRNI-60"/>
    <x v="1"/>
    <n v="801220"/>
    <n v="5030059160"/>
    <m/>
    <n v="5030059160"/>
    <m/>
    <m/>
    <s v="RNI"/>
  </r>
  <r>
    <s v="OCT"/>
    <x v="110"/>
    <s v="OTSU-MGSO4 20"/>
    <s v="1112"/>
    <s v="AMPOULE"/>
    <s v="PA-DOM"/>
    <s v="CIRNI-20"/>
    <x v="4"/>
    <n v="480"/>
    <n v="1763520"/>
    <m/>
    <n v="1763520"/>
    <m/>
    <m/>
    <s v="RNI"/>
  </r>
  <r>
    <s v="OCT"/>
    <x v="114"/>
    <s v="PROTEN COKLATKEMASAN TUNGGAL"/>
    <s v="1152"/>
    <s v="PROTEN"/>
    <s v="EN-DOM"/>
    <s v="CIMUP-10"/>
    <x v="0"/>
    <n v="360"/>
    <n v="2916000"/>
    <m/>
    <n v="2916000"/>
    <m/>
    <m/>
    <s v="MUP"/>
  </r>
  <r>
    <s v="OCT"/>
    <x v="114"/>
    <s v="PROTEN COKLATKEMASAN TUNGGAL"/>
    <s v="1152"/>
    <s v="PROTEN"/>
    <s v="EN-DOM"/>
    <s v="CIMUP-60"/>
    <x v="1"/>
    <n v="120"/>
    <n v="935760"/>
    <m/>
    <n v="935760"/>
    <m/>
    <m/>
    <s v="MUP"/>
  </r>
  <r>
    <s v="OCT"/>
    <x v="114"/>
    <s v="PROTEN COKLATKEMASAN TUNGGAL"/>
    <s v="1152"/>
    <s v="PROTEN"/>
    <s v="EN-DOM"/>
    <s v="CIRNI-60"/>
    <x v="1"/>
    <n v="22560"/>
    <n v="175922880"/>
    <m/>
    <n v="175922880"/>
    <m/>
    <m/>
    <s v="RNI"/>
  </r>
  <r>
    <s v="OCT"/>
    <x v="114"/>
    <s v="PROTEN COKLATKEMASAN TUNGGAL"/>
    <s v="1152"/>
    <s v="PROTEN"/>
    <s v="EN-DOM"/>
    <s v="CIRNI-10"/>
    <x v="0"/>
    <n v="360"/>
    <n v="2916000"/>
    <m/>
    <n v="2916000"/>
    <m/>
    <m/>
    <s v="RNI"/>
  </r>
  <r>
    <s v="OCT"/>
    <x v="115"/>
    <s v="DEXTROSE MONOHYDRATEInfus Intravena 5%"/>
    <s v="1116"/>
    <s v="OTSUMIX"/>
    <s v="PB-DOM"/>
    <s v="CIMUP-60"/>
    <x v="1"/>
    <n v="1280"/>
    <n v="7659520"/>
    <m/>
    <n v="7659520"/>
    <m/>
    <m/>
    <s v="MUP"/>
  </r>
  <r>
    <s v="OCT"/>
    <x v="115"/>
    <s v="DEXTROSE MONOHYDRATEInfus Intravena 5%"/>
    <s v="1116"/>
    <s v="OTSUMIX"/>
    <s v="PB-DOM"/>
    <s v="CIRNI-60"/>
    <x v="1"/>
    <n v="4780"/>
    <n v="28603520"/>
    <m/>
    <n v="28603520"/>
    <m/>
    <m/>
    <s v="RNI"/>
  </r>
  <r>
    <s v="OCT"/>
    <x v="121"/>
    <s v="SODIUM CHLORIDEInfus Intravena 0.9%"/>
    <s v="1116"/>
    <s v="OTSUMIX"/>
    <s v="PB-DOM"/>
    <s v="CIMUP-60"/>
    <x v="1"/>
    <n v="137799"/>
    <n v="725373936"/>
    <m/>
    <n v="725373936"/>
    <m/>
    <m/>
    <s v="MUP"/>
  </r>
  <r>
    <s v="OCT"/>
    <x v="121"/>
    <s v="SODIUM CHLORIDEInfus Intravena 0.9%"/>
    <s v="1116"/>
    <s v="OTSUMIX"/>
    <s v="PB-DOM"/>
    <s v="CIRNI-60"/>
    <x v="1"/>
    <n v="55720"/>
    <n v="293310080"/>
    <m/>
    <n v="293310080"/>
    <m/>
    <m/>
    <s v="RNI"/>
  </r>
  <r>
    <s v="OCT"/>
    <x v="122"/>
    <s v="RINGER ACETATEInfus Intravena"/>
    <s v="1114"/>
    <s v="ASERING"/>
    <s v="PB-DOM"/>
    <s v="CIMUP-60"/>
    <x v="1"/>
    <n v="36380"/>
    <n v="228466400"/>
    <m/>
    <n v="228466400"/>
    <m/>
    <m/>
    <s v="MUP"/>
  </r>
  <r>
    <s v="OCT"/>
    <x v="122"/>
    <s v="RINGER ACETATEInfus Intravena"/>
    <s v="1114"/>
    <s v="ASERING"/>
    <s v="PB-DOM"/>
    <s v="CIRNI-60"/>
    <x v="1"/>
    <n v="5700"/>
    <n v="35796000"/>
    <m/>
    <n v="35796000"/>
    <m/>
    <m/>
    <s v="RNI"/>
  </r>
  <r>
    <s v="OCT"/>
    <x v="126"/>
    <s v="PROTEN GOLD COKLATKEMASAN TUNGGAL"/>
    <s v="1152"/>
    <s v="PROTEN"/>
    <s v="EN-DOM"/>
    <s v="CIMUP-60"/>
    <x v="1"/>
    <n v="3360"/>
    <n v="34097280"/>
    <m/>
    <n v="34097280"/>
    <m/>
    <m/>
    <s v="MUP"/>
  </r>
  <r>
    <s v="OCT"/>
    <x v="126"/>
    <s v="PROTEN GOLD COKLATKEMASAN TUNGGAL"/>
    <s v="1152"/>
    <s v="PROTEN"/>
    <s v="EN-DOM"/>
    <s v="CIRNI-60"/>
    <x v="1"/>
    <n v="960"/>
    <n v="9742080"/>
    <m/>
    <n v="9742080"/>
    <m/>
    <m/>
    <s v="RNI"/>
  </r>
  <r>
    <s v="OCT"/>
    <x v="129"/>
    <s v="MANNITOLInfus Intravena 20%"/>
    <s v="1115"/>
    <s v="C O D"/>
    <s v="PB-DOM"/>
    <s v="CIMUP-60"/>
    <x v="1"/>
    <n v="8819"/>
    <n v="285100632"/>
    <m/>
    <n v="285100632"/>
    <m/>
    <m/>
    <s v="MUP"/>
  </r>
  <r>
    <s v="OCT"/>
    <x v="129"/>
    <s v="MANNITOLInfus Intravena 20%"/>
    <s v="1115"/>
    <s v="C O D"/>
    <s v="PB-DOM"/>
    <s v="CIRNI-60"/>
    <x v="1"/>
    <n v="700"/>
    <n v="22629600"/>
    <m/>
    <n v="22629600"/>
    <m/>
    <m/>
    <s v="RNI"/>
  </r>
  <r>
    <s v="OCT"/>
    <x v="130"/>
    <s v="MANNITOLInfus Intravena 20%"/>
    <s v="1115"/>
    <s v="C O D"/>
    <s v="PB-DOM"/>
    <s v="CIMUP-60"/>
    <x v="1"/>
    <n v="15660"/>
    <n v="382980960"/>
    <m/>
    <n v="382980960"/>
    <m/>
    <m/>
    <s v="MUP"/>
  </r>
  <r>
    <s v="OCT"/>
    <x v="130"/>
    <s v="MANNITOLInfus Intravena 20%"/>
    <s v="1115"/>
    <s v="C O D"/>
    <s v="PB-DOM"/>
    <s v="CIRNI-60"/>
    <x v="1"/>
    <n v="4170"/>
    <n v="101981520"/>
    <m/>
    <n v="101981520"/>
    <m/>
    <m/>
    <s v="RNI"/>
  </r>
  <r>
    <s v="OCT"/>
    <x v="132"/>
    <s v="OGB NS"/>
    <s v="1121"/>
    <s v="BASIC SOLUTION - WB"/>
    <s v="TMWB-DOM"/>
    <s v="CIMUP-60"/>
    <x v="1"/>
    <n v="1508520"/>
    <n v="8551799880"/>
    <m/>
    <n v="8551799880"/>
    <m/>
    <m/>
    <s v="MUP"/>
  </r>
  <r>
    <s v="OCT"/>
    <x v="132"/>
    <s v="OGB NS"/>
    <s v="1121"/>
    <s v="BASIC SOLUTION - WB"/>
    <s v="TMWB-DOM"/>
    <s v="CIRNI-60"/>
    <x v="1"/>
    <n v="831240"/>
    <n v="4712299560"/>
    <m/>
    <n v="4712299560"/>
    <m/>
    <m/>
    <s v="RNI"/>
  </r>
  <r>
    <s v="OCT"/>
    <x v="133"/>
    <s v="OTSULIP 20%"/>
    <s v="1139"/>
    <s v="OTSULIP"/>
    <s v="SB-DOM"/>
    <s v="CIMUP-60"/>
    <x v="1"/>
    <n v="270"/>
    <n v="33460560"/>
    <m/>
    <n v="33460560"/>
    <m/>
    <m/>
    <s v="MUP"/>
  </r>
  <r>
    <s v="OCT"/>
    <x v="133"/>
    <s v="OTSULIP 20%"/>
    <s v="1139"/>
    <s v="OTSULIP"/>
    <s v="SB-DOM"/>
    <s v="CIRNI-60"/>
    <x v="1"/>
    <n v="210"/>
    <n v="26024880"/>
    <m/>
    <n v="26024880"/>
    <m/>
    <m/>
    <s v="RNI"/>
  </r>
  <r>
    <s v="OCT"/>
    <x v="79"/>
    <s v="DEXTROSE MONOHYDRATEInfus Intravena 10%"/>
    <s v="1111"/>
    <s v="BASIC  SOLUTION"/>
    <s v="PB-DOM"/>
    <s v="CIMUP-60"/>
    <x v="1"/>
    <n v="15480"/>
    <n v="95496120"/>
    <m/>
    <n v="95496120"/>
    <m/>
    <m/>
    <s v="MUP"/>
  </r>
  <r>
    <s v="OCT"/>
    <x v="79"/>
    <s v="DEXTROSE MONOHYDRATEInfus Intravena 10%"/>
    <s v="1111"/>
    <s v="BASIC  SOLUTION"/>
    <s v="PB-DOM"/>
    <s v="CIRNI-60"/>
    <x v="1"/>
    <n v="17960"/>
    <n v="110795240"/>
    <m/>
    <n v="110795240"/>
    <m/>
    <m/>
    <s v="RNI"/>
  </r>
  <r>
    <s v="OCT"/>
    <x v="79"/>
    <s v="DEXTROSE MONOHYDRATEInfus Intravena 10%"/>
    <s v="1111"/>
    <s v="BASIC  SOLUTION"/>
    <s v="PB-DOM"/>
    <s v="CIRNI-20"/>
    <x v="4"/>
    <n v="0"/>
    <n v="0"/>
    <m/>
    <n v="0"/>
    <m/>
    <m/>
    <s v="RNI"/>
  </r>
  <r>
    <s v="OCT"/>
    <x v="80"/>
    <s v="DEXTROSE MONOHYDRATEInfus Intravena 5%"/>
    <s v="1111"/>
    <s v="BASIC  SOLUTION"/>
    <s v="PB-DOM"/>
    <s v="CIMUP-60"/>
    <x v="1"/>
    <n v="46900"/>
    <n v="266298200"/>
    <m/>
    <n v="266298200"/>
    <m/>
    <m/>
    <s v="MUP"/>
  </r>
  <r>
    <s v="OCT"/>
    <x v="80"/>
    <s v="DEXTROSE MONOHYDRATEInfus Intravena 5%"/>
    <s v="1111"/>
    <s v="BASIC  SOLUTION"/>
    <s v="PB-DOM"/>
    <s v="CIRNI-60"/>
    <x v="1"/>
    <n v="20120"/>
    <n v="114241360"/>
    <m/>
    <n v="114241360"/>
    <m/>
    <m/>
    <s v="RNI"/>
  </r>
  <r>
    <s v="OCT"/>
    <x v="75"/>
    <s v="SODIUM CHLORIDEInfus Intravena 0.9%"/>
    <s v="1111"/>
    <s v="BASIC  SOLUTION"/>
    <s v="PB-DOM"/>
    <s v="CIMUP-60"/>
    <x v="1"/>
    <n v="21000"/>
    <n v="119049000"/>
    <m/>
    <n v="119049000"/>
    <m/>
    <m/>
    <s v="MUP"/>
  </r>
  <r>
    <s v="OCT"/>
    <x v="75"/>
    <s v="SODIUM CHLORIDEInfus Intravena 0.9%"/>
    <s v="1111"/>
    <s v="BASIC  SOLUTION"/>
    <s v="PB-DOM"/>
    <s v="CIRNI-60"/>
    <x v="1"/>
    <n v="144818"/>
    <n v="820973242"/>
    <m/>
    <n v="820973242"/>
    <m/>
    <m/>
    <s v="RNI"/>
  </r>
  <r>
    <s v="OCT"/>
    <x v="102"/>
    <s v="DEXTROSE MONOHYDRATE 10%&amp; Sodium Chloride 0.18%"/>
    <s v="1111"/>
    <s v="BASIC  SOLUTION"/>
    <s v="PB-DOM"/>
    <s v="CIMUP-60"/>
    <x v="1"/>
    <n v="3900"/>
    <n v="38173200"/>
    <m/>
    <n v="38173200"/>
    <m/>
    <m/>
    <s v="MUP"/>
  </r>
  <r>
    <s v="OCT"/>
    <x v="65"/>
    <s v="BREATH COLLECTION BAG0.3L 652832"/>
    <s v="5513"/>
    <s v="UBT"/>
    <s v="MD-DOM"/>
    <s v="TMAPP-10"/>
    <x v="0"/>
    <n v="1000"/>
    <n v="16000000"/>
    <m/>
    <n v="16000000"/>
    <m/>
    <m/>
    <s v="APP"/>
  </r>
  <r>
    <s v="OCT"/>
    <x v="97"/>
    <s v="IV CATHETER 20 GEx. Huaian Polymedical"/>
    <s v="1512"/>
    <s v="OTSU CATCH"/>
    <s v="IV SET-DOM"/>
    <s v="CIMUP-23"/>
    <x v="4"/>
    <n v="1400"/>
    <n v="4046000"/>
    <m/>
    <n v="4046000"/>
    <m/>
    <m/>
    <s v="MUP"/>
  </r>
  <r>
    <s v="OCT"/>
    <x v="134"/>
    <s v="STERILE WATER FORInjection"/>
    <s v="1112"/>
    <s v="AMPOULE"/>
    <s v="PA-DOM"/>
    <s v="CIMUP-60"/>
    <x v="1"/>
    <n v="5040"/>
    <n v="10987200"/>
    <m/>
    <n v="10987200"/>
    <m/>
    <m/>
    <s v="MUP"/>
  </r>
  <r>
    <s v="OCT"/>
    <x v="134"/>
    <s v="STERILE WATER FORInjection"/>
    <s v="1112"/>
    <s v="AMPOULE"/>
    <s v="PA-DOM"/>
    <s v="CIRNI-60"/>
    <x v="1"/>
    <n v="12240"/>
    <n v="26683200"/>
    <m/>
    <n v="26683200"/>
    <m/>
    <m/>
    <s v="RNI"/>
  </r>
  <r>
    <s v="OCT"/>
    <x v="135"/>
    <s v="OTSU-WI10 mL"/>
    <s v="1112"/>
    <s v="AMPOULE"/>
    <s v="PA-DOM"/>
    <s v="CIMUP-20"/>
    <x v="4"/>
    <n v="60480"/>
    <n v="131846400"/>
    <m/>
    <n v="131846400"/>
    <m/>
    <m/>
    <s v="MUP"/>
  </r>
  <r>
    <s v="OCT"/>
    <x v="124"/>
    <s v="JINARC 15 MG"/>
    <s v="5124"/>
    <s v="JINARK"/>
    <s v="TD TAB-DOM"/>
    <s v="TMMUP-10"/>
    <x v="0"/>
    <n v="120"/>
    <n v="13151952"/>
    <m/>
    <n v="13151952"/>
    <m/>
    <m/>
    <s v="MUP"/>
  </r>
  <r>
    <s v="OCT"/>
    <x v="137"/>
    <s v="MEYLON 84-BP"/>
    <s v="1112"/>
    <s v="AMPOULE"/>
    <s v="PA-DOM"/>
    <s v="CIMUP-60"/>
    <x v="1"/>
    <n v="38400"/>
    <n v="214195200"/>
    <m/>
    <n v="214195200"/>
    <m/>
    <m/>
    <s v="MUP"/>
  </r>
  <r>
    <s v="OCT"/>
    <x v="137"/>
    <s v="MEYLON 84-BP"/>
    <s v="1112"/>
    <s v="AMPOULE"/>
    <s v="PA-DOM"/>
    <s v="CIRNI-60"/>
    <x v="1"/>
    <n v="12960"/>
    <n v="72290880"/>
    <m/>
    <n v="72290880"/>
    <m/>
    <m/>
    <s v="RNI"/>
  </r>
  <r>
    <s v="OCT"/>
    <x v="73"/>
    <s v="RINGER LACTATEInfus Intravena"/>
    <s v="1111"/>
    <s v="BASIC  SOLUTION"/>
    <s v="PB-DOM"/>
    <s v="CIMUP-60"/>
    <x v="1"/>
    <n v="8200"/>
    <n v="51479600"/>
    <m/>
    <n v="51479600"/>
    <m/>
    <m/>
    <s v="MUP"/>
  </r>
  <r>
    <s v="APL-OCT"/>
    <x v="76"/>
    <s v="ABILIFY DISCMELT 15 MGKOP"/>
    <s v="5112"/>
    <s v="ABILIFY"/>
    <s v="TD REP-DOM"/>
    <s v="TMAPL-10"/>
    <x v="0"/>
    <m/>
    <m/>
    <n v="108300"/>
    <n v="108300"/>
    <m/>
    <m/>
    <s v="APL"/>
  </r>
  <r>
    <s v="APL-OCT"/>
    <x v="25"/>
    <s v="REXULTI TABLET 4 MG"/>
    <s v="5123"/>
    <s v="Rexulti"/>
    <s v="TD REP-DOM"/>
    <s v="TMAPL-10"/>
    <x v="0"/>
    <m/>
    <m/>
    <n v="-111446"/>
    <n v="-111446"/>
    <m/>
    <m/>
    <s v="APL"/>
  </r>
  <r>
    <s v="APL-OCT"/>
    <x v="10"/>
    <s v="ABILIFY DISCMELT 10 MG"/>
    <s v="5112"/>
    <s v="ABILIFY"/>
    <s v="TD REP-DOM"/>
    <s v="TMAPL-10"/>
    <x v="0"/>
    <m/>
    <m/>
    <n v="-138990"/>
    <n v="-138990"/>
    <m/>
    <m/>
    <s v="APL"/>
  </r>
  <r>
    <s v="APL-OCT"/>
    <x v="67"/>
    <s v="REXULTI TABLET 3 MG"/>
    <s v="5123"/>
    <s v="Rexulti"/>
    <s v="TD REP-DOM"/>
    <s v="TMAPL-10"/>
    <x v="0"/>
    <m/>
    <m/>
    <n v="-139307"/>
    <n v="-139307"/>
    <m/>
    <m/>
    <s v="APL"/>
  </r>
  <r>
    <s v="APL-OCT"/>
    <x v="24"/>
    <s v="REXULTI TABLET 2 MG"/>
    <s v="5123"/>
    <s v="Rexulti"/>
    <s v="TD REP-DOM"/>
    <s v="TMAPL-10"/>
    <x v="0"/>
    <m/>
    <m/>
    <n v="-195029"/>
    <n v="-195029"/>
    <m/>
    <m/>
    <s v="APL"/>
  </r>
  <r>
    <s v="APL-OCT"/>
    <x v="23"/>
    <s v="REXULTI TABLET 1 MG"/>
    <s v="5123"/>
    <s v="Rexulti"/>
    <s v="TD REP-DOM"/>
    <s v="TMAPL-10"/>
    <x v="0"/>
    <m/>
    <m/>
    <n v="-437819"/>
    <n v="-437819"/>
    <m/>
    <m/>
    <s v="APL"/>
  </r>
  <r>
    <s v="APL-OCT"/>
    <x v="66"/>
    <s v="ABILIFY ORAL SOLUTION 60ML (Lokal)"/>
    <s v="5112"/>
    <s v="ABILIFY"/>
    <s v="TD SYR-DOM"/>
    <s v="TMAPL-10"/>
    <x v="0"/>
    <m/>
    <m/>
    <n v="-656753"/>
    <n v="-656753"/>
    <m/>
    <m/>
    <s v="APL"/>
  </r>
  <r>
    <s v="APL-OCT"/>
    <x v="14"/>
    <s v="PLETAAL SR 100 MGCapsule"/>
    <s v="5111"/>
    <s v="PLETAAL"/>
    <s v="TD REP-DOM"/>
    <s v="TMAPL-10"/>
    <x v="0"/>
    <m/>
    <m/>
    <n v="-670695"/>
    <n v="-670695"/>
    <m/>
    <m/>
    <s v="APL"/>
  </r>
  <r>
    <s v="APL-OCT"/>
    <x v="11"/>
    <s v="TABLET MINI MEPTIN"/>
    <s v="5113"/>
    <s v="MEPTIN"/>
    <s v="TD TAB-DOM"/>
    <s v="TMAPL-10"/>
    <x v="0"/>
    <m/>
    <m/>
    <n v="-681953"/>
    <n v="-681953"/>
    <m/>
    <m/>
    <s v="APL"/>
  </r>
  <r>
    <s v="APL-OCT"/>
    <x v="12"/>
    <s v="TABLET MEPTIN"/>
    <s v="5113"/>
    <s v="MEPTIN"/>
    <s v="TD TAB-DOM"/>
    <s v="TMAPL-10"/>
    <x v="0"/>
    <m/>
    <m/>
    <n v="-701428"/>
    <n v="-701428"/>
    <m/>
    <m/>
    <s v="APL"/>
  </r>
  <r>
    <s v="APL-OCT"/>
    <x v="16"/>
    <s v="PLETAAL TABLET 50 MG"/>
    <s v="5111"/>
    <s v="PLETAAL"/>
    <s v="TD TAB-DOM"/>
    <s v="TMAPL-10"/>
    <x v="0"/>
    <m/>
    <m/>
    <n v="-1436196"/>
    <n v="-1436196"/>
    <m/>
    <m/>
    <s v="APL"/>
  </r>
  <r>
    <s v="APL-OCT"/>
    <x v="15"/>
    <s v="PLETAAL 100 MG"/>
    <s v="5111"/>
    <s v="PLETAAL"/>
    <s v="TD TAB-DOM"/>
    <s v="TMAPL-10"/>
    <x v="0"/>
    <m/>
    <m/>
    <n v="-1515664"/>
    <n v="-1515664"/>
    <m/>
    <m/>
    <s v="APL"/>
  </r>
  <r>
    <s v="APL-OCT"/>
    <x v="8"/>
    <s v="ABILIFY 10 MG."/>
    <s v="5112"/>
    <s v="ABILIFY"/>
    <s v="TD REP-DOM"/>
    <s v="TMAPL-10"/>
    <x v="0"/>
    <m/>
    <m/>
    <n v="-2380858"/>
    <n v="-2380858"/>
    <m/>
    <m/>
    <s v="APL"/>
  </r>
  <r>
    <s v="APL-OCT"/>
    <x v="7"/>
    <s v="ABILIFY 5 MG"/>
    <s v="5112"/>
    <s v="ABILIFY"/>
    <s v="TD REP-DOM"/>
    <s v="TMAPL-10"/>
    <x v="0"/>
    <m/>
    <m/>
    <n v="-2441414"/>
    <n v="-2441414"/>
    <m/>
    <m/>
    <s v="APL"/>
  </r>
  <r>
    <s v="APL-OCT"/>
    <x v="18"/>
    <s v="ABILIFY MAINTENA 400 MG"/>
    <s v="5119"/>
    <s v="Abilify Maintena Abilify"/>
    <s v="TD REP-DOM"/>
    <s v="TMAPL-10"/>
    <x v="0"/>
    <m/>
    <m/>
    <n v="-2635042"/>
    <n v="-2635042"/>
    <m/>
    <m/>
    <s v="APL"/>
  </r>
  <r>
    <s v="APL-OCT"/>
    <x v="9"/>
    <s v="ABILIFY 15 MG"/>
    <s v="5112"/>
    <s v="ABILIFY"/>
    <s v="TD REP-DOM"/>
    <s v="TMAPL-10"/>
    <x v="0"/>
    <m/>
    <m/>
    <n v="-2872128"/>
    <n v="-2872128"/>
    <m/>
    <m/>
    <s v="APL"/>
  </r>
  <r>
    <s v="APL-OCT"/>
    <x v="13"/>
    <s v="M U C O S T A"/>
    <s v="5114"/>
    <s v="MUCOSTA"/>
    <s v="TD TAB-DOM"/>
    <s v="TMAPL-10"/>
    <x v="0"/>
    <m/>
    <m/>
    <n v="-5579320"/>
    <n v="-5579320"/>
    <m/>
    <m/>
    <s v="APL"/>
  </r>
  <r>
    <s v="APL-OCT"/>
    <x v="17"/>
    <s v="SAMSCA TABLET 15 MG"/>
    <s v="5118"/>
    <s v="SAMSCA"/>
    <s v="TD REP-DOM"/>
    <s v="TMAPL-10"/>
    <x v="0"/>
    <m/>
    <m/>
    <n v="-12702291"/>
    <n v="-12702291"/>
    <m/>
    <m/>
    <s v="APL"/>
  </r>
  <r>
    <s v="NOV"/>
    <x v="0"/>
    <s v="OI-24OTSUKA INFUSION SET"/>
    <s v="1511"/>
    <s v="ME SET"/>
    <s v="IV SET-DOM"/>
    <s v="CIMUP-62"/>
    <x v="1"/>
    <n v="7318"/>
    <n v="45049608"/>
    <m/>
    <n v="45049608"/>
    <m/>
    <m/>
    <s v="MUP"/>
  </r>
  <r>
    <s v="NOV"/>
    <x v="1"/>
    <s v="OI-34OTSUKA INFUSION SET"/>
    <s v="1511"/>
    <s v="ME SET"/>
    <s v="IV SET-DOM"/>
    <s v="CIMUP-62"/>
    <x v="1"/>
    <n v="6100"/>
    <n v="43011100"/>
    <m/>
    <n v="43011100"/>
    <m/>
    <m/>
    <s v="MUP"/>
  </r>
  <r>
    <s v="NOV"/>
    <x v="2"/>
    <s v="OI-44OTSUKA INFUSION SET"/>
    <s v="1511"/>
    <s v="ME SET"/>
    <s v="IV SET-DOM"/>
    <s v="CIMUP-62"/>
    <x v="1"/>
    <n v="1500"/>
    <n v="10176000"/>
    <m/>
    <n v="10176000"/>
    <m/>
    <m/>
    <s v="MUP"/>
  </r>
  <r>
    <s v="NOV"/>
    <x v="2"/>
    <s v="OI-44OTSUKA INFUSION SET"/>
    <s v="1511"/>
    <s v="ME SET"/>
    <s v="IV SET-DOM"/>
    <s v="CIRNI-10"/>
    <x v="0"/>
    <n v="0"/>
    <n v="0"/>
    <m/>
    <n v="0"/>
    <m/>
    <m/>
    <s v="RNI"/>
  </r>
  <r>
    <s v="NOV"/>
    <x v="2"/>
    <s v="OI-44OTSUKA INFUSION SET"/>
    <s v="1511"/>
    <s v="ME SET"/>
    <s v="IV SET-DOM"/>
    <s v="CIRNI-62"/>
    <x v="1"/>
    <n v="1700"/>
    <n v="11532800"/>
    <m/>
    <n v="11532800"/>
    <m/>
    <m/>
    <s v="RNI"/>
  </r>
  <r>
    <s v="NOV"/>
    <x v="2"/>
    <s v="OI-44OTSUKA INFUSION SET"/>
    <s v="1511"/>
    <s v="ME SET"/>
    <s v="IV SET-DOM"/>
    <s v="CIRNI-12"/>
    <x v="0"/>
    <n v="-200"/>
    <n v="-1936000"/>
    <m/>
    <n v="-1936000"/>
    <m/>
    <m/>
    <s v="RNI"/>
  </r>
  <r>
    <s v="NOV"/>
    <x v="3"/>
    <s v="OI-64OTSUKA INFUSION SET"/>
    <s v="1511"/>
    <s v="ME SET"/>
    <s v="IV SET-DOM"/>
    <s v="CIMUP-62"/>
    <x v="1"/>
    <n v="11100"/>
    <n v="75524400"/>
    <m/>
    <n v="75524400"/>
    <m/>
    <m/>
    <s v="MUP"/>
  </r>
  <r>
    <s v="NOV"/>
    <x v="3"/>
    <s v="OI-64OTSUKA INFUSION SET"/>
    <s v="1511"/>
    <s v="ME SET"/>
    <s v="IV SET-DOM"/>
    <s v="CIRNI-62"/>
    <x v="1"/>
    <n v="500"/>
    <n v="3402000"/>
    <m/>
    <n v="3402000"/>
    <m/>
    <m/>
    <s v="RNI"/>
  </r>
  <r>
    <s v="NOV"/>
    <x v="4"/>
    <s v="OB-1OTSUKA BLOOD TRANSFUSION"/>
    <s v="1511"/>
    <s v="ME SET"/>
    <s v="IV SET-DOM"/>
    <s v="CIMUP-12"/>
    <x v="0"/>
    <n v="1300"/>
    <n v="23680800"/>
    <m/>
    <n v="23680800"/>
    <m/>
    <m/>
    <s v="MUP"/>
  </r>
  <r>
    <s v="NOV"/>
    <x v="4"/>
    <s v="OB-1OTSUKA BLOOD TRANSFUSION"/>
    <s v="1511"/>
    <s v="ME SET"/>
    <s v="IV SET-DOM"/>
    <s v="CIMUP-62"/>
    <x v="1"/>
    <n v="98514"/>
    <n v="1436334120"/>
    <m/>
    <n v="1436334120"/>
    <m/>
    <m/>
    <s v="MUP"/>
  </r>
  <r>
    <s v="NOV"/>
    <x v="4"/>
    <s v="OB-1OTSUKA BLOOD TRANSFUSION"/>
    <s v="1511"/>
    <s v="ME SET"/>
    <s v="IV SET-DOM"/>
    <s v="CIMUP-23"/>
    <x v="4"/>
    <n v="700"/>
    <n v="13771100"/>
    <m/>
    <n v="13771100"/>
    <m/>
    <m/>
    <s v="MUP"/>
  </r>
  <r>
    <s v="NOV"/>
    <x v="4"/>
    <s v="OB-1OTSUKA BLOOD TRANSFUSION"/>
    <s v="1511"/>
    <s v="ME SET"/>
    <s v="IV SET-DOM"/>
    <s v="CIRNI-62"/>
    <x v="1"/>
    <n v="26247"/>
    <n v="382681260"/>
    <m/>
    <n v="382681260"/>
    <m/>
    <m/>
    <s v="RNI"/>
  </r>
  <r>
    <s v="NOV"/>
    <x v="5"/>
    <s v="OTSU Y-SETOTSUKA INFUSION SET"/>
    <s v="1511"/>
    <s v="ME SET"/>
    <s v="IV SET-DOM"/>
    <s v="CIMUP-12"/>
    <x v="0"/>
    <n v="400"/>
    <n v="5009600"/>
    <m/>
    <n v="5009600"/>
    <m/>
    <m/>
    <s v="MUP"/>
  </r>
  <r>
    <s v="NOV"/>
    <x v="5"/>
    <s v="OTSU Y-SETOTSUKA INFUSION SET"/>
    <s v="1511"/>
    <s v="ME SET"/>
    <s v="IV SET-DOM"/>
    <s v="CIMUP-62"/>
    <x v="1"/>
    <n v="248540"/>
    <n v="1711197900"/>
    <m/>
    <n v="1711197900"/>
    <m/>
    <m/>
    <s v="MUP"/>
  </r>
  <r>
    <s v="NOV"/>
    <x v="5"/>
    <s v="OTSU Y-SETOTSUKA INFUSION SET"/>
    <s v="1511"/>
    <s v="ME SET"/>
    <s v="IV SET-DOM"/>
    <s v="CIRNI-10"/>
    <x v="0"/>
    <n v="0"/>
    <n v="0"/>
    <m/>
    <n v="0"/>
    <m/>
    <m/>
    <s v="RNI"/>
  </r>
  <r>
    <s v="NOV"/>
    <x v="5"/>
    <s v="OTSU Y-SETOTSUKA INFUSION SET"/>
    <s v="1511"/>
    <s v="ME SET"/>
    <s v="IV SET-DOM"/>
    <s v="CIRNI-62"/>
    <x v="1"/>
    <n v="65043"/>
    <n v="447821055"/>
    <m/>
    <n v="447821055"/>
    <m/>
    <m/>
    <s v="RNI"/>
  </r>
  <r>
    <s v="NOV"/>
    <x v="5"/>
    <s v="OTSU Y-SETOTSUKA INFUSION SET"/>
    <s v="1511"/>
    <s v="ME SET"/>
    <s v="IV SET-DOM"/>
    <s v="CIRNI-12"/>
    <x v="0"/>
    <n v="-1000"/>
    <n v="-11132000"/>
    <m/>
    <n v="-11132000"/>
    <m/>
    <m/>
    <s v="RNI"/>
  </r>
  <r>
    <s v="NOV"/>
    <x v="7"/>
    <s v="ABILIFY 5 MG"/>
    <s v="5112"/>
    <s v="ABILIFY"/>
    <s v="TD REP-DOM"/>
    <s v="TMAPL-10"/>
    <x v="0"/>
    <n v="3000"/>
    <n v="71547300"/>
    <m/>
    <n v="71547300"/>
    <m/>
    <m/>
    <s v="APL"/>
  </r>
  <r>
    <s v="NOV"/>
    <x v="7"/>
    <s v="ABILIFY 5 MG"/>
    <s v="5112"/>
    <s v="ABILIFY"/>
    <s v="TD REP-DOM"/>
    <s v="TMMUP-10"/>
    <x v="0"/>
    <n v="15080"/>
    <n v="345149532"/>
    <m/>
    <n v="345149532"/>
    <m/>
    <m/>
    <s v="MUP"/>
  </r>
  <r>
    <s v="NOV"/>
    <x v="8"/>
    <s v="ABILIFY 10 MG."/>
    <s v="5112"/>
    <s v="ABILIFY"/>
    <s v="TD REP-DOM"/>
    <s v="TMAPL-10"/>
    <x v="0"/>
    <n v="2000"/>
    <n v="86724000"/>
    <m/>
    <n v="86724000"/>
    <m/>
    <m/>
    <s v="APL"/>
  </r>
  <r>
    <s v="NOV"/>
    <x v="8"/>
    <s v="ABILIFY 10 MG."/>
    <s v="5112"/>
    <s v="ABILIFY"/>
    <s v="TD REP-DOM"/>
    <s v="TMMUP-10"/>
    <x v="0"/>
    <n v="14890"/>
    <n v="619636927"/>
    <m/>
    <n v="619636927"/>
    <m/>
    <m/>
    <s v="MUP"/>
  </r>
  <r>
    <s v="NOV"/>
    <x v="9"/>
    <s v="ABILIFY 15 MG"/>
    <s v="5112"/>
    <s v="ABILIFY"/>
    <s v="TD REP-DOM"/>
    <s v="TMAPL-10"/>
    <x v="0"/>
    <n v="3000"/>
    <n v="150523200"/>
    <m/>
    <n v="150523200"/>
    <m/>
    <m/>
    <s v="APL"/>
  </r>
  <r>
    <s v="NOV"/>
    <x v="9"/>
    <s v="ABILIFY 15 MG"/>
    <s v="5112"/>
    <s v="ABILIFY"/>
    <s v="TD REP-DOM"/>
    <s v="TMMUP-10"/>
    <x v="0"/>
    <n v="5290"/>
    <n v="254724609"/>
    <m/>
    <n v="254724609"/>
    <m/>
    <m/>
    <s v="MUP"/>
  </r>
  <r>
    <s v="NOV"/>
    <x v="10"/>
    <s v="ABILIFY DISCMELT 10 MG"/>
    <s v="5112"/>
    <s v="ABILIFY"/>
    <s v="TD REP-DOM"/>
    <s v="TMMUP-10"/>
    <x v="0"/>
    <n v="3200"/>
    <n v="132864000"/>
    <m/>
    <n v="132864000"/>
    <m/>
    <m/>
    <s v="MUP"/>
  </r>
  <r>
    <s v="NOV"/>
    <x v="10"/>
    <s v="ABILIFY DISCMELT 10 MG"/>
    <s v="5112"/>
    <s v="ABILIFY"/>
    <s v="TD REP-DOM"/>
    <s v="TMMUP-80"/>
    <x v="2"/>
    <n v="30600"/>
    <n v="482562000"/>
    <m/>
    <n v="482562000"/>
    <m/>
    <m/>
    <s v="MUP"/>
  </r>
  <r>
    <s v="NOV"/>
    <x v="11"/>
    <s v="TABLET MINI MEPTIN"/>
    <s v="5113"/>
    <s v="MEPTIN"/>
    <s v="TD TAB-DOM"/>
    <s v="TMAPL-10"/>
    <x v="0"/>
    <n v="24000"/>
    <n v="52867920"/>
    <m/>
    <n v="52867920"/>
    <m/>
    <m/>
    <s v="APL"/>
  </r>
  <r>
    <s v="NOV"/>
    <x v="11"/>
    <s v="TABLET MINI MEPTIN"/>
    <s v="5113"/>
    <s v="MEPTIN"/>
    <s v="TD TAB-DOM"/>
    <s v="TMMUP-10"/>
    <x v="0"/>
    <n v="143300"/>
    <n v="302943365"/>
    <m/>
    <n v="302943365"/>
    <m/>
    <m/>
    <s v="MUP"/>
  </r>
  <r>
    <s v="NOV"/>
    <x v="11"/>
    <s v="TABLET MINI MEPTIN"/>
    <s v="5113"/>
    <s v="MEPTIN"/>
    <s v="TD TAB-DOM"/>
    <s v="TMMUP-30"/>
    <x v="3"/>
    <n v="5700"/>
    <n v="12127320"/>
    <m/>
    <n v="12127320"/>
    <m/>
    <m/>
    <s v="MUP"/>
  </r>
  <r>
    <s v="NOV"/>
    <x v="11"/>
    <s v="TABLET MINI MEPTIN"/>
    <s v="5113"/>
    <s v="MEPTIN"/>
    <s v="TD TAB-DOM"/>
    <s v="TMMUP-80"/>
    <x v="2"/>
    <n v="63900"/>
    <n v="109791702"/>
    <m/>
    <n v="109791702"/>
    <m/>
    <m/>
    <s v="MUP"/>
  </r>
  <r>
    <s v="NOV"/>
    <x v="11"/>
    <s v="TABLET MINI MEPTIN"/>
    <s v="5113"/>
    <s v="MEPTIN"/>
    <s v="TD TAB-DOM"/>
    <s v="TMAPL-30"/>
    <x v="3"/>
    <n v="1000"/>
    <n v="2023580"/>
    <m/>
    <n v="2023580"/>
    <m/>
    <m/>
    <s v="APL"/>
  </r>
  <r>
    <s v="NOV"/>
    <x v="12"/>
    <s v="TABLET MEPTIN"/>
    <s v="5113"/>
    <s v="MEPTIN"/>
    <s v="TD TAB-DOM"/>
    <s v="TMAPL-10"/>
    <x v="0"/>
    <n v="9000"/>
    <n v="33773760"/>
    <m/>
    <n v="33773760"/>
    <m/>
    <m/>
    <s v="APL"/>
  </r>
  <r>
    <s v="NOV"/>
    <x v="12"/>
    <s v="TABLET MEPTIN"/>
    <s v="5113"/>
    <s v="MEPTIN"/>
    <s v="TD TAB-DOM"/>
    <s v="TMMUP-10"/>
    <x v="0"/>
    <n v="74300"/>
    <n v="267584020"/>
    <m/>
    <n v="267584020"/>
    <m/>
    <m/>
    <s v="MUP"/>
  </r>
  <r>
    <s v="NOV"/>
    <x v="12"/>
    <s v="TABLET MEPTIN"/>
    <s v="5113"/>
    <s v="MEPTIN"/>
    <s v="TD TAB-DOM"/>
    <s v="TMMUP-30"/>
    <x v="3"/>
    <n v="1300"/>
    <n v="4467060"/>
    <m/>
    <n v="4467060"/>
    <m/>
    <m/>
    <s v="MUP"/>
  </r>
  <r>
    <s v="NOV"/>
    <x v="12"/>
    <s v="TABLET MEPTIN"/>
    <s v="5113"/>
    <s v="MEPTIN"/>
    <s v="TD TAB-DOM"/>
    <s v="TMMUP-80"/>
    <x v="2"/>
    <n v="15100"/>
    <n v="43240964"/>
    <m/>
    <n v="43240964"/>
    <m/>
    <m/>
    <s v="MUP"/>
  </r>
  <r>
    <s v="NOV"/>
    <x v="12"/>
    <s v="TABLET MEPTIN"/>
    <s v="5113"/>
    <s v="MEPTIN"/>
    <s v="TD TAB-DOM"/>
    <s v="TMAPL-30"/>
    <x v="3"/>
    <n v="1000"/>
    <n v="3268210"/>
    <m/>
    <n v="3268210"/>
    <m/>
    <m/>
    <s v="APL"/>
  </r>
  <r>
    <s v="NOV"/>
    <x v="13"/>
    <s v="M U C O S T A"/>
    <s v="5114"/>
    <s v="MUCOSTA"/>
    <s v="TD TAB-DOM"/>
    <s v="TMAPL-10"/>
    <x v="0"/>
    <n v="41000"/>
    <n v="157849180"/>
    <m/>
    <n v="157849180"/>
    <m/>
    <m/>
    <s v="APL"/>
  </r>
  <r>
    <s v="NOV"/>
    <x v="13"/>
    <s v="M U C O S T A"/>
    <s v="5114"/>
    <s v="MUCOSTA"/>
    <s v="TD TAB-DOM"/>
    <s v="TMMUP-10"/>
    <x v="0"/>
    <n v="219500"/>
    <n v="811010795"/>
    <m/>
    <n v="811010795"/>
    <m/>
    <m/>
    <s v="MUP"/>
  </r>
  <r>
    <s v="NOV"/>
    <x v="13"/>
    <s v="M U C O S T A"/>
    <s v="5114"/>
    <s v="MUCOSTA"/>
    <s v="TD TAB-DOM"/>
    <s v="TMMUP-30"/>
    <x v="3"/>
    <n v="17800"/>
    <n v="65682000"/>
    <m/>
    <n v="65682000"/>
    <m/>
    <m/>
    <s v="MUP"/>
  </r>
  <r>
    <s v="NOV"/>
    <x v="13"/>
    <s v="M U C O S T A"/>
    <s v="5114"/>
    <s v="MUCOSTA"/>
    <s v="TD TAB-DOM"/>
    <s v="TMMUP-80"/>
    <x v="2"/>
    <n v="43800"/>
    <n v="146928852"/>
    <m/>
    <n v="146928852"/>
    <m/>
    <m/>
    <s v="MUP"/>
  </r>
  <r>
    <s v="NOV"/>
    <x v="13"/>
    <s v="M U C O S T A"/>
    <s v="5114"/>
    <s v="MUCOSTA"/>
    <s v="TD TAB-DOM"/>
    <s v="TMAPL-30"/>
    <x v="3"/>
    <n v="4000"/>
    <n v="14038400"/>
    <m/>
    <n v="14038400"/>
    <m/>
    <m/>
    <s v="APL"/>
  </r>
  <r>
    <s v="NOV"/>
    <x v="14"/>
    <s v="PLETAAL SR 100 MGCapsule"/>
    <s v="5111"/>
    <s v="PLETAAL"/>
    <s v="TD REP-DOM"/>
    <s v="TMAPL-10"/>
    <x v="0"/>
    <n v="450"/>
    <n v="6094634.9999999851"/>
    <m/>
    <n v="6094634.9999999851"/>
    <m/>
    <m/>
    <s v="APL"/>
  </r>
  <r>
    <s v="NOV"/>
    <x v="14"/>
    <s v="PLETAAL SR 100 MGCapsule"/>
    <s v="5111"/>
    <s v="PLETAAL"/>
    <s v="TD REP-DOM"/>
    <s v="TMMUP-10"/>
    <x v="0"/>
    <n v="21240"/>
    <n v="276072564.00000066"/>
    <m/>
    <n v="276072564.00000066"/>
    <m/>
    <m/>
    <s v="MUP"/>
  </r>
  <r>
    <s v="NOV"/>
    <x v="14"/>
    <s v="PLETAAL SR 100 MGCapsule"/>
    <s v="5111"/>
    <s v="PLETAAL"/>
    <s v="TD REP-DOM"/>
    <s v="TMMUP-30"/>
    <x v="3"/>
    <n v="2580"/>
    <n v="30186000"/>
    <m/>
    <n v="30186000"/>
    <m/>
    <m/>
    <s v="MUP"/>
  </r>
  <r>
    <s v="NOV"/>
    <x v="14"/>
    <s v="PLETAAL SR 100 MGCapsule"/>
    <s v="5111"/>
    <s v="PLETAAL"/>
    <s v="TD REP-DOM"/>
    <s v="TMMUP-60"/>
    <x v="1"/>
    <n v="215730"/>
    <n v="1500833610"/>
    <m/>
    <n v="1500833610"/>
    <m/>
    <m/>
    <s v="MUP"/>
  </r>
  <r>
    <s v="NOV"/>
    <x v="14"/>
    <s v="PLETAAL SR 100 MGCapsule"/>
    <s v="5111"/>
    <s v="PLETAAL"/>
    <s v="TD REP-DOM"/>
    <s v="TMAPL-30"/>
    <x v="3"/>
    <n v="450"/>
    <n v="5007600"/>
    <m/>
    <n v="5007600"/>
    <m/>
    <m/>
    <s v="APL"/>
  </r>
  <r>
    <s v="NOV"/>
    <x v="15"/>
    <s v="PLETAAL 100 MG"/>
    <s v="5111"/>
    <s v="PLETAAL"/>
    <s v="TD TAB-DOM"/>
    <s v="TMAPL-10"/>
    <x v="0"/>
    <n v="2040"/>
    <n v="23526367.999999933"/>
    <m/>
    <n v="23526367.999999933"/>
    <m/>
    <m/>
    <s v="APL"/>
  </r>
  <r>
    <s v="NOV"/>
    <x v="15"/>
    <s v="PLETAAL 100 MG"/>
    <s v="5111"/>
    <s v="PLETAAL"/>
    <s v="TD TAB-DOM"/>
    <s v="TMMUP-10"/>
    <x v="0"/>
    <n v="11730"/>
    <n v="129824121.00000001"/>
    <m/>
    <n v="129824121.00000001"/>
    <m/>
    <m/>
    <s v="MUP"/>
  </r>
  <r>
    <s v="NOV"/>
    <x v="15"/>
    <s v="PLETAAL 100 MG"/>
    <s v="5111"/>
    <s v="PLETAAL"/>
    <s v="TD TAB-DOM"/>
    <s v="TMMUP-30"/>
    <x v="3"/>
    <n v="1410"/>
    <n v="13189986"/>
    <m/>
    <n v="13189986"/>
    <m/>
    <m/>
    <s v="MUP"/>
  </r>
  <r>
    <s v="NOV"/>
    <x v="15"/>
    <s v="PLETAAL 100 MG"/>
    <s v="5111"/>
    <s v="PLETAAL"/>
    <s v="TD TAB-DOM"/>
    <s v="TMMUP-60"/>
    <x v="1"/>
    <n v="108030"/>
    <n v="552465420"/>
    <m/>
    <n v="552465420"/>
    <m/>
    <m/>
    <s v="MUP"/>
  </r>
  <r>
    <s v="NOV"/>
    <x v="15"/>
    <s v="PLETAAL 100 MG"/>
    <s v="5111"/>
    <s v="PLETAAL"/>
    <s v="TD TAB-DOM"/>
    <s v="TMMUP-80"/>
    <x v="2"/>
    <n v="18210"/>
    <n v="84448268.000000611"/>
    <m/>
    <n v="84448268.000000611"/>
    <m/>
    <m/>
    <s v="MUP"/>
  </r>
  <r>
    <s v="NOV"/>
    <x v="15"/>
    <s v="PLETAAL 100 MG"/>
    <s v="5111"/>
    <s v="PLETAAL"/>
    <s v="TD TAB-DOM"/>
    <s v="TMAPL-30"/>
    <x v="3"/>
    <n v="180"/>
    <n v="1601508.0000000058"/>
    <m/>
    <n v="1601508.0000000058"/>
    <m/>
    <m/>
    <s v="APL"/>
  </r>
  <r>
    <s v="NOV"/>
    <x v="16"/>
    <s v="PLETAAL TABLET 50 MG"/>
    <s v="5111"/>
    <s v="PLETAAL"/>
    <s v="TD TAB-DOM"/>
    <s v="TMAPL-10"/>
    <x v="0"/>
    <n v="3400"/>
    <n v="25934180"/>
    <m/>
    <n v="25934180"/>
    <m/>
    <m/>
    <s v="APL"/>
  </r>
  <r>
    <s v="NOV"/>
    <x v="16"/>
    <s v="PLETAAL TABLET 50 MG"/>
    <s v="5111"/>
    <s v="PLETAAL"/>
    <s v="TD TAB-DOM"/>
    <s v="TMMUP-10"/>
    <x v="0"/>
    <n v="33600"/>
    <n v="245961408"/>
    <m/>
    <n v="245961408"/>
    <m/>
    <m/>
    <s v="MUP"/>
  </r>
  <r>
    <s v="NOV"/>
    <x v="16"/>
    <s v="PLETAAL TABLET 50 MG"/>
    <s v="5111"/>
    <s v="PLETAAL"/>
    <s v="TD TAB-DOM"/>
    <s v="TMMUP-30"/>
    <x v="3"/>
    <n v="1900"/>
    <n v="12079440"/>
    <m/>
    <n v="12079440"/>
    <m/>
    <m/>
    <s v="MUP"/>
  </r>
  <r>
    <s v="NOV"/>
    <x v="16"/>
    <s v="PLETAAL TABLET 50 MG"/>
    <s v="5111"/>
    <s v="PLETAAL"/>
    <s v="TD TAB-DOM"/>
    <s v="TMMUP-80"/>
    <x v="2"/>
    <n v="73800"/>
    <n v="359271684"/>
    <m/>
    <n v="359271684"/>
    <m/>
    <m/>
    <s v="MUP"/>
  </r>
  <r>
    <s v="NOV"/>
    <x v="16"/>
    <s v="PLETAAL TABLET 50 MG"/>
    <s v="5111"/>
    <s v="PLETAAL"/>
    <s v="TD TAB-DOM"/>
    <s v="TMAPL-30"/>
    <x v="3"/>
    <n v="1200"/>
    <n v="7256136"/>
    <m/>
    <n v="7256136"/>
    <m/>
    <m/>
    <s v="APL"/>
  </r>
  <r>
    <s v="NOV"/>
    <x v="17"/>
    <s v="SAMSCA TABLET 15 MG"/>
    <s v="5118"/>
    <s v="SAMSCA"/>
    <s v="TD REP-DOM"/>
    <s v="TMAPL-10"/>
    <x v="0"/>
    <n v="3500"/>
    <n v="440654550"/>
    <m/>
    <n v="440654550"/>
    <m/>
    <m/>
    <s v="APL"/>
  </r>
  <r>
    <s v="NOV"/>
    <x v="17"/>
    <s v="SAMSCA TABLET 15 MG"/>
    <s v="5118"/>
    <s v="SAMSCA"/>
    <s v="TD REP-DOM"/>
    <s v="TMMUP-10"/>
    <x v="0"/>
    <n v="13090"/>
    <n v="1581625430"/>
    <m/>
    <n v="1581625430"/>
    <m/>
    <m/>
    <s v="MUP"/>
  </r>
  <r>
    <s v="NOV"/>
    <x v="17"/>
    <s v="SAMSCA TABLET 15 MG"/>
    <s v="5118"/>
    <s v="SAMSCA"/>
    <s v="TD REP-DOM"/>
    <s v="TMMUP-30"/>
    <x v="3"/>
    <n v="40"/>
    <n v="4752000"/>
    <m/>
    <n v="4752000"/>
    <m/>
    <m/>
    <s v="MUP"/>
  </r>
  <r>
    <s v="NOV"/>
    <x v="17"/>
    <s v="SAMSCA TABLET 15 MG"/>
    <s v="5118"/>
    <s v="SAMSCA"/>
    <s v="TD REP-DOM"/>
    <s v="TMMUP-80"/>
    <x v="2"/>
    <n v="400"/>
    <n v="32108400"/>
    <m/>
    <n v="32108400"/>
    <m/>
    <m/>
    <s v="MUP"/>
  </r>
  <r>
    <s v="NOV"/>
    <x v="17"/>
    <s v="SAMSCA TABLET 15 MG"/>
    <s v="5118"/>
    <s v="SAMSCA"/>
    <s v="TD REP-DOM"/>
    <s v="TMAPL-30"/>
    <x v="3"/>
    <n v="100"/>
    <n v="11299200"/>
    <m/>
    <n v="11299200"/>
    <m/>
    <m/>
    <s v="APL"/>
  </r>
  <r>
    <s v="NOV"/>
    <x v="18"/>
    <s v="ABILIFY MAINTENA 400 MG"/>
    <s v="5119"/>
    <s v="Abilify Maintena Abilify"/>
    <s v="TD REP-DOM"/>
    <s v="TMAPL-10"/>
    <x v="0"/>
    <n v="48"/>
    <n v="73402464"/>
    <m/>
    <n v="73402464"/>
    <m/>
    <m/>
    <s v="APL"/>
  </r>
  <r>
    <s v="NOV"/>
    <x v="18"/>
    <s v="ABILIFY MAINTENA 400 MG"/>
    <s v="5119"/>
    <s v="Abilify Maintena Abilify"/>
    <s v="TD REP-DOM"/>
    <s v="TMMUP-10"/>
    <x v="0"/>
    <n v="232"/>
    <n v="340479720"/>
    <m/>
    <n v="340479720"/>
    <m/>
    <m/>
    <s v="MUP"/>
  </r>
  <r>
    <s v="NOV"/>
    <x v="20"/>
    <s v="ABILIFY MAINTENA 300 MG"/>
    <s v="5119"/>
    <s v="Abilify Maintena Abilify"/>
    <s v="TD REP-DOM"/>
    <s v="TMMUP-10"/>
    <x v="0"/>
    <n v="30"/>
    <n v="44027550"/>
    <m/>
    <n v="44027550"/>
    <m/>
    <m/>
    <s v="MUP"/>
  </r>
  <r>
    <s v="NOV"/>
    <x v="22"/>
    <s v="URINE BAG WITH T-VALVE100 PC"/>
    <s v="1511"/>
    <s v="ME SET"/>
    <s v="IV SET-DOM"/>
    <s v="CIMUP-62"/>
    <x v="1"/>
    <n v="55800"/>
    <n v="235029600"/>
    <m/>
    <n v="235029600"/>
    <m/>
    <m/>
    <s v="MUP"/>
  </r>
  <r>
    <s v="NOV"/>
    <x v="22"/>
    <s v="URINE BAG WITH T-VALVE100 PC"/>
    <s v="1511"/>
    <s v="ME SET"/>
    <s v="IV SET-DOM"/>
    <s v="CIRNI-10"/>
    <x v="0"/>
    <n v="0"/>
    <n v="0"/>
    <m/>
    <n v="0"/>
    <m/>
    <m/>
    <s v="RNI"/>
  </r>
  <r>
    <s v="NOV"/>
    <x v="22"/>
    <s v="URINE BAG WITH T-VALVE100 PC"/>
    <s v="1511"/>
    <s v="ME SET"/>
    <s v="IV SET-DOM"/>
    <s v="CIRNI-62"/>
    <x v="1"/>
    <n v="6600"/>
    <n v="27799200"/>
    <m/>
    <n v="27799200"/>
    <m/>
    <m/>
    <s v="RNI"/>
  </r>
  <r>
    <s v="NOV"/>
    <x v="22"/>
    <s v="URINE BAG WITH T-VALVE100 PC"/>
    <s v="1511"/>
    <s v="ME SET"/>
    <s v="IV SET-DOM"/>
    <s v="CIRNI-12"/>
    <x v="0"/>
    <n v="-800"/>
    <n v="-4176000"/>
    <m/>
    <n v="-4176000"/>
    <m/>
    <m/>
    <s v="RNI"/>
  </r>
  <r>
    <s v="NOV"/>
    <x v="23"/>
    <s v="REXULTI TABLET 1 MG"/>
    <s v="5123"/>
    <s v="Rexulti"/>
    <s v="TD REP-DOM"/>
    <s v="TMAPL-10"/>
    <x v="0"/>
    <n v="250"/>
    <n v="5678375"/>
    <m/>
    <n v="5678375"/>
    <m/>
    <m/>
    <s v="APL"/>
  </r>
  <r>
    <s v="NOV"/>
    <x v="23"/>
    <s v="REXULTI TABLET 1 MG"/>
    <s v="5123"/>
    <s v="Rexulti"/>
    <s v="TD REP-DOM"/>
    <s v="TMMUP-10"/>
    <x v="0"/>
    <n v="14800"/>
    <n v="322611880"/>
    <m/>
    <n v="322611880"/>
    <m/>
    <m/>
    <s v="MUP"/>
  </r>
  <r>
    <s v="NOV"/>
    <x v="24"/>
    <s v="REXULTI TABLET 2 MG"/>
    <s v="5123"/>
    <s v="Rexulti"/>
    <s v="TD REP-DOM"/>
    <s v="TMMUP-10"/>
    <x v="0"/>
    <n v="5300"/>
    <n v="242613330"/>
    <m/>
    <n v="242613330"/>
    <m/>
    <m/>
    <s v="MUP"/>
  </r>
  <r>
    <s v="NOV"/>
    <x v="25"/>
    <s v="REXULTI TABLET 4 MG"/>
    <s v="5123"/>
    <s v="Rexulti"/>
    <s v="TD REP-DOM"/>
    <s v="TMAPL-10"/>
    <x v="0"/>
    <n v="350"/>
    <n v="16694475"/>
    <m/>
    <n v="16694475"/>
    <m/>
    <m/>
    <s v="APL"/>
  </r>
  <r>
    <s v="NOV"/>
    <x v="25"/>
    <s v="REXULTI TABLET 4 MG"/>
    <s v="5123"/>
    <s v="Rexulti"/>
    <s v="TD REP-DOM"/>
    <s v="TMMUP-10"/>
    <x v="0"/>
    <n v="4800"/>
    <n v="219725280"/>
    <m/>
    <n v="219725280"/>
    <m/>
    <m/>
    <s v="MUP"/>
  </r>
  <r>
    <s v="NOV"/>
    <x v="26"/>
    <s v="BFLUID"/>
    <s v="1138"/>
    <s v="B-FLUID"/>
    <s v="SB-DOM"/>
    <s v="CIMUP-10"/>
    <x v="0"/>
    <n v="550"/>
    <n v="123440900"/>
    <m/>
    <n v="123440900"/>
    <m/>
    <m/>
    <s v="MUP"/>
  </r>
  <r>
    <s v="NOV"/>
    <x v="26"/>
    <s v="BFLUID"/>
    <s v="1138"/>
    <s v="B-FLUID"/>
    <s v="SB-DOM"/>
    <s v="CIMUP-60"/>
    <x v="1"/>
    <n v="2671"/>
    <n v="392204298"/>
    <m/>
    <n v="392204298"/>
    <m/>
    <m/>
    <s v="MUP"/>
  </r>
  <r>
    <s v="NOV"/>
    <x v="27"/>
    <s v="BFLUID"/>
    <s v="1138"/>
    <s v="B-FLUID"/>
    <s v="SB-DOM"/>
    <s v="CIMUP-10"/>
    <x v="0"/>
    <n v="3750"/>
    <n v="561093750"/>
    <m/>
    <n v="561093750"/>
    <m/>
    <m/>
    <s v="MUP"/>
  </r>
  <r>
    <s v="NOV"/>
    <x v="27"/>
    <s v="BFLUID"/>
    <s v="1138"/>
    <s v="B-FLUID"/>
    <s v="SB-DOM"/>
    <s v="CIMUP-60"/>
    <x v="1"/>
    <n v="71378"/>
    <n v="5697320582"/>
    <m/>
    <n v="5697320582"/>
    <m/>
    <m/>
    <s v="MUP"/>
  </r>
  <r>
    <s v="NOV"/>
    <x v="27"/>
    <s v="BFLUID"/>
    <s v="1138"/>
    <s v="B-FLUID"/>
    <s v="SB-DOM"/>
    <s v="CIRNI-60"/>
    <x v="1"/>
    <n v="31450"/>
    <n v="2510307550"/>
    <m/>
    <n v="2510307550"/>
    <m/>
    <m/>
    <s v="RNI"/>
  </r>
  <r>
    <s v="NOV"/>
    <x v="28"/>
    <s v="UBIT TABLET 100 MG"/>
    <s v="5513"/>
    <s v="UBT"/>
    <s v="TD REP-DOM"/>
    <s v="TMAPP-10"/>
    <x v="0"/>
    <n v="600"/>
    <n v="162000000"/>
    <m/>
    <n v="162000000"/>
    <m/>
    <m/>
    <s v="APP"/>
  </r>
  <r>
    <s v="NOV"/>
    <x v="30"/>
    <s v="MEPTIN INHALATION 0.5 ML840 pcs"/>
    <s v="5113"/>
    <s v="MEPTIN"/>
    <s v="TD REP-DOM"/>
    <s v="TMMUP-10"/>
    <x v="0"/>
    <n v="1288"/>
    <n v="9577844.0000000186"/>
    <m/>
    <n v="9577844.0000000186"/>
    <m/>
    <m/>
    <s v="MUP"/>
  </r>
  <r>
    <s v="NOV"/>
    <x v="30"/>
    <s v="MEPTIN INHALATION 0.5 ML840 pcs"/>
    <s v="5113"/>
    <s v="MEPTIN"/>
    <s v="TD REP-DOM"/>
    <s v="TMMUP-30"/>
    <x v="3"/>
    <n v="924"/>
    <n v="6212052"/>
    <m/>
    <n v="6212052"/>
    <m/>
    <m/>
    <s v="MUP"/>
  </r>
  <r>
    <s v="NOV"/>
    <x v="30"/>
    <s v="MEPTIN INHALATION 0.5 ML840 pcs"/>
    <s v="5113"/>
    <s v="MEPTIN"/>
    <s v="TD REP-DOM"/>
    <s v="TMMUP-60"/>
    <x v="1"/>
    <n v="16548"/>
    <n v="103309164"/>
    <m/>
    <n v="103309164"/>
    <m/>
    <m/>
    <s v="MUP"/>
  </r>
  <r>
    <s v="NOV"/>
    <x v="123"/>
    <s v="KA-EN 3B"/>
    <s v="1113"/>
    <s v="KA - EN"/>
    <s v="SB-DOM"/>
    <s v="CIMUP-10"/>
    <x v="0"/>
    <n v="3576"/>
    <n v="65022408"/>
    <m/>
    <n v="65022408"/>
    <m/>
    <m/>
    <s v="MUP"/>
  </r>
  <r>
    <s v="NOV"/>
    <x v="123"/>
    <s v="KA-EN 3B"/>
    <s v="1113"/>
    <s v="KA - EN"/>
    <s v="SB-DOM"/>
    <s v="CIMUP-30"/>
    <x v="3"/>
    <n v="1224"/>
    <n v="18668448"/>
    <m/>
    <n v="18668448"/>
    <m/>
    <m/>
    <s v="MUP"/>
  </r>
  <r>
    <s v="NOV"/>
    <x v="123"/>
    <s v="KA-EN 3B"/>
    <s v="1113"/>
    <s v="KA - EN"/>
    <s v="SB-DOM"/>
    <s v="CIMUP-60"/>
    <x v="1"/>
    <n v="28540"/>
    <n v="269246360"/>
    <m/>
    <n v="269246360"/>
    <m/>
    <m/>
    <s v="MUP"/>
  </r>
  <r>
    <s v="NOV"/>
    <x v="123"/>
    <s v="KA-EN 3B"/>
    <s v="1113"/>
    <s v="KA - EN"/>
    <s v="SB-DOM"/>
    <s v="CIRNI-60"/>
    <x v="1"/>
    <n v="2720"/>
    <n v="25660480"/>
    <m/>
    <n v="25660480"/>
    <m/>
    <m/>
    <s v="RNI"/>
  </r>
  <r>
    <s v="NOV"/>
    <x v="31"/>
    <s v="AMINOLEBAN"/>
    <s v="1135"/>
    <s v="AMINOLEBAN INJECTION"/>
    <s v="SB-DOM"/>
    <s v="CIMUP-60"/>
    <x v="1"/>
    <n v="4348"/>
    <n v="264014908"/>
    <m/>
    <n v="264014908"/>
    <m/>
    <m/>
    <s v="MUP"/>
  </r>
  <r>
    <s v="NOV"/>
    <x v="31"/>
    <s v="AMINOLEBAN"/>
    <s v="1135"/>
    <s v="AMINOLEBAN INJECTION"/>
    <s v="SB-DOM"/>
    <s v="CIRNI-60"/>
    <x v="1"/>
    <n v="648"/>
    <n v="39347208"/>
    <m/>
    <n v="39347208"/>
    <m/>
    <m/>
    <s v="RNI"/>
  </r>
  <r>
    <s v="NOV"/>
    <x v="32"/>
    <s v="AMIPAREN"/>
    <s v="1131"/>
    <s v="AMINO ACID"/>
    <s v="SB-DOM"/>
    <s v="CIMUP-60"/>
    <x v="1"/>
    <n v="1186"/>
    <n v="93456800"/>
    <m/>
    <n v="93456800"/>
    <m/>
    <m/>
    <s v="MUP"/>
  </r>
  <r>
    <s v="NOV"/>
    <x v="32"/>
    <s v="AMIPAREN"/>
    <s v="1131"/>
    <s v="AMINO ACID"/>
    <s v="SB-DOM"/>
    <s v="CIRNI-60"/>
    <x v="1"/>
    <n v="144"/>
    <n v="11347200"/>
    <m/>
    <n v="11347200"/>
    <m/>
    <m/>
    <s v="RNI"/>
  </r>
  <r>
    <s v="NOV"/>
    <x v="33"/>
    <s v="ASERING"/>
    <s v="1114"/>
    <s v="ASERING"/>
    <s v="SB-DOM"/>
    <s v="CIMUP-10"/>
    <x v="0"/>
    <n v="16991"/>
    <n v="317952583"/>
    <m/>
    <n v="317952583"/>
    <m/>
    <m/>
    <s v="MUP"/>
  </r>
  <r>
    <s v="NOV"/>
    <x v="33"/>
    <s v="ASERING"/>
    <s v="1114"/>
    <s v="ASERING"/>
    <s v="SB-DOM"/>
    <s v="CIMUP-30"/>
    <x v="3"/>
    <n v="1152"/>
    <n v="18137088"/>
    <m/>
    <n v="18137088"/>
    <m/>
    <m/>
    <s v="MUP"/>
  </r>
  <r>
    <s v="NOV"/>
    <x v="33"/>
    <s v="ASERING"/>
    <s v="1114"/>
    <s v="ASERING"/>
    <s v="SB-DOM"/>
    <s v="CIMUP-60"/>
    <x v="1"/>
    <n v="160460"/>
    <n v="1209707940"/>
    <m/>
    <n v="1209707940"/>
    <m/>
    <m/>
    <s v="MUP"/>
  </r>
  <r>
    <s v="NOV"/>
    <x v="33"/>
    <s v="ASERING"/>
    <s v="1114"/>
    <s v="ASERING"/>
    <s v="SB-DOM"/>
    <s v="CIRNI-60"/>
    <x v="1"/>
    <n v="39530"/>
    <n v="298016670"/>
    <m/>
    <n v="298016670"/>
    <m/>
    <m/>
    <s v="RNI"/>
  </r>
  <r>
    <s v="NOV"/>
    <x v="34"/>
    <s v="KIDMIN"/>
    <s v="1132"/>
    <s v="KIDMIN"/>
    <s v="SB-DOM"/>
    <s v="CIMUP-10"/>
    <x v="0"/>
    <n v="20"/>
    <n v="1667820"/>
    <m/>
    <n v="1667820"/>
    <m/>
    <m/>
    <s v="MUP"/>
  </r>
  <r>
    <s v="NOV"/>
    <x v="34"/>
    <s v="KIDMIN"/>
    <s v="1132"/>
    <s v="KIDMIN"/>
    <s v="SB-DOM"/>
    <s v="CIMUP-60"/>
    <x v="1"/>
    <n v="21394"/>
    <n v="952717608"/>
    <m/>
    <n v="952717608"/>
    <m/>
    <m/>
    <s v="MUP"/>
  </r>
  <r>
    <s v="NOV"/>
    <x v="34"/>
    <s v="KIDMIN"/>
    <s v="1132"/>
    <s v="KIDMIN"/>
    <s v="SB-DOM"/>
    <s v="CIRNI-60"/>
    <x v="1"/>
    <n v="4300"/>
    <n v="191487600"/>
    <m/>
    <n v="191487600"/>
    <m/>
    <m/>
    <s v="RNI"/>
  </r>
  <r>
    <s v="NOV"/>
    <x v="35"/>
    <s v="PAN-AMIN G"/>
    <s v="1131"/>
    <s v="AMINO ACID"/>
    <s v="SB-DOM"/>
    <s v="CIMUP-60"/>
    <x v="1"/>
    <n v="1495"/>
    <n v="59025590"/>
    <m/>
    <n v="59025590"/>
    <m/>
    <m/>
    <s v="MUP"/>
  </r>
  <r>
    <s v="NOV"/>
    <x v="35"/>
    <s v="PAN-AMIN G"/>
    <s v="1131"/>
    <s v="AMINO ACID"/>
    <s v="SB-DOM"/>
    <s v="CIRNI-60"/>
    <x v="1"/>
    <n v="38"/>
    <n v="1500316"/>
    <m/>
    <n v="1500316"/>
    <m/>
    <m/>
    <s v="RNI"/>
  </r>
  <r>
    <s v="NOV"/>
    <x v="36"/>
    <s v="OTSU-D5"/>
    <s v="1116"/>
    <s v="OTSUMIX"/>
    <s v="PB-DOM"/>
    <s v="CIMUP-10"/>
    <x v="0"/>
    <n v="6640"/>
    <n v="64281840"/>
    <m/>
    <n v="64281840"/>
    <m/>
    <m/>
    <s v="MUP"/>
  </r>
  <r>
    <s v="NOV"/>
    <x v="36"/>
    <s v="OTSU-D5"/>
    <s v="1116"/>
    <s v="OTSUMIX"/>
    <s v="PB-DOM"/>
    <s v="CIMUP-20"/>
    <x v="4"/>
    <n v="36121"/>
    <n v="216148064"/>
    <m/>
    <n v="216148064"/>
    <m/>
    <m/>
    <s v="MUP"/>
  </r>
  <r>
    <s v="NOV"/>
    <x v="36"/>
    <s v="OTSU-D5"/>
    <s v="1116"/>
    <s v="OTSUMIX"/>
    <s v="PB-DOM"/>
    <s v="CIMUP-30"/>
    <x v="3"/>
    <n v="160"/>
    <n v="1377600"/>
    <m/>
    <n v="1377600"/>
    <m/>
    <m/>
    <s v="MUP"/>
  </r>
  <r>
    <s v="NOV"/>
    <x v="37"/>
    <s v="OTSU-NS"/>
    <s v="1116"/>
    <s v="OTSUMIX"/>
    <s v="PB-DOM"/>
    <s v="CIMUP-10"/>
    <x v="0"/>
    <n v="174720"/>
    <n v="1617907200"/>
    <m/>
    <n v="1617907200"/>
    <m/>
    <m/>
    <s v="MUP"/>
  </r>
  <r>
    <s v="NOV"/>
    <x v="37"/>
    <s v="OTSU-NS"/>
    <s v="1116"/>
    <s v="OTSUMIX"/>
    <s v="PB-DOM"/>
    <s v="CIMUP-30"/>
    <x v="3"/>
    <n v="12400"/>
    <n v="106764000"/>
    <m/>
    <n v="106764000"/>
    <m/>
    <m/>
    <s v="MUP"/>
  </r>
  <r>
    <s v="NOV"/>
    <x v="37"/>
    <s v="OTSU-NS"/>
    <s v="1116"/>
    <s v="OTSUMIX"/>
    <s v="PB-DOM"/>
    <s v="CIMUP-60"/>
    <x v="1"/>
    <n v="902539"/>
    <n v="4750965296"/>
    <m/>
    <n v="4750965296"/>
    <m/>
    <m/>
    <s v="MUP"/>
  </r>
  <r>
    <s v="NOV"/>
    <x v="37"/>
    <s v="OTSU-NS"/>
    <s v="1116"/>
    <s v="OTSUMIX"/>
    <s v="PB-DOM"/>
    <s v="CIRNI-60"/>
    <x v="1"/>
    <n v="148440"/>
    <n v="781388160"/>
    <m/>
    <n v="781388160"/>
    <m/>
    <m/>
    <s v="RNI"/>
  </r>
  <r>
    <s v="NOV"/>
    <x v="38"/>
    <s v="OTSU-D10"/>
    <s v="1111"/>
    <s v="BASIC  SOLUTION"/>
    <s v="PB-DOM"/>
    <s v="CIMUP-10"/>
    <x v="0"/>
    <n v="740"/>
    <n v="8720900"/>
    <m/>
    <n v="8720900"/>
    <m/>
    <m/>
    <s v="MUP"/>
  </r>
  <r>
    <s v="NOV"/>
    <x v="38"/>
    <s v="OTSU-D10"/>
    <s v="1111"/>
    <s v="BASIC  SOLUTION"/>
    <s v="PB-DOM"/>
    <s v="CIMUP-20"/>
    <x v="4"/>
    <n v="9164"/>
    <n v="62186904"/>
    <m/>
    <n v="62186904"/>
    <m/>
    <m/>
    <s v="MUP"/>
  </r>
  <r>
    <s v="NOV"/>
    <x v="39"/>
    <s v="ASERING-5"/>
    <s v="1114"/>
    <s v="ASERING"/>
    <s v="PB-DOM"/>
    <s v="CIMUP-10"/>
    <x v="0"/>
    <n v="160"/>
    <n v="3060960"/>
    <m/>
    <n v="3060960"/>
    <m/>
    <m/>
    <s v="MUP"/>
  </r>
  <r>
    <s v="NOV"/>
    <x v="39"/>
    <s v="ASERING-5"/>
    <s v="1114"/>
    <s v="ASERING"/>
    <s v="PB-DOM"/>
    <s v="CIMUP-60"/>
    <x v="1"/>
    <n v="2976"/>
    <n v="32866944"/>
    <m/>
    <n v="32866944"/>
    <m/>
    <m/>
    <s v="MUP"/>
  </r>
  <r>
    <s v="NOV"/>
    <x v="40"/>
    <s v="ASERING"/>
    <s v="1114"/>
    <s v="ASERING"/>
    <s v="PB-DOM"/>
    <s v="CIMUP-10"/>
    <x v="0"/>
    <n v="12140"/>
    <n v="184103100"/>
    <m/>
    <n v="184103100"/>
    <m/>
    <m/>
    <s v="MUP"/>
  </r>
  <r>
    <s v="NOV"/>
    <x v="40"/>
    <s v="ASERING"/>
    <s v="1114"/>
    <s v="ASERING"/>
    <s v="PB-DOM"/>
    <s v="CIMUP-60"/>
    <x v="1"/>
    <n v="160593"/>
    <n v="1038073152"/>
    <m/>
    <n v="1038073152"/>
    <m/>
    <m/>
    <s v="MUP"/>
  </r>
  <r>
    <s v="NOV"/>
    <x v="40"/>
    <s v="ASERING"/>
    <s v="1114"/>
    <s v="ASERING"/>
    <s v="PB-DOM"/>
    <s v="CIRNI-60"/>
    <x v="1"/>
    <n v="70740"/>
    <n v="457263360"/>
    <m/>
    <n v="457263360"/>
    <m/>
    <m/>
    <s v="RNI"/>
  </r>
  <r>
    <s v="NOV"/>
    <x v="41"/>
    <s v="KA-EN 1B"/>
    <s v="1113"/>
    <s v="KA - EN"/>
    <s v="PB-DOM"/>
    <s v="CIMUP-10"/>
    <x v="0"/>
    <n v="9960"/>
    <n v="157059240"/>
    <m/>
    <n v="157059240"/>
    <m/>
    <m/>
    <s v="MUP"/>
  </r>
  <r>
    <s v="NOV"/>
    <x v="41"/>
    <s v="KA-EN 1B"/>
    <s v="1113"/>
    <s v="KA - EN"/>
    <s v="PB-DOM"/>
    <s v="CIMUP-30"/>
    <x v="3"/>
    <n v="720"/>
    <n v="10627200"/>
    <m/>
    <n v="10627200"/>
    <m/>
    <m/>
    <s v="MUP"/>
  </r>
  <r>
    <s v="NOV"/>
    <x v="41"/>
    <s v="KA-EN 1B"/>
    <s v="1113"/>
    <s v="KA - EN"/>
    <s v="PB-DOM"/>
    <s v="CIMUP-60"/>
    <x v="1"/>
    <n v="100893"/>
    <n v="893710194"/>
    <m/>
    <n v="893710194"/>
    <m/>
    <m/>
    <s v="MUP"/>
  </r>
  <r>
    <s v="NOV"/>
    <x v="41"/>
    <s v="KA-EN 1B"/>
    <s v="1113"/>
    <s v="KA - EN"/>
    <s v="PB-DOM"/>
    <s v="CIRNI-60"/>
    <x v="1"/>
    <n v="3900"/>
    <n v="34546200"/>
    <m/>
    <n v="34546200"/>
    <m/>
    <m/>
    <s v="RNI"/>
  </r>
  <r>
    <s v="NOV"/>
    <x v="42"/>
    <s v="KA-EN 3A"/>
    <s v="1113"/>
    <s v="KA - EN"/>
    <s v="PB-DOM"/>
    <s v="CIMUP-10"/>
    <x v="0"/>
    <n v="2580"/>
    <n v="39817140"/>
    <m/>
    <n v="39817140"/>
    <m/>
    <m/>
    <s v="MUP"/>
  </r>
  <r>
    <s v="NOV"/>
    <x v="42"/>
    <s v="KA-EN 3A"/>
    <s v="1113"/>
    <s v="KA - EN"/>
    <s v="PB-DOM"/>
    <s v="CIMUP-60"/>
    <x v="1"/>
    <n v="50875"/>
    <n v="479954750"/>
    <m/>
    <n v="479954750"/>
    <m/>
    <m/>
    <s v="MUP"/>
  </r>
  <r>
    <s v="NOV"/>
    <x v="42"/>
    <s v="KA-EN 3A"/>
    <s v="1113"/>
    <s v="KA - EN"/>
    <s v="PB-DOM"/>
    <s v="CIRNI-60"/>
    <x v="1"/>
    <n v="24920"/>
    <n v="235095280"/>
    <m/>
    <n v="235095280"/>
    <m/>
    <m/>
    <s v="RNI"/>
  </r>
  <r>
    <s v="NOV"/>
    <x v="43"/>
    <s v="KA-EN 3B"/>
    <s v="1113"/>
    <s v="KA - EN"/>
    <s v="PB-DOM"/>
    <s v="CIMUP-10"/>
    <x v="0"/>
    <n v="13480"/>
    <n v="198991760"/>
    <m/>
    <n v="198991760"/>
    <m/>
    <m/>
    <s v="MUP"/>
  </r>
  <r>
    <s v="NOV"/>
    <x v="43"/>
    <s v="KA-EN 3B"/>
    <s v="1113"/>
    <s v="KA - EN"/>
    <s v="PB-DOM"/>
    <s v="CIMUP-60"/>
    <x v="1"/>
    <n v="183006"/>
    <n v="1726478604"/>
    <m/>
    <n v="1726478604"/>
    <m/>
    <m/>
    <s v="MUP"/>
  </r>
  <r>
    <s v="NOV"/>
    <x v="43"/>
    <s v="KA-EN 3B"/>
    <s v="1113"/>
    <s v="KA - EN"/>
    <s v="PB-DOM"/>
    <s v="CIRNI-60"/>
    <x v="1"/>
    <n v="41720"/>
    <n v="393586480"/>
    <m/>
    <n v="393586480"/>
    <m/>
    <m/>
    <s v="RNI"/>
  </r>
  <r>
    <s v="NOV"/>
    <x v="43"/>
    <s v="KA-EN 3B"/>
    <s v="1113"/>
    <s v="KA - EN"/>
    <s v="PB-DOM"/>
    <s v="CIRNI-10"/>
    <x v="0"/>
    <n v="1498"/>
    <n v="22122752"/>
    <m/>
    <n v="22122752"/>
    <m/>
    <m/>
    <s v="RNI"/>
  </r>
  <r>
    <s v="NOV"/>
    <x v="44"/>
    <s v="KA-EN 4A"/>
    <s v="1113"/>
    <s v="KA - EN"/>
    <s v="PB-DOM"/>
    <s v="CIMUP-10"/>
    <x v="0"/>
    <n v="180"/>
    <n v="2838420"/>
    <m/>
    <n v="2838420"/>
    <m/>
    <m/>
    <s v="MUP"/>
  </r>
  <r>
    <s v="NOV"/>
    <x v="44"/>
    <s v="KA-EN 4A"/>
    <s v="1113"/>
    <s v="KA - EN"/>
    <s v="PB-DOM"/>
    <s v="CIMUP-60"/>
    <x v="1"/>
    <n v="263"/>
    <n v="2675236"/>
    <m/>
    <n v="2675236"/>
    <m/>
    <m/>
    <s v="MUP"/>
  </r>
  <r>
    <s v="NOV"/>
    <x v="44"/>
    <s v="KA-EN 4A"/>
    <s v="1113"/>
    <s v="KA - EN"/>
    <s v="PB-DOM"/>
    <s v="CIRNI-60"/>
    <x v="1"/>
    <n v="1700"/>
    <n v="17292400"/>
    <m/>
    <n v="17292400"/>
    <m/>
    <m/>
    <s v="RNI"/>
  </r>
  <r>
    <s v="NOV"/>
    <x v="45"/>
    <s v="KA-EN 4B"/>
    <s v="1113"/>
    <s v="KA - EN"/>
    <s v="PB-DOM"/>
    <s v="CIMUP-10"/>
    <x v="0"/>
    <n v="1800"/>
    <n v="28384200"/>
    <m/>
    <n v="28384200"/>
    <m/>
    <m/>
    <s v="MUP"/>
  </r>
  <r>
    <s v="NOV"/>
    <x v="45"/>
    <s v="KA-EN 4B"/>
    <s v="1113"/>
    <s v="KA - EN"/>
    <s v="PB-DOM"/>
    <s v="CIMUP-60"/>
    <x v="1"/>
    <n v="6999"/>
    <n v="71193828"/>
    <m/>
    <n v="71193828"/>
    <m/>
    <m/>
    <s v="MUP"/>
  </r>
  <r>
    <s v="NOV"/>
    <x v="45"/>
    <s v="KA-EN 4B"/>
    <s v="1113"/>
    <s v="KA - EN"/>
    <s v="PB-DOM"/>
    <s v="CIRNI-60"/>
    <x v="1"/>
    <n v="500"/>
    <n v="5086000"/>
    <m/>
    <n v="5086000"/>
    <m/>
    <m/>
    <s v="RNI"/>
  </r>
  <r>
    <s v="NOV"/>
    <x v="45"/>
    <s v="KA-EN 4B"/>
    <s v="1113"/>
    <s v="KA - EN"/>
    <s v="PB-DOM"/>
    <s v="CIRNI-10"/>
    <x v="0"/>
    <n v="1000"/>
    <n v="15769000"/>
    <m/>
    <n v="15769000"/>
    <m/>
    <m/>
    <s v="RNI"/>
  </r>
  <r>
    <s v="NOV"/>
    <x v="46"/>
    <s v="KA-EN MG3"/>
    <s v="1113"/>
    <s v="KA - EN"/>
    <s v="PB-DOM"/>
    <s v="CIMUP-10"/>
    <x v="0"/>
    <n v="480"/>
    <n v="7794240"/>
    <m/>
    <n v="7794240"/>
    <m/>
    <m/>
    <s v="MUP"/>
  </r>
  <r>
    <s v="NOV"/>
    <x v="46"/>
    <s v="KA-EN MG3"/>
    <s v="1113"/>
    <s v="KA - EN"/>
    <s v="PB-DOM"/>
    <s v="CIMUP-30"/>
    <x v="3"/>
    <n v="20"/>
    <n v="319800"/>
    <m/>
    <n v="319800"/>
    <m/>
    <m/>
    <s v="MUP"/>
  </r>
  <r>
    <s v="NOV"/>
    <x v="46"/>
    <s v="KA-EN MG3"/>
    <s v="1113"/>
    <s v="KA - EN"/>
    <s v="PB-DOM"/>
    <s v="CIMUP-60"/>
    <x v="1"/>
    <n v="9028"/>
    <n v="94035648"/>
    <m/>
    <n v="94035648"/>
    <m/>
    <m/>
    <s v="MUP"/>
  </r>
  <r>
    <s v="NOV"/>
    <x v="46"/>
    <s v="KA-EN MG3"/>
    <s v="1113"/>
    <s v="KA - EN"/>
    <s v="PB-DOM"/>
    <s v="CIRNI-60"/>
    <x v="1"/>
    <n v="620"/>
    <n v="6457920"/>
    <m/>
    <n v="6457920"/>
    <m/>
    <m/>
    <s v="RNI"/>
  </r>
  <r>
    <s v="NOV"/>
    <x v="47"/>
    <s v="MARTOS-10"/>
    <s v="1133"/>
    <s v="MARTOS"/>
    <s v="PB-DOM"/>
    <s v="CIMUP-60"/>
    <x v="1"/>
    <n v="1090"/>
    <n v="30615920"/>
    <m/>
    <n v="30615920"/>
    <m/>
    <m/>
    <s v="MUP"/>
  </r>
  <r>
    <s v="NOV"/>
    <x v="48"/>
    <s v="OTSU-MANITOL 20"/>
    <s v="1115"/>
    <s v="C O D"/>
    <s v="PB-DOM"/>
    <s v="CIMUP-10"/>
    <x v="0"/>
    <n v="1420"/>
    <n v="99945280"/>
    <m/>
    <n v="99945280"/>
    <m/>
    <m/>
    <s v="MUP"/>
  </r>
  <r>
    <s v="NOV"/>
    <x v="48"/>
    <s v="OTSU-MANITOL 20"/>
    <s v="1115"/>
    <s v="C O D"/>
    <s v="PB-DOM"/>
    <s v="CIMUP-20"/>
    <x v="4"/>
    <n v="18611"/>
    <n v="601656408"/>
    <m/>
    <n v="601656408"/>
    <m/>
    <m/>
    <s v="MUP"/>
  </r>
  <r>
    <s v="NOV"/>
    <x v="48"/>
    <s v="OTSU-MANITOL 20"/>
    <s v="1115"/>
    <s v="C O D"/>
    <s v="PB-DOM"/>
    <s v="CIRNI-20"/>
    <x v="4"/>
    <n v="1600"/>
    <n v="51724800"/>
    <m/>
    <n v="51724800"/>
    <m/>
    <m/>
    <s v="RNI"/>
  </r>
  <r>
    <s v="NOV"/>
    <x v="49"/>
    <s v="OTSU-SALIN 3"/>
    <s v="1111"/>
    <s v="BASIC  SOLUTION"/>
    <s v="PB-DOM"/>
    <s v="CIMUP-10"/>
    <x v="0"/>
    <n v="13360"/>
    <n v="269684960"/>
    <m/>
    <n v="269684960"/>
    <m/>
    <m/>
    <s v="MUP"/>
  </r>
  <r>
    <s v="NOV"/>
    <x v="49"/>
    <s v="OTSU-SALIN 3"/>
    <s v="1111"/>
    <s v="BASIC  SOLUTION"/>
    <s v="PB-DOM"/>
    <s v="CIMUP-30"/>
    <x v="3"/>
    <n v="280"/>
    <n v="6199200"/>
    <m/>
    <n v="6199200"/>
    <m/>
    <m/>
    <s v="MUP"/>
  </r>
  <r>
    <s v="NOV"/>
    <x v="49"/>
    <s v="OTSU-SALIN 3"/>
    <s v="1111"/>
    <s v="BASIC  SOLUTION"/>
    <s v="PB-DOM"/>
    <s v="CIMUP-60"/>
    <x v="1"/>
    <n v="45285"/>
    <n v="1207705665"/>
    <m/>
    <n v="1207705665"/>
    <m/>
    <m/>
    <s v="MUP"/>
  </r>
  <r>
    <s v="NOV"/>
    <x v="49"/>
    <s v="OTSU-SALIN 3"/>
    <s v="1111"/>
    <s v="BASIC  SOLUTION"/>
    <s v="PB-DOM"/>
    <s v="CIRNI-60"/>
    <x v="1"/>
    <n v="4360"/>
    <n v="116276840"/>
    <m/>
    <n v="116276840"/>
    <m/>
    <m/>
    <s v="RNI"/>
  </r>
  <r>
    <s v="NOV"/>
    <x v="50"/>
    <s v="OTSU-RS"/>
    <s v="1111"/>
    <s v="BASIC  SOLUTION"/>
    <s v="PB-DOM"/>
    <s v="CIMUP-10"/>
    <x v="0"/>
    <n v="3760"/>
    <n v="42465440"/>
    <m/>
    <n v="42465440"/>
    <m/>
    <m/>
    <s v="MUP"/>
  </r>
  <r>
    <s v="NOV"/>
    <x v="50"/>
    <s v="OTSU-RS"/>
    <s v="1111"/>
    <s v="BASIC  SOLUTION"/>
    <s v="PB-DOM"/>
    <s v="CIMUP-60"/>
    <x v="1"/>
    <n v="72"/>
    <n v="648936"/>
    <m/>
    <n v="648936"/>
    <m/>
    <m/>
    <s v="MUP"/>
  </r>
  <r>
    <s v="NOV"/>
    <x v="51"/>
    <s v="OTSU-RLD5"/>
    <s v="1111"/>
    <s v="BASIC  SOLUTION"/>
    <s v="PB-DOM"/>
    <s v="CIMUP-10"/>
    <x v="0"/>
    <n v="140"/>
    <n v="1608740"/>
    <m/>
    <n v="1608740"/>
    <m/>
    <m/>
    <s v="MUP"/>
  </r>
  <r>
    <s v="NOV"/>
    <x v="51"/>
    <s v="OTSU-RLD5"/>
    <s v="1111"/>
    <s v="BASIC  SOLUTION"/>
    <s v="PB-DOM"/>
    <s v="CIMUP-60"/>
    <x v="1"/>
    <n v="639"/>
    <n v="5759307"/>
    <m/>
    <n v="5759307"/>
    <m/>
    <m/>
    <s v="MUP"/>
  </r>
  <r>
    <s v="NOV"/>
    <x v="51"/>
    <s v="OTSU-RLD5"/>
    <s v="1111"/>
    <s v="BASIC  SOLUTION"/>
    <s v="PB-DOM"/>
    <s v="CIRNI-60"/>
    <x v="1"/>
    <n v="20"/>
    <n v="180260"/>
    <m/>
    <n v="180260"/>
    <m/>
    <m/>
    <s v="RNI"/>
  </r>
  <r>
    <s v="NOV"/>
    <x v="52"/>
    <s v="OTSU-D5, 1/4NS"/>
    <s v="1111"/>
    <s v="BASIC  SOLUTION"/>
    <s v="PB-DOM"/>
    <s v="CIMUP-10"/>
    <x v="0"/>
    <n v="2980"/>
    <n v="34243180"/>
    <m/>
    <n v="34243180"/>
    <m/>
    <m/>
    <s v="MUP"/>
  </r>
  <r>
    <s v="NOV"/>
    <x v="52"/>
    <s v="OTSU-D5, 1/4NS"/>
    <s v="1111"/>
    <s v="BASIC  SOLUTION"/>
    <s v="PB-DOM"/>
    <s v="CIMUP-30"/>
    <x v="3"/>
    <n v="120"/>
    <n v="1230000"/>
    <m/>
    <n v="1230000"/>
    <m/>
    <m/>
    <s v="MUP"/>
  </r>
  <r>
    <s v="NOV"/>
    <x v="52"/>
    <s v="OTSU-D5, 1/4NS"/>
    <s v="1111"/>
    <s v="BASIC  SOLUTION"/>
    <s v="PB-DOM"/>
    <s v="CIMUP-60"/>
    <x v="1"/>
    <n v="24278"/>
    <n v="184367132"/>
    <m/>
    <n v="184367132"/>
    <m/>
    <m/>
    <s v="MUP"/>
  </r>
  <r>
    <s v="NOV"/>
    <x v="52"/>
    <s v="OTSU-D5, 1/4NS"/>
    <s v="1111"/>
    <s v="BASIC  SOLUTION"/>
    <s v="PB-DOM"/>
    <s v="CIRNI-60"/>
    <x v="1"/>
    <n v="19000"/>
    <n v="144286000"/>
    <m/>
    <n v="144286000"/>
    <m/>
    <m/>
    <s v="RNI"/>
  </r>
  <r>
    <s v="NOV"/>
    <x v="53"/>
    <s v="OTSU-D10,1/5NS"/>
    <s v="1111"/>
    <s v="BASIC  SOLUTION"/>
    <s v="PB-DOM"/>
    <s v="CIMUP-10"/>
    <x v="0"/>
    <n v="2480"/>
    <n v="28497680"/>
    <m/>
    <n v="28497680"/>
    <m/>
    <m/>
    <s v="MUP"/>
  </r>
  <r>
    <s v="NOV"/>
    <x v="53"/>
    <s v="OTSU-D10,1/5NS"/>
    <s v="1111"/>
    <s v="BASIC  SOLUTION"/>
    <s v="PB-DOM"/>
    <s v="CIMUP-11"/>
    <x v="0"/>
    <n v="-2"/>
    <n v="-21010"/>
    <m/>
    <n v="-21010"/>
    <m/>
    <m/>
    <s v="MUP"/>
  </r>
  <r>
    <s v="NOV"/>
    <x v="53"/>
    <s v="OTSU-D10,1/5NS"/>
    <s v="1111"/>
    <s v="BASIC  SOLUTION"/>
    <s v="PB-DOM"/>
    <s v="CIMUP-30"/>
    <x v="3"/>
    <n v="60"/>
    <n v="738000"/>
    <m/>
    <n v="738000"/>
    <m/>
    <m/>
    <s v="MUP"/>
  </r>
  <r>
    <s v="NOV"/>
    <x v="53"/>
    <s v="OTSU-D10,1/5NS"/>
    <s v="1111"/>
    <s v="BASIC  SOLUTION"/>
    <s v="PB-DOM"/>
    <s v="CIMUP-60"/>
    <x v="1"/>
    <n v="18708"/>
    <n v="183113904"/>
    <m/>
    <n v="183113904"/>
    <m/>
    <m/>
    <s v="MUP"/>
  </r>
  <r>
    <s v="NOV"/>
    <x v="53"/>
    <s v="OTSU-D10,1/5NS"/>
    <s v="1111"/>
    <s v="BASIC  SOLUTION"/>
    <s v="PB-DOM"/>
    <s v="CIRNI-60"/>
    <x v="1"/>
    <n v="900"/>
    <n v="8809200"/>
    <m/>
    <n v="8809200"/>
    <m/>
    <m/>
    <s v="RNI"/>
  </r>
  <r>
    <s v="NOV"/>
    <x v="54"/>
    <s v="OTSU-D5, 1/2NS"/>
    <s v="1111"/>
    <s v="BASIC  SOLUTION"/>
    <s v="PB-DOM"/>
    <s v="CIMUP-10"/>
    <x v="0"/>
    <n v="3340"/>
    <n v="38379940"/>
    <m/>
    <n v="38379940"/>
    <m/>
    <m/>
    <s v="MUP"/>
  </r>
  <r>
    <s v="NOV"/>
    <x v="54"/>
    <s v="OTSU-D5, 1/2NS"/>
    <s v="1111"/>
    <s v="BASIC  SOLUTION"/>
    <s v="PB-DOM"/>
    <s v="CIMUP-30"/>
    <x v="3"/>
    <n v="100"/>
    <n v="1025000"/>
    <m/>
    <n v="1025000"/>
    <m/>
    <m/>
    <s v="MUP"/>
  </r>
  <r>
    <s v="NOV"/>
    <x v="54"/>
    <s v="OTSU-D5, 1/2NS"/>
    <s v="1111"/>
    <s v="BASIC  SOLUTION"/>
    <s v="PB-DOM"/>
    <s v="CIMUP-60"/>
    <x v="1"/>
    <n v="32820"/>
    <n v="249235080"/>
    <m/>
    <n v="249235080"/>
    <m/>
    <m/>
    <s v="MUP"/>
  </r>
  <r>
    <s v="NOV"/>
    <x v="54"/>
    <s v="OTSU-D5, 1/2NS"/>
    <s v="1111"/>
    <s v="BASIC  SOLUTION"/>
    <s v="PB-DOM"/>
    <s v="CIRNI-60"/>
    <x v="1"/>
    <n v="8400"/>
    <n v="63789600"/>
    <m/>
    <n v="63789600"/>
    <m/>
    <m/>
    <s v="RNI"/>
  </r>
  <r>
    <s v="NOV"/>
    <x v="55"/>
    <s v="OTSU-D5"/>
    <s v="1111"/>
    <s v="BASIC  SOLUTION"/>
    <s v="PB-DOM"/>
    <s v="CIMUP-10"/>
    <x v="0"/>
    <n v="3320"/>
    <n v="35407800"/>
    <m/>
    <n v="35407800"/>
    <m/>
    <m/>
    <s v="MUP"/>
  </r>
  <r>
    <s v="NOV"/>
    <x v="55"/>
    <s v="OTSU-D5"/>
    <s v="1111"/>
    <s v="BASIC  SOLUTION"/>
    <s v="PB-DOM"/>
    <s v="CIMUP-20"/>
    <x v="4"/>
    <n v="9347"/>
    <n v="53072266"/>
    <m/>
    <n v="53072266"/>
    <m/>
    <m/>
    <s v="MUP"/>
  </r>
  <r>
    <s v="NOV"/>
    <x v="55"/>
    <s v="OTSU-D5"/>
    <s v="1111"/>
    <s v="BASIC  SOLUTION"/>
    <s v="PB-DOM"/>
    <s v="CIMUP-30"/>
    <x v="3"/>
    <n v="80"/>
    <n v="754400"/>
    <m/>
    <n v="754400"/>
    <m/>
    <m/>
    <s v="MUP"/>
  </r>
  <r>
    <s v="NOV"/>
    <x v="55"/>
    <s v="OTSU-D5"/>
    <s v="1111"/>
    <s v="BASIC  SOLUTION"/>
    <s v="PB-DOM"/>
    <s v="CIRNI-20"/>
    <x v="4"/>
    <n v="11820"/>
    <n v="67113960"/>
    <m/>
    <n v="67113960"/>
    <m/>
    <m/>
    <s v="RNI"/>
  </r>
  <r>
    <s v="NOV"/>
    <x v="56"/>
    <s v="OTSU-RL"/>
    <s v="1111"/>
    <s v="BASIC  SOLUTION"/>
    <s v="PB-DOM"/>
    <s v="CIMUP-10"/>
    <x v="0"/>
    <n v="48220"/>
    <n v="505442040"/>
    <m/>
    <n v="505442040"/>
    <m/>
    <m/>
    <s v="MUP"/>
  </r>
  <r>
    <s v="NOV"/>
    <x v="56"/>
    <s v="OTSU-RL"/>
    <s v="1111"/>
    <s v="BASIC  SOLUTION"/>
    <s v="PB-DOM"/>
    <s v="CIMUP-20"/>
    <x v="4"/>
    <n v="99240"/>
    <n v="978903360"/>
    <m/>
    <n v="978903360"/>
    <m/>
    <m/>
    <s v="MUP"/>
  </r>
  <r>
    <s v="NOV"/>
    <x v="56"/>
    <s v="OTSU-RL"/>
    <s v="1111"/>
    <s v="BASIC  SOLUTION"/>
    <s v="PB-DOM"/>
    <s v="CIMUP-30"/>
    <x v="3"/>
    <n v="3140"/>
    <n v="28322800"/>
    <m/>
    <n v="28322800"/>
    <m/>
    <m/>
    <s v="MUP"/>
  </r>
  <r>
    <s v="NOV"/>
    <x v="56"/>
    <s v="OTSU-RL"/>
    <s v="1111"/>
    <s v="BASIC  SOLUTION"/>
    <s v="PB-DOM"/>
    <s v="CIMUP-60"/>
    <x v="1"/>
    <n v="30019"/>
    <n v="188459282"/>
    <m/>
    <n v="188459282"/>
    <m/>
    <m/>
    <s v="MUP"/>
  </r>
  <r>
    <s v="NOV"/>
    <x v="56"/>
    <s v="OTSU-RL"/>
    <s v="1111"/>
    <s v="BASIC  SOLUTION"/>
    <s v="PB-DOM"/>
    <s v="CIRNI-20"/>
    <x v="4"/>
    <n v="3000"/>
    <n v="29592000"/>
    <m/>
    <n v="29592000"/>
    <m/>
    <m/>
    <s v="RNI"/>
  </r>
  <r>
    <s v="NOV"/>
    <x v="57"/>
    <s v="OTSU-NS"/>
    <s v="1111"/>
    <s v="BASIC  SOLUTION"/>
    <s v="PB-DOM"/>
    <s v="CIRNI-20"/>
    <x v="4"/>
    <n v="320"/>
    <n v="3156480"/>
    <m/>
    <n v="3156480"/>
    <m/>
    <m/>
    <s v="RNI"/>
  </r>
  <r>
    <s v="NOV"/>
    <x v="58"/>
    <s v="OTSU-MANITOL 20"/>
    <s v="1115"/>
    <s v="C O D"/>
    <s v="PB-DOM"/>
    <s v="CIMUP-10"/>
    <x v="0"/>
    <n v="1710"/>
    <n v="81204480"/>
    <m/>
    <n v="81204480"/>
    <m/>
    <m/>
    <s v="MUP"/>
  </r>
  <r>
    <s v="NOV"/>
    <x v="58"/>
    <s v="OTSU-MANITOL 20"/>
    <s v="1115"/>
    <s v="C O D"/>
    <s v="PB-DOM"/>
    <s v="CIMUP-20"/>
    <x v="4"/>
    <n v="16408"/>
    <n v="401274048"/>
    <m/>
    <n v="401274048"/>
    <m/>
    <m/>
    <s v="MUP"/>
  </r>
  <r>
    <s v="NOV"/>
    <x v="58"/>
    <s v="OTSU-MANITOL 20"/>
    <s v="1115"/>
    <s v="C O D"/>
    <s v="PB-DOM"/>
    <s v="CIRNI-20"/>
    <x v="4"/>
    <n v="3240"/>
    <n v="79237440"/>
    <m/>
    <n v="79237440"/>
    <m/>
    <m/>
    <s v="RNI"/>
  </r>
  <r>
    <s v="NOV"/>
    <x v="63"/>
    <s v="STERILE WATERFOR IRRIGATION"/>
    <s v="1111"/>
    <s v="BASIC  SOLUTION"/>
    <s v="PB-DOM"/>
    <s v="CIMUP-10"/>
    <x v="0"/>
    <n v="9585"/>
    <n v="187597620"/>
    <m/>
    <n v="187597620"/>
    <m/>
    <m/>
    <s v="MUP"/>
  </r>
  <r>
    <s v="NOV"/>
    <x v="63"/>
    <s v="STERILE WATERFOR IRRIGATION"/>
    <s v="1111"/>
    <s v="BASIC  SOLUTION"/>
    <s v="PB-DOM"/>
    <s v="CIMUP-60"/>
    <x v="1"/>
    <n v="40706"/>
    <n v="478132676"/>
    <m/>
    <n v="478132676"/>
    <m/>
    <m/>
    <s v="MUP"/>
  </r>
  <r>
    <s v="NOV"/>
    <x v="63"/>
    <s v="STERILE WATERFOR IRRIGATION"/>
    <s v="1111"/>
    <s v="BASIC  SOLUTION"/>
    <s v="PB-DOM"/>
    <s v="CIRNI-60"/>
    <x v="1"/>
    <n v="29115"/>
    <n v="341984790"/>
    <m/>
    <n v="341984790"/>
    <m/>
    <m/>
    <s v="RNI"/>
  </r>
  <r>
    <s v="NOV"/>
    <x v="64"/>
    <s v="OTSU-NS"/>
    <s v="1111"/>
    <s v="BASIC  SOLUTION"/>
    <s v="PB-DOM"/>
    <s v="CIMUP-10"/>
    <x v="0"/>
    <n v="27780"/>
    <n v="567350940"/>
    <m/>
    <n v="567350940"/>
    <m/>
    <m/>
    <s v="MUP"/>
  </r>
  <r>
    <s v="NOV"/>
    <x v="64"/>
    <s v="OTSU-NS"/>
    <s v="1111"/>
    <s v="BASIC  SOLUTION"/>
    <s v="PB-DOM"/>
    <s v="CIMUP-11"/>
    <x v="0"/>
    <n v="-15"/>
    <n v="-177780"/>
    <m/>
    <n v="-177780"/>
    <m/>
    <m/>
    <s v="MUP"/>
  </r>
  <r>
    <s v="NOV"/>
    <x v="64"/>
    <s v="OTSU-NS"/>
    <s v="1111"/>
    <s v="BASIC  SOLUTION"/>
    <s v="PB-DOM"/>
    <s v="CIMUP-30"/>
    <x v="3"/>
    <n v="105"/>
    <n v="1833930"/>
    <m/>
    <n v="1833930"/>
    <m/>
    <m/>
    <s v="MUP"/>
  </r>
  <r>
    <s v="NOV"/>
    <x v="64"/>
    <s v="OTSU-NS"/>
    <s v="1111"/>
    <s v="BASIC  SOLUTION"/>
    <s v="PB-DOM"/>
    <s v="CIMUP-60"/>
    <x v="1"/>
    <n v="106969"/>
    <n v="1181365636"/>
    <m/>
    <n v="1181365636"/>
    <m/>
    <m/>
    <s v="MUP"/>
  </r>
  <r>
    <s v="NOV"/>
    <x v="64"/>
    <s v="OTSU-NS"/>
    <s v="1111"/>
    <s v="BASIC  SOLUTION"/>
    <s v="PB-DOM"/>
    <s v="CIRNI-60"/>
    <x v="1"/>
    <n v="27315"/>
    <n v="301666860"/>
    <m/>
    <n v="301666860"/>
    <m/>
    <m/>
    <s v="RNI"/>
  </r>
  <r>
    <s v="NOV"/>
    <x v="64"/>
    <s v="OTSU-NS"/>
    <s v="1111"/>
    <s v="BASIC  SOLUTION"/>
    <s v="PB-DOM"/>
    <s v="CIRNI-10"/>
    <x v="0"/>
    <n v="-1"/>
    <n v="-11852"/>
    <m/>
    <n v="-11852"/>
    <m/>
    <m/>
    <s v="RNI"/>
  </r>
  <r>
    <s v="NOV"/>
    <x v="66"/>
    <s v="ABILIFY ORAL SOLUTION 60ML (Lokal)"/>
    <s v="5112"/>
    <s v="ABILIFY"/>
    <s v="TD SYR-DOM"/>
    <s v="TMAPL-10"/>
    <x v="0"/>
    <n v="92"/>
    <n v="18627332"/>
    <m/>
    <n v="18627332"/>
    <m/>
    <m/>
    <s v="APL"/>
  </r>
  <r>
    <s v="NOV"/>
    <x v="66"/>
    <s v="ABILIFY ORAL SOLUTION 60ML (Lokal)"/>
    <s v="5112"/>
    <s v="ABILIFY"/>
    <s v="TD SYR-DOM"/>
    <s v="TMMUP-10"/>
    <x v="0"/>
    <n v="1100"/>
    <n v="213741000"/>
    <m/>
    <n v="213741000"/>
    <m/>
    <m/>
    <s v="MUP"/>
  </r>
  <r>
    <s v="NOV"/>
    <x v="66"/>
    <s v="ABILIFY ORAL SOLUTION 60ML (Lokal)"/>
    <s v="5112"/>
    <s v="ABILIFY"/>
    <s v="TD SYR-DOM"/>
    <s v="TMMUP-60"/>
    <x v="1"/>
    <n v="4317"/>
    <n v="693055497"/>
    <m/>
    <n v="693055497"/>
    <m/>
    <m/>
    <s v="MUP"/>
  </r>
  <r>
    <s v="NOV"/>
    <x v="67"/>
    <s v="REXULTI TABLET 3 MG"/>
    <s v="5123"/>
    <s v="Rexulti"/>
    <s v="TD REP-DOM"/>
    <s v="TMAPL-10"/>
    <x v="0"/>
    <n v="100"/>
    <n v="4769850"/>
    <m/>
    <n v="4769850"/>
    <m/>
    <m/>
    <s v="APL"/>
  </r>
  <r>
    <s v="NOV"/>
    <x v="67"/>
    <s v="REXULTI TABLET 3 MG"/>
    <s v="5123"/>
    <s v="Rexulti"/>
    <s v="TD REP-DOM"/>
    <s v="TMMUP-10"/>
    <x v="0"/>
    <n v="2500"/>
    <n v="114440250"/>
    <m/>
    <n v="114440250"/>
    <m/>
    <m/>
    <s v="MUP"/>
  </r>
  <r>
    <s v="NOV"/>
    <x v="72"/>
    <s v="OI NUTRI BAG"/>
    <s v="1511"/>
    <s v="ME SET"/>
    <s v="IV SET-DOM"/>
    <s v="CIMUP-62"/>
    <x v="1"/>
    <n v="498"/>
    <n v="2137914"/>
    <m/>
    <n v="2137914"/>
    <m/>
    <m/>
    <s v="MUP"/>
  </r>
  <r>
    <s v="NOV"/>
    <x v="76"/>
    <s v="ABILIFY DISCMELT 15 MGKOP"/>
    <s v="5112"/>
    <s v="ABILIFY"/>
    <s v="TD REP-DOM"/>
    <s v="TMMUP-10"/>
    <x v="0"/>
    <n v="700"/>
    <n v="33630100"/>
    <m/>
    <n v="33630100"/>
    <m/>
    <m/>
    <s v="MUP"/>
  </r>
  <r>
    <s v="NOV"/>
    <x v="76"/>
    <s v="ABILIFY DISCMELT 15 MGKOP"/>
    <s v="5112"/>
    <s v="ABILIFY"/>
    <s v="TD REP-DOM"/>
    <s v="TMMUP-80"/>
    <x v="2"/>
    <n v="1600"/>
    <n v="42032160"/>
    <m/>
    <n v="42032160"/>
    <m/>
    <m/>
    <s v="MUP"/>
  </r>
  <r>
    <s v="NOV"/>
    <x v="77"/>
    <s v="JINARC 30 MG"/>
    <s v="5124"/>
    <s v="JINARK"/>
    <s v="TD TAB-DOM"/>
    <s v="TMMUP-10"/>
    <x v="0"/>
    <n v="660"/>
    <n v="72335736"/>
    <m/>
    <n v="72335736"/>
    <m/>
    <m/>
    <s v="MUP"/>
  </r>
  <r>
    <s v="NOV"/>
    <x v="78"/>
    <s v="OTSUTRAN-40"/>
    <s v="1115"/>
    <s v="C O D"/>
    <s v="PB-DOM"/>
    <s v="CIMUP-10"/>
    <x v="0"/>
    <n v="420"/>
    <n v="31320660"/>
    <m/>
    <n v="31320660"/>
    <m/>
    <m/>
    <s v="MUP"/>
  </r>
  <r>
    <s v="NOV"/>
    <x v="78"/>
    <s v="OTSUTRAN-40"/>
    <s v="1115"/>
    <s v="C O D"/>
    <s v="PB-DOM"/>
    <s v="CIMUP-60"/>
    <x v="1"/>
    <n v="172"/>
    <n v="13953328"/>
    <m/>
    <n v="13953328"/>
    <m/>
    <m/>
    <s v="MUP"/>
  </r>
  <r>
    <s v="NOV"/>
    <x v="82"/>
    <s v="OTSU-RD5"/>
    <s v="1111"/>
    <s v="BASIC  SOLUTION"/>
    <s v="PB-DOM"/>
    <s v="CIMUP-10"/>
    <x v="0"/>
    <n v="1580"/>
    <n v="18155780"/>
    <m/>
    <n v="18155780"/>
    <m/>
    <m/>
    <s v="MUP"/>
  </r>
  <r>
    <s v="NOV"/>
    <x v="82"/>
    <s v="OTSU-RD5"/>
    <s v="1111"/>
    <s v="BASIC  SOLUTION"/>
    <s v="PB-DOM"/>
    <s v="CIMUP-11"/>
    <x v="0"/>
    <n v="-1"/>
    <n v="-11914"/>
    <m/>
    <n v="-11914"/>
    <m/>
    <m/>
    <s v="MUP"/>
  </r>
  <r>
    <s v="NOV"/>
    <x v="82"/>
    <s v="OTSU-RD5"/>
    <s v="1111"/>
    <s v="BASIC  SOLUTION"/>
    <s v="PB-DOM"/>
    <s v="CIMUP-60"/>
    <x v="1"/>
    <n v="2226"/>
    <n v="20062938"/>
    <m/>
    <n v="20062938"/>
    <m/>
    <m/>
    <s v="MUP"/>
  </r>
  <r>
    <s v="NOV"/>
    <x v="82"/>
    <s v="OTSU-RD5"/>
    <s v="1111"/>
    <s v="BASIC  SOLUTION"/>
    <s v="PB-DOM"/>
    <s v="CIRNI-60"/>
    <x v="1"/>
    <n v="1300"/>
    <n v="11716900"/>
    <m/>
    <n v="11716900"/>
    <m/>
    <m/>
    <s v="RNI"/>
  </r>
  <r>
    <s v="NOV"/>
    <x v="83"/>
    <s v="OTSU-NS, 500 ML"/>
    <s v="1121"/>
    <s v="BASIC SOLUTION - WB"/>
    <s v="TMWB-DOM"/>
    <s v="CIMUP-10"/>
    <x v="0"/>
    <n v="41200"/>
    <n v="431858400"/>
    <m/>
    <n v="431858400"/>
    <m/>
    <m/>
    <s v="MUP"/>
  </r>
  <r>
    <s v="NOV"/>
    <x v="83"/>
    <s v="OTSU-NS, 500 ML"/>
    <s v="1121"/>
    <s v="BASIC SOLUTION - WB"/>
    <s v="TMWB-DOM"/>
    <s v="CIMUP-30"/>
    <x v="3"/>
    <n v="1500"/>
    <n v="13776000"/>
    <m/>
    <n v="13776000"/>
    <m/>
    <m/>
    <s v="MUP"/>
  </r>
  <r>
    <s v="NOV"/>
    <x v="83"/>
    <s v="OTSU-NS, 500 ML"/>
    <s v="1121"/>
    <s v="BASIC SOLUTION - WB"/>
    <s v="TMWB-DOM"/>
    <s v="CIMUP-60"/>
    <x v="1"/>
    <n v="282267"/>
    <n v="1600171623"/>
    <m/>
    <n v="1600171623"/>
    <m/>
    <m/>
    <s v="MUP"/>
  </r>
  <r>
    <s v="NOV"/>
    <x v="84"/>
    <s v="OTSU-NS"/>
    <s v="1111"/>
    <s v="BASIC  SOLUTION"/>
    <s v="PB-DOM"/>
    <s v="CIMUP-10"/>
    <x v="0"/>
    <n v="1560"/>
    <n v="15021240"/>
    <m/>
    <n v="15021240"/>
    <m/>
    <m/>
    <s v="MUP"/>
  </r>
  <r>
    <s v="NOV"/>
    <x v="84"/>
    <s v="OTSU-NS"/>
    <s v="1111"/>
    <s v="BASIC  SOLUTION"/>
    <s v="PB-DOM"/>
    <s v="CIMUP-60"/>
    <x v="1"/>
    <n v="3149"/>
    <n v="18629484"/>
    <m/>
    <n v="18629484"/>
    <m/>
    <m/>
    <s v="MUP"/>
  </r>
  <r>
    <s v="NOV"/>
    <x v="84"/>
    <s v="OTSU-NS"/>
    <s v="1111"/>
    <s v="BASIC  SOLUTION"/>
    <s v="PB-DOM"/>
    <s v="CIRNI-60"/>
    <x v="1"/>
    <n v="1290"/>
    <n v="7631640"/>
    <m/>
    <n v="7631640"/>
    <m/>
    <m/>
    <s v="RNI"/>
  </r>
  <r>
    <s v="NOV"/>
    <x v="85"/>
    <s v="DEXTROSE MONOHYDRATEInjeksi 400 mg/mL"/>
    <s v="1112"/>
    <s v="AMPOULE"/>
    <s v="PA-DOM"/>
    <s v="CIMUP-60"/>
    <x v="1"/>
    <n v="235313"/>
    <n v="1350696620"/>
    <m/>
    <n v="1350696620"/>
    <m/>
    <m/>
    <s v="MUP"/>
  </r>
  <r>
    <s v="NOV"/>
    <x v="85"/>
    <s v="DEXTROSE MONOHYDRATEInjeksi 400 mg/mL"/>
    <s v="1112"/>
    <s v="AMPOULE"/>
    <s v="PA-DOM"/>
    <s v="CIRNI-60"/>
    <x v="1"/>
    <n v="11520"/>
    <n v="66124800"/>
    <m/>
    <n v="66124800"/>
    <m/>
    <m/>
    <s v="RNI"/>
  </r>
  <r>
    <s v="NOV"/>
    <x v="86"/>
    <s v="POTASSIUM CHLORIDEInjeksi 74,6 mg/mL"/>
    <s v="1112"/>
    <s v="AMPOULE"/>
    <s v="PA-DOM"/>
    <s v="CIMUP-60"/>
    <x v="1"/>
    <n v="125743"/>
    <n v="351954657"/>
    <m/>
    <n v="351954657"/>
    <m/>
    <m/>
    <s v="MUP"/>
  </r>
  <r>
    <s v="NOV"/>
    <x v="86"/>
    <s v="POTASSIUM CHLORIDEInjeksi 74,6 mg/mL"/>
    <s v="1112"/>
    <s v="AMPOULE"/>
    <s v="PA-DOM"/>
    <s v="CIRNI-60"/>
    <x v="1"/>
    <n v="21120"/>
    <n v="59114880"/>
    <m/>
    <n v="59114880"/>
    <m/>
    <m/>
    <s v="RNI"/>
  </r>
  <r>
    <s v="NOV"/>
    <x v="87"/>
    <s v="SODIUM CHLORIDEInjeksi 9 mg/mL"/>
    <s v="1112"/>
    <s v="AMPOULE"/>
    <s v="PA-DOM"/>
    <s v="CIMUP-60"/>
    <x v="1"/>
    <n v="61184"/>
    <n v="167215872"/>
    <m/>
    <n v="167215872"/>
    <m/>
    <m/>
    <s v="MUP"/>
  </r>
  <r>
    <s v="NOV"/>
    <x v="87"/>
    <s v="SODIUM CHLORIDEInjeksi 9 mg/mL"/>
    <s v="1112"/>
    <s v="AMPOULE"/>
    <s v="PA-DOM"/>
    <s v="CIRNI-60"/>
    <x v="1"/>
    <n v="1560"/>
    <n v="4263480"/>
    <m/>
    <n v="4263480"/>
    <m/>
    <m/>
    <s v="RNI"/>
  </r>
  <r>
    <s v="NOV"/>
    <x v="88"/>
    <s v="MAGNESIUM SULFATEInjeksi i.v. 200 mg/mL"/>
    <s v="1112"/>
    <s v="AMPOULE"/>
    <s v="PA-DOM"/>
    <s v="CIMUP-60"/>
    <x v="1"/>
    <n v="25920"/>
    <n v="95230080"/>
    <m/>
    <n v="95230080"/>
    <m/>
    <m/>
    <s v="MUP"/>
  </r>
  <r>
    <s v="NOV"/>
    <x v="88"/>
    <s v="MAGNESIUM SULFATEInjeksi i.v. 200 mg/mL"/>
    <s v="1112"/>
    <s v="AMPOULE"/>
    <s v="PA-DOM"/>
    <s v="CIRNI-60"/>
    <x v="1"/>
    <n v="12000"/>
    <n v="44088000"/>
    <m/>
    <n v="44088000"/>
    <m/>
    <m/>
    <s v="RNI"/>
  </r>
  <r>
    <s v="NOV"/>
    <x v="89"/>
    <s v="MAGNESIUM SULFATEInjeksi i.m. 400 mg/mL"/>
    <s v="1112"/>
    <s v="AMPOULE"/>
    <s v="PA-DOM"/>
    <s v="CIMUP-60"/>
    <x v="1"/>
    <n v="40308"/>
    <n v="168568056"/>
    <m/>
    <n v="168568056"/>
    <m/>
    <m/>
    <s v="MUP"/>
  </r>
  <r>
    <s v="NOV"/>
    <x v="89"/>
    <s v="MAGNESIUM SULFATEInjeksi i.m. 400 mg/mL"/>
    <s v="1112"/>
    <s v="AMPOULE"/>
    <s v="PA-DOM"/>
    <s v="CIRNI-60"/>
    <x v="1"/>
    <n v="14400"/>
    <n v="60220800"/>
    <m/>
    <n v="60220800"/>
    <m/>
    <m/>
    <s v="RNI"/>
  </r>
  <r>
    <s v="NOV"/>
    <x v="90"/>
    <s v="STERILE WATER FORInjection"/>
    <s v="1112"/>
    <s v="AMPOULE"/>
    <s v="PA-DOM"/>
    <s v="CIMUP-60"/>
    <x v="1"/>
    <n v="1164026"/>
    <n v="2541068758"/>
    <m/>
    <n v="2541068758"/>
    <m/>
    <m/>
    <s v="MUP"/>
  </r>
  <r>
    <s v="NOV"/>
    <x v="90"/>
    <s v="STERILE WATER FORInjection"/>
    <s v="1112"/>
    <s v="AMPOULE"/>
    <s v="PA-DOM"/>
    <s v="CIRNI-60"/>
    <x v="1"/>
    <n v="325560"/>
    <n v="710697480"/>
    <m/>
    <n v="710697480"/>
    <m/>
    <m/>
    <s v="RNI"/>
  </r>
  <r>
    <s v="NOV"/>
    <x v="91"/>
    <s v="OTSU-MGSO4 40"/>
    <s v="1112"/>
    <s v="AMPOULE"/>
    <s v="PA-DOM"/>
    <s v="CIMUP-10"/>
    <x v="0"/>
    <n v="2397"/>
    <n v="15966198"/>
    <m/>
    <n v="15966198"/>
    <m/>
    <m/>
    <s v="MUP"/>
  </r>
  <r>
    <s v="NOV"/>
    <x v="91"/>
    <s v="OTSU-MGSO4 40"/>
    <s v="1112"/>
    <s v="AMPOULE"/>
    <s v="PA-DOM"/>
    <s v="CIMUP-20"/>
    <x v="4"/>
    <n v="8371"/>
    <n v="35007522"/>
    <m/>
    <n v="35007522"/>
    <m/>
    <m/>
    <s v="MUP"/>
  </r>
  <r>
    <s v="NOV"/>
    <x v="91"/>
    <s v="OTSU-MGSO4 40"/>
    <s v="1112"/>
    <s v="AMPOULE"/>
    <s v="PA-DOM"/>
    <s v="CIRNI-20"/>
    <x v="4"/>
    <n v="10560"/>
    <n v="44161920"/>
    <m/>
    <n v="44161920"/>
    <m/>
    <m/>
    <s v="RNI"/>
  </r>
  <r>
    <s v="NOV"/>
    <x v="92"/>
    <s v="MEPTIN INHALATION 0.3 ML840 pcs"/>
    <s v="5113"/>
    <s v="MEPTIN"/>
    <s v="TD REP-DOM"/>
    <s v="TMMUP-10"/>
    <x v="0"/>
    <n v="3668"/>
    <n v="27276034.000000048"/>
    <m/>
    <n v="27276034.000000048"/>
    <m/>
    <m/>
    <s v="MUP"/>
  </r>
  <r>
    <s v="NOV"/>
    <x v="92"/>
    <s v="MEPTIN INHALATION 0.3 ML840 pcs"/>
    <s v="5113"/>
    <s v="MEPTIN"/>
    <s v="TD REP-DOM"/>
    <s v="TMMUP-30"/>
    <x v="3"/>
    <n v="140"/>
    <n v="941220"/>
    <m/>
    <n v="941220"/>
    <m/>
    <m/>
    <s v="MUP"/>
  </r>
  <r>
    <s v="NOV"/>
    <x v="92"/>
    <s v="MEPTIN INHALATION 0.3 ML840 pcs"/>
    <s v="5113"/>
    <s v="MEPTIN"/>
    <s v="TD REP-DOM"/>
    <s v="TMMUP-60"/>
    <x v="1"/>
    <n v="3780"/>
    <n v="23598540"/>
    <m/>
    <n v="23598540"/>
    <m/>
    <m/>
    <s v="MUP"/>
  </r>
  <r>
    <s v="NOV"/>
    <x v="93"/>
    <s v="OTSU-D40"/>
    <s v="1112"/>
    <s v="AMPOULE"/>
    <s v="PA-DOM"/>
    <s v="CIMUP-10"/>
    <x v="0"/>
    <n v="17279"/>
    <n v="115094764"/>
    <m/>
    <n v="115094764"/>
    <m/>
    <m/>
    <s v="MUP"/>
  </r>
  <r>
    <s v="NOV"/>
    <x v="93"/>
    <s v="OTSU-D40"/>
    <s v="1112"/>
    <s v="AMPOULE"/>
    <s v="PA-DOM"/>
    <s v="CIMUP-20"/>
    <x v="4"/>
    <n v="100931"/>
    <n v="579343940"/>
    <m/>
    <n v="579343940"/>
    <m/>
    <m/>
    <s v="MUP"/>
  </r>
  <r>
    <s v="NOV"/>
    <x v="93"/>
    <s v="OTSU-D40"/>
    <s v="1112"/>
    <s v="AMPOULE"/>
    <s v="PA-DOM"/>
    <s v="CIRNI-20"/>
    <x v="4"/>
    <n v="18720"/>
    <n v="107452800"/>
    <m/>
    <n v="107452800"/>
    <m/>
    <m/>
    <s v="RNI"/>
  </r>
  <r>
    <s v="NOV"/>
    <x v="94"/>
    <s v="OTSU-WI"/>
    <s v="1112"/>
    <s v="AMPOULE"/>
    <s v="PA-DOM"/>
    <s v="CIMUP-10"/>
    <x v="0"/>
    <n v="71519"/>
    <n v="317186329"/>
    <m/>
    <n v="317186329"/>
    <m/>
    <m/>
    <s v="MUP"/>
  </r>
  <r>
    <s v="NOV"/>
    <x v="94"/>
    <s v="OTSU-WI"/>
    <s v="1112"/>
    <s v="AMPOULE"/>
    <s v="PA-DOM"/>
    <s v="CIMUP-20"/>
    <x v="4"/>
    <n v="916912"/>
    <n v="2001618896"/>
    <m/>
    <n v="2001618896"/>
    <m/>
    <m/>
    <s v="MUP"/>
  </r>
  <r>
    <s v="NOV"/>
    <x v="94"/>
    <s v="OTSU-WI"/>
    <s v="1112"/>
    <s v="AMPOULE"/>
    <s v="PA-DOM"/>
    <s v="CIMUP-30"/>
    <x v="3"/>
    <n v="480"/>
    <n v="1968000"/>
    <m/>
    <n v="1968000"/>
    <m/>
    <m/>
    <s v="MUP"/>
  </r>
  <r>
    <s v="NOV"/>
    <x v="95"/>
    <s v="PROTEN GOLD VANILAKEMASAN TUNGGAL"/>
    <s v="1152"/>
    <s v="PROTEN"/>
    <s v="EN-DOM"/>
    <s v="CIMUP-10"/>
    <x v="0"/>
    <n v="26040"/>
    <n v="269514000"/>
    <m/>
    <n v="269514000"/>
    <m/>
    <m/>
    <s v="MUP"/>
  </r>
  <r>
    <s v="NOV"/>
    <x v="95"/>
    <s v="PROTEN GOLD VANILAKEMASAN TUNGGAL"/>
    <s v="1152"/>
    <s v="PROTEN"/>
    <s v="EN-DOM"/>
    <s v="CIMUP-20"/>
    <x v="4"/>
    <n v="11640"/>
    <n v="95541120"/>
    <m/>
    <n v="95541120"/>
    <m/>
    <m/>
    <s v="MUP"/>
  </r>
  <r>
    <s v="NOV"/>
    <x v="95"/>
    <s v="PROTEN GOLD VANILAKEMASAN TUNGGAL"/>
    <s v="1152"/>
    <s v="PROTEN"/>
    <s v="EN-DOM"/>
    <s v="CIMUP-60"/>
    <x v="1"/>
    <n v="69"/>
    <n v="700212"/>
    <m/>
    <n v="700212"/>
    <m/>
    <m/>
    <s v="MUP"/>
  </r>
  <r>
    <s v="NOV"/>
    <x v="95"/>
    <s v="PROTEN GOLD VANILAKEMASAN TUNGGAL"/>
    <s v="1152"/>
    <s v="PROTEN"/>
    <s v="EN-DOM"/>
    <s v="CIRNI-60"/>
    <x v="1"/>
    <n v="184080"/>
    <n v="1868043840"/>
    <m/>
    <n v="1868043840"/>
    <m/>
    <m/>
    <s v="RNI"/>
  </r>
  <r>
    <s v="NOV"/>
    <x v="95"/>
    <s v="PROTEN GOLD VANILAKEMASAN TUNGGAL"/>
    <s v="1152"/>
    <s v="PROTEN"/>
    <s v="EN-DOM"/>
    <s v="CIRNI-10"/>
    <x v="0"/>
    <n v="1920"/>
    <n v="19872000"/>
    <m/>
    <n v="19872000"/>
    <m/>
    <m/>
    <s v="RNI"/>
  </r>
  <r>
    <s v="NOV"/>
    <x v="99"/>
    <s v="IV CATHETER 24 GEx. Huaian Polymedical"/>
    <s v="1512"/>
    <s v="OTSU CATCH"/>
    <s v="IV SET-DOM"/>
    <s v="CIMUP-23"/>
    <x v="4"/>
    <n v="240"/>
    <n v="1386960"/>
    <m/>
    <n v="1386960"/>
    <m/>
    <m/>
    <s v="MUP"/>
  </r>
  <r>
    <s v="NOV"/>
    <x v="101"/>
    <s v="PROTEN VANILAKEMASAN TUNGGAL"/>
    <s v="1152"/>
    <s v="PROTEN"/>
    <s v="EN-DOM"/>
    <s v="CIMUP-10"/>
    <x v="0"/>
    <n v="65160"/>
    <n v="527796000"/>
    <m/>
    <n v="527796000"/>
    <m/>
    <m/>
    <s v="MUP"/>
  </r>
  <r>
    <s v="NOV"/>
    <x v="101"/>
    <s v="PROTEN VANILAKEMASAN TUNGGAL"/>
    <s v="1152"/>
    <s v="PROTEN"/>
    <s v="EN-DOM"/>
    <s v="CIMUP-60"/>
    <x v="1"/>
    <n v="4185"/>
    <n v="32634630"/>
    <m/>
    <n v="32634630"/>
    <m/>
    <m/>
    <s v="MUP"/>
  </r>
  <r>
    <s v="NOV"/>
    <x v="101"/>
    <s v="PROTEN VANILAKEMASAN TUNGGAL"/>
    <s v="1152"/>
    <s v="PROTEN"/>
    <s v="EN-DOM"/>
    <s v="CIRNI-60"/>
    <x v="1"/>
    <n v="35200"/>
    <n v="274489600"/>
    <m/>
    <n v="274489600"/>
    <m/>
    <m/>
    <s v="RNI"/>
  </r>
  <r>
    <s v="NOV"/>
    <x v="101"/>
    <s v="PROTEN VANILAKEMASAN TUNGGAL"/>
    <s v="1152"/>
    <s v="PROTEN"/>
    <s v="EN-DOM"/>
    <s v="CIRNI-10"/>
    <x v="0"/>
    <n v="6360"/>
    <n v="51516000"/>
    <m/>
    <n v="51516000"/>
    <m/>
    <m/>
    <s v="RNI"/>
  </r>
  <r>
    <s v="NOV"/>
    <x v="118"/>
    <s v="DEXTROSE MONOHYDRATE 5%&amp; Sodium Chloride 0.225%"/>
    <s v="1111"/>
    <s v="BASIC  SOLUTION"/>
    <s v="PB-DOM"/>
    <s v="CIMUP-60"/>
    <x v="1"/>
    <n v="25540"/>
    <n v="193950760"/>
    <m/>
    <n v="193950760"/>
    <m/>
    <m/>
    <s v="MUP"/>
  </r>
  <r>
    <s v="NOV"/>
    <x v="118"/>
    <s v="DEXTROSE MONOHYDRATE 5%&amp; Sodium Chloride 0.225%"/>
    <s v="1111"/>
    <s v="BASIC  SOLUTION"/>
    <s v="PB-DOM"/>
    <s v="CIRNI-60"/>
    <x v="1"/>
    <n v="300"/>
    <n v="2278200"/>
    <m/>
    <n v="2278200"/>
    <m/>
    <m/>
    <s v="RNI"/>
  </r>
  <r>
    <s v="NOV"/>
    <x v="103"/>
    <s v="DEXTROSE MONOHYDRATE 5%&amp; Sodium Chloride 0.45%"/>
    <s v="1111"/>
    <s v="BASIC  SOLUTION"/>
    <s v="PB-DOM"/>
    <s v="CIMUP-60"/>
    <x v="1"/>
    <n v="8760"/>
    <n v="66523440"/>
    <m/>
    <n v="66523440"/>
    <m/>
    <m/>
    <s v="MUP"/>
  </r>
  <r>
    <s v="NOV"/>
    <x v="103"/>
    <s v="DEXTROSE MONOHYDRATE 5%&amp; Sodium Chloride 0.45%"/>
    <s v="1111"/>
    <s v="BASIC  SOLUTION"/>
    <s v="PB-DOM"/>
    <s v="CIRNI-60"/>
    <x v="1"/>
    <n v="500"/>
    <n v="3797000"/>
    <m/>
    <n v="3797000"/>
    <m/>
    <m/>
    <s v="RNI"/>
  </r>
  <r>
    <s v="NOV"/>
    <x v="104"/>
    <s v="OTSU-D5, NS"/>
    <s v="1111"/>
    <s v="BASIC  SOLUTION"/>
    <s v="PB-DOM"/>
    <s v="CIMUP-10"/>
    <x v="0"/>
    <n v="40"/>
    <n v="459640"/>
    <m/>
    <n v="459640"/>
    <m/>
    <m/>
    <s v="MUP"/>
  </r>
  <r>
    <s v="NOV"/>
    <x v="104"/>
    <s v="OTSU-D5, NS"/>
    <s v="1111"/>
    <s v="BASIC  SOLUTION"/>
    <s v="PB-DOM"/>
    <s v="CIMUP-60"/>
    <x v="1"/>
    <n v="1944"/>
    <n v="14232024"/>
    <m/>
    <n v="14232024"/>
    <m/>
    <m/>
    <s v="MUP"/>
  </r>
  <r>
    <s v="NOV"/>
    <x v="104"/>
    <s v="OTSU-D5, NS"/>
    <s v="1111"/>
    <s v="BASIC  SOLUTION"/>
    <s v="PB-DOM"/>
    <s v="CIRNI-60"/>
    <x v="1"/>
    <n v="480"/>
    <n v="3514080"/>
    <m/>
    <n v="3514080"/>
    <m/>
    <m/>
    <s v="RNI"/>
  </r>
  <r>
    <s v="NOV"/>
    <x v="105"/>
    <s v="OTSU-KCL 7.46"/>
    <s v="1112"/>
    <s v="AMPOULE"/>
    <s v="PA-DOM"/>
    <s v="CIMUP-10"/>
    <x v="0"/>
    <n v="19200"/>
    <n v="111782400"/>
    <m/>
    <n v="111782400"/>
    <m/>
    <m/>
    <s v="MUP"/>
  </r>
  <r>
    <s v="NOV"/>
    <x v="105"/>
    <s v="OTSU-KCL 7.46"/>
    <s v="1112"/>
    <s v="AMPOULE"/>
    <s v="PA-DOM"/>
    <s v="CIMUP-20"/>
    <x v="4"/>
    <n v="66814"/>
    <n v="187012386"/>
    <m/>
    <n v="187012386"/>
    <m/>
    <m/>
    <s v="MUP"/>
  </r>
  <r>
    <s v="NOV"/>
    <x v="105"/>
    <s v="OTSU-KCL 7.46"/>
    <s v="1112"/>
    <s v="AMPOULE"/>
    <s v="PA-DOM"/>
    <s v="CIRNI-20"/>
    <x v="4"/>
    <n v="480"/>
    <n v="1343520"/>
    <m/>
    <n v="1343520"/>
    <m/>
    <m/>
    <s v="RNI"/>
  </r>
  <r>
    <s v="NOV"/>
    <x v="106"/>
    <s v="OTSU-NS"/>
    <s v="1112"/>
    <s v="AMPOULE"/>
    <s v="PA-DOM"/>
    <s v="CIMUP-10"/>
    <x v="0"/>
    <n v="227034"/>
    <n v="1006891647"/>
    <m/>
    <n v="1006891647"/>
    <m/>
    <m/>
    <s v="MUP"/>
  </r>
  <r>
    <s v="NOV"/>
    <x v="106"/>
    <s v="OTSU-NS"/>
    <s v="1112"/>
    <s v="AMPOULE"/>
    <s v="PA-DOM"/>
    <s v="CIMUP-20"/>
    <x v="4"/>
    <n v="83643"/>
    <n v="228596319"/>
    <m/>
    <n v="228596319"/>
    <m/>
    <m/>
    <s v="MUP"/>
  </r>
  <r>
    <s v="NOV"/>
    <x v="109"/>
    <s v="OGB RL"/>
    <s v="1121"/>
    <s v="BASIC SOLUTION - WB"/>
    <s v="TMWB-DOM"/>
    <s v="CIMUP-60"/>
    <x v="1"/>
    <n v="2171857"/>
    <n v="13634918246"/>
    <m/>
    <n v="13634918246"/>
    <m/>
    <m/>
    <s v="MUP"/>
  </r>
  <r>
    <s v="NOV"/>
    <x v="109"/>
    <s v="OGB RL"/>
    <s v="1121"/>
    <s v="BASIC SOLUTION - WB"/>
    <s v="TMWB-DOM"/>
    <s v="CIRNI-60"/>
    <x v="1"/>
    <n v="1448500"/>
    <n v="9093683000"/>
    <m/>
    <n v="9093683000"/>
    <m/>
    <m/>
    <s v="RNI"/>
  </r>
  <r>
    <s v="NOV"/>
    <x v="110"/>
    <s v="OTSU-MGSO4 20"/>
    <s v="1112"/>
    <s v="AMPOULE"/>
    <s v="PA-DOM"/>
    <s v="CIMUP-10"/>
    <x v="0"/>
    <n v="480"/>
    <n v="3197280"/>
    <m/>
    <n v="3197280"/>
    <m/>
    <m/>
    <s v="MUP"/>
  </r>
  <r>
    <s v="NOV"/>
    <x v="110"/>
    <s v="OTSU-MGSO4 20"/>
    <s v="1112"/>
    <s v="AMPOULE"/>
    <s v="PA-DOM"/>
    <s v="CIMUP-20"/>
    <x v="4"/>
    <n v="15301"/>
    <n v="56215874"/>
    <m/>
    <n v="56215874"/>
    <m/>
    <m/>
    <s v="MUP"/>
  </r>
  <r>
    <s v="NOV"/>
    <x v="110"/>
    <s v="OTSU-MGSO4 20"/>
    <s v="1112"/>
    <s v="AMPOULE"/>
    <s v="PA-DOM"/>
    <s v="CIRNI-10"/>
    <x v="0"/>
    <n v="-694"/>
    <n v="-2549756"/>
    <m/>
    <n v="-2549756"/>
    <m/>
    <m/>
    <s v="RNI"/>
  </r>
  <r>
    <s v="NOV"/>
    <x v="110"/>
    <s v="OTSU-MGSO4 20"/>
    <s v="1112"/>
    <s v="AMPOULE"/>
    <s v="PA-DOM"/>
    <s v="CIRNI-20"/>
    <x v="4"/>
    <n v="2880"/>
    <n v="10581120"/>
    <m/>
    <n v="10581120"/>
    <m/>
    <m/>
    <s v="RNI"/>
  </r>
  <r>
    <s v="NOV"/>
    <x v="114"/>
    <s v="PROTEN COKLATKEMASAN TUNGGAL"/>
    <s v="1152"/>
    <s v="PROTEN"/>
    <s v="EN-DOM"/>
    <s v="CIMUP-10"/>
    <x v="0"/>
    <n v="2280"/>
    <n v="18468000"/>
    <m/>
    <n v="18468000"/>
    <m/>
    <m/>
    <s v="MUP"/>
  </r>
  <r>
    <s v="NOV"/>
    <x v="114"/>
    <s v="PROTEN COKLATKEMASAN TUNGGAL"/>
    <s v="1152"/>
    <s v="PROTEN"/>
    <s v="EN-DOM"/>
    <s v="CIMUP-60"/>
    <x v="1"/>
    <n v="38"/>
    <n v="296324"/>
    <m/>
    <n v="296324"/>
    <m/>
    <m/>
    <s v="MUP"/>
  </r>
  <r>
    <s v="NOV"/>
    <x v="114"/>
    <s v="PROTEN COKLATKEMASAN TUNGGAL"/>
    <s v="1152"/>
    <s v="PROTEN"/>
    <s v="EN-DOM"/>
    <s v="CIRNI-60"/>
    <x v="1"/>
    <n v="1080"/>
    <n v="8421840"/>
    <m/>
    <n v="8421840"/>
    <m/>
    <m/>
    <s v="RNI"/>
  </r>
  <r>
    <s v="NOV"/>
    <x v="114"/>
    <s v="PROTEN COKLATKEMASAN TUNGGAL"/>
    <s v="1152"/>
    <s v="PROTEN"/>
    <s v="EN-DOM"/>
    <s v="CIRNI-10"/>
    <x v="0"/>
    <n v="600"/>
    <n v="4860000"/>
    <m/>
    <n v="4860000"/>
    <m/>
    <m/>
    <s v="RNI"/>
  </r>
  <r>
    <s v="NOV"/>
    <x v="115"/>
    <s v="DEXTROSE MONOHYDRATEInfus Intravena 5%"/>
    <s v="1116"/>
    <s v="OTSUMIX"/>
    <s v="PB-DOM"/>
    <s v="CIMUP-60"/>
    <x v="1"/>
    <n v="1320"/>
    <n v="7898880"/>
    <m/>
    <n v="7898880"/>
    <m/>
    <m/>
    <s v="MUP"/>
  </r>
  <r>
    <s v="NOV"/>
    <x v="115"/>
    <s v="DEXTROSE MONOHYDRATEInfus Intravena 5%"/>
    <s v="1116"/>
    <s v="OTSUMIX"/>
    <s v="PB-DOM"/>
    <s v="CIRNI-60"/>
    <x v="1"/>
    <n v="9540"/>
    <n v="57087360"/>
    <m/>
    <n v="57087360"/>
    <m/>
    <m/>
    <s v="RNI"/>
  </r>
  <r>
    <s v="NOV"/>
    <x v="121"/>
    <s v="SODIUM CHLORIDEInfus Intravena 0.9%"/>
    <s v="1116"/>
    <s v="OTSUMIX"/>
    <s v="PB-DOM"/>
    <s v="CIMUP-60"/>
    <x v="1"/>
    <n v="230845"/>
    <n v="1215168080"/>
    <m/>
    <n v="1215168080"/>
    <m/>
    <m/>
    <s v="MUP"/>
  </r>
  <r>
    <s v="NOV"/>
    <x v="121"/>
    <s v="SODIUM CHLORIDEInfus Intravena 0.9%"/>
    <s v="1116"/>
    <s v="OTSUMIX"/>
    <s v="PB-DOM"/>
    <s v="CIRNI-60"/>
    <x v="1"/>
    <n v="101080"/>
    <n v="532085120"/>
    <m/>
    <n v="532085120"/>
    <m/>
    <m/>
    <s v="RNI"/>
  </r>
  <r>
    <s v="NOV"/>
    <x v="122"/>
    <s v="RINGER ACETATEInfus Intravena"/>
    <s v="1114"/>
    <s v="ASERING"/>
    <s v="PB-DOM"/>
    <s v="CIMUP-60"/>
    <x v="1"/>
    <n v="29859"/>
    <n v="187514520"/>
    <m/>
    <n v="187514520"/>
    <m/>
    <m/>
    <s v="MUP"/>
  </r>
  <r>
    <s v="NOV"/>
    <x v="122"/>
    <s v="RINGER ACETATEInfus Intravena"/>
    <s v="1114"/>
    <s v="ASERING"/>
    <s v="PB-DOM"/>
    <s v="CIRNI-60"/>
    <x v="1"/>
    <n v="11500"/>
    <n v="72220000"/>
    <m/>
    <n v="72220000"/>
    <m/>
    <m/>
    <s v="RNI"/>
  </r>
  <r>
    <s v="NOV"/>
    <x v="126"/>
    <s v="PROTEN GOLD COKLATKEMASAN TUNGGAL"/>
    <s v="1152"/>
    <s v="PROTEN"/>
    <s v="EN-DOM"/>
    <s v="CIMUP-10"/>
    <x v="0"/>
    <n v="2760"/>
    <n v="28566000"/>
    <m/>
    <n v="28566000"/>
    <m/>
    <m/>
    <s v="MUP"/>
  </r>
  <r>
    <s v="NOV"/>
    <x v="126"/>
    <s v="PROTEN GOLD COKLATKEMASAN TUNGGAL"/>
    <s v="1152"/>
    <s v="PROTEN"/>
    <s v="EN-DOM"/>
    <s v="CIMUP-60"/>
    <x v="1"/>
    <n v="1020"/>
    <n v="10350960"/>
    <m/>
    <n v="10350960"/>
    <m/>
    <m/>
    <s v="MUP"/>
  </r>
  <r>
    <s v="NOV"/>
    <x v="126"/>
    <s v="PROTEN GOLD COKLATKEMASAN TUNGGAL"/>
    <s v="1152"/>
    <s v="PROTEN"/>
    <s v="EN-DOM"/>
    <s v="CIRNI-60"/>
    <x v="1"/>
    <n v="85680"/>
    <n v="869480640"/>
    <m/>
    <n v="869480640"/>
    <m/>
    <m/>
    <s v="RNI"/>
  </r>
  <r>
    <s v="NOV"/>
    <x v="130"/>
    <s v="MANNITOLInfus Intravena 20%"/>
    <s v="1115"/>
    <s v="C O D"/>
    <s v="PB-DOM"/>
    <s v="CIMUP-60"/>
    <x v="1"/>
    <n v="16460"/>
    <n v="402545760"/>
    <m/>
    <n v="402545760"/>
    <m/>
    <m/>
    <s v="MUP"/>
  </r>
  <r>
    <s v="NOV"/>
    <x v="130"/>
    <s v="MANNITOLInfus Intravena 20%"/>
    <s v="1115"/>
    <s v="C O D"/>
    <s v="PB-DOM"/>
    <s v="CIRNI-60"/>
    <x v="1"/>
    <n v="6300"/>
    <n v="154072800"/>
    <m/>
    <n v="154072800"/>
    <m/>
    <m/>
    <s v="RNI"/>
  </r>
  <r>
    <s v="NOV"/>
    <x v="132"/>
    <s v="OGB NS"/>
    <s v="1121"/>
    <s v="BASIC SOLUTION - WB"/>
    <s v="TMWB-DOM"/>
    <s v="CIMUP-60"/>
    <x v="1"/>
    <n v="1931341"/>
    <n v="10948772129"/>
    <m/>
    <n v="10948772129"/>
    <m/>
    <m/>
    <s v="MUP"/>
  </r>
  <r>
    <s v="NOV"/>
    <x v="132"/>
    <s v="OGB NS"/>
    <s v="1121"/>
    <s v="BASIC SOLUTION - WB"/>
    <s v="TMWB-DOM"/>
    <s v="CIRNI-60"/>
    <x v="1"/>
    <n v="712680"/>
    <n v="4040182920"/>
    <m/>
    <n v="4040182920"/>
    <m/>
    <m/>
    <s v="RNI"/>
  </r>
  <r>
    <s v="NOV"/>
    <x v="133"/>
    <s v="OTSULIP 20%"/>
    <s v="1139"/>
    <s v="OTSULIP"/>
    <s v="SB-DOM"/>
    <s v="CIMUP-60"/>
    <x v="1"/>
    <n v="128"/>
    <n v="15862784"/>
    <m/>
    <n v="15862784"/>
    <m/>
    <m/>
    <s v="MUP"/>
  </r>
  <r>
    <s v="NOV"/>
    <x v="79"/>
    <s v="DEXTROSE MONOHYDRATEInfus Intravena 10%"/>
    <s v="1111"/>
    <s v="BASIC  SOLUTION"/>
    <s v="PB-DOM"/>
    <s v="CIMUP-60"/>
    <x v="1"/>
    <n v="18850"/>
    <n v="116285650"/>
    <m/>
    <n v="116285650"/>
    <m/>
    <m/>
    <s v="MUP"/>
  </r>
  <r>
    <s v="NOV"/>
    <x v="79"/>
    <s v="DEXTROSE MONOHYDRATEInfus Intravena 10%"/>
    <s v="1111"/>
    <s v="BASIC  SOLUTION"/>
    <s v="PB-DOM"/>
    <s v="CIRNI-60"/>
    <x v="1"/>
    <n v="11940"/>
    <n v="73657860"/>
    <m/>
    <n v="73657860"/>
    <m/>
    <m/>
    <s v="RNI"/>
  </r>
  <r>
    <s v="NOV"/>
    <x v="75"/>
    <s v="SODIUM CHLORIDEInfus Intravena 0.9%"/>
    <s v="1111"/>
    <s v="BASIC  SOLUTION"/>
    <s v="PB-DOM"/>
    <s v="CIMUP-60"/>
    <x v="1"/>
    <n v="51911"/>
    <n v="294283459"/>
    <m/>
    <n v="294283459"/>
    <m/>
    <m/>
    <s v="MUP"/>
  </r>
  <r>
    <s v="NOV"/>
    <x v="75"/>
    <s v="SODIUM CHLORIDEInfus Intravena 0.9%"/>
    <s v="1111"/>
    <s v="BASIC  SOLUTION"/>
    <s v="PB-DOM"/>
    <s v="CIRNI-60"/>
    <x v="1"/>
    <n v="100000"/>
    <n v="566900000"/>
    <m/>
    <n v="566900000"/>
    <m/>
    <m/>
    <s v="RNI"/>
  </r>
  <r>
    <s v="NOV"/>
    <x v="102"/>
    <s v="DEXTROSE MONOHYDRATE 10%&amp; Sodium Chloride 0.18%"/>
    <s v="1111"/>
    <s v="BASIC  SOLUTION"/>
    <s v="PB-DOM"/>
    <s v="CIMUP-60"/>
    <x v="1"/>
    <n v="340"/>
    <n v="3327920"/>
    <m/>
    <n v="3327920"/>
    <m/>
    <m/>
    <s v="MUP"/>
  </r>
  <r>
    <s v="NOV"/>
    <x v="65"/>
    <s v="BREATH COLLECTION BAG0.3L 652832"/>
    <s v="5513"/>
    <s v="UBT"/>
    <s v="MD-DOM"/>
    <s v="TMAPP-10"/>
    <x v="0"/>
    <n v="2000"/>
    <n v="32000000"/>
    <m/>
    <n v="32000000"/>
    <m/>
    <m/>
    <s v="APP"/>
  </r>
  <r>
    <s v="NOV"/>
    <x v="134"/>
    <s v="STERILE WATER FORInjection"/>
    <s v="1112"/>
    <s v="AMPOULE"/>
    <s v="PA-DOM"/>
    <s v="CIRNI-60"/>
    <x v="1"/>
    <n v="12960"/>
    <n v="28252800"/>
    <m/>
    <n v="28252800"/>
    <m/>
    <m/>
    <s v="RNI"/>
  </r>
  <r>
    <s v="NOV"/>
    <x v="135"/>
    <s v="OTSU-WI"/>
    <s v="1112"/>
    <s v="AMPOULE"/>
    <s v="PA-DOM"/>
    <s v="CIMUP-10"/>
    <x v="0"/>
    <n v="720"/>
    <n v="2139120"/>
    <m/>
    <n v="2139120"/>
    <m/>
    <m/>
    <s v="MUP"/>
  </r>
  <r>
    <s v="NOV"/>
    <x v="135"/>
    <s v="OTSU-WI"/>
    <s v="1112"/>
    <s v="AMPOULE"/>
    <s v="PA-DOM"/>
    <s v="CIMUP-20"/>
    <x v="4"/>
    <n v="32761"/>
    <n v="71418980"/>
    <m/>
    <n v="71418980"/>
    <m/>
    <m/>
    <s v="MUP"/>
  </r>
  <r>
    <s v="NOV"/>
    <x v="124"/>
    <s v="JINARC 15 MG"/>
    <s v="5124"/>
    <s v="JINARK"/>
    <s v="TD TAB-DOM"/>
    <s v="TMMUP-10"/>
    <x v="0"/>
    <n v="150"/>
    <n v="16439940"/>
    <m/>
    <n v="16439940"/>
    <m/>
    <m/>
    <s v="MUP"/>
  </r>
  <r>
    <s v="NOV"/>
    <x v="137"/>
    <s v="MEYLON 84-BP"/>
    <s v="1112"/>
    <s v="AMPOULE"/>
    <s v="PA-DOM"/>
    <s v="CIMUP-60"/>
    <x v="1"/>
    <n v="7560"/>
    <n v="42169680"/>
    <m/>
    <n v="42169680"/>
    <m/>
    <m/>
    <s v="MUP"/>
  </r>
  <r>
    <s v="NOV"/>
    <x v="137"/>
    <s v="MEYLON 84-BP"/>
    <s v="1112"/>
    <s v="AMPOULE"/>
    <s v="PA-DOM"/>
    <s v="CIRNI-60"/>
    <x v="1"/>
    <n v="480"/>
    <n v="2677440"/>
    <m/>
    <n v="2677440"/>
    <m/>
    <m/>
    <s v="RNI"/>
  </r>
  <r>
    <s v="NOV"/>
    <x v="73"/>
    <s v="RINGER LACTATEInfus Intravena"/>
    <s v="1111"/>
    <s v="BASIC  SOLUTION"/>
    <s v="PB-DOM"/>
    <s v="CIMUP-60"/>
    <x v="1"/>
    <n v="3019"/>
    <n v="18953282"/>
    <m/>
    <n v="18953282"/>
    <m/>
    <m/>
    <s v="MUP"/>
  </r>
  <r>
    <s v="NOV"/>
    <x v="73"/>
    <s v="RINGER LACTATEInfus Intravena"/>
    <s v="1111"/>
    <s v="BASIC  SOLUTION"/>
    <s v="PB-DOM"/>
    <s v="CIRNI-60"/>
    <x v="1"/>
    <n v="68000"/>
    <n v="426904000"/>
    <m/>
    <n v="426904000"/>
    <m/>
    <m/>
    <s v="RNI"/>
  </r>
  <r>
    <s v="NOV"/>
    <x v="112"/>
    <s v="IV CATHETER 18 GEx. Huaian Polymedical"/>
    <s v="1512"/>
    <s v="OTSU CATCH"/>
    <s v="IV SET-DOM"/>
    <s v="CIMUP-23"/>
    <x v="4"/>
    <n v="20"/>
    <n v="55460"/>
    <m/>
    <n v="55460"/>
    <m/>
    <m/>
    <s v="MUP"/>
  </r>
  <r>
    <s v="NOV"/>
    <x v="71"/>
    <s v="OI NUTRI LINE"/>
    <s v="1511"/>
    <s v="ME SET"/>
    <s v="IV SET-DOM"/>
    <s v="CIMUP-23"/>
    <x v="4"/>
    <n v="93"/>
    <n v="468813"/>
    <m/>
    <n v="468813"/>
    <m/>
    <m/>
    <s v="MUP"/>
  </r>
  <r>
    <s v="NOV"/>
    <x v="140"/>
    <s v="OTSU-RL"/>
    <s v="1111"/>
    <s v="BASIC  SOLUTION"/>
    <s v="SB II-DOM"/>
    <s v="CIMUP-60"/>
    <x v="1"/>
    <n v="105800"/>
    <n v="664212400"/>
    <m/>
    <n v="664212400"/>
    <m/>
    <m/>
    <s v="MUP"/>
  </r>
  <r>
    <s v="NOV"/>
    <x v="131"/>
    <s v="BLENDERA 1,25 KGPERUB FORMULA"/>
    <s v="1155"/>
    <s v="BLENDERA"/>
    <s v="EN-DOM"/>
    <s v="CIMUP-10"/>
    <x v="0"/>
    <n v="6928"/>
    <n v="1400322000"/>
    <m/>
    <n v="1400322000"/>
    <m/>
    <m/>
    <s v="MUP"/>
  </r>
  <r>
    <s v="NOV"/>
    <x v="131"/>
    <s v="BLENDERA 1,25 KGPERUB FORMULA"/>
    <s v="1155"/>
    <s v="BLENDERA"/>
    <s v="EN-DOM"/>
    <s v="CIMUP-60"/>
    <x v="1"/>
    <n v="4923"/>
    <n v="957912417"/>
    <m/>
    <n v="957912417"/>
    <m/>
    <m/>
    <s v="MUP"/>
  </r>
  <r>
    <s v="NOV"/>
    <x v="131"/>
    <s v="BLENDERA 1,25 KGPERUB FORMULA"/>
    <s v="1155"/>
    <s v="BLENDERA"/>
    <s v="EN-DOM"/>
    <s v="CIRNI-60"/>
    <x v="1"/>
    <n v="2064"/>
    <n v="401611056"/>
    <m/>
    <n v="401611056"/>
    <m/>
    <m/>
    <s v="RNI"/>
  </r>
  <r>
    <s v="NOV"/>
    <x v="131"/>
    <s v="BLENDERA 1,25 KGPERUB FORMULA"/>
    <s v="1155"/>
    <s v="BLENDERA"/>
    <s v="EN-DOM"/>
    <s v="CIRNI-10"/>
    <x v="0"/>
    <n v="736"/>
    <n v="148764000"/>
    <m/>
    <n v="148764000"/>
    <m/>
    <m/>
    <s v="RNI"/>
  </r>
  <r>
    <s v="NOV"/>
    <x v="141"/>
    <s v="PAN-ENTERALKEMASAN TUNGGAL"/>
    <s v="1151"/>
    <s v="ENTERAL NUTRITION"/>
    <s v="EN-DOM"/>
    <s v="CIMUP-10"/>
    <x v="0"/>
    <n v="2400"/>
    <n v="38880000"/>
    <m/>
    <n v="38880000"/>
    <m/>
    <m/>
    <s v="MUP"/>
  </r>
  <r>
    <s v="NOV"/>
    <x v="141"/>
    <s v="PAN-ENTERALKEMASAN TUNGGAL"/>
    <s v="1151"/>
    <s v="ENTERAL NUTRITION"/>
    <s v="EN-DOM"/>
    <s v="CIMUP-60"/>
    <x v="1"/>
    <n v="12360"/>
    <n v="192756672"/>
    <m/>
    <n v="192756672"/>
    <m/>
    <m/>
    <s v="MUP"/>
  </r>
  <r>
    <s v="NOV"/>
    <x v="141"/>
    <s v="PAN-ENTERALKEMASAN TUNGGAL"/>
    <s v="1151"/>
    <s v="ENTERAL NUTRITION"/>
    <s v="EN-DOM"/>
    <s v="CIRNI-60"/>
    <x v="1"/>
    <n v="78000"/>
    <n v="1216425600"/>
    <m/>
    <n v="1216425600"/>
    <m/>
    <m/>
    <s v="RNI"/>
  </r>
  <r>
    <s v="NOV"/>
    <x v="81"/>
    <s v="OTSU-RL"/>
    <s v="1121"/>
    <s v="BASIC SOLUTION - WB"/>
    <s v="TMWB-DOM"/>
    <s v="CIMUP-10"/>
    <x v="0"/>
    <n v="15040"/>
    <n v="157649280"/>
    <m/>
    <n v="157649280"/>
    <m/>
    <m/>
    <s v="MUP"/>
  </r>
  <r>
    <s v="NOV"/>
    <x v="81"/>
    <s v="OTSU-RL"/>
    <s v="1121"/>
    <s v="BASIC SOLUTION - WB"/>
    <s v="TMWB-DOM"/>
    <s v="CIMUP-20"/>
    <x v="4"/>
    <n v="4440"/>
    <n v="43796160"/>
    <m/>
    <n v="43796160"/>
    <m/>
    <m/>
    <s v="MUP"/>
  </r>
  <r>
    <s v="NOV"/>
    <x v="81"/>
    <s v="OTSU-RL"/>
    <s v="1121"/>
    <s v="BASIC SOLUTION - WB"/>
    <s v="TMWB-DOM"/>
    <s v="CIMUP-60"/>
    <x v="1"/>
    <n v="15006"/>
    <n v="94207668"/>
    <m/>
    <n v="94207668"/>
    <m/>
    <m/>
    <s v="MUP"/>
  </r>
  <r>
    <s v="NOV"/>
    <x v="142"/>
    <s v="OTSU-NS"/>
    <s v="1112"/>
    <s v="AMPOULE"/>
    <s v="PA-DOM"/>
    <s v="CIMUP-10"/>
    <x v="0"/>
    <n v="10800"/>
    <n v="32389200"/>
    <m/>
    <n v="32389200"/>
    <m/>
    <m/>
    <s v="MUP"/>
  </r>
  <r>
    <s v="NOV"/>
    <x v="142"/>
    <s v="OTSU-NS"/>
    <s v="1112"/>
    <s v="AMPOULE"/>
    <s v="PA-DOM"/>
    <s v="CIMUP-20"/>
    <x v="4"/>
    <n v="4083"/>
    <n v="6696120"/>
    <m/>
    <n v="6696120"/>
    <m/>
    <m/>
    <s v="MUP"/>
  </r>
  <r>
    <s v="NOV"/>
    <x v="138"/>
    <s v="SODIUM CHLORIDEInjeksi 9 mg/mL"/>
    <s v="1112"/>
    <s v="AMPOULE"/>
    <s v="PA-DOM"/>
    <s v="CIMUP-60"/>
    <x v="1"/>
    <n v="3600"/>
    <n v="9705600"/>
    <m/>
    <n v="9705600"/>
    <m/>
    <m/>
    <s v="MUP"/>
  </r>
  <r>
    <s v="NOV"/>
    <x v="70"/>
    <s v="TRAPPING CARTRIDGE IUB-SP-017"/>
    <s v="5513"/>
    <s v="UBT"/>
    <s v="MD-DOM"/>
    <s v="TMAPP-10"/>
    <x v="0"/>
    <n v="2"/>
    <n v="1674094"/>
    <m/>
    <n v="1674094"/>
    <m/>
    <m/>
    <s v="APP"/>
  </r>
  <r>
    <s v="NOV"/>
    <x v="29"/>
    <s v="ICLUSIG 15 MG"/>
    <s v="5121"/>
    <s v="Iclusig"/>
    <s v="TD REP-DOM"/>
    <s v="TMMUP-10"/>
    <x v="0"/>
    <n v="240"/>
    <n v="52902559.999999918"/>
    <m/>
    <n v="52902559.999999918"/>
    <m/>
    <m/>
    <s v="MUP"/>
  </r>
  <r>
    <s v="APL-NOV"/>
    <x v="14"/>
    <s v="PLETAAL SR 100 MGCapsule"/>
    <s v="5111"/>
    <s v="PLETAAL"/>
    <s v="TD REP-DOM"/>
    <s v="TMAPL-10"/>
    <x v="0"/>
    <m/>
    <m/>
    <n v="97430"/>
    <n v="97430"/>
    <m/>
    <m/>
    <s v="APL"/>
  </r>
  <r>
    <s v="APL-NOV"/>
    <x v="11"/>
    <s v="TABLET MINI MEPTIN"/>
    <s v="5113"/>
    <s v="MEPTIN"/>
    <s v="TD TAB-DOM"/>
    <s v="TMAPL-10"/>
    <x v="0"/>
    <m/>
    <m/>
    <n v="-171134"/>
    <n v="-171134"/>
    <m/>
    <m/>
    <s v="APL"/>
  </r>
  <r>
    <s v="APL-NOV"/>
    <x v="25"/>
    <s v="REXULTI TABLET 4 MG"/>
    <s v="5123"/>
    <s v="Rexulti"/>
    <s v="TD REP-DOM"/>
    <s v="TMAPL-10"/>
    <x v="0"/>
    <m/>
    <m/>
    <n v="-278614"/>
    <n v="-278614"/>
    <m/>
    <m/>
    <s v="APL"/>
  </r>
  <r>
    <s v="APL-NOV"/>
    <x v="23"/>
    <s v="REXULTI TABLET 1 MG"/>
    <s v="5123"/>
    <s v="Rexulti"/>
    <s v="TD REP-DOM"/>
    <s v="TMAPL-10"/>
    <x v="0"/>
    <m/>
    <m/>
    <n v="-411285"/>
    <n v="-411285"/>
    <m/>
    <m/>
    <s v="APL"/>
  </r>
  <r>
    <s v="APL-NOV"/>
    <x v="10"/>
    <s v="ABILIFY DISCMELT 10 MG"/>
    <s v="5112"/>
    <s v="ABILIFY"/>
    <s v="TD REP-DOM"/>
    <s v="TMAPL-10"/>
    <x v="0"/>
    <m/>
    <m/>
    <n v="-606500"/>
    <n v="-606500"/>
    <m/>
    <m/>
    <s v="APL"/>
  </r>
  <r>
    <s v="APL-NOV"/>
    <x v="15"/>
    <s v="PLETAAL 100 MG"/>
    <s v="5111"/>
    <s v="PLETAAL"/>
    <s v="TD TAB-DOM"/>
    <s v="TMAPL-10"/>
    <x v="0"/>
    <m/>
    <m/>
    <n v="-1121591"/>
    <n v="-1121591"/>
    <m/>
    <m/>
    <s v="APL"/>
  </r>
  <r>
    <s v="APL-NOV"/>
    <x v="66"/>
    <s v="ABILIFY ORAL SOLUTION 60ML (Lokal)"/>
    <s v="5112"/>
    <s v="ABILIFY"/>
    <s v="TD SYR-DOM"/>
    <s v="TMAPL-10"/>
    <x v="0"/>
    <m/>
    <m/>
    <n v="-1227786"/>
    <n v="-1227786"/>
    <m/>
    <m/>
    <s v="APL"/>
  </r>
  <r>
    <s v="APL-NOV"/>
    <x v="12"/>
    <s v="TABLET MEPTIN"/>
    <s v="5113"/>
    <s v="MEPTIN"/>
    <s v="TD TAB-DOM"/>
    <s v="TMAPL-10"/>
    <x v="0"/>
    <m/>
    <m/>
    <n v="-2115246"/>
    <n v="-2115246"/>
    <m/>
    <m/>
    <s v="APL"/>
  </r>
  <r>
    <s v="APL-NOV"/>
    <x v="16"/>
    <s v="PLETAAL TABLET 50 MG"/>
    <s v="5111"/>
    <s v="PLETAAL"/>
    <s v="TD TAB-DOM"/>
    <s v="TMAPL-10"/>
    <x v="0"/>
    <m/>
    <m/>
    <n v="-2258906"/>
    <n v="-2258906"/>
    <m/>
    <m/>
    <s v="APL"/>
  </r>
  <r>
    <s v="APL-NOV"/>
    <x v="9"/>
    <s v="ABILIFY 15 MG"/>
    <s v="5112"/>
    <s v="ABILIFY"/>
    <s v="TD REP-DOM"/>
    <s v="TMAPL-10"/>
    <x v="0"/>
    <m/>
    <m/>
    <n v="-2551920"/>
    <n v="-2551920"/>
    <m/>
    <m/>
    <s v="APL"/>
  </r>
  <r>
    <s v="APL-NOV"/>
    <x v="7"/>
    <s v="ABILIFY 5 MG"/>
    <s v="5112"/>
    <s v="ABILIFY"/>
    <s v="TD REP-DOM"/>
    <s v="TMAPL-10"/>
    <x v="0"/>
    <m/>
    <m/>
    <n v="-3350302"/>
    <n v="-3350302"/>
    <m/>
    <m/>
    <s v="APL"/>
  </r>
  <r>
    <s v="APL-NOV"/>
    <x v="18"/>
    <s v="ABILIFY MAINTENA 400 MG"/>
    <s v="5119"/>
    <s v="Abilify Maintena Abilify"/>
    <s v="TD REP-DOM"/>
    <s v="TMAPL-10"/>
    <x v="0"/>
    <m/>
    <m/>
    <n v="-3546142"/>
    <n v="-3546142"/>
    <m/>
    <m/>
    <s v="APL"/>
  </r>
  <r>
    <s v="APL-NOV"/>
    <x v="8"/>
    <s v="ABILIFY 10 MG."/>
    <s v="5112"/>
    <s v="ABILIFY"/>
    <s v="TD REP-DOM"/>
    <s v="TMAPL-10"/>
    <x v="0"/>
    <m/>
    <m/>
    <n v="-5334131"/>
    <n v="-5334131"/>
    <m/>
    <m/>
    <s v="APL"/>
  </r>
  <r>
    <s v="APL-NOV"/>
    <x v="13"/>
    <s v="M U C O S T A"/>
    <s v="5114"/>
    <s v="MUCOSTA"/>
    <s v="TD TAB-DOM"/>
    <s v="TMAPL-10"/>
    <x v="0"/>
    <m/>
    <m/>
    <n v="-5473628"/>
    <n v="-5473628"/>
    <m/>
    <m/>
    <s v="APL"/>
  </r>
  <r>
    <s v="APL-NOV"/>
    <x v="17"/>
    <s v="SAMSCA TABLET 15 MG"/>
    <s v="5118"/>
    <s v="SAMSCA"/>
    <s v="TD REP-DOM"/>
    <s v="TMAPL-10"/>
    <x v="0"/>
    <m/>
    <m/>
    <n v="-12318038"/>
    <n v="-12318038"/>
    <m/>
    <m/>
    <s v="APL"/>
  </r>
  <r>
    <s v="DEC"/>
    <x v="0"/>
    <s v="OI-24OTSUKA INFUSION SET"/>
    <s v="1511"/>
    <s v="ME SET"/>
    <s v="IV SET-DOM"/>
    <s v="CIMUP-62"/>
    <x v="1"/>
    <n v="3896"/>
    <n v="23983776"/>
    <m/>
    <n v="23983776"/>
    <m/>
    <m/>
    <s v="MUP"/>
  </r>
  <r>
    <s v="DEC"/>
    <x v="1"/>
    <s v="OI-34OTSUKA INFUSION SET"/>
    <s v="1511"/>
    <s v="ME SET"/>
    <s v="IV SET-DOM"/>
    <s v="CIMUP-12"/>
    <x v="0"/>
    <n v="300"/>
    <n v="3267000"/>
    <m/>
    <n v="3267000"/>
    <m/>
    <m/>
    <s v="MUP"/>
  </r>
  <r>
    <s v="DEC"/>
    <x v="1"/>
    <s v="OI-34OTSUKA INFUSION SET"/>
    <s v="1511"/>
    <s v="ME SET"/>
    <s v="IV SET-DOM"/>
    <s v="CIMUP-62"/>
    <x v="1"/>
    <n v="33502"/>
    <n v="236222602"/>
    <m/>
    <n v="236222602"/>
    <m/>
    <m/>
    <s v="MUP"/>
  </r>
  <r>
    <s v="DEC"/>
    <x v="1"/>
    <s v="OI-34OTSUKA INFUSION SET"/>
    <s v="1511"/>
    <s v="ME SET"/>
    <s v="IV SET-DOM"/>
    <s v="CIMUP-23"/>
    <x v="4"/>
    <n v="600"/>
    <n v="7056600"/>
    <m/>
    <n v="7056600"/>
    <m/>
    <m/>
    <s v="MUP"/>
  </r>
  <r>
    <s v="DEC"/>
    <x v="1"/>
    <s v="OI-34OTSUKA INFUSION SET"/>
    <s v="1511"/>
    <s v="ME SET"/>
    <s v="IV SET-DOM"/>
    <s v="CIRNI-62"/>
    <x v="1"/>
    <n v="5300"/>
    <n v="37370300"/>
    <m/>
    <n v="37370300"/>
    <m/>
    <m/>
    <s v="RNI"/>
  </r>
  <r>
    <s v="DEC"/>
    <x v="2"/>
    <s v="OI-44OTSUKA INFUSION SET"/>
    <s v="1511"/>
    <s v="ME SET"/>
    <s v="IV SET-DOM"/>
    <s v="CIMUP-62"/>
    <x v="1"/>
    <n v="2000"/>
    <n v="13568000"/>
    <m/>
    <n v="13568000"/>
    <m/>
    <m/>
    <s v="MUP"/>
  </r>
  <r>
    <s v="DEC"/>
    <x v="3"/>
    <s v="OI-64OTSUKA INFUSION SET"/>
    <s v="1511"/>
    <s v="ME SET"/>
    <s v="IV SET-DOM"/>
    <s v="CIMUP-12"/>
    <x v="0"/>
    <n v="1100"/>
    <n v="11979000"/>
    <m/>
    <n v="11979000"/>
    <m/>
    <m/>
    <s v="MUP"/>
  </r>
  <r>
    <s v="DEC"/>
    <x v="3"/>
    <s v="OI-64OTSUKA INFUSION SET"/>
    <s v="1511"/>
    <s v="ME SET"/>
    <s v="IV SET-DOM"/>
    <s v="CIMUP-62"/>
    <x v="1"/>
    <n v="14400"/>
    <n v="97977600"/>
    <m/>
    <n v="97977600"/>
    <m/>
    <m/>
    <s v="MUP"/>
  </r>
  <r>
    <s v="DEC"/>
    <x v="3"/>
    <s v="OI-64OTSUKA INFUSION SET"/>
    <s v="1511"/>
    <s v="ME SET"/>
    <s v="IV SET-DOM"/>
    <s v="CIRNI-62"/>
    <x v="1"/>
    <n v="2000"/>
    <n v="13608000"/>
    <m/>
    <n v="13608000"/>
    <m/>
    <m/>
    <s v="RNI"/>
  </r>
  <r>
    <s v="DEC"/>
    <x v="4"/>
    <s v="OB-1OTSUKA BLOOD TRANSFUSION"/>
    <s v="1511"/>
    <s v="ME SET"/>
    <s v="IV SET-DOM"/>
    <s v="CIMUP-12"/>
    <x v="0"/>
    <n v="3800"/>
    <n v="69220800"/>
    <m/>
    <n v="69220800"/>
    <m/>
    <m/>
    <s v="MUP"/>
  </r>
  <r>
    <s v="DEC"/>
    <x v="4"/>
    <s v="OB-1OTSUKA BLOOD TRANSFUSION"/>
    <s v="1511"/>
    <s v="ME SET"/>
    <s v="IV SET-DOM"/>
    <s v="CIMUP-62"/>
    <x v="1"/>
    <n v="78876"/>
    <n v="1150012080"/>
    <m/>
    <n v="1150012080"/>
    <m/>
    <m/>
    <s v="MUP"/>
  </r>
  <r>
    <s v="DEC"/>
    <x v="4"/>
    <s v="OB-1OTSUKA BLOOD TRANSFUSION"/>
    <s v="1511"/>
    <s v="ME SET"/>
    <s v="IV SET-DOM"/>
    <s v="CIMUP-23"/>
    <x v="4"/>
    <n v="1800"/>
    <n v="35411400"/>
    <m/>
    <n v="35411400"/>
    <m/>
    <m/>
    <s v="MUP"/>
  </r>
  <r>
    <s v="DEC"/>
    <x v="4"/>
    <s v="OB-1OTSUKA BLOOD TRANSFUSION"/>
    <s v="1511"/>
    <s v="ME SET"/>
    <s v="IV SET-DOM"/>
    <s v="CIRNI-62"/>
    <x v="1"/>
    <n v="27000"/>
    <n v="393660000"/>
    <m/>
    <n v="393660000"/>
    <m/>
    <m/>
    <s v="RNI"/>
  </r>
  <r>
    <s v="DEC"/>
    <x v="5"/>
    <s v="OTSU Y-SETOTSUKA INFUSION SET"/>
    <s v="1511"/>
    <s v="ME SET"/>
    <s v="IV SET-DOM"/>
    <s v="CIMUP-12"/>
    <x v="0"/>
    <n v="200"/>
    <n v="2504800"/>
    <m/>
    <n v="2504800"/>
    <m/>
    <m/>
    <s v="MUP"/>
  </r>
  <r>
    <s v="DEC"/>
    <x v="5"/>
    <s v="OTSU Y-SETOTSUKA INFUSION SET"/>
    <s v="1511"/>
    <s v="ME SET"/>
    <s v="IV SET-DOM"/>
    <s v="CIMUP-62"/>
    <x v="1"/>
    <n v="163509"/>
    <n v="1125759465"/>
    <m/>
    <n v="1125759465"/>
    <m/>
    <m/>
    <s v="MUP"/>
  </r>
  <r>
    <s v="DEC"/>
    <x v="5"/>
    <s v="OTSU Y-SETOTSUKA INFUSION SET"/>
    <s v="1511"/>
    <s v="ME SET"/>
    <s v="IV SET-DOM"/>
    <s v="CIRNI-62"/>
    <x v="1"/>
    <n v="39000"/>
    <n v="268515000"/>
    <m/>
    <n v="268515000"/>
    <m/>
    <m/>
    <s v="RNI"/>
  </r>
  <r>
    <s v="DEC"/>
    <x v="7"/>
    <s v="ABILIFY 5 MG"/>
    <s v="5112"/>
    <s v="ABILIFY"/>
    <s v="TD REP-DOM"/>
    <s v="TMAPL-10"/>
    <x v="0"/>
    <n v="4500"/>
    <n v="107320950"/>
    <m/>
    <n v="107320950"/>
    <m/>
    <m/>
    <s v="APL"/>
  </r>
  <r>
    <s v="DEC"/>
    <x v="7"/>
    <s v="ABILIFY 5 MG"/>
    <s v="5112"/>
    <s v="ABILIFY"/>
    <s v="TD REP-DOM"/>
    <s v="TMMUP-10"/>
    <x v="0"/>
    <n v="15510"/>
    <n v="354991329"/>
    <m/>
    <n v="354991329"/>
    <m/>
    <m/>
    <s v="MUP"/>
  </r>
  <r>
    <s v="DEC"/>
    <x v="8"/>
    <s v="ABILIFY 10 MG."/>
    <s v="5112"/>
    <s v="ABILIFY"/>
    <s v="TD REP-DOM"/>
    <s v="TMAPL-10"/>
    <x v="0"/>
    <n v="2500"/>
    <n v="108405000"/>
    <m/>
    <n v="108405000"/>
    <m/>
    <m/>
    <s v="APL"/>
  </r>
  <r>
    <s v="DEC"/>
    <x v="8"/>
    <s v="ABILIFY 10 MG."/>
    <s v="5112"/>
    <s v="ABILIFY"/>
    <s v="TD REP-DOM"/>
    <s v="TMMUP-10"/>
    <x v="0"/>
    <n v="16790"/>
    <n v="698704097"/>
    <m/>
    <n v="698704097"/>
    <m/>
    <m/>
    <s v="MUP"/>
  </r>
  <r>
    <s v="DEC"/>
    <x v="9"/>
    <s v="ABILIFY 15 MG"/>
    <s v="5112"/>
    <s v="ABILIFY"/>
    <s v="TD REP-DOM"/>
    <s v="TMAPL-10"/>
    <x v="0"/>
    <n v="1500"/>
    <n v="75261600"/>
    <m/>
    <n v="75261600"/>
    <m/>
    <m/>
    <s v="APL"/>
  </r>
  <r>
    <s v="DEC"/>
    <x v="9"/>
    <s v="ABILIFY 15 MG"/>
    <s v="5112"/>
    <s v="ABILIFY"/>
    <s v="TD REP-DOM"/>
    <s v="TMMUP-10"/>
    <x v="0"/>
    <n v="9600"/>
    <n v="462260160"/>
    <m/>
    <n v="462260160"/>
    <m/>
    <m/>
    <s v="MUP"/>
  </r>
  <r>
    <s v="DEC"/>
    <x v="10"/>
    <s v="ABILIFY DISCMELT 10 MG"/>
    <s v="5112"/>
    <s v="ABILIFY"/>
    <s v="TD REP-DOM"/>
    <s v="TMAPL-10"/>
    <x v="0"/>
    <n v="450"/>
    <n v="19468665"/>
    <m/>
    <n v="19468665"/>
    <m/>
    <m/>
    <s v="APL"/>
  </r>
  <r>
    <s v="DEC"/>
    <x v="10"/>
    <s v="ABILIFY DISCMELT 10 MG"/>
    <s v="5112"/>
    <s v="ABILIFY"/>
    <s v="TD REP-DOM"/>
    <s v="TMMUP-10"/>
    <x v="0"/>
    <n v="6000"/>
    <n v="249120000"/>
    <m/>
    <n v="249120000"/>
    <m/>
    <m/>
    <s v="MUP"/>
  </r>
  <r>
    <s v="DEC"/>
    <x v="10"/>
    <s v="ABILIFY DISCMELT 10 MG"/>
    <s v="5112"/>
    <s v="ABILIFY"/>
    <s v="TD REP-DOM"/>
    <s v="TMMUP-80"/>
    <x v="2"/>
    <n v="15300"/>
    <n v="241281000"/>
    <m/>
    <n v="241281000"/>
    <m/>
    <m/>
    <s v="MUP"/>
  </r>
  <r>
    <s v="DEC"/>
    <x v="11"/>
    <s v="TABLET MINI MEPTIN"/>
    <s v="5113"/>
    <s v="MEPTIN"/>
    <s v="TD TAB-DOM"/>
    <s v="TMAPL-10"/>
    <x v="0"/>
    <n v="15000"/>
    <n v="33042450"/>
    <m/>
    <n v="33042450"/>
    <m/>
    <m/>
    <s v="APL"/>
  </r>
  <r>
    <s v="DEC"/>
    <x v="11"/>
    <s v="TABLET MINI MEPTIN"/>
    <s v="5113"/>
    <s v="MEPTIN"/>
    <s v="TD TAB-DOM"/>
    <s v="TMMUP-10"/>
    <x v="0"/>
    <n v="81700"/>
    <n v="172717885.00000003"/>
    <m/>
    <n v="172717885.00000003"/>
    <m/>
    <m/>
    <s v="MUP"/>
  </r>
  <r>
    <s v="DEC"/>
    <x v="11"/>
    <s v="TABLET MINI MEPTIN"/>
    <s v="5113"/>
    <s v="MEPTIN"/>
    <s v="TD TAB-DOM"/>
    <s v="TMMUP-30"/>
    <x v="3"/>
    <n v="3000"/>
    <n v="6382800"/>
    <m/>
    <n v="6382800"/>
    <m/>
    <m/>
    <s v="MUP"/>
  </r>
  <r>
    <s v="DEC"/>
    <x v="11"/>
    <s v="TABLET MINI MEPTIN"/>
    <s v="5113"/>
    <s v="MEPTIN"/>
    <s v="TD TAB-DOM"/>
    <s v="TMMUP-80"/>
    <x v="2"/>
    <n v="22100"/>
    <n v="37971778"/>
    <m/>
    <n v="37971778"/>
    <m/>
    <m/>
    <s v="MUP"/>
  </r>
  <r>
    <s v="DEC"/>
    <x v="12"/>
    <s v="TABLET MEPTIN"/>
    <s v="5113"/>
    <s v="MEPTIN"/>
    <s v="TD TAB-DOM"/>
    <s v="TMAPL-10"/>
    <x v="0"/>
    <n v="15000"/>
    <n v="56289600"/>
    <m/>
    <n v="56289600"/>
    <m/>
    <m/>
    <s v="APL"/>
  </r>
  <r>
    <s v="DEC"/>
    <x v="12"/>
    <s v="TABLET MEPTIN"/>
    <s v="5113"/>
    <s v="MEPTIN"/>
    <s v="TD TAB-DOM"/>
    <s v="TMMUP-10"/>
    <x v="0"/>
    <n v="93700"/>
    <n v="337451180"/>
    <m/>
    <n v="337451180"/>
    <m/>
    <m/>
    <s v="MUP"/>
  </r>
  <r>
    <s v="DEC"/>
    <x v="12"/>
    <s v="TABLET MEPTIN"/>
    <s v="5113"/>
    <s v="MEPTIN"/>
    <s v="TD TAB-DOM"/>
    <s v="TMMUP-30"/>
    <x v="3"/>
    <n v="3300"/>
    <n v="11339460"/>
    <m/>
    <n v="11339460"/>
    <m/>
    <m/>
    <s v="MUP"/>
  </r>
  <r>
    <s v="DEC"/>
    <x v="12"/>
    <s v="TABLET MEPTIN"/>
    <s v="5113"/>
    <s v="MEPTIN"/>
    <s v="TD TAB-DOM"/>
    <s v="TMMUP-80"/>
    <x v="2"/>
    <n v="9300"/>
    <n v="26631852"/>
    <m/>
    <n v="26631852"/>
    <m/>
    <m/>
    <s v="MUP"/>
  </r>
  <r>
    <s v="DEC"/>
    <x v="13"/>
    <s v="M U C O S T A"/>
    <s v="5114"/>
    <s v="MUCOSTA"/>
    <s v="TD TAB-DOM"/>
    <s v="TMAPL-10"/>
    <x v="0"/>
    <n v="40000"/>
    <n v="153999200"/>
    <m/>
    <n v="153999200"/>
    <m/>
    <m/>
    <s v="APL"/>
  </r>
  <r>
    <s v="DEC"/>
    <x v="13"/>
    <s v="M U C O S T A"/>
    <s v="5114"/>
    <s v="MUCOSTA"/>
    <s v="TD TAB-DOM"/>
    <s v="TMMUP-10"/>
    <x v="0"/>
    <n v="360400"/>
    <n v="1331609524"/>
    <m/>
    <n v="1331609524"/>
    <m/>
    <m/>
    <s v="MUP"/>
  </r>
  <r>
    <s v="DEC"/>
    <x v="13"/>
    <s v="M U C O S T A"/>
    <s v="5114"/>
    <s v="MUCOSTA"/>
    <s v="TD TAB-DOM"/>
    <s v="TMMUP-30"/>
    <x v="3"/>
    <n v="29900"/>
    <n v="110331000"/>
    <m/>
    <n v="110331000"/>
    <m/>
    <m/>
    <s v="MUP"/>
  </r>
  <r>
    <s v="DEC"/>
    <x v="13"/>
    <s v="M U C O S T A"/>
    <s v="5114"/>
    <s v="MUCOSTA"/>
    <s v="TD TAB-DOM"/>
    <s v="TMMUP-80"/>
    <x v="2"/>
    <n v="71200"/>
    <n v="238843248"/>
    <m/>
    <n v="238843248"/>
    <m/>
    <m/>
    <s v="MUP"/>
  </r>
  <r>
    <s v="DEC"/>
    <x v="14"/>
    <s v="PLETAAL SR 100 MGCapsule"/>
    <s v="5111"/>
    <s v="PLETAAL"/>
    <s v="TD REP-DOM"/>
    <s v="TMAPL-10"/>
    <x v="0"/>
    <n v="960"/>
    <n v="13001887.999999968"/>
    <m/>
    <n v="13001887.999999968"/>
    <m/>
    <m/>
    <s v="APL"/>
  </r>
  <r>
    <s v="DEC"/>
    <x v="14"/>
    <s v="PLETAAL SR 100 MGCapsule"/>
    <s v="5111"/>
    <s v="PLETAAL"/>
    <s v="TD REP-DOM"/>
    <s v="TMMUP-10"/>
    <x v="0"/>
    <n v="18510"/>
    <n v="240588661.0000006"/>
    <m/>
    <n v="240588661.0000006"/>
    <m/>
    <m/>
    <s v="MUP"/>
  </r>
  <r>
    <s v="DEC"/>
    <x v="14"/>
    <s v="PLETAAL SR 100 MGCapsule"/>
    <s v="5111"/>
    <s v="PLETAAL"/>
    <s v="TD REP-DOM"/>
    <s v="TMMUP-30"/>
    <x v="3"/>
    <n v="1890"/>
    <n v="22113000"/>
    <m/>
    <n v="22113000"/>
    <m/>
    <m/>
    <s v="MUP"/>
  </r>
  <r>
    <s v="DEC"/>
    <x v="14"/>
    <s v="PLETAAL SR 100 MGCapsule"/>
    <s v="5111"/>
    <s v="PLETAAL"/>
    <s v="TD REP-DOM"/>
    <s v="TMMUP-60"/>
    <x v="1"/>
    <n v="144450"/>
    <n v="723550050"/>
    <m/>
    <n v="723550050"/>
    <m/>
    <m/>
    <s v="MUP"/>
  </r>
  <r>
    <s v="DEC"/>
    <x v="15"/>
    <s v="PLETAAL 100 MG"/>
    <s v="5111"/>
    <s v="PLETAAL"/>
    <s v="TD TAB-DOM"/>
    <s v="TMAPL-10"/>
    <x v="0"/>
    <n v="4440"/>
    <n v="51204447.999999851"/>
    <m/>
    <n v="51204447.999999851"/>
    <m/>
    <m/>
    <s v="APL"/>
  </r>
  <r>
    <s v="DEC"/>
    <x v="15"/>
    <s v="PLETAAL 100 MG"/>
    <s v="5111"/>
    <s v="PLETAAL"/>
    <s v="TD TAB-DOM"/>
    <s v="TMMUP-10"/>
    <x v="0"/>
    <n v="13920"/>
    <n v="154062384"/>
    <m/>
    <n v="154062384"/>
    <m/>
    <m/>
    <s v="MUP"/>
  </r>
  <r>
    <s v="DEC"/>
    <x v="15"/>
    <s v="PLETAAL 100 MG"/>
    <s v="5111"/>
    <s v="PLETAAL"/>
    <s v="TD TAB-DOM"/>
    <s v="TMMUP-30"/>
    <x v="3"/>
    <n v="930"/>
    <n v="8699778"/>
    <m/>
    <n v="8699778"/>
    <m/>
    <m/>
    <s v="MUP"/>
  </r>
  <r>
    <s v="DEC"/>
    <x v="15"/>
    <s v="PLETAAL 100 MG"/>
    <s v="5111"/>
    <s v="PLETAAL"/>
    <s v="TD TAB-DOM"/>
    <s v="TMMUP-60"/>
    <x v="1"/>
    <n v="17010"/>
    <n v="86989140"/>
    <m/>
    <n v="86989140"/>
    <m/>
    <m/>
    <s v="MUP"/>
  </r>
  <r>
    <s v="DEC"/>
    <x v="15"/>
    <s v="PLETAAL 100 MG"/>
    <s v="5111"/>
    <s v="PLETAAL"/>
    <s v="TD TAB-DOM"/>
    <s v="TMMUP-80"/>
    <x v="2"/>
    <n v="99060"/>
    <n v="459387448.00000334"/>
    <m/>
    <n v="459387448.00000334"/>
    <m/>
    <m/>
    <s v="MUP"/>
  </r>
  <r>
    <s v="DEC"/>
    <x v="16"/>
    <s v="PLETAAL TABLET 50 MG"/>
    <s v="5111"/>
    <s v="PLETAAL"/>
    <s v="TD TAB-DOM"/>
    <s v="TMAPL-10"/>
    <x v="0"/>
    <n v="18400"/>
    <n v="140349680"/>
    <m/>
    <n v="140349680"/>
    <m/>
    <m/>
    <s v="APL"/>
  </r>
  <r>
    <s v="DEC"/>
    <x v="16"/>
    <s v="PLETAAL TABLET 50 MG"/>
    <s v="5111"/>
    <s v="PLETAAL"/>
    <s v="TD TAB-DOM"/>
    <s v="TMMUP-10"/>
    <x v="0"/>
    <n v="30300"/>
    <n v="221804484"/>
    <m/>
    <n v="221804484"/>
    <m/>
    <m/>
    <s v="MUP"/>
  </r>
  <r>
    <s v="DEC"/>
    <x v="16"/>
    <s v="PLETAAL TABLET 50 MG"/>
    <s v="5111"/>
    <s v="PLETAAL"/>
    <s v="TD TAB-DOM"/>
    <s v="TMMUP-30"/>
    <x v="3"/>
    <n v="1700"/>
    <n v="10807920"/>
    <m/>
    <n v="10807920"/>
    <m/>
    <m/>
    <s v="MUP"/>
  </r>
  <r>
    <s v="DEC"/>
    <x v="16"/>
    <s v="PLETAAL TABLET 50 MG"/>
    <s v="5111"/>
    <s v="PLETAAL"/>
    <s v="TD TAB-DOM"/>
    <s v="TMMUP-80"/>
    <x v="2"/>
    <n v="37600"/>
    <n v="183043568"/>
    <m/>
    <n v="183043568"/>
    <m/>
    <m/>
    <s v="MUP"/>
  </r>
  <r>
    <s v="DEC"/>
    <x v="17"/>
    <s v="SAMSCA TABLET 15 MG"/>
    <s v="5118"/>
    <s v="SAMSCA"/>
    <s v="TD REP-DOM"/>
    <s v="TMAPL-10"/>
    <x v="0"/>
    <n v="3600"/>
    <n v="453244680"/>
    <m/>
    <n v="453244680"/>
    <m/>
    <m/>
    <s v="APL"/>
  </r>
  <r>
    <s v="DEC"/>
    <x v="17"/>
    <s v="SAMSCA TABLET 15 MG"/>
    <s v="5118"/>
    <s v="SAMSCA"/>
    <s v="TD REP-DOM"/>
    <s v="TMMUP-10"/>
    <x v="0"/>
    <n v="13600"/>
    <n v="1643247200"/>
    <m/>
    <n v="1643247200"/>
    <m/>
    <m/>
    <s v="MUP"/>
  </r>
  <r>
    <s v="DEC"/>
    <x v="17"/>
    <s v="SAMSCA TABLET 15 MG"/>
    <s v="5118"/>
    <s v="SAMSCA"/>
    <s v="TD REP-DOM"/>
    <s v="TMMUP-30"/>
    <x v="3"/>
    <n v="80"/>
    <n v="9504000"/>
    <m/>
    <n v="9504000"/>
    <m/>
    <m/>
    <s v="MUP"/>
  </r>
  <r>
    <s v="DEC"/>
    <x v="17"/>
    <s v="SAMSCA TABLET 15 MG"/>
    <s v="5118"/>
    <s v="SAMSCA"/>
    <s v="TD REP-DOM"/>
    <s v="TMMUP-80"/>
    <x v="2"/>
    <n v="160"/>
    <n v="12843360"/>
    <m/>
    <n v="12843360"/>
    <m/>
    <m/>
    <s v="MUP"/>
  </r>
  <r>
    <s v="DEC"/>
    <x v="18"/>
    <s v="ABILIFY MAINTENA 400 MG"/>
    <s v="5119"/>
    <s v="Abilify Maintena Abilify"/>
    <s v="TD REP-DOM"/>
    <s v="TMAPL-10"/>
    <x v="0"/>
    <n v="84"/>
    <n v="128454312"/>
    <m/>
    <n v="128454312"/>
    <m/>
    <m/>
    <s v="APL"/>
  </r>
  <r>
    <s v="DEC"/>
    <x v="18"/>
    <s v="ABILIFY MAINTENA 400 MG"/>
    <s v="5119"/>
    <s v="Abilify Maintena Abilify"/>
    <s v="TD REP-DOM"/>
    <s v="TMMUP-10"/>
    <x v="0"/>
    <n v="300"/>
    <n v="440275500"/>
    <m/>
    <n v="440275500"/>
    <m/>
    <m/>
    <s v="MUP"/>
  </r>
  <r>
    <s v="DEC"/>
    <x v="20"/>
    <s v="ABILIFY MAINTENA 300 MG"/>
    <s v="5119"/>
    <s v="Abilify Maintena Abilify"/>
    <s v="TD REP-DOM"/>
    <s v="TMAPL-10"/>
    <x v="0"/>
    <n v="7"/>
    <n v="10704526"/>
    <m/>
    <n v="10704526"/>
    <m/>
    <m/>
    <s v="APL"/>
  </r>
  <r>
    <s v="DEC"/>
    <x v="20"/>
    <s v="ABILIFY MAINTENA 300 MG"/>
    <s v="5119"/>
    <s v="Abilify Maintena Abilify"/>
    <s v="TD REP-DOM"/>
    <s v="TMMUP-10"/>
    <x v="0"/>
    <n v="36"/>
    <n v="52833060"/>
    <m/>
    <n v="52833060"/>
    <m/>
    <m/>
    <s v="MUP"/>
  </r>
  <r>
    <s v="DEC"/>
    <x v="22"/>
    <s v="URINE BAG WITH T-VALVE100 PC"/>
    <s v="1511"/>
    <s v="ME SET"/>
    <s v="IV SET-DOM"/>
    <s v="CIMUP-12"/>
    <x v="0"/>
    <n v="600"/>
    <n v="3523800"/>
    <m/>
    <n v="3523800"/>
    <m/>
    <m/>
    <s v="MUP"/>
  </r>
  <r>
    <s v="DEC"/>
    <x v="22"/>
    <s v="URINE BAG WITH T-VALVE100 PC"/>
    <s v="1511"/>
    <s v="ME SET"/>
    <s v="IV SET-DOM"/>
    <s v="CIMUP-62"/>
    <x v="1"/>
    <n v="51096"/>
    <n v="215216352"/>
    <m/>
    <n v="215216352"/>
    <m/>
    <m/>
    <s v="MUP"/>
  </r>
  <r>
    <s v="DEC"/>
    <x v="22"/>
    <s v="URINE BAG WITH T-VALVE100 PC"/>
    <s v="1511"/>
    <s v="ME SET"/>
    <s v="IV SET-DOM"/>
    <s v="CIRNI-62"/>
    <x v="1"/>
    <n v="4500"/>
    <n v="18954000"/>
    <m/>
    <n v="18954000"/>
    <m/>
    <m/>
    <s v="RNI"/>
  </r>
  <r>
    <s v="DEC"/>
    <x v="23"/>
    <s v="REXULTI TABLET 1 MG"/>
    <s v="5123"/>
    <s v="Rexulti"/>
    <s v="TD REP-DOM"/>
    <s v="TMAPL-10"/>
    <x v="0"/>
    <n v="850"/>
    <n v="19306475"/>
    <m/>
    <n v="19306475"/>
    <m/>
    <m/>
    <s v="APL"/>
  </r>
  <r>
    <s v="DEC"/>
    <x v="23"/>
    <s v="REXULTI TABLET 1 MG"/>
    <s v="5123"/>
    <s v="Rexulti"/>
    <s v="TD REP-DOM"/>
    <s v="TMMUP-10"/>
    <x v="0"/>
    <n v="6000"/>
    <n v="130788600"/>
    <m/>
    <n v="130788600"/>
    <m/>
    <m/>
    <s v="MUP"/>
  </r>
  <r>
    <s v="DEC"/>
    <x v="24"/>
    <s v="REXULTI TABLET 2 MG"/>
    <s v="5123"/>
    <s v="Rexulti"/>
    <s v="TD REP-DOM"/>
    <s v="TMAPL-10"/>
    <x v="0"/>
    <n v="160"/>
    <n v="7631760"/>
    <m/>
    <n v="7631760"/>
    <m/>
    <m/>
    <s v="APL"/>
  </r>
  <r>
    <s v="DEC"/>
    <x v="24"/>
    <s v="REXULTI TABLET 2 MG"/>
    <s v="5123"/>
    <s v="Rexulti"/>
    <s v="TD REP-DOM"/>
    <s v="TMMUP-10"/>
    <x v="0"/>
    <n v="2600"/>
    <n v="119017860"/>
    <m/>
    <n v="119017860"/>
    <m/>
    <m/>
    <s v="MUP"/>
  </r>
  <r>
    <s v="DEC"/>
    <x v="25"/>
    <s v="REXULTI TABLET 4 MG"/>
    <s v="5123"/>
    <s v="Rexulti"/>
    <s v="TD REP-DOM"/>
    <s v="TMAPL-10"/>
    <x v="0"/>
    <n v="250"/>
    <n v="11924625"/>
    <m/>
    <n v="11924625"/>
    <m/>
    <m/>
    <s v="APL"/>
  </r>
  <r>
    <s v="DEC"/>
    <x v="25"/>
    <s v="REXULTI TABLET 4 MG"/>
    <s v="5123"/>
    <s v="Rexulti"/>
    <s v="TD REP-DOM"/>
    <s v="TMMUP-10"/>
    <x v="0"/>
    <n v="7600"/>
    <n v="347898360"/>
    <m/>
    <n v="347898360"/>
    <m/>
    <m/>
    <s v="MUP"/>
  </r>
  <r>
    <s v="DEC"/>
    <x v="26"/>
    <s v="BFLUID"/>
    <s v="1138"/>
    <s v="B-FLUID"/>
    <s v="SB-DOM"/>
    <s v="CIMUP-10"/>
    <x v="0"/>
    <n v="870"/>
    <n v="195261060"/>
    <m/>
    <n v="195261060"/>
    <m/>
    <m/>
    <s v="MUP"/>
  </r>
  <r>
    <s v="DEC"/>
    <x v="26"/>
    <s v="BFLUID"/>
    <s v="1138"/>
    <s v="B-FLUID"/>
    <s v="SB-DOM"/>
    <s v="CIMUP-30"/>
    <x v="3"/>
    <n v="60"/>
    <n v="11403000"/>
    <m/>
    <n v="11403000"/>
    <m/>
    <m/>
    <s v="MUP"/>
  </r>
  <r>
    <s v="DEC"/>
    <x v="26"/>
    <s v="BFLUID"/>
    <s v="1138"/>
    <s v="B-FLUID"/>
    <s v="SB-DOM"/>
    <s v="CIMUP-60"/>
    <x v="1"/>
    <n v="2090"/>
    <n v="306891420"/>
    <m/>
    <n v="306891420"/>
    <m/>
    <m/>
    <s v="MUP"/>
  </r>
  <r>
    <s v="DEC"/>
    <x v="26"/>
    <s v="BFLUID"/>
    <s v="1138"/>
    <s v="B-FLUID"/>
    <s v="SB-DOM"/>
    <s v="CIRNI-60"/>
    <x v="1"/>
    <n v="500"/>
    <n v="73419000"/>
    <m/>
    <n v="73419000"/>
    <m/>
    <m/>
    <s v="RNI"/>
  </r>
  <r>
    <s v="DEC"/>
    <x v="27"/>
    <s v="BFLUID"/>
    <s v="1138"/>
    <s v="B-FLUID"/>
    <s v="SB-DOM"/>
    <s v="CIMUP-10"/>
    <x v="0"/>
    <n v="2450"/>
    <n v="366581250"/>
    <m/>
    <n v="366581250"/>
    <m/>
    <m/>
    <s v="MUP"/>
  </r>
  <r>
    <s v="DEC"/>
    <x v="27"/>
    <s v="BFLUID"/>
    <s v="1138"/>
    <s v="B-FLUID"/>
    <s v="SB-DOM"/>
    <s v="CIMUP-30"/>
    <x v="3"/>
    <n v="120"/>
    <n v="16181400"/>
    <m/>
    <n v="16181400"/>
    <m/>
    <m/>
    <s v="MUP"/>
  </r>
  <r>
    <s v="DEC"/>
    <x v="27"/>
    <s v="BFLUID"/>
    <s v="1138"/>
    <s v="B-FLUID"/>
    <s v="SB-DOM"/>
    <s v="CIMUP-60"/>
    <x v="1"/>
    <n v="47428"/>
    <n v="3785655532"/>
    <m/>
    <n v="3785655532"/>
    <m/>
    <m/>
    <s v="MUP"/>
  </r>
  <r>
    <s v="DEC"/>
    <x v="27"/>
    <s v="BFLUID"/>
    <s v="1138"/>
    <s v="B-FLUID"/>
    <s v="SB-DOM"/>
    <s v="CIRNI-60"/>
    <x v="1"/>
    <n v="15200"/>
    <n v="1213248800"/>
    <m/>
    <n v="1213248800"/>
    <m/>
    <m/>
    <s v="RNI"/>
  </r>
  <r>
    <s v="DEC"/>
    <x v="27"/>
    <s v="BFLUID"/>
    <s v="1138"/>
    <s v="B-FLUID"/>
    <s v="SB-DOM"/>
    <s v="CIRNI-10"/>
    <x v="0"/>
    <n v="-100"/>
    <n v="-17887500"/>
    <m/>
    <n v="-17887500"/>
    <m/>
    <m/>
    <s v="RNI"/>
  </r>
  <r>
    <s v="DEC"/>
    <x v="27"/>
    <s v="BFLUID"/>
    <s v="1138"/>
    <s v="B-FLUID"/>
    <s v="SB-DOM"/>
    <s v="CIRNI-20"/>
    <x v="4"/>
    <n v="0"/>
    <n v="0"/>
    <m/>
    <n v="0"/>
    <m/>
    <m/>
    <s v="RNI"/>
  </r>
  <r>
    <s v="DEC"/>
    <x v="28"/>
    <s v="UBIT TABLET 100 MG"/>
    <s v="5513"/>
    <s v="UBT"/>
    <s v="TD REP-DOM"/>
    <s v="TMAPP-10"/>
    <x v="0"/>
    <n v="2650"/>
    <n v="496800000"/>
    <m/>
    <n v="496800000"/>
    <m/>
    <m/>
    <s v="APP"/>
  </r>
  <r>
    <s v="DEC"/>
    <x v="30"/>
    <s v="MEPTIN INHALATION 0.5 ML840 pcs"/>
    <s v="5113"/>
    <s v="MEPTIN"/>
    <s v="TD REP-DOM"/>
    <s v="TMMUP-10"/>
    <x v="0"/>
    <n v="1876"/>
    <n v="13950338.000000026"/>
    <m/>
    <n v="13950338.000000026"/>
    <m/>
    <m/>
    <s v="MUP"/>
  </r>
  <r>
    <s v="DEC"/>
    <x v="30"/>
    <s v="MEPTIN INHALATION 0.5 ML840 pcs"/>
    <s v="5113"/>
    <s v="MEPTIN"/>
    <s v="TD REP-DOM"/>
    <s v="TMMUP-30"/>
    <x v="3"/>
    <n v="784"/>
    <n v="5270832"/>
    <m/>
    <n v="5270832"/>
    <m/>
    <m/>
    <s v="MUP"/>
  </r>
  <r>
    <s v="DEC"/>
    <x v="30"/>
    <s v="MEPTIN INHALATION 0.5 ML840 pcs"/>
    <s v="5113"/>
    <s v="MEPTIN"/>
    <s v="TD REP-DOM"/>
    <s v="TMMUP-60"/>
    <x v="1"/>
    <n v="13944"/>
    <n v="87052392"/>
    <m/>
    <n v="87052392"/>
    <m/>
    <m/>
    <s v="MUP"/>
  </r>
  <r>
    <s v="DEC"/>
    <x v="123"/>
    <s v="KA-EN 3B"/>
    <s v="1113"/>
    <s v="KA - EN"/>
    <s v="SB-DOM"/>
    <s v="CIMUP-10"/>
    <x v="0"/>
    <n v="3480"/>
    <n v="63276840"/>
    <m/>
    <n v="63276840"/>
    <m/>
    <m/>
    <s v="MUP"/>
  </r>
  <r>
    <s v="DEC"/>
    <x v="123"/>
    <s v="KA-EN 3B"/>
    <s v="1113"/>
    <s v="KA - EN"/>
    <s v="SB-DOM"/>
    <s v="CIMUP-30"/>
    <x v="3"/>
    <n v="936"/>
    <n v="14275872"/>
    <m/>
    <n v="14275872"/>
    <m/>
    <m/>
    <s v="MUP"/>
  </r>
  <r>
    <s v="DEC"/>
    <x v="123"/>
    <s v="KA-EN 3B"/>
    <s v="1113"/>
    <s v="KA - EN"/>
    <s v="SB-DOM"/>
    <s v="CIMUP-60"/>
    <x v="1"/>
    <n v="36720"/>
    <n v="346416480"/>
    <m/>
    <n v="346416480"/>
    <m/>
    <m/>
    <s v="MUP"/>
  </r>
  <r>
    <s v="DEC"/>
    <x v="123"/>
    <s v="KA-EN 3B"/>
    <s v="1113"/>
    <s v="KA - EN"/>
    <s v="SB-DOM"/>
    <s v="CIRNI-60"/>
    <x v="1"/>
    <n v="1968"/>
    <n v="18566112"/>
    <m/>
    <n v="18566112"/>
    <m/>
    <m/>
    <s v="RNI"/>
  </r>
  <r>
    <s v="DEC"/>
    <x v="123"/>
    <s v="KA-EN 3B"/>
    <s v="1113"/>
    <s v="KA - EN"/>
    <s v="SB-DOM"/>
    <s v="CIMUP-61"/>
    <x v="1"/>
    <n v="-2"/>
    <n v="-18868"/>
    <m/>
    <n v="-18868"/>
    <m/>
    <m/>
    <s v="MUP"/>
  </r>
  <r>
    <s v="DEC"/>
    <x v="31"/>
    <s v="AMINOLEBAN"/>
    <s v="1135"/>
    <s v="AMINOLEBAN INJECTION"/>
    <s v="SB-DOM"/>
    <s v="CIMUP-60"/>
    <x v="1"/>
    <n v="3144"/>
    <n v="190906824"/>
    <m/>
    <n v="190906824"/>
    <m/>
    <m/>
    <s v="MUP"/>
  </r>
  <r>
    <s v="DEC"/>
    <x v="31"/>
    <s v="AMINOLEBAN"/>
    <s v="1135"/>
    <s v="AMINOLEBAN INJECTION"/>
    <s v="SB-DOM"/>
    <s v="CIRNI-60"/>
    <x v="1"/>
    <n v="312"/>
    <n v="18944952"/>
    <m/>
    <n v="18944952"/>
    <m/>
    <m/>
    <s v="RNI"/>
  </r>
  <r>
    <s v="DEC"/>
    <x v="32"/>
    <s v="AMIPAREN"/>
    <s v="1131"/>
    <s v="AMINO ACID"/>
    <s v="SB-DOM"/>
    <s v="CIMUP-30"/>
    <x v="3"/>
    <n v="24"/>
    <n v="2468184"/>
    <m/>
    <n v="2468184"/>
    <m/>
    <m/>
    <s v="MUP"/>
  </r>
  <r>
    <s v="DEC"/>
    <x v="32"/>
    <s v="AMIPAREN"/>
    <s v="1131"/>
    <s v="AMINO ACID"/>
    <s v="SB-DOM"/>
    <s v="CIMUP-60"/>
    <x v="1"/>
    <n v="983"/>
    <n v="77460400"/>
    <m/>
    <n v="77460400"/>
    <m/>
    <m/>
    <s v="MUP"/>
  </r>
  <r>
    <s v="DEC"/>
    <x v="32"/>
    <s v="AMIPAREN"/>
    <s v="1131"/>
    <s v="AMINO ACID"/>
    <s v="SB-DOM"/>
    <s v="CIRNI-60"/>
    <x v="1"/>
    <n v="96"/>
    <n v="7564800"/>
    <m/>
    <n v="7564800"/>
    <m/>
    <m/>
    <s v="RNI"/>
  </r>
  <r>
    <s v="DEC"/>
    <x v="33"/>
    <s v="ASERING"/>
    <s v="1114"/>
    <s v="ASERING"/>
    <s v="SB-DOM"/>
    <s v="CIMUP-10"/>
    <x v="0"/>
    <n v="25728"/>
    <n v="481448064"/>
    <m/>
    <n v="481448064"/>
    <m/>
    <m/>
    <s v="MUP"/>
  </r>
  <r>
    <s v="DEC"/>
    <x v="33"/>
    <s v="ASERING"/>
    <s v="1114"/>
    <s v="ASERING"/>
    <s v="SB-DOM"/>
    <s v="CIMUP-60"/>
    <x v="1"/>
    <n v="159364"/>
    <n v="1201445196"/>
    <m/>
    <n v="1201445196"/>
    <m/>
    <m/>
    <s v="MUP"/>
  </r>
  <r>
    <s v="DEC"/>
    <x v="33"/>
    <s v="ASERING"/>
    <s v="1114"/>
    <s v="ASERING"/>
    <s v="SB-DOM"/>
    <s v="CIRNI-60"/>
    <x v="1"/>
    <n v="5586"/>
    <n v="42112854"/>
    <m/>
    <n v="42112854"/>
    <m/>
    <m/>
    <s v="RNI"/>
  </r>
  <r>
    <s v="DEC"/>
    <x v="33"/>
    <s v="ASERING"/>
    <s v="1114"/>
    <s v="ASERING"/>
    <s v="SB-DOM"/>
    <s v="CIRNI-20"/>
    <x v="4"/>
    <n v="0"/>
    <n v="0"/>
    <m/>
    <n v="0"/>
    <m/>
    <m/>
    <s v="RNI"/>
  </r>
  <r>
    <s v="DEC"/>
    <x v="34"/>
    <s v="KIDMIN"/>
    <s v="1132"/>
    <s v="KIDMIN"/>
    <s v="SB-DOM"/>
    <s v="CIMUP-10"/>
    <x v="0"/>
    <n v="300"/>
    <n v="25017300"/>
    <m/>
    <n v="25017300"/>
    <m/>
    <m/>
    <s v="MUP"/>
  </r>
  <r>
    <s v="DEC"/>
    <x v="34"/>
    <s v="KIDMIN"/>
    <s v="1132"/>
    <s v="KIDMIN"/>
    <s v="SB-DOM"/>
    <s v="CIMUP-60"/>
    <x v="1"/>
    <n v="21331"/>
    <n v="949912092"/>
    <m/>
    <n v="949912092"/>
    <m/>
    <m/>
    <s v="MUP"/>
  </r>
  <r>
    <s v="DEC"/>
    <x v="34"/>
    <s v="KIDMIN"/>
    <s v="1132"/>
    <s v="KIDMIN"/>
    <s v="SB-DOM"/>
    <s v="CIRNI-60"/>
    <x v="1"/>
    <n v="920"/>
    <n v="40969440"/>
    <m/>
    <n v="40969440"/>
    <m/>
    <m/>
    <s v="RNI"/>
  </r>
  <r>
    <s v="DEC"/>
    <x v="35"/>
    <s v="PAN-AMIN G"/>
    <s v="1131"/>
    <s v="AMINO ACID"/>
    <s v="SB-DOM"/>
    <s v="CIMUP-10"/>
    <x v="0"/>
    <n v="120"/>
    <n v="7373520"/>
    <m/>
    <n v="7373520"/>
    <m/>
    <m/>
    <s v="MUP"/>
  </r>
  <r>
    <s v="DEC"/>
    <x v="35"/>
    <s v="PAN-AMIN G"/>
    <s v="1131"/>
    <s v="AMINO ACID"/>
    <s v="SB-DOM"/>
    <s v="CIMUP-30"/>
    <x v="3"/>
    <n v="24"/>
    <n v="1387920"/>
    <m/>
    <n v="1387920"/>
    <m/>
    <m/>
    <s v="MUP"/>
  </r>
  <r>
    <s v="DEC"/>
    <x v="35"/>
    <s v="PAN-AMIN G"/>
    <s v="1131"/>
    <s v="AMINO ACID"/>
    <s v="SB-DOM"/>
    <s v="CIMUP-60"/>
    <x v="1"/>
    <n v="1032"/>
    <n v="40745424"/>
    <m/>
    <n v="40745424"/>
    <m/>
    <m/>
    <s v="MUP"/>
  </r>
  <r>
    <s v="DEC"/>
    <x v="36"/>
    <s v="OTSU-D5"/>
    <s v="1116"/>
    <s v="OTSUMIX"/>
    <s v="PB-DOM"/>
    <s v="CIMUP-10"/>
    <x v="0"/>
    <n v="8760"/>
    <n v="84805560"/>
    <m/>
    <n v="84805560"/>
    <m/>
    <m/>
    <s v="MUP"/>
  </r>
  <r>
    <s v="DEC"/>
    <x v="36"/>
    <s v="OTSU-D5"/>
    <s v="1116"/>
    <s v="OTSUMIX"/>
    <s v="PB-DOM"/>
    <s v="CIMUP-20"/>
    <x v="4"/>
    <n v="14280"/>
    <n v="85451520"/>
    <m/>
    <n v="85451520"/>
    <m/>
    <m/>
    <s v="MUP"/>
  </r>
  <r>
    <s v="DEC"/>
    <x v="36"/>
    <s v="OTSU-D5"/>
    <s v="1116"/>
    <s v="OTSUMIX"/>
    <s v="PB-DOM"/>
    <s v="CIMUP-30"/>
    <x v="3"/>
    <n v="240"/>
    <n v="2066400"/>
    <m/>
    <n v="2066400"/>
    <m/>
    <m/>
    <s v="MUP"/>
  </r>
  <r>
    <s v="DEC"/>
    <x v="37"/>
    <s v="OTSU-NS"/>
    <s v="1116"/>
    <s v="OTSUMIX"/>
    <s v="PB-DOM"/>
    <s v="CIMUP-10"/>
    <x v="0"/>
    <n v="158520"/>
    <n v="1467895200"/>
    <m/>
    <n v="1467895200"/>
    <m/>
    <m/>
    <s v="MUP"/>
  </r>
  <r>
    <s v="DEC"/>
    <x v="37"/>
    <s v="OTSU-NS"/>
    <s v="1116"/>
    <s v="OTSUMIX"/>
    <s v="PB-DOM"/>
    <s v="CIMUP-30"/>
    <x v="3"/>
    <n v="14000"/>
    <n v="120540000"/>
    <m/>
    <n v="120540000"/>
    <m/>
    <m/>
    <s v="MUP"/>
  </r>
  <r>
    <s v="DEC"/>
    <x v="37"/>
    <s v="OTSU-NS"/>
    <s v="1116"/>
    <s v="OTSUMIX"/>
    <s v="PB-DOM"/>
    <s v="CIMUP-60"/>
    <x v="1"/>
    <n v="689334"/>
    <n v="3628654176"/>
    <m/>
    <n v="3628654176"/>
    <m/>
    <m/>
    <s v="MUP"/>
  </r>
  <r>
    <s v="DEC"/>
    <x v="37"/>
    <s v="OTSU-NS"/>
    <s v="1116"/>
    <s v="OTSUMIX"/>
    <s v="PB-DOM"/>
    <s v="CIRNI-60"/>
    <x v="1"/>
    <n v="64000"/>
    <n v="336896000"/>
    <m/>
    <n v="336896000"/>
    <m/>
    <m/>
    <s v="RNI"/>
  </r>
  <r>
    <s v="DEC"/>
    <x v="37"/>
    <s v="OTSU-NS"/>
    <s v="1116"/>
    <s v="OTSUMIX"/>
    <s v="PB-DOM"/>
    <s v="CIRNI-10"/>
    <x v="0"/>
    <n v="3000"/>
    <n v="27780000"/>
    <m/>
    <n v="27780000"/>
    <m/>
    <m/>
    <s v="RNI"/>
  </r>
  <r>
    <s v="DEC"/>
    <x v="37"/>
    <s v="OTSU-NS"/>
    <s v="1116"/>
    <s v="OTSUMIX"/>
    <s v="PB-DOM"/>
    <s v="CIRNI-20"/>
    <x v="4"/>
    <n v="0"/>
    <n v="0"/>
    <m/>
    <n v="0"/>
    <m/>
    <m/>
    <s v="RNI"/>
  </r>
  <r>
    <s v="DEC"/>
    <x v="38"/>
    <s v="OTSU-D10"/>
    <s v="1111"/>
    <s v="BASIC  SOLUTION"/>
    <s v="PB-DOM"/>
    <s v="CIMUP-10"/>
    <x v="0"/>
    <n v="1600"/>
    <n v="18856000"/>
    <m/>
    <n v="18856000"/>
    <m/>
    <m/>
    <s v="MUP"/>
  </r>
  <r>
    <s v="DEC"/>
    <x v="38"/>
    <s v="OTSU-D10"/>
    <s v="1111"/>
    <s v="BASIC  SOLUTION"/>
    <s v="PB-DOM"/>
    <s v="CIMUP-20"/>
    <x v="4"/>
    <n v="5074"/>
    <n v="34432164"/>
    <m/>
    <n v="34432164"/>
    <m/>
    <m/>
    <s v="MUP"/>
  </r>
  <r>
    <s v="DEC"/>
    <x v="39"/>
    <s v="ASERING-5"/>
    <s v="1114"/>
    <s v="ASERING"/>
    <s v="PB-DOM"/>
    <s v="CIMUP-10"/>
    <x v="0"/>
    <n v="440"/>
    <n v="8417640"/>
    <m/>
    <n v="8417640"/>
    <m/>
    <m/>
    <s v="MUP"/>
  </r>
  <r>
    <s v="DEC"/>
    <x v="39"/>
    <s v="ASERING-5"/>
    <s v="1114"/>
    <s v="ASERING"/>
    <s v="PB-DOM"/>
    <s v="CIMUP-60"/>
    <x v="1"/>
    <n v="5720"/>
    <n v="63171680"/>
    <m/>
    <n v="63171680"/>
    <m/>
    <m/>
    <s v="MUP"/>
  </r>
  <r>
    <s v="DEC"/>
    <x v="39"/>
    <s v="ASERING-5"/>
    <s v="1114"/>
    <s v="ASERING"/>
    <s v="PB-DOM"/>
    <s v="CIRNI-60"/>
    <x v="1"/>
    <n v="200"/>
    <n v="2208800"/>
    <m/>
    <n v="2208800"/>
    <m/>
    <m/>
    <s v="RNI"/>
  </r>
  <r>
    <s v="DEC"/>
    <x v="40"/>
    <s v="ASERING"/>
    <s v="1114"/>
    <s v="ASERING"/>
    <s v="PB-DOM"/>
    <s v="CIMUP-10"/>
    <x v="0"/>
    <n v="22980"/>
    <n v="348491700"/>
    <m/>
    <n v="348491700"/>
    <m/>
    <m/>
    <s v="MUP"/>
  </r>
  <r>
    <s v="DEC"/>
    <x v="40"/>
    <s v="ASERING"/>
    <s v="1114"/>
    <s v="ASERING"/>
    <s v="PB-DOM"/>
    <s v="CIMUP-60"/>
    <x v="1"/>
    <n v="255440"/>
    <n v="1651164160"/>
    <m/>
    <n v="1651164160"/>
    <m/>
    <m/>
    <s v="MUP"/>
  </r>
  <r>
    <s v="DEC"/>
    <x v="40"/>
    <s v="ASERING"/>
    <s v="1114"/>
    <s v="ASERING"/>
    <s v="PB-DOM"/>
    <s v="CIRNI-60"/>
    <x v="1"/>
    <n v="36500"/>
    <n v="235936000"/>
    <m/>
    <n v="235936000"/>
    <m/>
    <m/>
    <s v="RNI"/>
  </r>
  <r>
    <s v="DEC"/>
    <x v="41"/>
    <s v="KA-EN 1B"/>
    <s v="1113"/>
    <s v="KA - EN"/>
    <s v="PB-DOM"/>
    <s v="CIMUP-10"/>
    <x v="0"/>
    <n v="17960"/>
    <n v="283211240"/>
    <m/>
    <n v="283211240"/>
    <m/>
    <m/>
    <s v="MUP"/>
  </r>
  <r>
    <s v="DEC"/>
    <x v="41"/>
    <s v="KA-EN 1B"/>
    <s v="1113"/>
    <s v="KA - EN"/>
    <s v="PB-DOM"/>
    <s v="CIMUP-30"/>
    <x v="3"/>
    <n v="160"/>
    <n v="2361600"/>
    <m/>
    <n v="2361600"/>
    <m/>
    <m/>
    <s v="MUP"/>
  </r>
  <r>
    <s v="DEC"/>
    <x v="41"/>
    <s v="KA-EN 1B"/>
    <s v="1113"/>
    <s v="KA - EN"/>
    <s v="PB-DOM"/>
    <s v="CIMUP-60"/>
    <x v="1"/>
    <n v="79600"/>
    <n v="705096800"/>
    <m/>
    <n v="705096800"/>
    <m/>
    <m/>
    <s v="MUP"/>
  </r>
  <r>
    <s v="DEC"/>
    <x v="41"/>
    <s v="KA-EN 1B"/>
    <s v="1113"/>
    <s v="KA - EN"/>
    <s v="PB-DOM"/>
    <s v="CIRNI-60"/>
    <x v="1"/>
    <n v="13600"/>
    <n v="120468800"/>
    <m/>
    <n v="120468800"/>
    <m/>
    <m/>
    <s v="RNI"/>
  </r>
  <r>
    <s v="DEC"/>
    <x v="42"/>
    <s v="KA-EN 3A"/>
    <s v="1113"/>
    <s v="KA - EN"/>
    <s v="PB-DOM"/>
    <s v="CIMUP-10"/>
    <x v="0"/>
    <n v="2960"/>
    <n v="45681680"/>
    <m/>
    <n v="45681680"/>
    <m/>
    <m/>
    <s v="MUP"/>
  </r>
  <r>
    <s v="DEC"/>
    <x v="42"/>
    <s v="KA-EN 3A"/>
    <s v="1113"/>
    <s v="KA - EN"/>
    <s v="PB-DOM"/>
    <s v="CIMUP-30"/>
    <x v="3"/>
    <n v="100"/>
    <n v="1459600"/>
    <m/>
    <n v="1459600"/>
    <m/>
    <m/>
    <s v="MUP"/>
  </r>
  <r>
    <s v="DEC"/>
    <x v="42"/>
    <s v="KA-EN 3A"/>
    <s v="1113"/>
    <s v="KA - EN"/>
    <s v="PB-DOM"/>
    <s v="CIMUP-60"/>
    <x v="1"/>
    <n v="57420"/>
    <n v="541700280"/>
    <m/>
    <n v="541700280"/>
    <m/>
    <m/>
    <s v="MUP"/>
  </r>
  <r>
    <s v="DEC"/>
    <x v="42"/>
    <s v="KA-EN 3A"/>
    <s v="1113"/>
    <s v="KA - EN"/>
    <s v="PB-DOM"/>
    <s v="CIRNI-60"/>
    <x v="1"/>
    <n v="2200"/>
    <n v="20754800"/>
    <m/>
    <n v="20754800"/>
    <m/>
    <m/>
    <s v="RNI"/>
  </r>
  <r>
    <s v="DEC"/>
    <x v="43"/>
    <s v="KA-EN 3B"/>
    <s v="1113"/>
    <s v="KA - EN"/>
    <s v="PB-DOM"/>
    <s v="CIMUP-10"/>
    <x v="0"/>
    <n v="11980"/>
    <n v="176848760"/>
    <m/>
    <n v="176848760"/>
    <m/>
    <m/>
    <s v="MUP"/>
  </r>
  <r>
    <s v="DEC"/>
    <x v="43"/>
    <s v="KA-EN 3B"/>
    <s v="1113"/>
    <s v="KA - EN"/>
    <s v="PB-DOM"/>
    <s v="CIMUP-60"/>
    <x v="1"/>
    <n v="130500"/>
    <n v="1231137000"/>
    <m/>
    <n v="1231137000"/>
    <m/>
    <m/>
    <s v="MUP"/>
  </r>
  <r>
    <s v="DEC"/>
    <x v="43"/>
    <s v="KA-EN 3B"/>
    <s v="1113"/>
    <s v="KA - EN"/>
    <s v="PB-DOM"/>
    <s v="CIRNI-60"/>
    <x v="1"/>
    <n v="15000"/>
    <n v="141510000"/>
    <m/>
    <n v="141510000"/>
    <m/>
    <m/>
    <s v="RNI"/>
  </r>
  <r>
    <s v="DEC"/>
    <x v="44"/>
    <s v="KA-EN 4A"/>
    <s v="1113"/>
    <s v="KA - EN"/>
    <s v="PB-DOM"/>
    <s v="CIMUP-10"/>
    <x v="0"/>
    <n v="40"/>
    <n v="630760"/>
    <m/>
    <n v="630760"/>
    <m/>
    <m/>
    <s v="MUP"/>
  </r>
  <r>
    <s v="DEC"/>
    <x v="44"/>
    <s v="KA-EN 4A"/>
    <s v="1113"/>
    <s v="KA - EN"/>
    <s v="PB-DOM"/>
    <s v="CIMUP-30"/>
    <x v="3"/>
    <n v="20"/>
    <n v="295200"/>
    <m/>
    <n v="295200"/>
    <m/>
    <m/>
    <s v="MUP"/>
  </r>
  <r>
    <s v="DEC"/>
    <x v="44"/>
    <s v="KA-EN 4A"/>
    <s v="1113"/>
    <s v="KA - EN"/>
    <s v="PB-DOM"/>
    <s v="CIMUP-60"/>
    <x v="1"/>
    <n v="3260"/>
    <n v="33160720"/>
    <m/>
    <n v="33160720"/>
    <m/>
    <m/>
    <s v="MUP"/>
  </r>
  <r>
    <s v="DEC"/>
    <x v="45"/>
    <s v="KA-EN 4B"/>
    <s v="1113"/>
    <s v="KA - EN"/>
    <s v="PB-DOM"/>
    <s v="CIMUP-10"/>
    <x v="0"/>
    <n v="2500"/>
    <n v="39422500"/>
    <m/>
    <n v="39422500"/>
    <m/>
    <m/>
    <s v="MUP"/>
  </r>
  <r>
    <s v="DEC"/>
    <x v="45"/>
    <s v="KA-EN 4B"/>
    <s v="1113"/>
    <s v="KA - EN"/>
    <s v="PB-DOM"/>
    <s v="CIMUP-60"/>
    <x v="1"/>
    <n v="9880"/>
    <n v="100499360"/>
    <m/>
    <n v="100499360"/>
    <m/>
    <m/>
    <s v="MUP"/>
  </r>
  <r>
    <s v="DEC"/>
    <x v="45"/>
    <s v="KA-EN 4B"/>
    <s v="1113"/>
    <s v="KA - EN"/>
    <s v="PB-DOM"/>
    <s v="CIRNI-60"/>
    <x v="1"/>
    <n v="400"/>
    <n v="4068800"/>
    <m/>
    <n v="4068800"/>
    <m/>
    <m/>
    <s v="RNI"/>
  </r>
  <r>
    <s v="DEC"/>
    <x v="45"/>
    <s v="KA-EN 4B"/>
    <s v="1113"/>
    <s v="KA - EN"/>
    <s v="PB-DOM"/>
    <s v="CIRNI-20"/>
    <x v="4"/>
    <n v="0"/>
    <n v="0"/>
    <m/>
    <n v="0"/>
    <m/>
    <m/>
    <s v="RNI"/>
  </r>
  <r>
    <s v="DEC"/>
    <x v="46"/>
    <s v="KA-EN MG3"/>
    <s v="1113"/>
    <s v="KA - EN"/>
    <s v="PB-DOM"/>
    <s v="CIMUP-10"/>
    <x v="0"/>
    <n v="980"/>
    <n v="15913240"/>
    <m/>
    <n v="15913240"/>
    <m/>
    <m/>
    <s v="MUP"/>
  </r>
  <r>
    <s v="DEC"/>
    <x v="46"/>
    <s v="KA-EN MG3"/>
    <s v="1113"/>
    <s v="KA - EN"/>
    <s v="PB-DOM"/>
    <s v="CIMUP-60"/>
    <x v="1"/>
    <n v="6020"/>
    <n v="62704320"/>
    <m/>
    <n v="62704320"/>
    <m/>
    <m/>
    <s v="MUP"/>
  </r>
  <r>
    <s v="DEC"/>
    <x v="46"/>
    <s v="KA-EN MG3"/>
    <s v="1113"/>
    <s v="KA - EN"/>
    <s v="PB-DOM"/>
    <s v="CIRNI-60"/>
    <x v="1"/>
    <n v="800"/>
    <n v="8332800"/>
    <m/>
    <n v="8332800"/>
    <m/>
    <m/>
    <s v="RNI"/>
  </r>
  <r>
    <s v="DEC"/>
    <x v="47"/>
    <s v="MARTOS-10"/>
    <s v="1133"/>
    <s v="MARTOS"/>
    <s v="PB-DOM"/>
    <s v="CIMUP-10"/>
    <x v="0"/>
    <n v="80"/>
    <n v="5630720"/>
    <m/>
    <n v="5630720"/>
    <m/>
    <m/>
    <s v="MUP"/>
  </r>
  <r>
    <s v="DEC"/>
    <x v="47"/>
    <s v="MARTOS-10"/>
    <s v="1133"/>
    <s v="MARTOS"/>
    <s v="PB-DOM"/>
    <s v="CIMUP-60"/>
    <x v="1"/>
    <n v="980"/>
    <n v="27526240"/>
    <m/>
    <n v="27526240"/>
    <m/>
    <m/>
    <s v="MUP"/>
  </r>
  <r>
    <s v="DEC"/>
    <x v="47"/>
    <s v="MARTOS-10"/>
    <s v="1133"/>
    <s v="MARTOS"/>
    <s v="PB-DOM"/>
    <s v="CIRNI-60"/>
    <x v="1"/>
    <n v="140"/>
    <n v="3932320"/>
    <m/>
    <n v="3932320"/>
    <m/>
    <m/>
    <s v="RNI"/>
  </r>
  <r>
    <s v="DEC"/>
    <x v="48"/>
    <s v="OTSU-MANITOL 20"/>
    <s v="1115"/>
    <s v="C O D"/>
    <s v="PB-DOM"/>
    <s v="CIMUP-10"/>
    <x v="0"/>
    <n v="1380"/>
    <n v="97129920"/>
    <m/>
    <n v="97129920"/>
    <m/>
    <m/>
    <s v="MUP"/>
  </r>
  <r>
    <s v="DEC"/>
    <x v="48"/>
    <s v="OTSU-MANITOL 20"/>
    <s v="1115"/>
    <s v="C O D"/>
    <s v="PB-DOM"/>
    <s v="CIMUP-20"/>
    <x v="4"/>
    <n v="13320"/>
    <n v="430608960"/>
    <m/>
    <n v="430608960"/>
    <m/>
    <m/>
    <s v="MUP"/>
  </r>
  <r>
    <s v="DEC"/>
    <x v="48"/>
    <s v="OTSU-MANITOL 20"/>
    <s v="1115"/>
    <s v="C O D"/>
    <s v="PB-DOM"/>
    <s v="CIRNI-20"/>
    <x v="4"/>
    <n v="640"/>
    <n v="20689920"/>
    <m/>
    <n v="20689920"/>
    <m/>
    <m/>
    <s v="RNI"/>
  </r>
  <r>
    <s v="DEC"/>
    <x v="49"/>
    <s v="OTSU-SALIN 3"/>
    <s v="1111"/>
    <s v="BASIC  SOLUTION"/>
    <s v="PB-DOM"/>
    <s v="CIMUP-10"/>
    <x v="0"/>
    <n v="34180"/>
    <n v="689957480"/>
    <m/>
    <n v="689957480"/>
    <m/>
    <m/>
    <s v="MUP"/>
  </r>
  <r>
    <s v="DEC"/>
    <x v="49"/>
    <s v="OTSU-SALIN 3"/>
    <s v="1111"/>
    <s v="BASIC  SOLUTION"/>
    <s v="PB-DOM"/>
    <s v="CIMUP-30"/>
    <x v="3"/>
    <n v="20"/>
    <n v="442800"/>
    <m/>
    <n v="442800"/>
    <m/>
    <m/>
    <s v="MUP"/>
  </r>
  <r>
    <s v="DEC"/>
    <x v="49"/>
    <s v="OTSU-SALIN 3"/>
    <s v="1111"/>
    <s v="BASIC  SOLUTION"/>
    <s v="PB-DOM"/>
    <s v="CIMUP-60"/>
    <x v="1"/>
    <n v="44957"/>
    <n v="1198958233"/>
    <m/>
    <n v="1198958233"/>
    <m/>
    <m/>
    <s v="MUP"/>
  </r>
  <r>
    <s v="DEC"/>
    <x v="49"/>
    <s v="OTSU-SALIN 3"/>
    <s v="1111"/>
    <s v="BASIC  SOLUTION"/>
    <s v="PB-DOM"/>
    <s v="CIRNI-60"/>
    <x v="1"/>
    <n v="10300"/>
    <n v="274690700"/>
    <m/>
    <n v="274690700"/>
    <m/>
    <m/>
    <s v="RNI"/>
  </r>
  <r>
    <s v="DEC"/>
    <x v="49"/>
    <s v="OTSU-SALIN 3"/>
    <s v="1111"/>
    <s v="BASIC  SOLUTION"/>
    <s v="PB-DOM"/>
    <s v="CIRNI-20"/>
    <x v="4"/>
    <n v="0"/>
    <n v="0"/>
    <m/>
    <n v="0"/>
    <m/>
    <m/>
    <s v="RNI"/>
  </r>
  <r>
    <s v="DEC"/>
    <x v="50"/>
    <s v="OTSU-RS"/>
    <s v="1111"/>
    <s v="BASIC  SOLUTION"/>
    <s v="PB-DOM"/>
    <s v="CIMUP-10"/>
    <x v="0"/>
    <n v="3560"/>
    <n v="40206640"/>
    <m/>
    <n v="40206640"/>
    <m/>
    <m/>
    <s v="MUP"/>
  </r>
  <r>
    <s v="DEC"/>
    <x v="50"/>
    <s v="OTSU-RS"/>
    <s v="1111"/>
    <s v="BASIC  SOLUTION"/>
    <s v="PB-DOM"/>
    <s v="CIMUP-60"/>
    <x v="1"/>
    <n v="5740"/>
    <n v="51734620"/>
    <m/>
    <n v="51734620"/>
    <m/>
    <m/>
    <s v="MUP"/>
  </r>
  <r>
    <s v="DEC"/>
    <x v="50"/>
    <s v="OTSU-RS"/>
    <s v="1111"/>
    <s v="BASIC  SOLUTION"/>
    <s v="PB-DOM"/>
    <s v="CIRNI-60"/>
    <x v="1"/>
    <n v="700"/>
    <n v="6309100"/>
    <m/>
    <n v="6309100"/>
    <m/>
    <m/>
    <s v="RNI"/>
  </r>
  <r>
    <s v="DEC"/>
    <x v="51"/>
    <s v="OTSU-RLD5"/>
    <s v="1111"/>
    <s v="BASIC  SOLUTION"/>
    <s v="PB-DOM"/>
    <s v="CIMUP-10"/>
    <x v="0"/>
    <n v="20"/>
    <n v="229820"/>
    <m/>
    <n v="229820"/>
    <m/>
    <m/>
    <s v="MUP"/>
  </r>
  <r>
    <s v="DEC"/>
    <x v="51"/>
    <s v="OTSU-RLD5"/>
    <s v="1111"/>
    <s v="BASIC  SOLUTION"/>
    <s v="PB-DOM"/>
    <s v="CIMUP-60"/>
    <x v="1"/>
    <n v="2740"/>
    <n v="24695620"/>
    <m/>
    <n v="24695620"/>
    <m/>
    <m/>
    <s v="MUP"/>
  </r>
  <r>
    <s v="DEC"/>
    <x v="52"/>
    <s v="OTSU-D5, 1/4NS"/>
    <s v="1111"/>
    <s v="BASIC  SOLUTION"/>
    <s v="PB-DOM"/>
    <s v="CIMUP-10"/>
    <x v="0"/>
    <n v="4580"/>
    <n v="52628780"/>
    <m/>
    <n v="52628780"/>
    <m/>
    <m/>
    <s v="MUP"/>
  </r>
  <r>
    <s v="DEC"/>
    <x v="52"/>
    <s v="OTSU-D5, 1/4NS"/>
    <s v="1111"/>
    <s v="BASIC  SOLUTION"/>
    <s v="PB-DOM"/>
    <s v="CIMUP-30"/>
    <x v="3"/>
    <n v="80"/>
    <n v="820000"/>
    <m/>
    <n v="820000"/>
    <m/>
    <m/>
    <s v="MUP"/>
  </r>
  <r>
    <s v="DEC"/>
    <x v="52"/>
    <s v="OTSU-D5, 1/4NS"/>
    <s v="1111"/>
    <s v="BASIC  SOLUTION"/>
    <s v="PB-DOM"/>
    <s v="CIMUP-60"/>
    <x v="1"/>
    <n v="9430"/>
    <n v="71611420"/>
    <m/>
    <n v="71611420"/>
    <m/>
    <m/>
    <s v="MUP"/>
  </r>
  <r>
    <s v="DEC"/>
    <x v="52"/>
    <s v="OTSU-D5, 1/4NS"/>
    <s v="1111"/>
    <s v="BASIC  SOLUTION"/>
    <s v="PB-DOM"/>
    <s v="CIRNI-60"/>
    <x v="1"/>
    <n v="15200"/>
    <n v="115428800"/>
    <m/>
    <n v="115428800"/>
    <m/>
    <m/>
    <s v="RNI"/>
  </r>
  <r>
    <s v="DEC"/>
    <x v="53"/>
    <s v="OTSU-D10,1/5NS"/>
    <s v="1111"/>
    <s v="BASIC  SOLUTION"/>
    <s v="PB-DOM"/>
    <s v="CIMUP-10"/>
    <x v="0"/>
    <n v="1860"/>
    <n v="21373260"/>
    <m/>
    <n v="21373260"/>
    <m/>
    <m/>
    <s v="MUP"/>
  </r>
  <r>
    <s v="DEC"/>
    <x v="53"/>
    <s v="OTSU-D10,1/5NS"/>
    <s v="1111"/>
    <s v="BASIC  SOLUTION"/>
    <s v="PB-DOM"/>
    <s v="CIMUP-30"/>
    <x v="3"/>
    <n v="100"/>
    <n v="1230000"/>
    <m/>
    <n v="1230000"/>
    <m/>
    <m/>
    <s v="MUP"/>
  </r>
  <r>
    <s v="DEC"/>
    <x v="53"/>
    <s v="OTSU-D10,1/5NS"/>
    <s v="1111"/>
    <s v="BASIC  SOLUTION"/>
    <s v="PB-DOM"/>
    <s v="CIMUP-60"/>
    <x v="1"/>
    <n v="12900"/>
    <n v="126265200"/>
    <m/>
    <n v="126265200"/>
    <m/>
    <m/>
    <s v="MUP"/>
  </r>
  <r>
    <s v="DEC"/>
    <x v="53"/>
    <s v="OTSU-D10,1/5NS"/>
    <s v="1111"/>
    <s v="BASIC  SOLUTION"/>
    <s v="PB-DOM"/>
    <s v="CIRNI-60"/>
    <x v="1"/>
    <n v="1600"/>
    <n v="15660800"/>
    <m/>
    <n v="15660800"/>
    <m/>
    <m/>
    <s v="RNI"/>
  </r>
  <r>
    <s v="DEC"/>
    <x v="54"/>
    <s v="OTSU-D5, 1/2NS"/>
    <s v="1111"/>
    <s v="BASIC  SOLUTION"/>
    <s v="PB-DOM"/>
    <s v="CIMUP-10"/>
    <x v="0"/>
    <n v="2160"/>
    <n v="24820560"/>
    <m/>
    <n v="24820560"/>
    <m/>
    <m/>
    <s v="MUP"/>
  </r>
  <r>
    <s v="DEC"/>
    <x v="54"/>
    <s v="OTSU-D5, 1/2NS"/>
    <s v="1111"/>
    <s v="BASIC  SOLUTION"/>
    <s v="PB-DOM"/>
    <s v="CIMUP-30"/>
    <x v="3"/>
    <n v="240"/>
    <n v="2460000"/>
    <m/>
    <n v="2460000"/>
    <m/>
    <m/>
    <s v="MUP"/>
  </r>
  <r>
    <s v="DEC"/>
    <x v="54"/>
    <s v="OTSU-D5, 1/2NS"/>
    <s v="1111"/>
    <s v="BASIC  SOLUTION"/>
    <s v="PB-DOM"/>
    <s v="CIMUP-60"/>
    <x v="1"/>
    <n v="13900"/>
    <n v="105556600"/>
    <m/>
    <n v="105556600"/>
    <m/>
    <m/>
    <s v="MUP"/>
  </r>
  <r>
    <s v="DEC"/>
    <x v="54"/>
    <s v="OTSU-D5, 1/2NS"/>
    <s v="1111"/>
    <s v="BASIC  SOLUTION"/>
    <s v="PB-DOM"/>
    <s v="CIRNI-60"/>
    <x v="1"/>
    <n v="19100"/>
    <n v="145045400"/>
    <m/>
    <n v="145045400"/>
    <m/>
    <m/>
    <s v="RNI"/>
  </r>
  <r>
    <s v="DEC"/>
    <x v="55"/>
    <s v="OTSU-D5"/>
    <s v="1111"/>
    <s v="BASIC  SOLUTION"/>
    <s v="PB-DOM"/>
    <s v="CIMUP-10"/>
    <x v="0"/>
    <n v="5040"/>
    <n v="53751600"/>
    <m/>
    <n v="53751600"/>
    <m/>
    <m/>
    <s v="MUP"/>
  </r>
  <r>
    <s v="DEC"/>
    <x v="55"/>
    <s v="OTSU-D5"/>
    <s v="1111"/>
    <s v="BASIC  SOLUTION"/>
    <s v="PB-DOM"/>
    <s v="CIMUP-20"/>
    <x v="4"/>
    <n v="21120"/>
    <n v="119919360"/>
    <m/>
    <n v="119919360"/>
    <m/>
    <m/>
    <s v="MUP"/>
  </r>
  <r>
    <s v="DEC"/>
    <x v="55"/>
    <s v="OTSU-D5"/>
    <s v="1111"/>
    <s v="BASIC  SOLUTION"/>
    <s v="PB-DOM"/>
    <s v="CIMUP-30"/>
    <x v="3"/>
    <n v="220"/>
    <n v="2074600"/>
    <m/>
    <n v="2074600"/>
    <m/>
    <m/>
    <s v="MUP"/>
  </r>
  <r>
    <s v="DEC"/>
    <x v="55"/>
    <s v="OTSU-D5"/>
    <s v="1111"/>
    <s v="BASIC  SOLUTION"/>
    <s v="PB-DOM"/>
    <s v="CIRNI-20"/>
    <x v="4"/>
    <n v="5600"/>
    <n v="31796800"/>
    <m/>
    <n v="31796800"/>
    <m/>
    <m/>
    <s v="RNI"/>
  </r>
  <r>
    <s v="DEC"/>
    <x v="56"/>
    <s v="OTSU-RL"/>
    <s v="1111"/>
    <s v="BASIC  SOLUTION"/>
    <s v="PB-DOM"/>
    <s v="CIMUP-10"/>
    <x v="0"/>
    <n v="50380"/>
    <n v="528083160"/>
    <m/>
    <n v="528083160"/>
    <m/>
    <m/>
    <s v="MUP"/>
  </r>
  <r>
    <s v="DEC"/>
    <x v="56"/>
    <s v="OTSU-RL"/>
    <s v="1111"/>
    <s v="BASIC  SOLUTION"/>
    <s v="PB-DOM"/>
    <s v="CIMUP-20"/>
    <x v="4"/>
    <n v="151340"/>
    <n v="1492817760"/>
    <m/>
    <n v="1492817760"/>
    <m/>
    <m/>
    <s v="MUP"/>
  </r>
  <r>
    <s v="DEC"/>
    <x v="56"/>
    <s v="OTSU-RL"/>
    <s v="1111"/>
    <s v="BASIC  SOLUTION"/>
    <s v="PB-DOM"/>
    <s v="CIMUP-30"/>
    <x v="3"/>
    <n v="4160"/>
    <n v="37523200"/>
    <m/>
    <n v="37523200"/>
    <m/>
    <m/>
    <s v="MUP"/>
  </r>
  <r>
    <s v="DEC"/>
    <x v="56"/>
    <s v="OTSU-RL"/>
    <s v="1111"/>
    <s v="BASIC  SOLUTION"/>
    <s v="PB-DOM"/>
    <s v="CIMUP-60"/>
    <x v="1"/>
    <n v="36018"/>
    <n v="226121004"/>
    <m/>
    <n v="226121004"/>
    <m/>
    <m/>
    <s v="MUP"/>
  </r>
  <r>
    <s v="DEC"/>
    <x v="56"/>
    <s v="OTSU-RL"/>
    <s v="1111"/>
    <s v="BASIC  SOLUTION"/>
    <s v="PB-DOM"/>
    <s v="CIRNI-10"/>
    <x v="0"/>
    <n v="3400"/>
    <n v="35638800"/>
    <m/>
    <n v="35638800"/>
    <m/>
    <m/>
    <s v="RNI"/>
  </r>
  <r>
    <s v="DEC"/>
    <x v="57"/>
    <s v="OTSU-NS"/>
    <s v="1111"/>
    <s v="BASIC  SOLUTION"/>
    <s v="PB-DOM"/>
    <s v="CIMUP-10"/>
    <x v="0"/>
    <n v="92500"/>
    <n v="969585000"/>
    <m/>
    <n v="969585000"/>
    <m/>
    <m/>
    <s v="MUP"/>
  </r>
  <r>
    <s v="DEC"/>
    <x v="57"/>
    <s v="OTSU-NS"/>
    <s v="1111"/>
    <s v="BASIC  SOLUTION"/>
    <s v="PB-DOM"/>
    <s v="CIMUP-20"/>
    <x v="4"/>
    <n v="180080"/>
    <n v="1776309120"/>
    <m/>
    <n v="1776309120"/>
    <m/>
    <m/>
    <s v="MUP"/>
  </r>
  <r>
    <s v="DEC"/>
    <x v="57"/>
    <s v="OTSU-NS"/>
    <s v="1111"/>
    <s v="BASIC  SOLUTION"/>
    <s v="PB-DOM"/>
    <s v="CIMUP-30"/>
    <x v="3"/>
    <n v="2080"/>
    <n v="19102720"/>
    <m/>
    <n v="19102720"/>
    <m/>
    <m/>
    <s v="MUP"/>
  </r>
  <r>
    <s v="DEC"/>
    <x v="57"/>
    <s v="OTSU-NS"/>
    <s v="1111"/>
    <s v="BASIC  SOLUTION"/>
    <s v="PB-DOM"/>
    <s v="CIMUP-60"/>
    <x v="1"/>
    <n v="17"/>
    <n v="96373"/>
    <m/>
    <n v="96373"/>
    <m/>
    <m/>
    <s v="MUP"/>
  </r>
  <r>
    <s v="DEC"/>
    <x v="57"/>
    <s v="OTSU-NS"/>
    <s v="1111"/>
    <s v="BASIC  SOLUTION"/>
    <s v="PB-DOM"/>
    <s v="CIRNI-10"/>
    <x v="0"/>
    <n v="3200"/>
    <n v="33542400"/>
    <m/>
    <n v="33542400"/>
    <m/>
    <m/>
    <s v="RNI"/>
  </r>
  <r>
    <s v="DEC"/>
    <x v="57"/>
    <s v="OTSU-NS"/>
    <s v="1111"/>
    <s v="BASIC  SOLUTION"/>
    <s v="PB-DOM"/>
    <s v="CIRNI-20"/>
    <x v="4"/>
    <n v="30000"/>
    <n v="295920000"/>
    <m/>
    <n v="295920000"/>
    <m/>
    <m/>
    <s v="RNI"/>
  </r>
  <r>
    <s v="DEC"/>
    <x v="58"/>
    <s v="OTSU-MANITOL 20"/>
    <s v="1115"/>
    <s v="C O D"/>
    <s v="PB-DOM"/>
    <s v="CIMUP-10"/>
    <x v="0"/>
    <n v="1680"/>
    <n v="79779840"/>
    <m/>
    <n v="79779840"/>
    <m/>
    <m/>
    <s v="MUP"/>
  </r>
  <r>
    <s v="DEC"/>
    <x v="58"/>
    <s v="OTSU-MANITOL 20"/>
    <s v="1115"/>
    <s v="C O D"/>
    <s v="PB-DOM"/>
    <s v="CIMUP-20"/>
    <x v="4"/>
    <n v="13080"/>
    <n v="319884480"/>
    <m/>
    <n v="319884480"/>
    <m/>
    <m/>
    <s v="MUP"/>
  </r>
  <r>
    <s v="DEC"/>
    <x v="58"/>
    <s v="OTSU-MANITOL 20"/>
    <s v="1115"/>
    <s v="C O D"/>
    <s v="PB-DOM"/>
    <s v="CIRNI-20"/>
    <x v="4"/>
    <n v="1110"/>
    <n v="27146160"/>
    <m/>
    <n v="27146160"/>
    <m/>
    <m/>
    <s v="RNI"/>
  </r>
  <r>
    <s v="DEC"/>
    <x v="63"/>
    <s v="STERILE WATERFOR IRRIGATION"/>
    <s v="1111"/>
    <s v="BASIC  SOLUTION"/>
    <s v="PB-DOM"/>
    <s v="CIMUP-10"/>
    <x v="0"/>
    <n v="15195"/>
    <n v="297396540"/>
    <m/>
    <n v="297396540"/>
    <m/>
    <m/>
    <s v="MUP"/>
  </r>
  <r>
    <s v="DEC"/>
    <x v="63"/>
    <s v="STERILE WATERFOR IRRIGATION"/>
    <s v="1111"/>
    <s v="BASIC  SOLUTION"/>
    <s v="PB-DOM"/>
    <s v="CIMUP-60"/>
    <x v="1"/>
    <n v="14550"/>
    <n v="170904300"/>
    <m/>
    <n v="170904300"/>
    <m/>
    <m/>
    <s v="MUP"/>
  </r>
  <r>
    <s v="DEC"/>
    <x v="63"/>
    <s v="STERILE WATERFOR IRRIGATION"/>
    <s v="1111"/>
    <s v="BASIC  SOLUTION"/>
    <s v="PB-DOM"/>
    <s v="CIRNI-60"/>
    <x v="1"/>
    <n v="24585"/>
    <n v="288775410"/>
    <m/>
    <n v="288775410"/>
    <m/>
    <m/>
    <s v="RNI"/>
  </r>
  <r>
    <s v="DEC"/>
    <x v="64"/>
    <s v="OTSU-NS"/>
    <s v="1111"/>
    <s v="BASIC  SOLUTION"/>
    <s v="PB-DOM"/>
    <s v="CIMUP-10"/>
    <x v="0"/>
    <n v="26295"/>
    <n v="537022785"/>
    <m/>
    <n v="537022785"/>
    <m/>
    <m/>
    <s v="MUP"/>
  </r>
  <r>
    <s v="DEC"/>
    <x v="64"/>
    <s v="OTSU-NS"/>
    <s v="1111"/>
    <s v="BASIC  SOLUTION"/>
    <s v="PB-DOM"/>
    <s v="CIMUP-11"/>
    <x v="0"/>
    <n v="-1"/>
    <n v="-11044"/>
    <m/>
    <n v="-11044"/>
    <m/>
    <m/>
    <s v="MUP"/>
  </r>
  <r>
    <s v="DEC"/>
    <x v="64"/>
    <s v="OTSU-NS"/>
    <s v="1111"/>
    <s v="BASIC  SOLUTION"/>
    <s v="PB-DOM"/>
    <s v="CIMUP-30"/>
    <x v="3"/>
    <n v="75"/>
    <n v="1309950"/>
    <m/>
    <n v="1309950"/>
    <m/>
    <m/>
    <s v="MUP"/>
  </r>
  <r>
    <s v="DEC"/>
    <x v="64"/>
    <s v="OTSU-NS"/>
    <s v="1111"/>
    <s v="BASIC  SOLUTION"/>
    <s v="PB-DOM"/>
    <s v="CIMUP-60"/>
    <x v="1"/>
    <n v="129570"/>
    <n v="1430971080"/>
    <m/>
    <n v="1430971080"/>
    <m/>
    <m/>
    <s v="MUP"/>
  </r>
  <r>
    <s v="DEC"/>
    <x v="64"/>
    <s v="OTSU-NS"/>
    <s v="1111"/>
    <s v="BASIC  SOLUTION"/>
    <s v="PB-DOM"/>
    <s v="CIRNI-60"/>
    <x v="1"/>
    <n v="27090"/>
    <n v="299181960"/>
    <m/>
    <n v="299181960"/>
    <m/>
    <m/>
    <s v="RNI"/>
  </r>
  <r>
    <s v="DEC"/>
    <x v="66"/>
    <s v="ABILIFY ORAL SOLUTION 60ML (Lokal)"/>
    <s v="5112"/>
    <s v="ABILIFY"/>
    <s v="TD SYR-DOM"/>
    <s v="TMAPL-10"/>
    <x v="0"/>
    <n v="138"/>
    <n v="27940998"/>
    <m/>
    <n v="27940998"/>
    <m/>
    <m/>
    <s v="APL"/>
  </r>
  <r>
    <s v="DEC"/>
    <x v="66"/>
    <s v="ABILIFY ORAL SOLUTION 60ML (Lokal)"/>
    <s v="5112"/>
    <s v="ABILIFY"/>
    <s v="TD SYR-DOM"/>
    <s v="TMMUP-10"/>
    <x v="0"/>
    <n v="710"/>
    <n v="137960100"/>
    <m/>
    <n v="137960100"/>
    <m/>
    <m/>
    <s v="MUP"/>
  </r>
  <r>
    <s v="DEC"/>
    <x v="66"/>
    <s v="ABILIFY ORAL SOLUTION 60ML (Lokal)"/>
    <s v="5112"/>
    <s v="ABILIFY"/>
    <s v="TD SYR-DOM"/>
    <s v="TMMUP-60"/>
    <x v="1"/>
    <n v="1480"/>
    <n v="237600680"/>
    <m/>
    <n v="237600680"/>
    <m/>
    <m/>
    <s v="MUP"/>
  </r>
  <r>
    <s v="DEC"/>
    <x v="67"/>
    <s v="REXULTI TABLET 3 MG"/>
    <s v="5123"/>
    <s v="Rexulti"/>
    <s v="TD REP-DOM"/>
    <s v="TMAPL-10"/>
    <x v="0"/>
    <n v="200"/>
    <n v="9539700"/>
    <m/>
    <n v="9539700"/>
    <m/>
    <m/>
    <s v="APL"/>
  </r>
  <r>
    <s v="DEC"/>
    <x v="67"/>
    <s v="REXULTI TABLET 3 MG"/>
    <s v="5123"/>
    <s v="Rexulti"/>
    <s v="TD REP-DOM"/>
    <s v="TMMUP-10"/>
    <x v="0"/>
    <n v="3400"/>
    <n v="155638740"/>
    <m/>
    <n v="155638740"/>
    <m/>
    <m/>
    <s v="MUP"/>
  </r>
  <r>
    <s v="DEC"/>
    <x v="74"/>
    <s v="OTSU Y SET  WITH FILTER"/>
    <s v="1511"/>
    <s v="ME SET"/>
    <s v="IV SET-DOM"/>
    <s v="CIRNI-62"/>
    <x v="1"/>
    <n v="2500"/>
    <n v="17212500"/>
    <m/>
    <n v="17212500"/>
    <m/>
    <m/>
    <s v="RNI"/>
  </r>
  <r>
    <s v="DEC"/>
    <x v="76"/>
    <s v="ABILIFY DISCMELT 15 MGKOP"/>
    <s v="5112"/>
    <s v="ABILIFY"/>
    <s v="TD REP-DOM"/>
    <s v="TMMUP-10"/>
    <x v="0"/>
    <n v="1700"/>
    <n v="81673100"/>
    <m/>
    <n v="81673100"/>
    <m/>
    <m/>
    <s v="MUP"/>
  </r>
  <r>
    <s v="DEC"/>
    <x v="77"/>
    <s v="JINARC 30 MG"/>
    <s v="5124"/>
    <s v="JINARK"/>
    <s v="TD TAB-DOM"/>
    <s v="TMMUP-10"/>
    <x v="0"/>
    <n v="930"/>
    <n v="101927628"/>
    <m/>
    <n v="101927628"/>
    <m/>
    <m/>
    <s v="MUP"/>
  </r>
  <r>
    <s v="DEC"/>
    <x v="78"/>
    <s v="OTSUTRAN-40"/>
    <s v="1115"/>
    <s v="C O D"/>
    <s v="PB-DOM"/>
    <s v="CIMUP-60"/>
    <x v="1"/>
    <n v="160"/>
    <n v="12979840"/>
    <m/>
    <n v="12979840"/>
    <m/>
    <m/>
    <s v="MUP"/>
  </r>
  <r>
    <s v="DEC"/>
    <x v="82"/>
    <s v="OTSU-RD5"/>
    <s v="1111"/>
    <s v="BASIC  SOLUTION"/>
    <s v="PB-DOM"/>
    <s v="CIMUP-10"/>
    <x v="0"/>
    <n v="1760"/>
    <n v="20224160"/>
    <m/>
    <n v="20224160"/>
    <m/>
    <m/>
    <s v="MUP"/>
  </r>
  <r>
    <s v="DEC"/>
    <x v="82"/>
    <s v="OTSU-RD5"/>
    <s v="1111"/>
    <s v="BASIC  SOLUTION"/>
    <s v="PB-DOM"/>
    <s v="CIMUP-60"/>
    <x v="1"/>
    <n v="1720"/>
    <n v="15502360"/>
    <m/>
    <n v="15502360"/>
    <m/>
    <m/>
    <s v="MUP"/>
  </r>
  <r>
    <s v="DEC"/>
    <x v="82"/>
    <s v="OTSU-RD5"/>
    <s v="1111"/>
    <s v="BASIC  SOLUTION"/>
    <s v="PB-DOM"/>
    <s v="CIRNI-60"/>
    <x v="1"/>
    <n v="1000"/>
    <n v="9013000"/>
    <m/>
    <n v="9013000"/>
    <m/>
    <m/>
    <s v="RNI"/>
  </r>
  <r>
    <s v="DEC"/>
    <x v="83"/>
    <s v="OTSU-NS, 500 ML"/>
    <s v="1121"/>
    <s v="BASIC SOLUTION - WB"/>
    <s v="TMWB-DOM"/>
    <s v="CIMUP-10"/>
    <x v="0"/>
    <n v="40"/>
    <n v="419280"/>
    <m/>
    <n v="419280"/>
    <m/>
    <m/>
    <s v="MUP"/>
  </r>
  <r>
    <s v="DEC"/>
    <x v="83"/>
    <s v="OTSU-NS, 500 ML"/>
    <s v="1121"/>
    <s v="BASIC SOLUTION - WB"/>
    <s v="TMWB-DOM"/>
    <s v="CIMUP-30"/>
    <x v="3"/>
    <n v="60"/>
    <n v="551040"/>
    <m/>
    <n v="551040"/>
    <m/>
    <m/>
    <s v="MUP"/>
  </r>
  <r>
    <s v="DEC"/>
    <x v="83"/>
    <s v="OTSU-NS, 500 ML"/>
    <s v="1121"/>
    <s v="BASIC SOLUTION - WB"/>
    <s v="TMWB-DOM"/>
    <s v="CIMUP-60"/>
    <x v="1"/>
    <n v="28860"/>
    <n v="163607340"/>
    <m/>
    <n v="163607340"/>
    <m/>
    <m/>
    <s v="MUP"/>
  </r>
  <r>
    <s v="DEC"/>
    <x v="84"/>
    <s v="OTSU-NS"/>
    <s v="1111"/>
    <s v="BASIC  SOLUTION"/>
    <s v="PB-DOM"/>
    <s v="CIMUP-10"/>
    <x v="0"/>
    <n v="1200"/>
    <n v="11554800"/>
    <m/>
    <n v="11554800"/>
    <m/>
    <m/>
    <s v="MUP"/>
  </r>
  <r>
    <s v="DEC"/>
    <x v="84"/>
    <s v="OTSU-NS"/>
    <s v="1111"/>
    <s v="BASIC  SOLUTION"/>
    <s v="PB-DOM"/>
    <s v="CIMUP-60"/>
    <x v="1"/>
    <n v="3810"/>
    <n v="22539960"/>
    <m/>
    <n v="22539960"/>
    <m/>
    <m/>
    <s v="MUP"/>
  </r>
  <r>
    <s v="DEC"/>
    <x v="84"/>
    <s v="OTSU-NS"/>
    <s v="1111"/>
    <s v="BASIC  SOLUTION"/>
    <s v="PB-DOM"/>
    <s v="CIRNI-60"/>
    <x v="1"/>
    <n v="180"/>
    <n v="1064880"/>
    <m/>
    <n v="1064880"/>
    <m/>
    <m/>
    <s v="RNI"/>
  </r>
  <r>
    <s v="DEC"/>
    <x v="85"/>
    <s v="DEXTROSE MONOHYDRATEInjeksi 400 mg/mL"/>
    <s v="1112"/>
    <s v="AMPOULE"/>
    <s v="PA-DOM"/>
    <s v="CIMUP-60"/>
    <x v="1"/>
    <n v="123360"/>
    <n v="708086400"/>
    <m/>
    <n v="708086400"/>
    <m/>
    <m/>
    <s v="MUP"/>
  </r>
  <r>
    <s v="DEC"/>
    <x v="85"/>
    <s v="DEXTROSE MONOHYDRATEInjeksi 400 mg/mL"/>
    <s v="1112"/>
    <s v="AMPOULE"/>
    <s v="PA-DOM"/>
    <s v="CIRNI-60"/>
    <x v="1"/>
    <n v="38400"/>
    <n v="220416000"/>
    <m/>
    <n v="220416000"/>
    <m/>
    <m/>
    <s v="RNI"/>
  </r>
  <r>
    <s v="DEC"/>
    <x v="86"/>
    <s v="POTASSIUM CHLORIDEInjeksi 74,6 mg/mL"/>
    <s v="1112"/>
    <s v="AMPOULE"/>
    <s v="PA-DOM"/>
    <s v="CIMUP-60"/>
    <x v="1"/>
    <n v="65280"/>
    <n v="182718720"/>
    <m/>
    <n v="182718720"/>
    <m/>
    <m/>
    <s v="MUP"/>
  </r>
  <r>
    <s v="DEC"/>
    <x v="86"/>
    <s v="POTASSIUM CHLORIDEInjeksi 74,6 mg/mL"/>
    <s v="1112"/>
    <s v="AMPOULE"/>
    <s v="PA-DOM"/>
    <s v="CIRNI-60"/>
    <x v="1"/>
    <n v="28440"/>
    <n v="79603560"/>
    <m/>
    <n v="79603560"/>
    <m/>
    <m/>
    <s v="RNI"/>
  </r>
  <r>
    <s v="DEC"/>
    <x v="87"/>
    <s v="SODIUM CHLORIDEInjeksi 9 mg/mL"/>
    <s v="1112"/>
    <s v="AMPOULE"/>
    <s v="PA-DOM"/>
    <s v="CIMUP-60"/>
    <x v="1"/>
    <n v="68160"/>
    <n v="186281280"/>
    <m/>
    <n v="186281280"/>
    <m/>
    <m/>
    <s v="MUP"/>
  </r>
  <r>
    <s v="DEC"/>
    <x v="87"/>
    <s v="SODIUM CHLORIDEInjeksi 9 mg/mL"/>
    <s v="1112"/>
    <s v="AMPOULE"/>
    <s v="PA-DOM"/>
    <s v="CIRNI-60"/>
    <x v="1"/>
    <n v="92640"/>
    <n v="253185120"/>
    <m/>
    <n v="253185120"/>
    <m/>
    <m/>
    <s v="RNI"/>
  </r>
  <r>
    <s v="DEC"/>
    <x v="88"/>
    <s v="MAGNESIUM SULFATEInjeksi i.v. 200 mg/mL"/>
    <s v="1112"/>
    <s v="AMPOULE"/>
    <s v="PA-DOM"/>
    <s v="CIMUP-60"/>
    <x v="1"/>
    <n v="20160"/>
    <n v="74067840"/>
    <m/>
    <n v="74067840"/>
    <m/>
    <m/>
    <s v="MUP"/>
  </r>
  <r>
    <s v="DEC"/>
    <x v="88"/>
    <s v="MAGNESIUM SULFATEInjeksi i.v. 200 mg/mL"/>
    <s v="1112"/>
    <s v="AMPOULE"/>
    <s v="PA-DOM"/>
    <s v="CIRNI-60"/>
    <x v="1"/>
    <n v="10560"/>
    <n v="38797440"/>
    <m/>
    <n v="38797440"/>
    <m/>
    <m/>
    <s v="RNI"/>
  </r>
  <r>
    <s v="DEC"/>
    <x v="89"/>
    <s v="MAGNESIUM SULFATEInjeksi i.m. 400 mg/mL"/>
    <s v="1112"/>
    <s v="AMPOULE"/>
    <s v="PA-DOM"/>
    <s v="CIMUP-60"/>
    <x v="1"/>
    <n v="38400"/>
    <n v="160588800"/>
    <m/>
    <n v="160588800"/>
    <m/>
    <m/>
    <s v="MUP"/>
  </r>
  <r>
    <s v="DEC"/>
    <x v="89"/>
    <s v="MAGNESIUM SULFATEInjeksi i.m. 400 mg/mL"/>
    <s v="1112"/>
    <s v="AMPOULE"/>
    <s v="PA-DOM"/>
    <s v="CIRNI-60"/>
    <x v="1"/>
    <n v="10680"/>
    <n v="44663760"/>
    <m/>
    <n v="44663760"/>
    <m/>
    <m/>
    <s v="RNI"/>
  </r>
  <r>
    <s v="DEC"/>
    <x v="90"/>
    <s v="STERILE WATER FORInjection"/>
    <s v="1112"/>
    <s v="AMPOULE"/>
    <s v="PA-DOM"/>
    <s v="CIMUP-60"/>
    <x v="1"/>
    <n v="916896"/>
    <n v="2001583968"/>
    <m/>
    <n v="2001583968"/>
    <m/>
    <m/>
    <s v="MUP"/>
  </r>
  <r>
    <s v="DEC"/>
    <x v="90"/>
    <s v="STERILE WATER FORInjection"/>
    <s v="1112"/>
    <s v="AMPOULE"/>
    <s v="PA-DOM"/>
    <s v="CIRNI-60"/>
    <x v="1"/>
    <n v="195480"/>
    <n v="426732840"/>
    <m/>
    <n v="426732840"/>
    <m/>
    <m/>
    <s v="RNI"/>
  </r>
  <r>
    <s v="DEC"/>
    <x v="90"/>
    <s v="STERILE WATER FORInjection"/>
    <s v="1112"/>
    <s v="AMPOULE"/>
    <s v="PA-DOM"/>
    <s v="CIRNI-20"/>
    <x v="4"/>
    <n v="0"/>
    <n v="0"/>
    <m/>
    <n v="0"/>
    <m/>
    <m/>
    <s v="RNI"/>
  </r>
  <r>
    <s v="DEC"/>
    <x v="91"/>
    <s v="OTSU-MGSO4 40"/>
    <s v="1112"/>
    <s v="AMPOULE"/>
    <s v="PA-DOM"/>
    <s v="CIMUP-10"/>
    <x v="0"/>
    <n v="1920"/>
    <n v="12789120"/>
    <m/>
    <n v="12789120"/>
    <m/>
    <m/>
    <s v="MUP"/>
  </r>
  <r>
    <s v="DEC"/>
    <x v="91"/>
    <s v="OTSU-MGSO4 40"/>
    <s v="1112"/>
    <s v="AMPOULE"/>
    <s v="PA-DOM"/>
    <s v="CIMUP-20"/>
    <x v="4"/>
    <n v="44160"/>
    <n v="184677120"/>
    <m/>
    <n v="184677120"/>
    <m/>
    <m/>
    <s v="MUP"/>
  </r>
  <r>
    <s v="DEC"/>
    <x v="92"/>
    <s v="MEPTIN INHALATION 0.3 ML840 pcs"/>
    <s v="5113"/>
    <s v="MEPTIN"/>
    <s v="TD REP-DOM"/>
    <s v="TMMUP-10"/>
    <x v="0"/>
    <n v="2632"/>
    <n v="19572116.000000037"/>
    <m/>
    <n v="19572116.000000037"/>
    <m/>
    <m/>
    <s v="MUP"/>
  </r>
  <r>
    <s v="DEC"/>
    <x v="92"/>
    <s v="MEPTIN INHALATION 0.3 ML840 pcs"/>
    <s v="5113"/>
    <s v="MEPTIN"/>
    <s v="TD REP-DOM"/>
    <s v="TMMUP-30"/>
    <x v="3"/>
    <n v="560"/>
    <n v="3764880"/>
    <m/>
    <n v="3764880"/>
    <m/>
    <m/>
    <s v="MUP"/>
  </r>
  <r>
    <s v="DEC"/>
    <x v="92"/>
    <s v="MEPTIN INHALATION 0.3 ML840 pcs"/>
    <s v="5113"/>
    <s v="MEPTIN"/>
    <s v="TD REP-DOM"/>
    <s v="TMMUP-60"/>
    <x v="1"/>
    <n v="3276"/>
    <n v="20452068"/>
    <m/>
    <n v="20452068"/>
    <m/>
    <m/>
    <s v="MUP"/>
  </r>
  <r>
    <s v="DEC"/>
    <x v="93"/>
    <s v="OTSU-D40"/>
    <s v="1112"/>
    <s v="AMPOULE"/>
    <s v="PA-DOM"/>
    <s v="CIMUP-10"/>
    <x v="0"/>
    <n v="34078"/>
    <n v="226992065"/>
    <m/>
    <n v="226992065"/>
    <m/>
    <m/>
    <s v="MUP"/>
  </r>
  <r>
    <s v="DEC"/>
    <x v="93"/>
    <s v="OTSU-D40"/>
    <s v="1112"/>
    <s v="AMPOULE"/>
    <s v="PA-DOM"/>
    <s v="CIMUP-20"/>
    <x v="4"/>
    <n v="72240"/>
    <n v="414657600"/>
    <m/>
    <n v="414657600"/>
    <m/>
    <m/>
    <s v="MUP"/>
  </r>
  <r>
    <s v="DEC"/>
    <x v="93"/>
    <s v="OTSU-D40"/>
    <s v="1112"/>
    <s v="AMPOULE"/>
    <s v="PA-DOM"/>
    <s v="CIRNI-20"/>
    <x v="4"/>
    <n v="18120"/>
    <n v="104008800"/>
    <m/>
    <n v="104008800"/>
    <m/>
    <m/>
    <s v="RNI"/>
  </r>
  <r>
    <s v="DEC"/>
    <x v="94"/>
    <s v="OTSU-WI"/>
    <s v="1112"/>
    <s v="AMPOULE"/>
    <s v="PA-DOM"/>
    <s v="CIMUP-10"/>
    <x v="0"/>
    <n v="146400"/>
    <n v="649284000"/>
    <m/>
    <n v="649284000"/>
    <m/>
    <m/>
    <s v="MUP"/>
  </r>
  <r>
    <s v="DEC"/>
    <x v="94"/>
    <s v="OTSU-WI"/>
    <s v="1112"/>
    <s v="AMPOULE"/>
    <s v="PA-DOM"/>
    <s v="CIMUP-20"/>
    <x v="4"/>
    <n v="1233610"/>
    <n v="2692970630"/>
    <m/>
    <n v="2692970630"/>
    <m/>
    <m/>
    <s v="MUP"/>
  </r>
  <r>
    <s v="DEC"/>
    <x v="94"/>
    <s v="OTSU-WI"/>
    <s v="1112"/>
    <s v="AMPOULE"/>
    <s v="PA-DOM"/>
    <s v="CIMUP-30"/>
    <x v="3"/>
    <n v="2880"/>
    <n v="11808000"/>
    <m/>
    <n v="11808000"/>
    <m/>
    <m/>
    <s v="MUP"/>
  </r>
  <r>
    <s v="DEC"/>
    <x v="95"/>
    <s v="PROTEN GOLD VANILAKEMASAN TUNGGAL"/>
    <s v="1152"/>
    <s v="PROTEN"/>
    <s v="EN-DOM"/>
    <s v="CIMUP-10"/>
    <x v="0"/>
    <n v="50440"/>
    <n v="522054000"/>
    <m/>
    <n v="522054000"/>
    <m/>
    <m/>
    <s v="MUP"/>
  </r>
  <r>
    <s v="DEC"/>
    <x v="95"/>
    <s v="PROTEN GOLD VANILAKEMASAN TUNGGAL"/>
    <s v="1152"/>
    <s v="PROTEN"/>
    <s v="EN-DOM"/>
    <s v="CIMUP-20"/>
    <x v="4"/>
    <n v="11520"/>
    <n v="94556160"/>
    <m/>
    <n v="94556160"/>
    <m/>
    <m/>
    <s v="MUP"/>
  </r>
  <r>
    <s v="DEC"/>
    <x v="95"/>
    <s v="PROTEN GOLD VANILAKEMASAN TUNGGAL"/>
    <s v="1152"/>
    <s v="PROTEN"/>
    <s v="EN-DOM"/>
    <s v="CIRNI-60"/>
    <x v="1"/>
    <n v="118680"/>
    <n v="1204364640"/>
    <m/>
    <n v="1204364640"/>
    <m/>
    <m/>
    <s v="RNI"/>
  </r>
  <r>
    <s v="DEC"/>
    <x v="95"/>
    <s v="PROTEN GOLD VANILAKEMASAN TUNGGAL"/>
    <s v="1152"/>
    <s v="PROTEN"/>
    <s v="EN-DOM"/>
    <s v="CIRNI-10"/>
    <x v="0"/>
    <n v="480"/>
    <n v="4968000"/>
    <m/>
    <n v="4968000"/>
    <m/>
    <m/>
    <s v="RNI"/>
  </r>
  <r>
    <s v="DEC"/>
    <x v="101"/>
    <s v="PROTEN VANILAKEMASAN TUNGGAL"/>
    <s v="1152"/>
    <s v="PROTEN"/>
    <s v="EN-DOM"/>
    <s v="CIMUP-10"/>
    <x v="0"/>
    <n v="45960"/>
    <n v="372276000"/>
    <m/>
    <n v="372276000"/>
    <m/>
    <m/>
    <s v="MUP"/>
  </r>
  <r>
    <s v="DEC"/>
    <x v="101"/>
    <s v="PROTEN VANILAKEMASAN TUNGGAL"/>
    <s v="1152"/>
    <s v="PROTEN"/>
    <s v="EN-DOM"/>
    <s v="CIMUP-60"/>
    <x v="1"/>
    <n v="80"/>
    <n v="623840"/>
    <m/>
    <n v="623840"/>
    <m/>
    <m/>
    <s v="MUP"/>
  </r>
  <r>
    <s v="DEC"/>
    <x v="101"/>
    <s v="PROTEN VANILAKEMASAN TUNGGAL"/>
    <s v="1152"/>
    <s v="PROTEN"/>
    <s v="EN-DOM"/>
    <s v="CIRNI-60"/>
    <x v="1"/>
    <n v="9040"/>
    <n v="70493920"/>
    <m/>
    <n v="70493920"/>
    <m/>
    <m/>
    <s v="RNI"/>
  </r>
  <r>
    <s v="DEC"/>
    <x v="101"/>
    <s v="PROTEN VANILAKEMASAN TUNGGAL"/>
    <s v="1152"/>
    <s v="PROTEN"/>
    <s v="EN-DOM"/>
    <s v="CIRNI-10"/>
    <x v="0"/>
    <n v="13920"/>
    <n v="112752000"/>
    <m/>
    <n v="112752000"/>
    <m/>
    <m/>
    <s v="RNI"/>
  </r>
  <r>
    <s v="DEC"/>
    <x v="118"/>
    <s v="DEXTROSE MONOHYDRATE 5%&amp; Sodium Chloride 0.225%"/>
    <s v="1111"/>
    <s v="BASIC  SOLUTION"/>
    <s v="PB-DOM"/>
    <s v="CIMUP-60"/>
    <x v="1"/>
    <n v="22422"/>
    <n v="170272668"/>
    <m/>
    <n v="170272668"/>
    <m/>
    <m/>
    <s v="MUP"/>
  </r>
  <r>
    <s v="DEC"/>
    <x v="118"/>
    <s v="DEXTROSE MONOHYDRATE 5%&amp; Sodium Chloride 0.225%"/>
    <s v="1111"/>
    <s v="BASIC  SOLUTION"/>
    <s v="PB-DOM"/>
    <s v="CIRNI-60"/>
    <x v="1"/>
    <n v="1520"/>
    <n v="11542880"/>
    <m/>
    <n v="11542880"/>
    <m/>
    <m/>
    <s v="RNI"/>
  </r>
  <r>
    <s v="DEC"/>
    <x v="103"/>
    <s v="DEXTROSE MONOHYDRATE 5%&amp; Sodium Chloride 0.45%"/>
    <s v="1111"/>
    <s v="BASIC  SOLUTION"/>
    <s v="PB-DOM"/>
    <s v="CIMUP-60"/>
    <x v="1"/>
    <n v="48710"/>
    <n v="369903740"/>
    <m/>
    <n v="369903740"/>
    <m/>
    <m/>
    <s v="MUP"/>
  </r>
  <r>
    <s v="DEC"/>
    <x v="103"/>
    <s v="DEXTROSE MONOHYDRATE 5%&amp; Sodium Chloride 0.45%"/>
    <s v="1111"/>
    <s v="BASIC  SOLUTION"/>
    <s v="PB-DOM"/>
    <s v="CIRNI-60"/>
    <x v="1"/>
    <n v="2540"/>
    <n v="19288760"/>
    <m/>
    <n v="19288760"/>
    <m/>
    <m/>
    <s v="RNI"/>
  </r>
  <r>
    <s v="DEC"/>
    <x v="104"/>
    <s v="OTSU-D5, NS"/>
    <s v="1111"/>
    <s v="BASIC  SOLUTION"/>
    <s v="PB-DOM"/>
    <s v="CIMUP-10"/>
    <x v="0"/>
    <n v="140"/>
    <n v="1608740"/>
    <m/>
    <n v="1608740"/>
    <m/>
    <m/>
    <s v="MUP"/>
  </r>
  <r>
    <s v="DEC"/>
    <x v="104"/>
    <s v="OTSU-D5, NS"/>
    <s v="1111"/>
    <s v="BASIC  SOLUTION"/>
    <s v="PB-DOM"/>
    <s v="CIMUP-60"/>
    <x v="1"/>
    <n v="1060"/>
    <n v="7760260"/>
    <m/>
    <n v="7760260"/>
    <m/>
    <m/>
    <s v="MUP"/>
  </r>
  <r>
    <s v="DEC"/>
    <x v="104"/>
    <s v="OTSU-D5, NS"/>
    <s v="1111"/>
    <s v="BASIC  SOLUTION"/>
    <s v="PB-DOM"/>
    <s v="CIRNI-60"/>
    <x v="1"/>
    <n v="620"/>
    <n v="4539020"/>
    <m/>
    <n v="4539020"/>
    <m/>
    <m/>
    <s v="RNI"/>
  </r>
  <r>
    <s v="DEC"/>
    <x v="105"/>
    <s v="OTSU-KCL 7.46"/>
    <s v="1112"/>
    <s v="AMPOULE"/>
    <s v="PA-DOM"/>
    <s v="CIMUP-10"/>
    <x v="0"/>
    <n v="30720"/>
    <n v="178851840"/>
    <m/>
    <n v="178851840"/>
    <m/>
    <m/>
    <s v="MUP"/>
  </r>
  <r>
    <s v="DEC"/>
    <x v="105"/>
    <s v="OTSU-KCL 7.46"/>
    <s v="1112"/>
    <s v="AMPOULE"/>
    <s v="PA-DOM"/>
    <s v="CIMUP-20"/>
    <x v="4"/>
    <n v="32640"/>
    <n v="91359360"/>
    <m/>
    <n v="91359360"/>
    <m/>
    <m/>
    <s v="MUP"/>
  </r>
  <r>
    <s v="DEC"/>
    <x v="105"/>
    <s v="OTSU-KCL 7.46"/>
    <s v="1112"/>
    <s v="AMPOULE"/>
    <s v="PA-DOM"/>
    <s v="CIMUP-30"/>
    <x v="3"/>
    <n v="480"/>
    <n v="2719200"/>
    <m/>
    <n v="2719200"/>
    <m/>
    <m/>
    <s v="MUP"/>
  </r>
  <r>
    <s v="DEC"/>
    <x v="106"/>
    <s v="OTSU-NS"/>
    <s v="1112"/>
    <s v="AMPOULE"/>
    <s v="PA-DOM"/>
    <s v="CIMUP-10"/>
    <x v="0"/>
    <n v="371514"/>
    <n v="1647662430"/>
    <m/>
    <n v="1647662430"/>
    <m/>
    <m/>
    <s v="MUP"/>
  </r>
  <r>
    <s v="DEC"/>
    <x v="106"/>
    <s v="OTSU-NS"/>
    <s v="1112"/>
    <s v="AMPOULE"/>
    <s v="PA-DOM"/>
    <s v="CIMUP-20"/>
    <x v="4"/>
    <n v="94560"/>
    <n v="258432480"/>
    <m/>
    <n v="258432480"/>
    <m/>
    <m/>
    <s v="MUP"/>
  </r>
  <r>
    <s v="DEC"/>
    <x v="106"/>
    <s v="OTSU-NS"/>
    <s v="1112"/>
    <s v="AMPOULE"/>
    <s v="PA-DOM"/>
    <s v="CIMUP-30"/>
    <x v="3"/>
    <n v="4320"/>
    <n v="18385920"/>
    <m/>
    <n v="18385920"/>
    <m/>
    <m/>
    <s v="MUP"/>
  </r>
  <r>
    <s v="DEC"/>
    <x v="109"/>
    <s v="OGB RL"/>
    <s v="1121"/>
    <s v="BASIC SOLUTION - WB"/>
    <s v="TMWB-DOM"/>
    <s v="CIMUP-60"/>
    <x v="1"/>
    <n v="2126859"/>
    <n v="13352420802"/>
    <m/>
    <n v="13352420802"/>
    <m/>
    <m/>
    <s v="MUP"/>
  </r>
  <r>
    <s v="DEC"/>
    <x v="109"/>
    <s v="OGB RL"/>
    <s v="1121"/>
    <s v="BASIC SOLUTION - WB"/>
    <s v="TMWB-DOM"/>
    <s v="CIRNI-60"/>
    <x v="1"/>
    <n v="755640"/>
    <n v="4743907920"/>
    <m/>
    <n v="4743907920"/>
    <m/>
    <m/>
    <s v="RNI"/>
  </r>
  <r>
    <s v="DEC"/>
    <x v="109"/>
    <s v="OGB RL"/>
    <s v="1121"/>
    <s v="BASIC SOLUTION - WB"/>
    <s v="TMWB-DOM"/>
    <s v="CIRNI-20"/>
    <x v="4"/>
    <n v="0"/>
    <n v="0"/>
    <m/>
    <n v="0"/>
    <m/>
    <m/>
    <s v="RNI"/>
  </r>
  <r>
    <s v="DEC"/>
    <x v="110"/>
    <s v="OTSU-MGSO4 20"/>
    <s v="1112"/>
    <s v="AMPOULE"/>
    <s v="PA-DOM"/>
    <s v="CIMUP-10"/>
    <x v="0"/>
    <n v="480"/>
    <n v="3197280"/>
    <m/>
    <n v="3197280"/>
    <m/>
    <m/>
    <s v="MUP"/>
  </r>
  <r>
    <s v="DEC"/>
    <x v="110"/>
    <s v="OTSU-MGSO4 20"/>
    <s v="1112"/>
    <s v="AMPOULE"/>
    <s v="PA-DOM"/>
    <s v="CIMUP-20"/>
    <x v="4"/>
    <n v="17280"/>
    <n v="63486720"/>
    <m/>
    <n v="63486720"/>
    <m/>
    <m/>
    <s v="MUP"/>
  </r>
  <r>
    <s v="DEC"/>
    <x v="110"/>
    <s v="OTSU-MGSO4 20"/>
    <s v="1112"/>
    <s v="AMPOULE"/>
    <s v="PA-DOM"/>
    <s v="CIRNI-20"/>
    <x v="4"/>
    <n v="480"/>
    <n v="1763520"/>
    <m/>
    <n v="1763520"/>
    <m/>
    <m/>
    <s v="RNI"/>
  </r>
  <r>
    <s v="DEC"/>
    <x v="114"/>
    <s v="PROTEN COKLATKEMASAN TUNGGAL"/>
    <s v="1152"/>
    <s v="PROTEN"/>
    <s v="EN-DOM"/>
    <s v="CIMUP-10"/>
    <x v="0"/>
    <n v="6960"/>
    <n v="56376000"/>
    <m/>
    <n v="56376000"/>
    <m/>
    <m/>
    <s v="MUP"/>
  </r>
  <r>
    <s v="DEC"/>
    <x v="114"/>
    <s v="PROTEN COKLATKEMASAN TUNGGAL"/>
    <s v="1152"/>
    <s v="PROTEN"/>
    <s v="EN-DOM"/>
    <s v="CIRNI-60"/>
    <x v="1"/>
    <n v="6000"/>
    <n v="46788000"/>
    <m/>
    <n v="46788000"/>
    <m/>
    <m/>
    <s v="RNI"/>
  </r>
  <r>
    <s v="DEC"/>
    <x v="114"/>
    <s v="PROTEN COKLATKEMASAN TUNGGAL"/>
    <s v="1152"/>
    <s v="PROTEN"/>
    <s v="EN-DOM"/>
    <s v="CIRNI-10"/>
    <x v="0"/>
    <n v="960"/>
    <n v="7776000"/>
    <m/>
    <n v="7776000"/>
    <m/>
    <m/>
    <s v="RNI"/>
  </r>
  <r>
    <s v="DEC"/>
    <x v="115"/>
    <s v="DEXTROSE MONOHYDRATEInfus Intravena 5%"/>
    <s v="1116"/>
    <s v="OTSUMIX"/>
    <s v="PB-DOM"/>
    <s v="CIMUP-60"/>
    <x v="1"/>
    <n v="8680"/>
    <n v="51941120"/>
    <m/>
    <n v="51941120"/>
    <m/>
    <m/>
    <s v="MUP"/>
  </r>
  <r>
    <s v="DEC"/>
    <x v="115"/>
    <s v="DEXTROSE MONOHYDRATEInfus Intravena 5%"/>
    <s v="1116"/>
    <s v="OTSUMIX"/>
    <s v="PB-DOM"/>
    <s v="CIRNI-60"/>
    <x v="1"/>
    <n v="9000"/>
    <n v="53856000"/>
    <m/>
    <n v="53856000"/>
    <m/>
    <m/>
    <s v="RNI"/>
  </r>
  <r>
    <s v="DEC"/>
    <x v="121"/>
    <s v="SODIUM CHLORIDEInfus Intravena 0.9%"/>
    <s v="1116"/>
    <s v="OTSUMIX"/>
    <s v="PB-DOM"/>
    <s v="CIMUP-60"/>
    <x v="1"/>
    <n v="62720"/>
    <n v="330158080"/>
    <m/>
    <n v="330158080"/>
    <m/>
    <m/>
    <s v="MUP"/>
  </r>
  <r>
    <s v="DEC"/>
    <x v="121"/>
    <s v="SODIUM CHLORIDEInfus Intravena 0.9%"/>
    <s v="1116"/>
    <s v="OTSUMIX"/>
    <s v="PB-DOM"/>
    <s v="CIRNI-60"/>
    <x v="1"/>
    <n v="46800"/>
    <n v="246355200"/>
    <m/>
    <n v="246355200"/>
    <m/>
    <m/>
    <s v="RNI"/>
  </r>
  <r>
    <s v="DEC"/>
    <x v="122"/>
    <s v="RINGER ACETATEInfus Intravena"/>
    <s v="1114"/>
    <s v="ASERING"/>
    <s v="PB-DOM"/>
    <s v="CIMUP-60"/>
    <x v="1"/>
    <n v="35820"/>
    <n v="224949600"/>
    <m/>
    <n v="224949600"/>
    <m/>
    <m/>
    <s v="MUP"/>
  </r>
  <r>
    <s v="DEC"/>
    <x v="122"/>
    <s v="RINGER ACETATEInfus Intravena"/>
    <s v="1114"/>
    <s v="ASERING"/>
    <s v="PB-DOM"/>
    <s v="CIRNI-60"/>
    <x v="1"/>
    <n v="23000"/>
    <n v="144440000"/>
    <m/>
    <n v="144440000"/>
    <m/>
    <m/>
    <s v="RNI"/>
  </r>
  <r>
    <s v="DEC"/>
    <x v="126"/>
    <s v="PROTEN GOLD COKLATKEMASAN TUNGGAL"/>
    <s v="1152"/>
    <s v="PROTEN"/>
    <s v="EN-DOM"/>
    <s v="CIMUP-10"/>
    <x v="0"/>
    <n v="6960"/>
    <n v="72036000"/>
    <m/>
    <n v="72036000"/>
    <m/>
    <m/>
    <s v="MUP"/>
  </r>
  <r>
    <s v="DEC"/>
    <x v="126"/>
    <s v="PROTEN GOLD COKLATKEMASAN TUNGGAL"/>
    <s v="1152"/>
    <s v="PROTEN"/>
    <s v="EN-DOM"/>
    <s v="CIRNI-60"/>
    <x v="1"/>
    <n v="100680"/>
    <n v="1021700640"/>
    <m/>
    <n v="1021700640"/>
    <m/>
    <m/>
    <s v="RNI"/>
  </r>
  <r>
    <s v="DEC"/>
    <x v="126"/>
    <s v="PROTEN GOLD COKLATKEMASAN TUNGGAL"/>
    <s v="1152"/>
    <s v="PROTEN"/>
    <s v="EN-DOM"/>
    <s v="CIRNI-10"/>
    <x v="0"/>
    <n v="240"/>
    <n v="2484000"/>
    <m/>
    <n v="2484000"/>
    <m/>
    <m/>
    <s v="RNI"/>
  </r>
  <r>
    <s v="DEC"/>
    <x v="129"/>
    <s v="MANNITOLInfus Intravena 20%"/>
    <s v="1115"/>
    <s v="C O D"/>
    <s v="PB-DOM"/>
    <s v="CIMUP-60"/>
    <x v="1"/>
    <n v="8640"/>
    <n v="279313920"/>
    <m/>
    <n v="279313920"/>
    <m/>
    <m/>
    <s v="MUP"/>
  </r>
  <r>
    <s v="DEC"/>
    <x v="129"/>
    <s v="MANNITOLInfus Intravena 20%"/>
    <s v="1115"/>
    <s v="C O D"/>
    <s v="PB-DOM"/>
    <s v="CIRNI-60"/>
    <x v="1"/>
    <n v="2180"/>
    <n v="70475040"/>
    <m/>
    <n v="70475040"/>
    <m/>
    <m/>
    <s v="RNI"/>
  </r>
  <r>
    <s v="DEC"/>
    <x v="130"/>
    <s v="MANNITOLInfus Intravena 20%"/>
    <s v="1115"/>
    <s v="C O D"/>
    <s v="PB-DOM"/>
    <s v="CIMUP-60"/>
    <x v="1"/>
    <n v="5400"/>
    <n v="132062400"/>
    <m/>
    <n v="132062400"/>
    <m/>
    <m/>
    <s v="MUP"/>
  </r>
  <r>
    <s v="DEC"/>
    <x v="130"/>
    <s v="MANNITOLInfus Intravena 20%"/>
    <s v="1115"/>
    <s v="C O D"/>
    <s v="PB-DOM"/>
    <s v="CIRNI-60"/>
    <x v="1"/>
    <n v="1050"/>
    <n v="25678800"/>
    <m/>
    <n v="25678800"/>
    <m/>
    <m/>
    <s v="RNI"/>
  </r>
  <r>
    <s v="DEC"/>
    <x v="132"/>
    <s v="OGB NS"/>
    <s v="1121"/>
    <s v="BASIC SOLUTION - WB"/>
    <s v="TMWB-DOM"/>
    <s v="CIMUP-60"/>
    <x v="1"/>
    <n v="1812254"/>
    <n v="10273667926"/>
    <m/>
    <n v="10273667926"/>
    <m/>
    <m/>
    <s v="MUP"/>
  </r>
  <r>
    <s v="DEC"/>
    <x v="132"/>
    <s v="OGB NS"/>
    <s v="1121"/>
    <s v="BASIC SOLUTION - WB"/>
    <s v="TMWB-DOM"/>
    <s v="CIRNI-60"/>
    <x v="1"/>
    <n v="644860"/>
    <n v="3655711340"/>
    <m/>
    <n v="3655711340"/>
    <m/>
    <m/>
    <s v="RNI"/>
  </r>
  <r>
    <s v="DEC"/>
    <x v="133"/>
    <s v="OTSULIP 20%"/>
    <s v="1139"/>
    <s v="OTSULIP"/>
    <s v="SB-DOM"/>
    <s v="CIMUP-60"/>
    <x v="1"/>
    <n v="840"/>
    <n v="104099520"/>
    <m/>
    <n v="104099520"/>
    <m/>
    <m/>
    <s v="MUP"/>
  </r>
  <r>
    <s v="DEC"/>
    <x v="133"/>
    <s v="OTSULIP 20%"/>
    <s v="1139"/>
    <s v="OTSULIP"/>
    <s v="SB-DOM"/>
    <s v="CIRNI-60"/>
    <x v="1"/>
    <n v="180"/>
    <n v="22307040"/>
    <m/>
    <n v="22307040"/>
    <m/>
    <m/>
    <s v="RNI"/>
  </r>
  <r>
    <s v="DEC"/>
    <x v="79"/>
    <s v="DEXTROSE MONOHYDRATEInfus Intravena 10%"/>
    <s v="1111"/>
    <s v="BASIC  SOLUTION"/>
    <s v="PB-DOM"/>
    <s v="CIMUP-60"/>
    <x v="1"/>
    <n v="20540"/>
    <n v="126711260"/>
    <m/>
    <n v="126711260"/>
    <m/>
    <m/>
    <s v="MUP"/>
  </r>
  <r>
    <s v="DEC"/>
    <x v="79"/>
    <s v="DEXTROSE MONOHYDRATEInfus Intravena 10%"/>
    <s v="1111"/>
    <s v="BASIC  SOLUTION"/>
    <s v="PB-DOM"/>
    <s v="CIRNI-60"/>
    <x v="1"/>
    <n v="7900"/>
    <n v="48735100"/>
    <m/>
    <n v="48735100"/>
    <m/>
    <m/>
    <s v="RNI"/>
  </r>
  <r>
    <s v="DEC"/>
    <x v="80"/>
    <s v="DEXTROSE MONOHYDRATEInfus Intravena 5%"/>
    <s v="1111"/>
    <s v="BASIC  SOLUTION"/>
    <s v="PB-DOM"/>
    <s v="CIMUP-60"/>
    <x v="1"/>
    <n v="35981"/>
    <n v="204300118"/>
    <m/>
    <n v="204300118"/>
    <m/>
    <m/>
    <s v="MUP"/>
  </r>
  <r>
    <s v="DEC"/>
    <x v="80"/>
    <s v="DEXTROSE MONOHYDRATEInfus Intravena 5%"/>
    <s v="1111"/>
    <s v="BASIC  SOLUTION"/>
    <s v="PB-DOM"/>
    <s v="CIRNI-60"/>
    <x v="1"/>
    <n v="21260"/>
    <n v="120714280"/>
    <m/>
    <n v="120714280"/>
    <m/>
    <m/>
    <s v="RNI"/>
  </r>
  <r>
    <s v="DEC"/>
    <x v="75"/>
    <s v="SODIUM CHLORIDEInfus Intravena 0.9%"/>
    <s v="1111"/>
    <s v="BASIC  SOLUTION"/>
    <s v="PB-DOM"/>
    <s v="CIMUP-60"/>
    <x v="1"/>
    <n v="6126"/>
    <n v="34728294"/>
    <m/>
    <n v="34728294"/>
    <m/>
    <m/>
    <s v="MUP"/>
  </r>
  <r>
    <s v="DEC"/>
    <x v="102"/>
    <s v="DEXTROSE MONOHYDRATE 10%&amp; Sodium Chloride 0.18%"/>
    <s v="1111"/>
    <s v="BASIC  SOLUTION"/>
    <s v="PB-DOM"/>
    <s v="CIMUP-60"/>
    <x v="1"/>
    <n v="1040"/>
    <n v="10179520"/>
    <m/>
    <n v="10179520"/>
    <m/>
    <m/>
    <s v="MUP"/>
  </r>
  <r>
    <s v="DEC"/>
    <x v="65"/>
    <s v="BREATH COLLECTION BAG0.3L 652832"/>
    <s v="5513"/>
    <s v="UBT"/>
    <s v="MD-DOM"/>
    <s v="TMAPP-10"/>
    <x v="0"/>
    <n v="1000"/>
    <n v="16000000"/>
    <m/>
    <n v="16000000"/>
    <m/>
    <m/>
    <s v="APP"/>
  </r>
  <r>
    <s v="DEC"/>
    <x v="134"/>
    <s v="STERILE WATER FORInjection"/>
    <s v="1112"/>
    <s v="AMPOULE"/>
    <s v="PA-DOM"/>
    <s v="CIMUP-60"/>
    <x v="1"/>
    <n v="2160"/>
    <n v="4708800"/>
    <m/>
    <n v="4708800"/>
    <m/>
    <m/>
    <s v="MUP"/>
  </r>
  <r>
    <s v="DEC"/>
    <x v="135"/>
    <s v="OTSU-WI"/>
    <s v="1112"/>
    <s v="AMPOULE"/>
    <s v="PA-DOM"/>
    <s v="CIMUP-10"/>
    <x v="0"/>
    <n v="14400"/>
    <n v="42782400"/>
    <m/>
    <n v="42782400"/>
    <m/>
    <m/>
    <s v="MUP"/>
  </r>
  <r>
    <s v="DEC"/>
    <x v="135"/>
    <s v="OTSU-WI"/>
    <s v="1112"/>
    <s v="AMPOULE"/>
    <s v="PA-DOM"/>
    <s v="CIMUP-20"/>
    <x v="4"/>
    <n v="23040"/>
    <n v="50227200"/>
    <m/>
    <n v="50227200"/>
    <m/>
    <m/>
    <s v="MUP"/>
  </r>
  <r>
    <s v="DEC"/>
    <x v="124"/>
    <s v="JINARC 15 MG"/>
    <s v="5124"/>
    <s v="JINARK"/>
    <s v="TD TAB-DOM"/>
    <s v="TMMUP-10"/>
    <x v="0"/>
    <n v="240"/>
    <n v="26303904"/>
    <m/>
    <n v="26303904"/>
    <m/>
    <m/>
    <s v="MUP"/>
  </r>
  <r>
    <s v="DEC"/>
    <x v="137"/>
    <s v="MEYLON 84-BP"/>
    <s v="1112"/>
    <s v="AMPOULE"/>
    <s v="PA-DOM"/>
    <s v="CIMUP-10"/>
    <x v="0"/>
    <n v="19200"/>
    <n v="185875200"/>
    <m/>
    <n v="185875200"/>
    <m/>
    <m/>
    <s v="MUP"/>
  </r>
  <r>
    <s v="DEC"/>
    <x v="137"/>
    <s v="MEYLON 84-BP"/>
    <s v="1112"/>
    <s v="AMPOULE"/>
    <s v="PA-DOM"/>
    <s v="CIMUP-60"/>
    <x v="1"/>
    <n v="78045"/>
    <n v="435335010"/>
    <m/>
    <n v="435335010"/>
    <m/>
    <m/>
    <s v="MUP"/>
  </r>
  <r>
    <s v="DEC"/>
    <x v="137"/>
    <s v="MEYLON 84-BP"/>
    <s v="1112"/>
    <s v="AMPOULE"/>
    <s v="PA-DOM"/>
    <s v="CIRNI-60"/>
    <x v="1"/>
    <n v="4800"/>
    <n v="26774400"/>
    <m/>
    <n v="26774400"/>
    <m/>
    <m/>
    <s v="RNI"/>
  </r>
  <r>
    <s v="DEC"/>
    <x v="73"/>
    <s v="RINGER LACTATEInfus Intravena"/>
    <s v="1111"/>
    <s v="BASIC  SOLUTION"/>
    <s v="PB-DOM"/>
    <s v="CIRNI-60"/>
    <x v="1"/>
    <n v="20000"/>
    <n v="125560000"/>
    <m/>
    <n v="125560000"/>
    <m/>
    <m/>
    <s v="RNI"/>
  </r>
  <r>
    <s v="DEC"/>
    <x v="71"/>
    <s v="OI NUTRI LINE"/>
    <s v="1511"/>
    <s v="ME SET"/>
    <s v="IV SET-DOM"/>
    <s v="CIMUP-23"/>
    <x v="4"/>
    <n v="1000"/>
    <n v="5041000"/>
    <m/>
    <n v="5041000"/>
    <m/>
    <m/>
    <s v="MUP"/>
  </r>
  <r>
    <s v="DEC"/>
    <x v="140"/>
    <s v="OTSU-RL"/>
    <s v="1111"/>
    <s v="BASIC  SOLUTION"/>
    <s v="SB II-DOM"/>
    <s v="CIMUP-60"/>
    <x v="1"/>
    <n v="2000"/>
    <n v="12556000"/>
    <m/>
    <n v="12556000"/>
    <m/>
    <m/>
    <s v="MUP"/>
  </r>
  <r>
    <s v="DEC"/>
    <x v="131"/>
    <s v="BLENDERA 1,25 KGPERUB FORMULA"/>
    <s v="1155"/>
    <s v="BLENDERA"/>
    <s v="EN-DOM"/>
    <s v="CIMUP-10"/>
    <x v="0"/>
    <n v="704"/>
    <n v="142296000"/>
    <m/>
    <n v="142296000"/>
    <m/>
    <m/>
    <s v="MUP"/>
  </r>
  <r>
    <s v="DEC"/>
    <x v="131"/>
    <s v="BLENDERA 1,25 KGPERUB FORMULA"/>
    <s v="1155"/>
    <s v="BLENDERA"/>
    <s v="EN-DOM"/>
    <s v="CIRNI-10"/>
    <x v="0"/>
    <n v="208"/>
    <n v="42042000"/>
    <m/>
    <n v="42042000"/>
    <m/>
    <m/>
    <s v="RNI"/>
  </r>
  <r>
    <s v="DEC"/>
    <x v="142"/>
    <s v="OTSU-NS"/>
    <s v="1112"/>
    <s v="AMPOULE"/>
    <s v="PA-DOM"/>
    <s v="CIMUP-10"/>
    <x v="0"/>
    <n v="5040"/>
    <n v="15114960"/>
    <m/>
    <n v="15114960"/>
    <m/>
    <m/>
    <s v="MUP"/>
  </r>
  <r>
    <s v="DEC"/>
    <x v="142"/>
    <s v="OTSU-NS"/>
    <s v="1112"/>
    <s v="AMPOULE"/>
    <s v="PA-DOM"/>
    <s v="CIMUP-20"/>
    <x v="4"/>
    <n v="5040"/>
    <n v="8265600"/>
    <m/>
    <n v="8265600"/>
    <m/>
    <m/>
    <s v="MUP"/>
  </r>
  <r>
    <s v="DEC"/>
    <x v="29"/>
    <s v="ICLUSIG 15 MG"/>
    <s v="5121"/>
    <s v="Iclusig"/>
    <s v="TD REP-DOM"/>
    <s v="TMMUP-10"/>
    <x v="0"/>
    <n v="300"/>
    <n v="66128199.999999896"/>
    <m/>
    <n v="66128199.999999896"/>
    <m/>
    <m/>
    <s v="MUP"/>
  </r>
  <r>
    <s v="DEC"/>
    <x v="136"/>
    <s v="POC ONE PLUS"/>
    <s v="5513"/>
    <s v="UBT"/>
    <s v="MD-DOM"/>
    <s v="TMAPP-10"/>
    <x v="0"/>
    <n v="1"/>
    <n v="201705000"/>
    <m/>
    <n v="201705000"/>
    <m/>
    <m/>
    <s v="APP"/>
  </r>
  <r>
    <s v="DEC"/>
    <x v="143"/>
    <s v="DELTYBA50 MG"/>
    <s v="5120"/>
    <s v="Deltyba"/>
    <s v="TD REP-DOM"/>
    <s v="TMMUP-60"/>
    <x v="1"/>
    <n v="128640"/>
    <n v="4458941120.0000048"/>
    <m/>
    <n v="4458941120.0000048"/>
    <m/>
    <m/>
    <s v="MUP"/>
  </r>
  <r>
    <s v="APL-DEC"/>
    <x v="14"/>
    <s v="PLETAAL SR 100 MGCapsule"/>
    <s v="5111"/>
    <s v="PLETAAL"/>
    <s v="TD REP-DOM"/>
    <s v="TMAPL-10"/>
    <x v="0"/>
    <m/>
    <m/>
    <n v="-37973"/>
    <n v="-37973"/>
    <m/>
    <m/>
    <s v="APL"/>
  </r>
  <r>
    <s v="APL-DEC"/>
    <x v="10"/>
    <s v="ABILIFY DISCMELT 10 MG"/>
    <s v="5112"/>
    <s v="ABILIFY"/>
    <s v="TD REP-DOM"/>
    <s v="TMAPL-10"/>
    <x v="0"/>
    <m/>
    <m/>
    <n v="-55595"/>
    <n v="-55595"/>
    <m/>
    <m/>
    <s v="APL"/>
  </r>
  <r>
    <s v="APL-DEC"/>
    <x v="11"/>
    <s v="TABLET MINI MEPTIN"/>
    <s v="5113"/>
    <s v="MEPTIN"/>
    <s v="TD TAB-DOM"/>
    <s v="TMAPL-10"/>
    <x v="0"/>
    <m/>
    <m/>
    <n v="-234182"/>
    <n v="-234182"/>
    <m/>
    <m/>
    <s v="APL"/>
  </r>
  <r>
    <s v="APL-DEC"/>
    <x v="23"/>
    <s v="REXULTI TABLET 1 MG"/>
    <s v="5123"/>
    <s v="Rexulti"/>
    <s v="TD REP-DOM"/>
    <s v="TMAPL-10"/>
    <x v="0"/>
    <m/>
    <m/>
    <n v="-265346"/>
    <n v="-265346"/>
    <m/>
    <m/>
    <s v="APL"/>
  </r>
  <r>
    <s v="APL-DEC"/>
    <x v="25"/>
    <s v="REXULTI TABLET 4 MG"/>
    <s v="5123"/>
    <s v="Rexulti"/>
    <s v="TD REP-DOM"/>
    <s v="TMAPL-10"/>
    <x v="0"/>
    <m/>
    <m/>
    <n v="-292545"/>
    <n v="-292545"/>
    <m/>
    <m/>
    <s v="APL"/>
  </r>
  <r>
    <s v="APL-DEC"/>
    <x v="24"/>
    <s v="REXULTI TABLET 2 MG"/>
    <s v="5123"/>
    <s v="Rexulti"/>
    <s v="TD REP-DOM"/>
    <s v="TMAPL-10"/>
    <x v="0"/>
    <m/>
    <m/>
    <n v="-487573"/>
    <n v="-487573"/>
    <m/>
    <m/>
    <s v="APL"/>
  </r>
  <r>
    <s v="APL-DEC"/>
    <x v="15"/>
    <s v="PLETAAL 100 MG"/>
    <s v="5111"/>
    <s v="PLETAAL"/>
    <s v="TD TAB-DOM"/>
    <s v="TMAPL-10"/>
    <x v="0"/>
    <m/>
    <m/>
    <n v="-515325"/>
    <n v="-515325"/>
    <m/>
    <m/>
    <s v="APL"/>
  </r>
  <r>
    <s v="APL-DEC"/>
    <x v="66"/>
    <s v="ABILIFY ORAL SOLUTION 60ML (Lokal)"/>
    <s v="5112"/>
    <s v="ABILIFY"/>
    <s v="TD SYR-DOM"/>
    <s v="TMAPL-10"/>
    <x v="0"/>
    <m/>
    <m/>
    <n v="-549936"/>
    <n v="-549936"/>
    <m/>
    <m/>
    <s v="APL"/>
  </r>
  <r>
    <s v="APL-DEC"/>
    <x v="12"/>
    <s v="TABLET MEPTIN"/>
    <s v="5113"/>
    <s v="MEPTIN"/>
    <s v="TD TAB-DOM"/>
    <s v="TMAPL-10"/>
    <x v="0"/>
    <m/>
    <m/>
    <n v="-2151051"/>
    <n v="-2151051"/>
    <m/>
    <m/>
    <s v="APL"/>
  </r>
  <r>
    <s v="APL-DEC"/>
    <x v="18"/>
    <s v="ABILIFY MAINTENA 400 MG"/>
    <s v="5119"/>
    <s v="Abilify Maintena Abilify"/>
    <s v="TD REP-DOM"/>
    <s v="TMAPL-10"/>
    <x v="0"/>
    <m/>
    <m/>
    <n v="-2402804"/>
    <n v="-2402804"/>
    <m/>
    <m/>
    <s v="APL"/>
  </r>
  <r>
    <s v="APL-DEC"/>
    <x v="16"/>
    <s v="PLETAAL TABLET 50 MG"/>
    <s v="5111"/>
    <s v="PLETAAL"/>
    <s v="TD TAB-DOM"/>
    <s v="TMAPL-10"/>
    <x v="0"/>
    <m/>
    <m/>
    <n v="-2639845"/>
    <n v="-2639845"/>
    <m/>
    <m/>
    <s v="APL"/>
  </r>
  <r>
    <s v="APL-DEC"/>
    <x v="7"/>
    <s v="ABILIFY 5 MG"/>
    <s v="5112"/>
    <s v="ABILIFY"/>
    <s v="TD REP-DOM"/>
    <s v="TMAPL-10"/>
    <x v="0"/>
    <m/>
    <m/>
    <n v="-3788250"/>
    <n v="-3788250"/>
    <m/>
    <m/>
    <s v="APL"/>
  </r>
  <r>
    <s v="APL-DEC"/>
    <x v="13"/>
    <s v="M U C O S T A"/>
    <s v="5114"/>
    <s v="MUCOSTA"/>
    <s v="TD TAB-DOM"/>
    <s v="TMAPL-10"/>
    <x v="0"/>
    <m/>
    <m/>
    <n v="-4610083"/>
    <n v="-4610083"/>
    <m/>
    <m/>
    <s v="APL"/>
  </r>
  <r>
    <s v="APL-DEC"/>
    <x v="9"/>
    <s v="ABILIFY 15 MG"/>
    <s v="5112"/>
    <s v="ABILIFY"/>
    <s v="TD REP-DOM"/>
    <s v="TMAPL-10"/>
    <x v="0"/>
    <m/>
    <m/>
    <n v="-4935377"/>
    <n v="-4935377"/>
    <m/>
    <m/>
    <s v="APL"/>
  </r>
  <r>
    <s v="APL-DEC"/>
    <x v="8"/>
    <s v="ABILIFY 10 MG."/>
    <s v="5112"/>
    <s v="ABILIFY"/>
    <s v="TD REP-DOM"/>
    <s v="TMAPL-10"/>
    <x v="0"/>
    <m/>
    <m/>
    <n v="-5189560"/>
    <n v="-5189560"/>
    <m/>
    <m/>
    <s v="APL"/>
  </r>
  <r>
    <s v="APL-DEC"/>
    <x v="17"/>
    <s v="SAMSCA TABLET 15 MG"/>
    <s v="5118"/>
    <s v="SAMSCA"/>
    <s v="TD REP-DOM"/>
    <s v="TMAPL-10"/>
    <x v="0"/>
    <m/>
    <m/>
    <n v="-9036292"/>
    <n v="-9036292"/>
    <m/>
    <m/>
    <s v="APL"/>
  </r>
  <r>
    <s v="MUP-DEC"/>
    <x v="56"/>
    <s v="OTSU-RL"/>
    <s v="1111"/>
    <s v="BASIC  SOLUTION"/>
    <s v="PB-DOM"/>
    <s v="CIMUP-10"/>
    <x v="0"/>
    <m/>
    <m/>
    <n v="-272665750"/>
    <n v="-272665750"/>
    <m/>
    <m/>
    <s v="MUP"/>
  </r>
  <r>
    <s v="MUP-DEC"/>
    <x v="9"/>
    <s v="ABILIFY 15 MG"/>
    <s v="5112"/>
    <s v="ABILIFY"/>
    <s v="TD REP-DOM"/>
    <s v="CIMUP-10"/>
    <x v="0"/>
    <m/>
    <m/>
    <n v="-234675363"/>
    <n v="-234675363"/>
    <m/>
    <m/>
    <s v="MUP"/>
  </r>
  <r>
    <s v="MUP-DEC"/>
    <x v="12"/>
    <s v="TABLET MEPTIN"/>
    <s v="5113"/>
    <s v="MEPTIN"/>
    <s v="TD TAB-DOM"/>
    <s v="CIMUP-10"/>
    <x v="0"/>
    <m/>
    <m/>
    <n v="-96451731"/>
    <n v="-96451731"/>
    <m/>
    <m/>
    <s v="MUP"/>
  </r>
  <r>
    <s v="MUP-DEC"/>
    <x v="13"/>
    <s v="M U C O S T A"/>
    <s v="5114"/>
    <s v="MUCOSTA"/>
    <s v="TD TAB-DOM"/>
    <s v="CIMUP-10"/>
    <x v="0"/>
    <m/>
    <m/>
    <n v="-66546938"/>
    <n v="-66546938"/>
    <m/>
    <m/>
    <s v="MUP"/>
  </r>
  <r>
    <s v="MUP-DEC"/>
    <x v="14"/>
    <s v="PLETAAL SR 100 MGCapsule"/>
    <s v="5111"/>
    <s v="PLETAAL"/>
    <s v="TD REP-DOM"/>
    <s v="CIMUP-10"/>
    <x v="0"/>
    <m/>
    <m/>
    <n v="-1758641912"/>
    <n v="-1758641912"/>
    <m/>
    <m/>
    <s v="MUP"/>
  </r>
  <r>
    <s v="MUP-DEC"/>
    <x v="15"/>
    <s v="PLETAAL 100 MG"/>
    <s v="5111"/>
    <s v="PLETAAL"/>
    <s v="TD TAB-DOM"/>
    <s v="CIMUP-10"/>
    <x v="0"/>
    <m/>
    <m/>
    <n v="-286662733"/>
    <n v="-286662733"/>
    <m/>
    <m/>
    <s v="MUP"/>
  </r>
  <r>
    <s v="MUP-DEC"/>
    <x v="15"/>
    <s v="PLETAAL 100 MG"/>
    <s v="5111"/>
    <s v="PLETAAL"/>
    <s v="TD TAB-DOM"/>
    <s v="CIMUP-10"/>
    <x v="0"/>
    <m/>
    <m/>
    <n v="-148988968"/>
    <n v="-148988968"/>
    <m/>
    <m/>
    <s v="MUP"/>
  </r>
  <r>
    <s v="MUP-DEC"/>
    <x v="23"/>
    <s v="REXULTI TABLET 1 MG"/>
    <s v="5123"/>
    <s v="Rexulti"/>
    <s v="TD REP-DOM"/>
    <s v="CIMUP-10"/>
    <x v="0"/>
    <m/>
    <m/>
    <n v="-14121505"/>
    <n v="-14121505"/>
    <m/>
    <m/>
    <s v="MUP"/>
  </r>
  <r>
    <s v="MUP-DEC"/>
    <x v="25"/>
    <s v="REXULTI TABLET 4 MG"/>
    <s v="5123"/>
    <s v="Rexulti"/>
    <s v="TD REP-DOM"/>
    <s v="CIMUP-10"/>
    <x v="0"/>
    <m/>
    <m/>
    <n v="-44374515"/>
    <n v="-44374515"/>
    <m/>
    <m/>
    <s v="MUP"/>
  </r>
  <r>
    <s v="MUP-DEC"/>
    <x v="17"/>
    <s v="SAMSCA TABLET 15 MG"/>
    <s v="5118"/>
    <s v="SAMSCA"/>
    <s v="TD REP-DOM"/>
    <s v="CIMUP-10"/>
    <x v="0"/>
    <m/>
    <m/>
    <n v="-80372404"/>
    <n v="-80372404"/>
    <m/>
    <m/>
    <s v="MUP"/>
  </r>
  <r>
    <m/>
    <x v="144"/>
    <m/>
    <m/>
    <m/>
    <m/>
    <m/>
    <x v="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s v="JAN"/>
    <x v="0"/>
    <x v="0"/>
    <x v="0"/>
    <s v="ABILIFY"/>
    <s v="TD REP-DOM"/>
    <s v="TMMUP-10"/>
    <s v="REGULER"/>
    <n v="24320"/>
    <n v="556633728"/>
    <m/>
    <n v="556633728"/>
    <s v="MUP"/>
  </r>
  <r>
    <s v="JAN"/>
    <x v="1"/>
    <x v="1"/>
    <x v="0"/>
    <s v="ABILIFY"/>
    <s v="TD REP-DOM"/>
    <s v="TMMUP-10"/>
    <s v="REGULER"/>
    <n v="23430"/>
    <n v="975023049"/>
    <m/>
    <n v="975023049"/>
    <s v="MUP"/>
  </r>
  <r>
    <s v="JAN"/>
    <x v="2"/>
    <x v="2"/>
    <x v="0"/>
    <s v="ABILIFY"/>
    <s v="TD REP-DOM"/>
    <s v="TMMUP-10"/>
    <s v="REGULER"/>
    <n v="11950"/>
    <n v="575417595"/>
    <m/>
    <n v="575417595"/>
    <s v="MUP"/>
  </r>
  <r>
    <s v="JAN"/>
    <x v="3"/>
    <x v="3"/>
    <x v="0"/>
    <s v="ABILIFY"/>
    <s v="TD REP-DOM"/>
    <s v="TMMUP-10"/>
    <s v="REGULER"/>
    <n v="2800"/>
    <n v="116256000"/>
    <m/>
    <n v="116256000"/>
    <s v="MUP"/>
  </r>
  <r>
    <s v="JAN"/>
    <x v="3"/>
    <x v="3"/>
    <x v="0"/>
    <s v="ABILIFY"/>
    <s v="TD REP-DOM"/>
    <s v="TMMUP-80"/>
    <s v="HARGA KHUSUS"/>
    <n v="41400"/>
    <n v="652878000"/>
    <m/>
    <n v="652878000"/>
    <s v="MUP"/>
  </r>
  <r>
    <s v="JAN"/>
    <x v="4"/>
    <x v="4"/>
    <x v="1"/>
    <s v="MEPTIN"/>
    <s v="TD TAB-DOM"/>
    <s v="TMMUP-10"/>
    <s v="REGULER"/>
    <n v="229400"/>
    <n v="484963070"/>
    <m/>
    <n v="484963070"/>
    <s v="MUP"/>
  </r>
  <r>
    <s v="JAN"/>
    <x v="4"/>
    <x v="4"/>
    <x v="1"/>
    <s v="MEPTIN"/>
    <s v="TD TAB-DOM"/>
    <s v="TMMUP-30"/>
    <s v="IN-HEALTH"/>
    <n v="2200"/>
    <n v="4680720"/>
    <m/>
    <n v="4680720"/>
    <s v="MUP"/>
  </r>
  <r>
    <s v="JAN"/>
    <x v="5"/>
    <x v="5"/>
    <x v="1"/>
    <s v="MEPTIN"/>
    <s v="TD TAB-DOM"/>
    <s v="TMMUP-10"/>
    <s v="REGULER"/>
    <n v="155700"/>
    <n v="560737980"/>
    <m/>
    <n v="560737980"/>
    <s v="MUP"/>
  </r>
  <r>
    <s v="JAN"/>
    <x v="5"/>
    <x v="5"/>
    <x v="1"/>
    <s v="MEPTIN"/>
    <s v="TD TAB-DOM"/>
    <s v="TMMUP-30"/>
    <s v="IN-HEALTH"/>
    <n v="2500"/>
    <n v="8590500"/>
    <m/>
    <n v="8590500"/>
    <s v="MUP"/>
  </r>
  <r>
    <s v="JAN"/>
    <x v="5"/>
    <x v="5"/>
    <x v="1"/>
    <s v="MEPTIN"/>
    <s v="TD TAB-DOM"/>
    <s v="TMMUP-80"/>
    <s v="HARGA KHUSUS"/>
    <n v="3500"/>
    <n v="10022740"/>
    <m/>
    <n v="10022740"/>
    <s v="MUP"/>
  </r>
  <r>
    <s v="JAN"/>
    <x v="6"/>
    <x v="6"/>
    <x v="2"/>
    <s v="MUCOSTA"/>
    <s v="TD TAB-DOM"/>
    <s v="TMMUP-10"/>
    <s v="REGULER"/>
    <n v="396100"/>
    <n v="1463514241"/>
    <m/>
    <n v="1463514241"/>
    <s v="MUP"/>
  </r>
  <r>
    <s v="JAN"/>
    <x v="6"/>
    <x v="6"/>
    <x v="2"/>
    <s v="MUCOSTA"/>
    <s v="TD TAB-DOM"/>
    <s v="TMMUP-30"/>
    <s v="IN-HEALTH"/>
    <n v="22700"/>
    <n v="83763000"/>
    <m/>
    <n v="83763000"/>
    <s v="MUP"/>
  </r>
  <r>
    <s v="JAN"/>
    <x v="6"/>
    <x v="6"/>
    <x v="2"/>
    <s v="MUCOSTA"/>
    <s v="TD TAB-DOM"/>
    <s v="TMMUP-80"/>
    <s v="HARGA KHUSUS"/>
    <n v="2900"/>
    <n v="9728166"/>
    <m/>
    <n v="9728166"/>
    <s v="MUP"/>
  </r>
  <r>
    <s v="JAN"/>
    <x v="7"/>
    <x v="7"/>
    <x v="3"/>
    <s v="PLETAAL"/>
    <s v="TD REP-DOM"/>
    <s v="TMMUP-10"/>
    <s v="REGULER"/>
    <n v="16680"/>
    <n v="216802803.60000002"/>
    <m/>
    <n v="216802803.60000002"/>
    <s v="MUP"/>
  </r>
  <r>
    <s v="JAN"/>
    <x v="7"/>
    <x v="7"/>
    <x v="3"/>
    <s v="PLETAAL"/>
    <s v="TD REP-DOM"/>
    <s v="TMMUP-30"/>
    <s v="IN-HEALTH"/>
    <n v="450"/>
    <n v="5265000"/>
    <m/>
    <n v="5265000"/>
    <s v="MUP"/>
  </r>
  <r>
    <s v="JAN"/>
    <x v="7"/>
    <x v="7"/>
    <x v="3"/>
    <s v="PLETAAL"/>
    <s v="TD REP-DOM"/>
    <s v="TMMUP-60"/>
    <s v="E-CATALOG"/>
    <n v="152280"/>
    <n v="933021608.39999998"/>
    <m/>
    <n v="933021608.39999998"/>
    <s v="MUP"/>
  </r>
  <r>
    <s v="JAN"/>
    <x v="8"/>
    <x v="8"/>
    <x v="3"/>
    <s v="PLETAAL"/>
    <s v="TD TAB-DOM"/>
    <s v="TMMUP-10"/>
    <s v="REGULER"/>
    <n v="10260"/>
    <n v="113554602"/>
    <m/>
    <n v="113554602"/>
    <s v="MUP"/>
  </r>
  <r>
    <s v="JAN"/>
    <x v="8"/>
    <x v="8"/>
    <x v="3"/>
    <s v="PLETAAL"/>
    <s v="TD TAB-DOM"/>
    <s v="TMMUP-30"/>
    <s v="IN-HEALTH"/>
    <n v="1320"/>
    <n v="12348072"/>
    <m/>
    <n v="12348072"/>
    <s v="MUP"/>
  </r>
  <r>
    <s v="JAN"/>
    <x v="8"/>
    <x v="8"/>
    <x v="3"/>
    <s v="PLETAAL"/>
    <s v="TD TAB-DOM"/>
    <s v="TMMUP-80"/>
    <s v="HARGA KHUSUS"/>
    <n v="155940"/>
    <n v="723167071.79999995"/>
    <m/>
    <n v="723167071.79999995"/>
    <s v="MUP"/>
  </r>
  <r>
    <s v="JAN"/>
    <x v="9"/>
    <x v="9"/>
    <x v="3"/>
    <s v="PLETAAL"/>
    <s v="TD TAB-DOM"/>
    <s v="TMMUP-10"/>
    <s v="REGULER"/>
    <n v="28600"/>
    <n v="209360008"/>
    <m/>
    <n v="209360008"/>
    <s v="MUP"/>
  </r>
  <r>
    <s v="JAN"/>
    <x v="9"/>
    <x v="9"/>
    <x v="3"/>
    <s v="PLETAAL"/>
    <s v="TD TAB-DOM"/>
    <s v="TMMUP-30"/>
    <s v="IN-HEALTH"/>
    <n v="2700"/>
    <n v="17165520"/>
    <m/>
    <n v="17165520"/>
    <s v="MUP"/>
  </r>
  <r>
    <s v="JAN"/>
    <x v="9"/>
    <x v="9"/>
    <x v="3"/>
    <s v="PLETAAL"/>
    <s v="TD TAB-DOM"/>
    <s v="TMMUP-80"/>
    <s v="HARGA KHUSUS"/>
    <n v="49600"/>
    <n v="241461728"/>
    <m/>
    <n v="241461728"/>
    <s v="MUP"/>
  </r>
  <r>
    <s v="JAN"/>
    <x v="10"/>
    <x v="10"/>
    <x v="4"/>
    <s v="SAMSCA"/>
    <s v="TD REP-DOM"/>
    <s v="TMMUP-10"/>
    <s v="REGULER"/>
    <n v="8700"/>
    <n v="1051194900"/>
    <m/>
    <n v="1051194900"/>
    <s v="MUP"/>
  </r>
  <r>
    <s v="JAN"/>
    <x v="10"/>
    <x v="10"/>
    <x v="4"/>
    <s v="SAMSCA"/>
    <s v="TD REP-DOM"/>
    <s v="TMMUP-30"/>
    <s v="IN-HEALTH"/>
    <n v="80"/>
    <n v="9504000"/>
    <m/>
    <n v="9504000"/>
    <s v="MUP"/>
  </r>
  <r>
    <s v="JAN"/>
    <x v="10"/>
    <x v="10"/>
    <x v="4"/>
    <s v="SAMSCA"/>
    <s v="TD REP-DOM"/>
    <s v="TMMUP-80"/>
    <s v="HARGA KHUSUS"/>
    <n v="400"/>
    <n v="32108400"/>
    <m/>
    <n v="32108400"/>
    <s v="MUP"/>
  </r>
  <r>
    <s v="JAN"/>
    <x v="11"/>
    <x v="11"/>
    <x v="5"/>
    <s v="Abilify Maintena Abilify"/>
    <s v="TD REP-DOM"/>
    <s v="TMMUP-10"/>
    <s v="REGULER"/>
    <n v="144"/>
    <n v="211332240"/>
    <m/>
    <n v="211332240"/>
    <s v="MUP"/>
  </r>
  <r>
    <s v="JAN"/>
    <x v="12"/>
    <x v="12"/>
    <x v="5"/>
    <s v="Abilify Maintena Abilify"/>
    <s v="TD REP-DOM"/>
    <s v="TMMUP-10"/>
    <s v="REGULER"/>
    <n v="24"/>
    <n v="35222040"/>
    <m/>
    <n v="35222040"/>
    <s v="MUP"/>
  </r>
  <r>
    <s v="JAN"/>
    <x v="13"/>
    <x v="13"/>
    <x v="6"/>
    <s v="Rexulti"/>
    <s v="TD REP-DOM"/>
    <s v="TMMUP-10"/>
    <s v="REGULER"/>
    <n v="5700"/>
    <n v="124249170"/>
    <m/>
    <n v="124249170"/>
    <s v="MUP"/>
  </r>
  <r>
    <s v="JAN"/>
    <x v="14"/>
    <x v="14"/>
    <x v="6"/>
    <s v="Rexulti"/>
    <s v="TD REP-DOM"/>
    <s v="TMMUP-10"/>
    <s v="REGULER"/>
    <n v="2900"/>
    <n v="132750690"/>
    <m/>
    <n v="132750690"/>
    <s v="MUP"/>
  </r>
  <r>
    <s v="JAN"/>
    <x v="15"/>
    <x v="15"/>
    <x v="6"/>
    <s v="Rexulti"/>
    <s v="TD REP-DOM"/>
    <s v="TMMUP-10"/>
    <s v="REGULER"/>
    <n v="3200"/>
    <n v="146483520"/>
    <m/>
    <n v="146483520"/>
    <s v="MUP"/>
  </r>
  <r>
    <s v="JAN"/>
    <x v="16"/>
    <x v="16"/>
    <x v="7"/>
    <s v="Iclusig"/>
    <s v="TD REP-DOM"/>
    <s v="TMMUP-10"/>
    <s v="REGULER"/>
    <n v="240"/>
    <n v="52902559.200000003"/>
    <m/>
    <n v="52902559.200000003"/>
    <s v="MUP"/>
  </r>
  <r>
    <s v="JAN"/>
    <x v="17"/>
    <x v="17"/>
    <x v="1"/>
    <s v="MEPTIN"/>
    <s v="TD REP-DOM"/>
    <s v="TMMUP-10"/>
    <s v="REGULER"/>
    <n v="1120"/>
    <n v="8328555.2000000002"/>
    <m/>
    <n v="8328555.2000000002"/>
    <s v="MUP"/>
  </r>
  <r>
    <s v="JAN"/>
    <x v="17"/>
    <x v="17"/>
    <x v="1"/>
    <s v="MEPTIN"/>
    <s v="TD REP-DOM"/>
    <s v="TMMUP-60"/>
    <s v="E-CATALOG"/>
    <n v="32928"/>
    <n v="186879241.92000002"/>
    <m/>
    <n v="186879241.92000002"/>
    <s v="MUP"/>
  </r>
  <r>
    <s v="JAN"/>
    <x v="18"/>
    <x v="18"/>
    <x v="0"/>
    <s v="ABILIFY"/>
    <s v="TD SYR-DOM"/>
    <s v="TMMUP-10"/>
    <s v="REGULER"/>
    <n v="360"/>
    <n v="69951600"/>
    <m/>
    <n v="69951600"/>
    <s v="MUP"/>
  </r>
  <r>
    <s v="JAN"/>
    <x v="18"/>
    <x v="18"/>
    <x v="0"/>
    <s v="ABILIFY"/>
    <s v="TD SYR-DOM"/>
    <s v="TMMUP-60"/>
    <s v="E-CATALOG"/>
    <n v="670"/>
    <n v="97783820"/>
    <m/>
    <n v="97783820"/>
    <s v="MUP"/>
  </r>
  <r>
    <s v="JAN"/>
    <x v="18"/>
    <x v="18"/>
    <x v="0"/>
    <s v="ABILIFY"/>
    <s v="TD SYR-DOM"/>
    <s v="TMMUP-80"/>
    <s v="HARGA KHUSUS"/>
    <n v="870"/>
    <n v="126973020"/>
    <m/>
    <n v="126973020"/>
    <s v="MUP"/>
  </r>
  <r>
    <s v="JAN"/>
    <x v="19"/>
    <x v="19"/>
    <x v="6"/>
    <s v="Rexulti"/>
    <s v="TD REP-DOM"/>
    <s v="TMMUP-10"/>
    <s v="REGULER"/>
    <n v="900"/>
    <n v="41198490"/>
    <m/>
    <n v="41198490"/>
    <s v="MUP"/>
  </r>
  <r>
    <s v="JAN"/>
    <x v="20"/>
    <x v="20"/>
    <x v="0"/>
    <s v="ABILIFY"/>
    <s v="TD REP-DOM"/>
    <s v="TMMUP-10"/>
    <s v="REGULER"/>
    <n v="800"/>
    <n v="38434400"/>
    <m/>
    <n v="38434400"/>
    <s v="MUP"/>
  </r>
  <r>
    <s v="JAN"/>
    <x v="20"/>
    <x v="20"/>
    <x v="0"/>
    <s v="ABILIFY"/>
    <s v="TD REP-DOM"/>
    <s v="TMMUP-80"/>
    <s v="HARGA KHUSUS"/>
    <n v="2300"/>
    <n v="60421230"/>
    <m/>
    <n v="60421230"/>
    <s v="MUP"/>
  </r>
  <r>
    <s v="JAN"/>
    <x v="21"/>
    <x v="21"/>
    <x v="8"/>
    <s v="JINARK"/>
    <s v="TD TAB-DOM"/>
    <s v="TMMUP-10"/>
    <s v="REGULER"/>
    <n v="120"/>
    <n v="13151952"/>
    <m/>
    <n v="13151952"/>
    <s v="MUP"/>
  </r>
  <r>
    <s v="JAN"/>
    <x v="22"/>
    <x v="22"/>
    <x v="1"/>
    <s v="MEPTIN"/>
    <s v="TD REP-DOM"/>
    <s v="TMMUP-10"/>
    <s v="REGULER"/>
    <n v="2912"/>
    <n v="21654243.520000003"/>
    <m/>
    <n v="21654243.520000003"/>
    <s v="MUP"/>
  </r>
  <r>
    <s v="JAN"/>
    <x v="22"/>
    <x v="22"/>
    <x v="1"/>
    <s v="MEPTIN"/>
    <s v="TD REP-DOM"/>
    <s v="TMMUP-30"/>
    <s v="IN-HEALTH"/>
    <n v="112"/>
    <n v="752976"/>
    <m/>
    <n v="752976"/>
    <s v="MUP"/>
  </r>
  <r>
    <s v="JAN"/>
    <x v="22"/>
    <x v="22"/>
    <x v="1"/>
    <s v="MEPTIN"/>
    <s v="TD REP-DOM"/>
    <s v="TMMUP-60"/>
    <s v="E-CATALOG"/>
    <n v="672"/>
    <n v="3813862.08"/>
    <m/>
    <n v="3813862.08"/>
    <s v="MUP"/>
  </r>
  <r>
    <s v="FEB"/>
    <x v="0"/>
    <x v="0"/>
    <x v="0"/>
    <s v="ABILIFY"/>
    <s v="TD REP-DOM"/>
    <s v="TMMUP-10"/>
    <s v="REGULER"/>
    <n v="13030"/>
    <n v="298229337"/>
    <m/>
    <n v="298229337"/>
    <s v="MUP"/>
  </r>
  <r>
    <s v="FEB"/>
    <x v="1"/>
    <x v="1"/>
    <x v="0"/>
    <s v="ABILIFY"/>
    <s v="TD REP-DOM"/>
    <s v="TMMUP-10"/>
    <s v="REGULER"/>
    <n v="14250"/>
    <n v="593003775"/>
    <m/>
    <n v="593003775"/>
    <s v="MUP"/>
  </r>
  <r>
    <s v="FEB"/>
    <x v="2"/>
    <x v="2"/>
    <x v="0"/>
    <s v="ABILIFY"/>
    <s v="TD REP-DOM"/>
    <s v="TMMUP-10"/>
    <s v="REGULER"/>
    <n v="7850"/>
    <n v="377993985"/>
    <m/>
    <n v="377993985"/>
    <s v="MUP"/>
  </r>
  <r>
    <s v="FEB"/>
    <x v="3"/>
    <x v="3"/>
    <x v="0"/>
    <s v="ABILIFY"/>
    <s v="TD REP-DOM"/>
    <s v="TMMUP-10"/>
    <s v="REGULER"/>
    <n v="2700"/>
    <n v="112104000"/>
    <m/>
    <n v="112104000"/>
    <s v="MUP"/>
  </r>
  <r>
    <s v="FEB"/>
    <x v="3"/>
    <x v="3"/>
    <x v="0"/>
    <s v="ABILIFY"/>
    <s v="TD REP-DOM"/>
    <s v="TMMUP-80"/>
    <s v="HARGA KHUSUS"/>
    <n v="51700"/>
    <n v="815309000"/>
    <m/>
    <n v="815309000"/>
    <s v="MUP"/>
  </r>
  <r>
    <s v="FEB"/>
    <x v="4"/>
    <x v="4"/>
    <x v="1"/>
    <s v="MEPTIN"/>
    <s v="TD TAB-DOM"/>
    <s v="TMMUP-10"/>
    <s v="REGULER"/>
    <n v="153500"/>
    <n v="324506675"/>
    <m/>
    <n v="324506675"/>
    <s v="MUP"/>
  </r>
  <r>
    <s v="FEB"/>
    <x v="4"/>
    <x v="4"/>
    <x v="1"/>
    <s v="MEPTIN"/>
    <s v="TD TAB-DOM"/>
    <s v="TMMUP-80"/>
    <s v="HARGA KHUSUS"/>
    <n v="1800"/>
    <n v="3092724"/>
    <m/>
    <n v="3092724"/>
    <s v="MUP"/>
  </r>
  <r>
    <s v="FEB"/>
    <x v="5"/>
    <x v="5"/>
    <x v="1"/>
    <s v="MEPTIN"/>
    <s v="TD TAB-DOM"/>
    <s v="TMMUP-10"/>
    <s v="REGULER"/>
    <n v="116500"/>
    <n v="419563100"/>
    <m/>
    <n v="419563100"/>
    <s v="MUP"/>
  </r>
  <r>
    <s v="FEB"/>
    <x v="6"/>
    <x v="6"/>
    <x v="2"/>
    <s v="MUCOSTA"/>
    <s v="TD TAB-DOM"/>
    <s v="TMMUP-10"/>
    <s v="REGULER"/>
    <n v="347600"/>
    <n v="1284315956"/>
    <m/>
    <n v="1284315956"/>
    <s v="MUP"/>
  </r>
  <r>
    <s v="FEB"/>
    <x v="6"/>
    <x v="6"/>
    <x v="2"/>
    <s v="MUCOSTA"/>
    <s v="TD TAB-DOM"/>
    <s v="TMMUP-30"/>
    <s v="IN-HEALTH"/>
    <n v="8200"/>
    <n v="30258000"/>
    <m/>
    <n v="30258000"/>
    <s v="MUP"/>
  </r>
  <r>
    <s v="FEB"/>
    <x v="6"/>
    <x v="6"/>
    <x v="2"/>
    <s v="MUCOSTA"/>
    <s v="TD TAB-DOM"/>
    <s v="TMMUP-80"/>
    <s v="HARGA KHUSUS"/>
    <n v="7000"/>
    <n v="23481780"/>
    <m/>
    <n v="23481780"/>
    <s v="MUP"/>
  </r>
  <r>
    <s v="FEB"/>
    <x v="7"/>
    <x v="7"/>
    <x v="3"/>
    <s v="PLETAAL"/>
    <s v="TD REP-DOM"/>
    <s v="TMMUP-10"/>
    <s v="REGULER"/>
    <n v="24750"/>
    <n v="321694807.49999994"/>
    <m/>
    <n v="321694807.49999994"/>
    <s v="MUP"/>
  </r>
  <r>
    <s v="FEB"/>
    <x v="7"/>
    <x v="7"/>
    <x v="3"/>
    <s v="PLETAAL"/>
    <s v="TD REP-DOM"/>
    <s v="TMMUP-30"/>
    <s v="IN-HEALTH"/>
    <n v="240"/>
    <n v="2808000"/>
    <m/>
    <n v="2808000"/>
    <s v="MUP"/>
  </r>
  <r>
    <s v="FEB"/>
    <x v="7"/>
    <x v="7"/>
    <x v="3"/>
    <s v="PLETAAL"/>
    <s v="TD REP-DOM"/>
    <s v="TMMUP-60"/>
    <s v="E-CATALOG"/>
    <n v="223410"/>
    <n v="1061137179.2999998"/>
    <m/>
    <n v="1061137179.2999998"/>
    <s v="MUP"/>
  </r>
  <r>
    <s v="FEB"/>
    <x v="8"/>
    <x v="8"/>
    <x v="3"/>
    <s v="PLETAAL"/>
    <s v="TD TAB-DOM"/>
    <s v="TMMUP-10"/>
    <s v="REGULER"/>
    <n v="15540"/>
    <n v="171992058"/>
    <m/>
    <n v="171992058"/>
    <s v="MUP"/>
  </r>
  <r>
    <s v="FEB"/>
    <x v="8"/>
    <x v="8"/>
    <x v="3"/>
    <s v="PLETAAL"/>
    <s v="TD TAB-DOM"/>
    <s v="TMMUP-30"/>
    <s v="IN-HEALTH"/>
    <n v="780"/>
    <n v="7296588"/>
    <m/>
    <n v="7296588"/>
    <s v="MUP"/>
  </r>
  <r>
    <s v="FEB"/>
    <x v="8"/>
    <x v="8"/>
    <x v="3"/>
    <s v="PLETAAL"/>
    <s v="TD TAB-DOM"/>
    <s v="TMMUP-80"/>
    <s v="HARGA KHUSUS"/>
    <n v="202140"/>
    <n v="937418185.80000007"/>
    <m/>
    <n v="937418185.80000007"/>
    <s v="MUP"/>
  </r>
  <r>
    <s v="FEB"/>
    <x v="9"/>
    <x v="9"/>
    <x v="3"/>
    <s v="PLETAAL"/>
    <s v="TD TAB-DOM"/>
    <s v="TMMUP-10"/>
    <s v="REGULER"/>
    <n v="34300"/>
    <n v="251085604"/>
    <m/>
    <n v="251085604"/>
    <s v="MUP"/>
  </r>
  <r>
    <s v="FEB"/>
    <x v="9"/>
    <x v="9"/>
    <x v="3"/>
    <s v="PLETAAL"/>
    <s v="TD TAB-DOM"/>
    <s v="TMMUP-80"/>
    <s v="HARGA KHUSUS"/>
    <n v="42300"/>
    <n v="205924014"/>
    <m/>
    <n v="205924014"/>
    <s v="MUP"/>
  </r>
  <r>
    <s v="FEB"/>
    <x v="10"/>
    <x v="10"/>
    <x v="4"/>
    <s v="SAMSCA"/>
    <s v="TD REP-DOM"/>
    <s v="TMMUP-10"/>
    <s v="REGULER"/>
    <n v="10040"/>
    <n v="1213103080"/>
    <m/>
    <n v="1213103080"/>
    <s v="MUP"/>
  </r>
  <r>
    <s v="FEB"/>
    <x v="10"/>
    <x v="10"/>
    <x v="4"/>
    <s v="SAMSCA"/>
    <s v="TD REP-DOM"/>
    <s v="TMMUP-80"/>
    <s v="HARGA KHUSUS"/>
    <n v="320"/>
    <n v="25686720"/>
    <m/>
    <n v="25686720"/>
    <s v="MUP"/>
  </r>
  <r>
    <s v="FEB"/>
    <x v="11"/>
    <x v="11"/>
    <x v="5"/>
    <s v="Abilify Maintena Abilify"/>
    <s v="TD REP-DOM"/>
    <s v="TMMUP-10"/>
    <s v="REGULER"/>
    <n v="200"/>
    <n v="293517000"/>
    <m/>
    <n v="293517000"/>
    <s v="MUP"/>
  </r>
  <r>
    <s v="FEB"/>
    <x v="12"/>
    <x v="12"/>
    <x v="5"/>
    <s v="Abilify Maintena Abilify"/>
    <s v="TD REP-DOM"/>
    <s v="TMMUP-10"/>
    <s v="REGULER"/>
    <n v="24"/>
    <n v="35222040"/>
    <m/>
    <n v="35222040"/>
    <s v="MUP"/>
  </r>
  <r>
    <s v="FEB"/>
    <x v="13"/>
    <x v="13"/>
    <x v="6"/>
    <s v="Rexulti"/>
    <s v="TD REP-DOM"/>
    <s v="TMMUP-10"/>
    <s v="REGULER"/>
    <n v="4800"/>
    <n v="104630880"/>
    <m/>
    <n v="104630880"/>
    <s v="MUP"/>
  </r>
  <r>
    <s v="FEB"/>
    <x v="14"/>
    <x v="14"/>
    <x v="6"/>
    <s v="Rexulti"/>
    <s v="TD REP-DOM"/>
    <s v="TMMUP-10"/>
    <s v="REGULER"/>
    <n v="2600"/>
    <n v="119017860"/>
    <m/>
    <n v="119017860"/>
    <s v="MUP"/>
  </r>
  <r>
    <s v="FEB"/>
    <x v="15"/>
    <x v="15"/>
    <x v="6"/>
    <s v="Rexulti"/>
    <s v="TD REP-DOM"/>
    <s v="TMMUP-10"/>
    <s v="REGULER"/>
    <n v="3700"/>
    <n v="169371570"/>
    <m/>
    <n v="169371570"/>
    <s v="MUP"/>
  </r>
  <r>
    <s v="FEB"/>
    <x v="16"/>
    <x v="16"/>
    <x v="7"/>
    <s v="Iclusig"/>
    <s v="TD REP-DOM"/>
    <s v="TMMUP-10"/>
    <s v="REGULER"/>
    <n v="870"/>
    <n v="191771777.09999999"/>
    <m/>
    <n v="191771777.09999999"/>
    <s v="MUP"/>
  </r>
  <r>
    <s v="FEB"/>
    <x v="17"/>
    <x v="17"/>
    <x v="1"/>
    <s v="MEPTIN"/>
    <s v="TD REP-DOM"/>
    <s v="TMMUP-10"/>
    <s v="REGULER"/>
    <n v="1960"/>
    <n v="14574971.6"/>
    <m/>
    <n v="14574971.6"/>
    <s v="MUP"/>
  </r>
  <r>
    <s v="FEB"/>
    <x v="17"/>
    <x v="17"/>
    <x v="1"/>
    <s v="MEPTIN"/>
    <s v="TD REP-DOM"/>
    <s v="TMMUP-60"/>
    <s v="E-CATALOG"/>
    <n v="34636"/>
    <n v="175380771.44"/>
    <m/>
    <n v="175380771.44"/>
    <s v="MUP"/>
  </r>
  <r>
    <s v="FEB"/>
    <x v="18"/>
    <x v="18"/>
    <x v="0"/>
    <s v="ABILIFY"/>
    <s v="TD SYR-DOM"/>
    <s v="TMMUP-10"/>
    <s v="REGULER"/>
    <n v="590"/>
    <n v="114642900"/>
    <m/>
    <n v="114642900"/>
    <s v="MUP"/>
  </r>
  <r>
    <s v="FEB"/>
    <x v="18"/>
    <x v="18"/>
    <x v="0"/>
    <s v="ABILIFY"/>
    <s v="TD SYR-DOM"/>
    <s v="TMMUP-60"/>
    <s v="E-CATALOG"/>
    <n v="320"/>
    <n v="46702720"/>
    <m/>
    <n v="46702720"/>
    <s v="MUP"/>
  </r>
  <r>
    <s v="FEB"/>
    <x v="19"/>
    <x v="19"/>
    <x v="6"/>
    <s v="Rexulti"/>
    <s v="TD REP-DOM"/>
    <s v="TMMUP-10"/>
    <s v="REGULER"/>
    <n v="400"/>
    <n v="18310440"/>
    <m/>
    <n v="18310440"/>
    <s v="MUP"/>
  </r>
  <r>
    <s v="FEB"/>
    <x v="20"/>
    <x v="20"/>
    <x v="0"/>
    <s v="ABILIFY"/>
    <s v="TD REP-DOM"/>
    <s v="TMMUP-10"/>
    <s v="REGULER"/>
    <n v="1200"/>
    <n v="57651600"/>
    <m/>
    <n v="57651600"/>
    <s v="MUP"/>
  </r>
  <r>
    <s v="FEB"/>
    <x v="20"/>
    <x v="20"/>
    <x v="0"/>
    <s v="ABILIFY"/>
    <s v="TD REP-DOM"/>
    <s v="TMMUP-80"/>
    <s v="HARGA KHUSUS"/>
    <n v="1400"/>
    <n v="36778140"/>
    <m/>
    <n v="36778140"/>
    <s v="MUP"/>
  </r>
  <r>
    <s v="FEB"/>
    <x v="21"/>
    <x v="21"/>
    <x v="8"/>
    <s v="JINARK"/>
    <s v="TD TAB-DOM"/>
    <s v="TMMUP-10"/>
    <s v="REGULER"/>
    <n v="60"/>
    <n v="6575976"/>
    <m/>
    <n v="6575976"/>
    <s v="MUP"/>
  </r>
  <r>
    <s v="FEB"/>
    <x v="22"/>
    <x v="22"/>
    <x v="1"/>
    <s v="MEPTIN"/>
    <s v="TD REP-DOM"/>
    <s v="TMMUP-10"/>
    <s v="REGULER"/>
    <n v="2072"/>
    <n v="15407827.120000001"/>
    <m/>
    <n v="15407827.120000001"/>
    <s v="MUP"/>
  </r>
  <r>
    <s v="FEB"/>
    <x v="22"/>
    <x v="22"/>
    <x v="1"/>
    <s v="MEPTIN"/>
    <s v="TD REP-DOM"/>
    <s v="TMMUP-60"/>
    <s v="E-CATALOG"/>
    <n v="196"/>
    <n v="992453.84"/>
    <m/>
    <n v="992453.84"/>
    <s v="MUP"/>
  </r>
  <r>
    <s v="MAR"/>
    <x v="0"/>
    <x v="0"/>
    <x v="0"/>
    <s v="ABILIFY"/>
    <s v="TD REP-DOM"/>
    <s v="TMMUP-10"/>
    <s v="REGULER"/>
    <n v="4610"/>
    <n v="105513219"/>
    <m/>
    <n v="105513219"/>
    <s v="MUP"/>
  </r>
  <r>
    <s v="MAR"/>
    <x v="1"/>
    <x v="1"/>
    <x v="0"/>
    <s v="ABILIFY"/>
    <s v="TD REP-DOM"/>
    <s v="TMMUP-10"/>
    <s v="REGULER"/>
    <n v="10630"/>
    <n v="442360009"/>
    <m/>
    <n v="442360009"/>
    <s v="MUP"/>
  </r>
  <r>
    <s v="MAR"/>
    <x v="2"/>
    <x v="2"/>
    <x v="0"/>
    <s v="ABILIFY"/>
    <s v="TD REP-DOM"/>
    <s v="TMMUP-10"/>
    <s v="REGULER"/>
    <n v="2140"/>
    <n v="103045494"/>
    <m/>
    <n v="103045494"/>
    <s v="MUP"/>
  </r>
  <r>
    <s v="MAR"/>
    <x v="3"/>
    <x v="3"/>
    <x v="0"/>
    <s v="ABILIFY"/>
    <s v="TD REP-DOM"/>
    <s v="TMMUP-80"/>
    <s v="HARGA KHUSUS"/>
    <n v="21400"/>
    <n v="337478000"/>
    <m/>
    <n v="337478000"/>
    <s v="MUP"/>
  </r>
  <r>
    <s v="MAR"/>
    <x v="4"/>
    <x v="4"/>
    <x v="1"/>
    <s v="MEPTIN"/>
    <s v="TD TAB-DOM"/>
    <s v="TMMUP-10"/>
    <s v="REGULER"/>
    <n v="13900"/>
    <n v="29385295.000000004"/>
    <m/>
    <n v="29385295.000000004"/>
    <s v="MUP"/>
  </r>
  <r>
    <s v="MAR"/>
    <x v="4"/>
    <x v="4"/>
    <x v="1"/>
    <s v="MEPTIN"/>
    <s v="TD TAB-DOM"/>
    <s v="TMMUP-30"/>
    <s v="IN-HEALTH"/>
    <n v="3900"/>
    <n v="8297640"/>
    <m/>
    <n v="8297640"/>
    <s v="MUP"/>
  </r>
  <r>
    <s v="MAR"/>
    <x v="4"/>
    <x v="4"/>
    <x v="1"/>
    <s v="MEPTIN"/>
    <s v="TD TAB-DOM"/>
    <s v="TMMUP-80"/>
    <s v="HARGA KHUSUS"/>
    <n v="9900"/>
    <n v="17009982"/>
    <m/>
    <n v="17009982"/>
    <s v="MUP"/>
  </r>
  <r>
    <s v="MAR"/>
    <x v="6"/>
    <x v="6"/>
    <x v="2"/>
    <s v="MUCOSTA"/>
    <s v="TD TAB-DOM"/>
    <s v="TMMUP-10"/>
    <s v="REGULER"/>
    <n v="114200"/>
    <n v="421947302"/>
    <m/>
    <n v="421947302"/>
    <s v="MUP"/>
  </r>
  <r>
    <s v="MAR"/>
    <x v="6"/>
    <x v="6"/>
    <x v="2"/>
    <s v="MUCOSTA"/>
    <s v="TD TAB-DOM"/>
    <s v="TMMUP-30"/>
    <s v="IN-HEALTH"/>
    <n v="27400"/>
    <n v="101106000"/>
    <m/>
    <n v="101106000"/>
    <s v="MUP"/>
  </r>
  <r>
    <s v="MAR"/>
    <x v="6"/>
    <x v="6"/>
    <x v="2"/>
    <s v="MUCOSTA"/>
    <s v="TD TAB-DOM"/>
    <s v="TMMUP-80"/>
    <s v="HARGA KHUSUS"/>
    <n v="21900"/>
    <n v="73464426"/>
    <m/>
    <n v="73464426"/>
    <s v="MUP"/>
  </r>
  <r>
    <s v="MAR"/>
    <x v="7"/>
    <x v="7"/>
    <x v="3"/>
    <s v="PLETAAL"/>
    <s v="TD REP-DOM"/>
    <s v="TMMUP-10"/>
    <s v="REGULER"/>
    <n v="28020"/>
    <n v="364197515.39999998"/>
    <m/>
    <n v="364197515.39999998"/>
    <s v="MUP"/>
  </r>
  <r>
    <s v="MAR"/>
    <x v="7"/>
    <x v="7"/>
    <x v="3"/>
    <s v="PLETAAL"/>
    <s v="TD REP-DOM"/>
    <s v="TMMUP-30"/>
    <s v="IN-HEALTH"/>
    <n v="4350"/>
    <n v="50895000"/>
    <m/>
    <n v="50895000"/>
    <s v="MUP"/>
  </r>
  <r>
    <s v="MAR"/>
    <x v="7"/>
    <x v="7"/>
    <x v="3"/>
    <s v="PLETAAL"/>
    <s v="TD REP-DOM"/>
    <s v="TMMUP-60"/>
    <s v="E-CATALOG"/>
    <n v="237540"/>
    <n v="1128250864.2"/>
    <m/>
    <n v="1128250864.2"/>
    <s v="MUP"/>
  </r>
  <r>
    <s v="MAR"/>
    <x v="8"/>
    <x v="8"/>
    <x v="3"/>
    <s v="PLETAAL"/>
    <s v="TD TAB-DOM"/>
    <s v="TMMUP-10"/>
    <s v="REGULER"/>
    <n v="26940"/>
    <n v="298163838"/>
    <m/>
    <n v="298163838"/>
    <s v="MUP"/>
  </r>
  <r>
    <s v="MAR"/>
    <x v="8"/>
    <x v="8"/>
    <x v="3"/>
    <s v="PLETAAL"/>
    <s v="TD TAB-DOM"/>
    <s v="TMMUP-30"/>
    <s v="IN-HEALTH"/>
    <n v="1740"/>
    <n v="16277004"/>
    <m/>
    <n v="16277004"/>
    <s v="MUP"/>
  </r>
  <r>
    <s v="MAR"/>
    <x v="8"/>
    <x v="8"/>
    <x v="3"/>
    <s v="PLETAAL"/>
    <s v="TD TAB-DOM"/>
    <s v="TMMUP-80"/>
    <s v="HARGA KHUSUS"/>
    <n v="99210"/>
    <n v="460083398.70000005"/>
    <m/>
    <n v="460083398.70000005"/>
    <s v="MUP"/>
  </r>
  <r>
    <s v="MAR"/>
    <x v="9"/>
    <x v="9"/>
    <x v="3"/>
    <s v="PLETAAL"/>
    <s v="TD TAB-DOM"/>
    <s v="TMMUP-10"/>
    <s v="REGULER"/>
    <n v="59600"/>
    <n v="436288688"/>
    <m/>
    <n v="436288688"/>
    <s v="MUP"/>
  </r>
  <r>
    <s v="MAR"/>
    <x v="9"/>
    <x v="9"/>
    <x v="3"/>
    <s v="PLETAAL"/>
    <s v="TD TAB-DOM"/>
    <s v="TMMUP-30"/>
    <s v="IN-HEALTH"/>
    <n v="9900"/>
    <n v="62940240"/>
    <m/>
    <n v="62940240"/>
    <s v="MUP"/>
  </r>
  <r>
    <s v="MAR"/>
    <x v="9"/>
    <x v="9"/>
    <x v="3"/>
    <s v="PLETAAL"/>
    <s v="TD TAB-DOM"/>
    <s v="TMMUP-80"/>
    <s v="HARGA KHUSUS"/>
    <n v="5800"/>
    <n v="28235444"/>
    <m/>
    <n v="28235444"/>
    <s v="MUP"/>
  </r>
  <r>
    <s v="MAR"/>
    <x v="10"/>
    <x v="10"/>
    <x v="4"/>
    <s v="SAMSCA"/>
    <s v="TD REP-DOM"/>
    <s v="TMMUP-10"/>
    <s v="REGULER"/>
    <n v="13720"/>
    <n v="1657746440"/>
    <m/>
    <n v="1657746440"/>
    <s v="MUP"/>
  </r>
  <r>
    <s v="MAR"/>
    <x v="10"/>
    <x v="10"/>
    <x v="4"/>
    <s v="SAMSCA"/>
    <s v="TD REP-DOM"/>
    <s v="TMMUP-30"/>
    <s v="IN-HEALTH"/>
    <n v="80"/>
    <n v="9504000"/>
    <m/>
    <n v="9504000"/>
    <s v="MUP"/>
  </r>
  <r>
    <s v="MAR"/>
    <x v="11"/>
    <x v="11"/>
    <x v="5"/>
    <s v="Abilify Maintena Abilify"/>
    <s v="TD REP-DOM"/>
    <s v="TMMUP-10"/>
    <s v="REGULER"/>
    <n v="180"/>
    <n v="264165300"/>
    <m/>
    <n v="264165300"/>
    <s v="MUP"/>
  </r>
  <r>
    <s v="MAR"/>
    <x v="12"/>
    <x v="12"/>
    <x v="5"/>
    <s v="Abilify Maintena Abilify"/>
    <s v="TD REP-DOM"/>
    <s v="TMMUP-10"/>
    <s v="REGULER"/>
    <n v="48"/>
    <n v="70444080"/>
    <m/>
    <n v="70444080"/>
    <s v="MUP"/>
  </r>
  <r>
    <s v="MAR"/>
    <x v="13"/>
    <x v="13"/>
    <x v="6"/>
    <s v="Rexulti"/>
    <s v="TD REP-DOM"/>
    <s v="TMMUP-10"/>
    <s v="REGULER"/>
    <n v="4350"/>
    <n v="94821734.999999985"/>
    <m/>
    <n v="94821734.999999985"/>
    <s v="MUP"/>
  </r>
  <r>
    <s v="MAR"/>
    <x v="14"/>
    <x v="14"/>
    <x v="6"/>
    <s v="Rexulti"/>
    <s v="TD REP-DOM"/>
    <s v="TMMUP-10"/>
    <s v="REGULER"/>
    <n v="1900"/>
    <n v="86974590"/>
    <m/>
    <n v="86974590"/>
    <s v="MUP"/>
  </r>
  <r>
    <s v="MAR"/>
    <x v="15"/>
    <x v="15"/>
    <x v="6"/>
    <s v="Rexulti"/>
    <s v="TD REP-DOM"/>
    <s v="TMMUP-10"/>
    <s v="REGULER"/>
    <n v="5600"/>
    <n v="256346160"/>
    <m/>
    <n v="256346160"/>
    <s v="MUP"/>
  </r>
  <r>
    <s v="MAR"/>
    <x v="17"/>
    <x v="17"/>
    <x v="1"/>
    <s v="MEPTIN"/>
    <s v="TD REP-DOM"/>
    <s v="TMMUP-30"/>
    <s v="IN-HEALTH"/>
    <n v="364"/>
    <n v="2447172"/>
    <m/>
    <n v="2447172"/>
    <s v="MUP"/>
  </r>
  <r>
    <s v="MAR"/>
    <x v="18"/>
    <x v="18"/>
    <x v="0"/>
    <s v="ABILIFY"/>
    <s v="TD SYR-DOM"/>
    <s v="TMMUP-10"/>
    <s v="REGULER"/>
    <n v="740"/>
    <n v="143789400"/>
    <m/>
    <n v="143789400"/>
    <s v="MUP"/>
  </r>
  <r>
    <s v="MAR"/>
    <x v="18"/>
    <x v="18"/>
    <x v="0"/>
    <s v="ABILIFY"/>
    <s v="TD SYR-DOM"/>
    <s v="TMMUP-60"/>
    <s v="E-CATALOG"/>
    <n v="860"/>
    <n v="125513560"/>
    <m/>
    <n v="125513560"/>
    <s v="MUP"/>
  </r>
  <r>
    <s v="MAR"/>
    <x v="19"/>
    <x v="19"/>
    <x v="6"/>
    <s v="Rexulti"/>
    <s v="TD REP-DOM"/>
    <s v="TMMUP-10"/>
    <s v="REGULER"/>
    <n v="800"/>
    <n v="36620880"/>
    <m/>
    <n v="36620880"/>
    <s v="MUP"/>
  </r>
  <r>
    <s v="MAR"/>
    <x v="20"/>
    <x v="20"/>
    <x v="0"/>
    <s v="ABILIFY"/>
    <s v="TD REP-DOM"/>
    <s v="TMMUP-10"/>
    <s v="REGULER"/>
    <n v="200"/>
    <n v="9608600"/>
    <m/>
    <n v="9608600"/>
    <s v="MUP"/>
  </r>
  <r>
    <s v="MAR"/>
    <x v="23"/>
    <x v="23"/>
    <x v="8"/>
    <s v="JINARK"/>
    <s v="TD TAB-DOM"/>
    <s v="TMMUP-10"/>
    <s v="REGULER"/>
    <n v="300"/>
    <n v="32879880"/>
    <m/>
    <n v="32879880"/>
    <s v="MUP"/>
  </r>
  <r>
    <s v="MAR"/>
    <x v="21"/>
    <x v="21"/>
    <x v="8"/>
    <s v="JINARK"/>
    <s v="TD TAB-DOM"/>
    <s v="TMMUP-10"/>
    <s v="REGULER"/>
    <n v="390"/>
    <n v="42743844"/>
    <m/>
    <n v="42743844"/>
    <s v="MUP"/>
  </r>
  <r>
    <s v="MAR"/>
    <x v="22"/>
    <x v="22"/>
    <x v="1"/>
    <s v="MEPTIN"/>
    <s v="TD REP-DOM"/>
    <s v="TMMUP-10"/>
    <s v="REGULER"/>
    <n v="1736"/>
    <n v="12909260.560000001"/>
    <m/>
    <n v="12909260.560000001"/>
    <s v="MUP"/>
  </r>
  <r>
    <s v="MAR"/>
    <x v="22"/>
    <x v="22"/>
    <x v="1"/>
    <s v="MEPTIN"/>
    <s v="TD REP-DOM"/>
    <s v="TMMUP-30"/>
    <s v="IN-HEALTH"/>
    <n v="224"/>
    <n v="1505952"/>
    <m/>
    <n v="1505952"/>
    <s v="MUP"/>
  </r>
  <r>
    <s v="MAR"/>
    <x v="22"/>
    <x v="22"/>
    <x v="1"/>
    <s v="MEPTIN"/>
    <s v="TD REP-DOM"/>
    <s v="TMMUP-60"/>
    <s v="E-CATALOG"/>
    <n v="1148"/>
    <n v="5812943.9199999999"/>
    <m/>
    <n v="5812943.9199999999"/>
    <s v="MUP"/>
  </r>
  <r>
    <s v="APR"/>
    <x v="0"/>
    <x v="0"/>
    <x v="0"/>
    <s v="ABILIFY"/>
    <s v="TD REP-DOM"/>
    <s v="TMMUP-10"/>
    <s v="REGULER"/>
    <n v="10820"/>
    <n v="247647078"/>
    <m/>
    <n v="247647078"/>
    <s v="MUP"/>
  </r>
  <r>
    <s v="APR"/>
    <x v="1"/>
    <x v="1"/>
    <x v="0"/>
    <s v="ABILIFY"/>
    <s v="TD REP-DOM"/>
    <s v="TMMUP-10"/>
    <s v="REGULER"/>
    <n v="12130"/>
    <n v="504781459"/>
    <m/>
    <n v="504781459"/>
    <s v="MUP"/>
  </r>
  <r>
    <s v="APR"/>
    <x v="2"/>
    <x v="2"/>
    <x v="0"/>
    <s v="ABILIFY"/>
    <s v="TD REP-DOM"/>
    <s v="TMMUP-10"/>
    <s v="REGULER"/>
    <n v="4270"/>
    <n v="205609467"/>
    <m/>
    <n v="205609467"/>
    <s v="MUP"/>
  </r>
  <r>
    <s v="APR"/>
    <x v="3"/>
    <x v="3"/>
    <x v="0"/>
    <s v="ABILIFY"/>
    <s v="TD REP-DOM"/>
    <s v="TMMUP-10"/>
    <s v="REGULER"/>
    <n v="4000"/>
    <n v="166080000"/>
    <m/>
    <n v="166080000"/>
    <s v="MUP"/>
  </r>
  <r>
    <s v="APR"/>
    <x v="3"/>
    <x v="3"/>
    <x v="0"/>
    <s v="ABILIFY"/>
    <s v="TD REP-DOM"/>
    <s v="TMMUP-30"/>
    <s v="IN-HEALTH"/>
    <n v="200"/>
    <n v="6696000"/>
    <m/>
    <n v="6696000"/>
    <s v="MUP"/>
  </r>
  <r>
    <s v="APR"/>
    <x v="3"/>
    <x v="3"/>
    <x v="0"/>
    <s v="ABILIFY"/>
    <s v="TD REP-DOM"/>
    <s v="TMMUP-80"/>
    <s v="HARGA KHUSUS"/>
    <n v="17200"/>
    <n v="271244000"/>
    <m/>
    <n v="271244000"/>
    <s v="MUP"/>
  </r>
  <r>
    <s v="APR"/>
    <x v="4"/>
    <x v="4"/>
    <x v="1"/>
    <s v="MEPTIN"/>
    <s v="TD TAB-DOM"/>
    <s v="TMMUP-10"/>
    <s v="REGULER"/>
    <n v="43800"/>
    <n v="92595390"/>
    <m/>
    <n v="92595390"/>
    <s v="MUP"/>
  </r>
  <r>
    <s v="APR"/>
    <x v="4"/>
    <x v="4"/>
    <x v="1"/>
    <s v="MEPTIN"/>
    <s v="TD TAB-DOM"/>
    <s v="TMMUP-30"/>
    <s v="IN-HEALTH"/>
    <n v="5100"/>
    <n v="10850760"/>
    <m/>
    <n v="10850760"/>
    <s v="MUP"/>
  </r>
  <r>
    <s v="APR"/>
    <x v="4"/>
    <x v="4"/>
    <x v="1"/>
    <s v="MEPTIN"/>
    <s v="TD TAB-DOM"/>
    <s v="TMMUP-80"/>
    <s v="HARGA KHUSUS"/>
    <n v="33700"/>
    <n v="57902666"/>
    <m/>
    <n v="57902666"/>
    <s v="MUP"/>
  </r>
  <r>
    <s v="APR"/>
    <x v="5"/>
    <x v="5"/>
    <x v="1"/>
    <s v="MEPTIN"/>
    <s v="TD TAB-DOM"/>
    <s v="TMMUP-10"/>
    <s v="REGULER"/>
    <n v="14900"/>
    <n v="53660860"/>
    <m/>
    <n v="53660860"/>
    <s v="MUP"/>
  </r>
  <r>
    <s v="APR"/>
    <x v="5"/>
    <x v="5"/>
    <x v="1"/>
    <s v="MEPTIN"/>
    <s v="TD TAB-DOM"/>
    <s v="TMMUP-30"/>
    <s v="IN-HEALTH"/>
    <n v="7100"/>
    <n v="24397020"/>
    <m/>
    <n v="24397020"/>
    <s v="MUP"/>
  </r>
  <r>
    <s v="APR"/>
    <x v="5"/>
    <x v="5"/>
    <x v="1"/>
    <s v="MEPTIN"/>
    <s v="TD TAB-DOM"/>
    <s v="TMMUP-80"/>
    <s v="HARGA KHUSUS"/>
    <n v="28200"/>
    <n v="80754648"/>
    <m/>
    <n v="80754648"/>
    <s v="MUP"/>
  </r>
  <r>
    <s v="APR"/>
    <x v="6"/>
    <x v="6"/>
    <x v="2"/>
    <s v="MUCOSTA"/>
    <s v="TD TAB-DOM"/>
    <s v="TMMUP-10"/>
    <s v="REGULER"/>
    <n v="266200"/>
    <n v="983558422"/>
    <m/>
    <n v="983558422"/>
    <s v="MUP"/>
  </r>
  <r>
    <s v="APR"/>
    <x v="6"/>
    <x v="6"/>
    <x v="2"/>
    <s v="MUCOSTA"/>
    <s v="TD TAB-DOM"/>
    <s v="TMMUP-30"/>
    <s v="IN-HEALTH"/>
    <n v="32300"/>
    <n v="119187000"/>
    <m/>
    <n v="119187000"/>
    <s v="MUP"/>
  </r>
  <r>
    <s v="APR"/>
    <x v="6"/>
    <x v="6"/>
    <x v="2"/>
    <s v="MUCOSTA"/>
    <s v="TD TAB-DOM"/>
    <s v="TMMUP-80"/>
    <s v="HARGA KHUSUS"/>
    <n v="18500"/>
    <n v="62058990"/>
    <m/>
    <n v="62058990"/>
    <s v="MUP"/>
  </r>
  <r>
    <s v="APR"/>
    <x v="7"/>
    <x v="7"/>
    <x v="3"/>
    <s v="PLETAAL"/>
    <s v="TD REP-DOM"/>
    <s v="TMMUP-10"/>
    <s v="REGULER"/>
    <n v="15360"/>
    <n v="199645747.19999999"/>
    <m/>
    <n v="199645747.19999999"/>
    <s v="MUP"/>
  </r>
  <r>
    <s v="APR"/>
    <x v="7"/>
    <x v="7"/>
    <x v="3"/>
    <s v="PLETAAL"/>
    <s v="TD REP-DOM"/>
    <s v="TMMUP-30"/>
    <s v="IN-HEALTH"/>
    <n v="960"/>
    <n v="11232000"/>
    <m/>
    <n v="11232000"/>
    <s v="MUP"/>
  </r>
  <r>
    <s v="APR"/>
    <x v="7"/>
    <x v="7"/>
    <x v="3"/>
    <s v="PLETAAL"/>
    <s v="TD REP-DOM"/>
    <s v="TMMUP-60"/>
    <s v="E-CATALOG"/>
    <n v="222390"/>
    <n v="1547167230"/>
    <m/>
    <n v="1547167230"/>
    <s v="MUP"/>
  </r>
  <r>
    <s v="APR"/>
    <x v="8"/>
    <x v="8"/>
    <x v="3"/>
    <s v="PLETAAL"/>
    <s v="TD TAB-DOM"/>
    <s v="TMMUP-10"/>
    <s v="REGULER"/>
    <n v="5070"/>
    <n v="56113239"/>
    <m/>
    <n v="56113239"/>
    <s v="MUP"/>
  </r>
  <r>
    <s v="APR"/>
    <x v="8"/>
    <x v="8"/>
    <x v="3"/>
    <s v="PLETAAL"/>
    <s v="TD TAB-DOM"/>
    <s v="TMMUP-30"/>
    <s v="IN-HEALTH"/>
    <n v="1350"/>
    <n v="12628710"/>
    <m/>
    <n v="12628710"/>
    <s v="MUP"/>
  </r>
  <r>
    <s v="APR"/>
    <x v="8"/>
    <x v="8"/>
    <x v="3"/>
    <s v="PLETAAL"/>
    <s v="TD TAB-DOM"/>
    <s v="TMMUP-80"/>
    <s v="HARGA KHUSUS"/>
    <n v="26370"/>
    <n v="122290083.90000001"/>
    <m/>
    <n v="122290083.90000001"/>
    <s v="MUP"/>
  </r>
  <r>
    <s v="APR"/>
    <x v="9"/>
    <x v="9"/>
    <x v="3"/>
    <s v="PLETAAL"/>
    <s v="TD TAB-DOM"/>
    <s v="TMMUP-10"/>
    <s v="REGULER"/>
    <n v="21200"/>
    <n v="155189936"/>
    <m/>
    <n v="155189936"/>
    <s v="MUP"/>
  </r>
  <r>
    <s v="APR"/>
    <x v="9"/>
    <x v="9"/>
    <x v="3"/>
    <s v="PLETAAL"/>
    <s v="TD TAB-DOM"/>
    <s v="TMMUP-30"/>
    <s v="IN-HEALTH"/>
    <n v="4400"/>
    <n v="27973440"/>
    <m/>
    <n v="27973440"/>
    <s v="MUP"/>
  </r>
  <r>
    <s v="APR"/>
    <x v="9"/>
    <x v="9"/>
    <x v="3"/>
    <s v="PLETAAL"/>
    <s v="TD TAB-DOM"/>
    <s v="TMMUP-80"/>
    <s v="HARGA KHUSUS"/>
    <n v="75900"/>
    <n v="369494862"/>
    <m/>
    <n v="369494862"/>
    <s v="MUP"/>
  </r>
  <r>
    <s v="APR"/>
    <x v="10"/>
    <x v="10"/>
    <x v="4"/>
    <s v="SAMSCA"/>
    <s v="TD REP-DOM"/>
    <s v="TMMUP-10"/>
    <s v="REGULER"/>
    <n v="9080"/>
    <n v="1097109160"/>
    <m/>
    <n v="1097109160"/>
    <s v="MUP"/>
  </r>
  <r>
    <s v="APR"/>
    <x v="10"/>
    <x v="10"/>
    <x v="4"/>
    <s v="SAMSCA"/>
    <s v="TD REP-DOM"/>
    <s v="TMMUP-30"/>
    <s v="IN-HEALTH"/>
    <n v="320"/>
    <n v="38016000"/>
    <m/>
    <n v="38016000"/>
    <s v="MUP"/>
  </r>
  <r>
    <s v="APR"/>
    <x v="10"/>
    <x v="10"/>
    <x v="4"/>
    <s v="SAMSCA"/>
    <s v="TD REP-DOM"/>
    <s v="TMMUP-80"/>
    <s v="HARGA KHUSUS"/>
    <n v="1200"/>
    <n v="96325200"/>
    <m/>
    <n v="96325200"/>
    <s v="MUP"/>
  </r>
  <r>
    <s v="APR"/>
    <x v="11"/>
    <x v="11"/>
    <x v="5"/>
    <s v="Abilify Maintena Abilify"/>
    <s v="TD REP-DOM"/>
    <s v="TMMUP-10"/>
    <s v="REGULER"/>
    <n v="198"/>
    <n v="290581830"/>
    <m/>
    <n v="290581830"/>
    <s v="MUP"/>
  </r>
  <r>
    <s v="APR"/>
    <x v="12"/>
    <x v="12"/>
    <x v="5"/>
    <s v="Abilify Maintena Abilify"/>
    <s v="TD REP-DOM"/>
    <s v="TMMUP-10"/>
    <s v="REGULER"/>
    <n v="48"/>
    <n v="70444080"/>
    <m/>
    <n v="70444080"/>
    <s v="MUP"/>
  </r>
  <r>
    <s v="APR"/>
    <x v="13"/>
    <x v="13"/>
    <x v="6"/>
    <s v="Rexulti"/>
    <s v="TD REP-DOM"/>
    <s v="TMMUP-10"/>
    <s v="REGULER"/>
    <n v="3600"/>
    <n v="78473160"/>
    <m/>
    <n v="78473160"/>
    <s v="MUP"/>
  </r>
  <r>
    <s v="APR"/>
    <x v="14"/>
    <x v="14"/>
    <x v="6"/>
    <s v="Rexulti"/>
    <s v="TD REP-DOM"/>
    <s v="TMMUP-10"/>
    <s v="REGULER"/>
    <n v="2600"/>
    <n v="119017860"/>
    <m/>
    <n v="119017860"/>
    <s v="MUP"/>
  </r>
  <r>
    <s v="APR"/>
    <x v="15"/>
    <x v="15"/>
    <x v="6"/>
    <s v="Rexulti"/>
    <s v="TD REP-DOM"/>
    <s v="TMMUP-10"/>
    <s v="REGULER"/>
    <n v="1700"/>
    <n v="77819370"/>
    <m/>
    <n v="77819370"/>
    <s v="MUP"/>
  </r>
  <r>
    <s v="APR"/>
    <x v="16"/>
    <x v="16"/>
    <x v="7"/>
    <s v="Iclusig"/>
    <s v="TD REP-DOM"/>
    <s v="TMMUP-10"/>
    <s v="REGULER"/>
    <n v="540"/>
    <n v="119030758.2"/>
    <m/>
    <n v="119030758.2"/>
    <s v="MUP"/>
  </r>
  <r>
    <s v="APR"/>
    <x v="17"/>
    <x v="17"/>
    <x v="1"/>
    <s v="MEPTIN"/>
    <s v="TD REP-DOM"/>
    <s v="TMMUP-60"/>
    <s v="E-CATALOG"/>
    <n v="6468"/>
    <n v="40379724"/>
    <m/>
    <n v="40379724"/>
    <s v="MUP"/>
  </r>
  <r>
    <s v="APR"/>
    <x v="18"/>
    <x v="18"/>
    <x v="0"/>
    <s v="ABILIFY"/>
    <s v="TD SYR-DOM"/>
    <s v="TMMUP-10"/>
    <s v="REGULER"/>
    <n v="860"/>
    <n v="167106600"/>
    <m/>
    <n v="167106600"/>
    <s v="MUP"/>
  </r>
  <r>
    <s v="APR"/>
    <x v="18"/>
    <x v="18"/>
    <x v="0"/>
    <s v="ABILIFY"/>
    <s v="TD SYR-DOM"/>
    <s v="TMMUP-60"/>
    <s v="E-CATALOG"/>
    <n v="500"/>
    <n v="80270500"/>
    <m/>
    <n v="80270500"/>
    <s v="MUP"/>
  </r>
  <r>
    <s v="APR"/>
    <x v="19"/>
    <x v="19"/>
    <x v="6"/>
    <s v="Rexulti"/>
    <s v="TD REP-DOM"/>
    <s v="TMMUP-10"/>
    <s v="REGULER"/>
    <n v="400"/>
    <n v="18310440"/>
    <m/>
    <n v="18310440"/>
    <s v="MUP"/>
  </r>
  <r>
    <s v="APR"/>
    <x v="20"/>
    <x v="20"/>
    <x v="0"/>
    <s v="ABILIFY"/>
    <s v="TD REP-DOM"/>
    <s v="TMMUP-10"/>
    <s v="REGULER"/>
    <n v="5000"/>
    <n v="240215000"/>
    <m/>
    <n v="240215000"/>
    <s v="MUP"/>
  </r>
  <r>
    <s v="APR"/>
    <x v="21"/>
    <x v="21"/>
    <x v="8"/>
    <s v="JINARK"/>
    <s v="TD TAB-DOM"/>
    <s v="TMMUP-10"/>
    <s v="REGULER"/>
    <n v="840"/>
    <n v="92063664"/>
    <m/>
    <n v="92063664"/>
    <s v="MUP"/>
  </r>
  <r>
    <s v="APR"/>
    <x v="22"/>
    <x v="22"/>
    <x v="1"/>
    <s v="MEPTIN"/>
    <s v="TD REP-DOM"/>
    <s v="TMMUP-10"/>
    <s v="REGULER"/>
    <n v="4760"/>
    <n v="35396359.600000001"/>
    <m/>
    <n v="35396359.600000001"/>
    <s v="MUP"/>
  </r>
  <r>
    <s v="APR"/>
    <x v="22"/>
    <x v="22"/>
    <x v="1"/>
    <s v="MEPTIN"/>
    <s v="TD REP-DOM"/>
    <s v="TMMUP-30"/>
    <s v="IN-HEALTH"/>
    <n v="112"/>
    <n v="752976"/>
    <m/>
    <n v="752976"/>
    <s v="MUP"/>
  </r>
  <r>
    <s v="APR"/>
    <x v="22"/>
    <x v="22"/>
    <x v="1"/>
    <s v="MEPTIN"/>
    <s v="TD REP-DOM"/>
    <s v="TMMUP-60"/>
    <s v="E-CATALOG"/>
    <n v="2744"/>
    <n v="17130792"/>
    <m/>
    <n v="17130792"/>
    <s v="MUP"/>
  </r>
  <r>
    <s v="MAY"/>
    <x v="0"/>
    <x v="0"/>
    <x v="0"/>
    <s v="ABILIFY"/>
    <s v="TD REP-DOM"/>
    <s v="TMMUP-10"/>
    <s v="REGULER"/>
    <n v="8080"/>
    <n v="184934232"/>
    <m/>
    <n v="184934232"/>
    <s v="MUP"/>
  </r>
  <r>
    <s v="MAY"/>
    <x v="1"/>
    <x v="1"/>
    <x v="0"/>
    <s v="ABILIFY"/>
    <s v="TD REP-DOM"/>
    <s v="TMMUP-10"/>
    <s v="REGULER"/>
    <n v="9750"/>
    <n v="405739425"/>
    <m/>
    <n v="405739425"/>
    <s v="MUP"/>
  </r>
  <r>
    <s v="MAY"/>
    <x v="2"/>
    <x v="2"/>
    <x v="0"/>
    <s v="ABILIFY"/>
    <s v="TD REP-DOM"/>
    <s v="TMMUP-10"/>
    <s v="REGULER"/>
    <n v="3660"/>
    <n v="176236686"/>
    <m/>
    <n v="176236686"/>
    <s v="MUP"/>
  </r>
  <r>
    <s v="MAY"/>
    <x v="3"/>
    <x v="3"/>
    <x v="0"/>
    <s v="ABILIFY"/>
    <s v="TD REP-DOM"/>
    <s v="TMMUP-10"/>
    <s v="REGULER"/>
    <n v="5500"/>
    <n v="228360000"/>
    <m/>
    <n v="228360000"/>
    <s v="MUP"/>
  </r>
  <r>
    <s v="MAY"/>
    <x v="3"/>
    <x v="3"/>
    <x v="0"/>
    <s v="ABILIFY"/>
    <s v="TD REP-DOM"/>
    <s v="TMMUP-30"/>
    <s v="IN-HEALTH"/>
    <n v="1700"/>
    <n v="56916000"/>
    <m/>
    <n v="56916000"/>
    <s v="MUP"/>
  </r>
  <r>
    <s v="MAY"/>
    <x v="3"/>
    <x v="3"/>
    <x v="0"/>
    <s v="ABILIFY"/>
    <s v="TD REP-DOM"/>
    <s v="TMMUP-80"/>
    <s v="HARGA KHUSUS"/>
    <n v="16800"/>
    <n v="264936000"/>
    <m/>
    <n v="264936000"/>
    <s v="MUP"/>
  </r>
  <r>
    <s v="MAY"/>
    <x v="4"/>
    <x v="4"/>
    <x v="1"/>
    <s v="MEPTIN"/>
    <s v="TD TAB-DOM"/>
    <s v="TMMUP-10"/>
    <s v="REGULER"/>
    <n v="149300"/>
    <n v="315627665"/>
    <m/>
    <n v="315627665"/>
    <s v="MUP"/>
  </r>
  <r>
    <s v="MAY"/>
    <x v="4"/>
    <x v="4"/>
    <x v="1"/>
    <s v="MEPTIN"/>
    <s v="TD TAB-DOM"/>
    <s v="TMMUP-30"/>
    <s v="IN-HEALTH"/>
    <n v="300"/>
    <n v="638280"/>
    <m/>
    <n v="638280"/>
    <s v="MUP"/>
  </r>
  <r>
    <s v="MAY"/>
    <x v="4"/>
    <x v="4"/>
    <x v="1"/>
    <s v="MEPTIN"/>
    <s v="TD TAB-DOM"/>
    <s v="TMMUP-80"/>
    <s v="HARGA KHUSUS"/>
    <n v="6100"/>
    <n v="10480898"/>
    <m/>
    <n v="10480898"/>
    <s v="MUP"/>
  </r>
  <r>
    <s v="MAY"/>
    <x v="5"/>
    <x v="5"/>
    <x v="1"/>
    <s v="MEPTIN"/>
    <s v="TD TAB-DOM"/>
    <s v="TMMUP-10"/>
    <s v="REGULER"/>
    <n v="68900"/>
    <n v="248136460"/>
    <m/>
    <n v="248136460"/>
    <s v="MUP"/>
  </r>
  <r>
    <s v="MAY"/>
    <x v="5"/>
    <x v="5"/>
    <x v="1"/>
    <s v="MEPTIN"/>
    <s v="TD TAB-DOM"/>
    <s v="TMMUP-30"/>
    <s v="IN-HEALTH"/>
    <n v="2400"/>
    <n v="8246880"/>
    <m/>
    <n v="8246880"/>
    <s v="MUP"/>
  </r>
  <r>
    <s v="MAY"/>
    <x v="5"/>
    <x v="5"/>
    <x v="1"/>
    <s v="MEPTIN"/>
    <s v="TD TAB-DOM"/>
    <s v="TMMUP-80"/>
    <s v="HARGA KHUSUS"/>
    <n v="7400"/>
    <n v="21190936"/>
    <m/>
    <n v="21190936"/>
    <s v="MUP"/>
  </r>
  <r>
    <s v="MAY"/>
    <x v="6"/>
    <x v="6"/>
    <x v="2"/>
    <s v="MUCOSTA"/>
    <s v="TD TAB-DOM"/>
    <s v="TMMUP-10"/>
    <s v="REGULER"/>
    <n v="288300"/>
    <n v="1065213723"/>
    <m/>
    <n v="1065213723"/>
    <s v="MUP"/>
  </r>
  <r>
    <s v="MAY"/>
    <x v="6"/>
    <x v="6"/>
    <x v="2"/>
    <s v="MUCOSTA"/>
    <s v="TD TAB-DOM"/>
    <s v="TMMUP-30"/>
    <s v="IN-HEALTH"/>
    <n v="24100"/>
    <n v="88929000"/>
    <m/>
    <n v="88929000"/>
    <s v="MUP"/>
  </r>
  <r>
    <s v="MAY"/>
    <x v="6"/>
    <x v="6"/>
    <x v="2"/>
    <s v="MUCOSTA"/>
    <s v="TD TAB-DOM"/>
    <s v="TMMUP-80"/>
    <s v="HARGA KHUSUS"/>
    <n v="12600"/>
    <n v="42267204"/>
    <m/>
    <n v="42267204"/>
    <s v="MUP"/>
  </r>
  <r>
    <s v="MAY"/>
    <x v="7"/>
    <x v="7"/>
    <x v="3"/>
    <s v="PLETAAL"/>
    <s v="TD REP-DOM"/>
    <s v="TMMUP-10"/>
    <s v="REGULER"/>
    <n v="14790"/>
    <n v="192237018.30000001"/>
    <m/>
    <n v="192237018.30000001"/>
    <s v="MUP"/>
  </r>
  <r>
    <s v="MAY"/>
    <x v="7"/>
    <x v="7"/>
    <x v="3"/>
    <s v="PLETAAL"/>
    <s v="TD REP-DOM"/>
    <s v="TMMUP-30"/>
    <s v="IN-HEALTH"/>
    <n v="4530"/>
    <n v="53001000"/>
    <m/>
    <n v="53001000"/>
    <s v="MUP"/>
  </r>
  <r>
    <s v="MAY"/>
    <x v="7"/>
    <x v="7"/>
    <x v="3"/>
    <s v="PLETAAL"/>
    <s v="TD REP-DOM"/>
    <s v="TMMUP-60"/>
    <s v="E-CATALOG"/>
    <n v="166320"/>
    <n v="1157088240"/>
    <m/>
    <n v="1157088240"/>
    <s v="MUP"/>
  </r>
  <r>
    <s v="MAY"/>
    <x v="8"/>
    <x v="8"/>
    <x v="3"/>
    <s v="PLETAAL"/>
    <s v="TD TAB-DOM"/>
    <s v="TMMUP-10"/>
    <s v="REGULER"/>
    <n v="18780"/>
    <n v="207851406"/>
    <m/>
    <n v="207851406"/>
    <s v="MUP"/>
  </r>
  <r>
    <s v="MAY"/>
    <x v="8"/>
    <x v="8"/>
    <x v="3"/>
    <s v="PLETAAL"/>
    <s v="TD TAB-DOM"/>
    <s v="TMMUP-30"/>
    <s v="IN-HEALTH"/>
    <n v="2070"/>
    <n v="19364022"/>
    <m/>
    <n v="19364022"/>
    <s v="MUP"/>
  </r>
  <r>
    <s v="MAY"/>
    <x v="8"/>
    <x v="8"/>
    <x v="3"/>
    <s v="PLETAAL"/>
    <s v="TD TAB-DOM"/>
    <s v="TMMUP-80"/>
    <s v="HARGA KHUSUS"/>
    <n v="67080"/>
    <n v="311081487.60000002"/>
    <m/>
    <n v="311081487.60000002"/>
    <s v="MUP"/>
  </r>
  <r>
    <s v="MAY"/>
    <x v="9"/>
    <x v="9"/>
    <x v="3"/>
    <s v="PLETAAL"/>
    <s v="TD TAB-DOM"/>
    <s v="TMMUP-10"/>
    <s v="REGULER"/>
    <n v="43300"/>
    <n v="316968124"/>
    <m/>
    <n v="316968124"/>
    <s v="MUP"/>
  </r>
  <r>
    <s v="MAY"/>
    <x v="9"/>
    <x v="9"/>
    <x v="3"/>
    <s v="PLETAAL"/>
    <s v="TD TAB-DOM"/>
    <s v="TMMUP-30"/>
    <s v="IN-HEALTH"/>
    <n v="5500"/>
    <n v="34966800"/>
    <m/>
    <n v="34966800"/>
    <s v="MUP"/>
  </r>
  <r>
    <s v="MAY"/>
    <x v="9"/>
    <x v="9"/>
    <x v="3"/>
    <s v="PLETAAL"/>
    <s v="TD TAB-DOM"/>
    <s v="TMMUP-80"/>
    <s v="HARGA KHUSUS"/>
    <n v="64600"/>
    <n v="314484428"/>
    <m/>
    <n v="314484428"/>
    <s v="MUP"/>
  </r>
  <r>
    <s v="MAY"/>
    <x v="10"/>
    <x v="10"/>
    <x v="4"/>
    <s v="SAMSCA"/>
    <s v="TD REP-DOM"/>
    <s v="TMMUP-10"/>
    <s v="REGULER"/>
    <n v="12070"/>
    <n v="1458381890"/>
    <m/>
    <n v="1458381890"/>
    <s v="MUP"/>
  </r>
  <r>
    <s v="MAY"/>
    <x v="10"/>
    <x v="10"/>
    <x v="4"/>
    <s v="SAMSCA"/>
    <s v="TD REP-DOM"/>
    <s v="TMMUP-30"/>
    <s v="IN-HEALTH"/>
    <n v="160"/>
    <n v="19008000"/>
    <m/>
    <n v="19008000"/>
    <s v="MUP"/>
  </r>
  <r>
    <s v="MAY"/>
    <x v="10"/>
    <x v="10"/>
    <x v="4"/>
    <s v="SAMSCA"/>
    <s v="TD REP-DOM"/>
    <s v="TMMUP-80"/>
    <s v="HARGA KHUSUS"/>
    <n v="280"/>
    <n v="22475880"/>
    <m/>
    <n v="22475880"/>
    <s v="MUP"/>
  </r>
  <r>
    <s v="MAY"/>
    <x v="11"/>
    <x v="11"/>
    <x v="5"/>
    <s v="Abilify Maintena Abilify"/>
    <s v="TD REP-DOM"/>
    <s v="TMMUP-10"/>
    <s v="REGULER"/>
    <n v="182"/>
    <n v="267100470"/>
    <m/>
    <n v="267100470"/>
    <s v="MUP"/>
  </r>
  <r>
    <s v="MAY"/>
    <x v="12"/>
    <x v="12"/>
    <x v="5"/>
    <s v="Abilify Maintena Abilify"/>
    <s v="TD REP-DOM"/>
    <s v="TMMUP-10"/>
    <s v="REGULER"/>
    <n v="20"/>
    <n v="29351700"/>
    <m/>
    <n v="29351700"/>
    <s v="MUP"/>
  </r>
  <r>
    <s v="MAY"/>
    <x v="13"/>
    <x v="13"/>
    <x v="6"/>
    <s v="Rexulti"/>
    <s v="TD REP-DOM"/>
    <s v="TMMUP-10"/>
    <s v="REGULER"/>
    <n v="4600"/>
    <n v="100271260"/>
    <m/>
    <n v="100271260"/>
    <s v="MUP"/>
  </r>
  <r>
    <s v="MAY"/>
    <x v="14"/>
    <x v="14"/>
    <x v="6"/>
    <s v="Rexulti"/>
    <s v="TD REP-DOM"/>
    <s v="TMMUP-10"/>
    <s v="REGULER"/>
    <n v="3400"/>
    <n v="155638740"/>
    <m/>
    <n v="155638740"/>
    <s v="MUP"/>
  </r>
  <r>
    <s v="MAY"/>
    <x v="15"/>
    <x v="15"/>
    <x v="6"/>
    <s v="Rexulti"/>
    <s v="TD REP-DOM"/>
    <s v="TMMUP-10"/>
    <s v="REGULER"/>
    <n v="2700"/>
    <n v="123595470"/>
    <m/>
    <n v="123595470"/>
    <s v="MUP"/>
  </r>
  <r>
    <s v="MAY"/>
    <x v="16"/>
    <x v="16"/>
    <x v="7"/>
    <s v="Iclusig"/>
    <s v="TD REP-DOM"/>
    <s v="TMMUP-10"/>
    <s v="REGULER"/>
    <n v="420"/>
    <n v="92579478.599999994"/>
    <m/>
    <n v="92579478.599999994"/>
    <s v="MUP"/>
  </r>
  <r>
    <s v="MAY"/>
    <x v="18"/>
    <x v="18"/>
    <x v="0"/>
    <s v="ABILIFY"/>
    <s v="TD SYR-DOM"/>
    <s v="TMMUP-10"/>
    <s v="REGULER"/>
    <n v="690"/>
    <n v="134073900"/>
    <m/>
    <n v="134073900"/>
    <s v="MUP"/>
  </r>
  <r>
    <s v="MAY"/>
    <x v="18"/>
    <x v="18"/>
    <x v="0"/>
    <s v="ABILIFY"/>
    <s v="TD SYR-DOM"/>
    <s v="TMMUP-60"/>
    <s v="E-CATALOG"/>
    <n v="970"/>
    <n v="155724770"/>
    <m/>
    <n v="155724770"/>
    <s v="MUP"/>
  </r>
  <r>
    <s v="MAY"/>
    <x v="19"/>
    <x v="19"/>
    <x v="6"/>
    <s v="Rexulti"/>
    <s v="TD REP-DOM"/>
    <s v="TMMUP-10"/>
    <s v="REGULER"/>
    <n v="400"/>
    <n v="18310440"/>
    <m/>
    <n v="18310440"/>
    <s v="MUP"/>
  </r>
  <r>
    <s v="MAY"/>
    <x v="20"/>
    <x v="20"/>
    <x v="0"/>
    <s v="ABILIFY"/>
    <s v="TD REP-DOM"/>
    <s v="TMMUP-10"/>
    <s v="REGULER"/>
    <n v="2300"/>
    <n v="110498900"/>
    <m/>
    <n v="110498900"/>
    <s v="MUP"/>
  </r>
  <r>
    <s v="MAY"/>
    <x v="21"/>
    <x v="21"/>
    <x v="8"/>
    <s v="JINARK"/>
    <s v="TD TAB-DOM"/>
    <s v="TMMUP-10"/>
    <s v="REGULER"/>
    <n v="120"/>
    <n v="13151952"/>
    <m/>
    <n v="13151952"/>
    <s v="MUP"/>
  </r>
  <r>
    <s v="MAY"/>
    <x v="22"/>
    <x v="22"/>
    <x v="1"/>
    <s v="MEPTIN"/>
    <s v="TD REP-DOM"/>
    <s v="TMMUP-10"/>
    <s v="REGULER"/>
    <n v="1344"/>
    <n v="9994266.2400000021"/>
    <m/>
    <n v="9994266.2400000021"/>
    <s v="MUP"/>
  </r>
  <r>
    <s v="MAY"/>
    <x v="22"/>
    <x v="22"/>
    <x v="1"/>
    <s v="MEPTIN"/>
    <s v="TD REP-DOM"/>
    <s v="TMMUP-30"/>
    <s v="IN-HEALTH"/>
    <n v="28"/>
    <n v="188244"/>
    <m/>
    <n v="188244"/>
    <s v="MUP"/>
  </r>
  <r>
    <s v="MAY"/>
    <x v="22"/>
    <x v="22"/>
    <x v="1"/>
    <s v="MEPTIN"/>
    <s v="TD REP-DOM"/>
    <s v="TMMUP-60"/>
    <s v="E-CATALOG"/>
    <n v="1344"/>
    <n v="8390592"/>
    <m/>
    <n v="8390592"/>
    <s v="MUP"/>
  </r>
  <r>
    <s v="JUN"/>
    <x v="0"/>
    <x v="0"/>
    <x v="0"/>
    <s v="ABILIFY"/>
    <s v="TD REP-DOM"/>
    <s v="TMMUP-10"/>
    <s v="REGULER"/>
    <n v="16570"/>
    <n v="379252503"/>
    <m/>
    <n v="379252503"/>
    <s v="MUP"/>
  </r>
  <r>
    <s v="JUN"/>
    <x v="1"/>
    <x v="1"/>
    <x v="0"/>
    <s v="ABILIFY"/>
    <s v="TD REP-DOM"/>
    <s v="TMMUP-10"/>
    <s v="REGULER"/>
    <n v="18110"/>
    <n v="753634973"/>
    <m/>
    <n v="753634973"/>
    <s v="MUP"/>
  </r>
  <r>
    <s v="JUN"/>
    <x v="2"/>
    <x v="2"/>
    <x v="0"/>
    <s v="ABILIFY"/>
    <s v="TD REP-DOM"/>
    <s v="TMMUP-10"/>
    <s v="REGULER"/>
    <n v="10020"/>
    <n v="482484042"/>
    <m/>
    <n v="482484042"/>
    <s v="MUP"/>
  </r>
  <r>
    <s v="JUN"/>
    <x v="3"/>
    <x v="3"/>
    <x v="0"/>
    <s v="ABILIFY"/>
    <s v="TD REP-DOM"/>
    <s v="TMMUP-10"/>
    <s v="REGULER"/>
    <n v="5050"/>
    <n v="209676000"/>
    <m/>
    <n v="209676000"/>
    <s v="MUP"/>
  </r>
  <r>
    <s v="JUN"/>
    <x v="3"/>
    <x v="3"/>
    <x v="0"/>
    <s v="ABILIFY"/>
    <s v="TD REP-DOM"/>
    <s v="TMMUP-30"/>
    <s v="IN-HEALTH"/>
    <n v="450"/>
    <n v="15066000"/>
    <m/>
    <n v="15066000"/>
    <s v="MUP"/>
  </r>
  <r>
    <s v="JUN"/>
    <x v="3"/>
    <x v="3"/>
    <x v="0"/>
    <s v="ABILIFY"/>
    <s v="TD REP-DOM"/>
    <s v="TMMUP-80"/>
    <s v="HARGA KHUSUS"/>
    <n v="27100"/>
    <n v="427367000"/>
    <m/>
    <n v="427367000"/>
    <s v="MUP"/>
  </r>
  <r>
    <s v="JUN"/>
    <x v="4"/>
    <x v="4"/>
    <x v="1"/>
    <s v="MEPTIN"/>
    <s v="TD TAB-DOM"/>
    <s v="TMMUP-10"/>
    <s v="REGULER"/>
    <n v="135600"/>
    <n v="286665180"/>
    <m/>
    <n v="286665180"/>
    <s v="MUP"/>
  </r>
  <r>
    <s v="JUN"/>
    <x v="4"/>
    <x v="4"/>
    <x v="1"/>
    <s v="MEPTIN"/>
    <s v="TD TAB-DOM"/>
    <s v="TMMUP-30"/>
    <s v="IN-HEALTH"/>
    <n v="1800"/>
    <n v="3829680"/>
    <m/>
    <n v="3829680"/>
    <s v="MUP"/>
  </r>
  <r>
    <s v="JUN"/>
    <x v="4"/>
    <x v="4"/>
    <x v="1"/>
    <s v="MEPTIN"/>
    <s v="TD TAB-DOM"/>
    <s v="TMMUP-80"/>
    <s v="HARGA KHUSUS"/>
    <n v="1100"/>
    <n v="1889998"/>
    <m/>
    <n v="1889998"/>
    <s v="MUP"/>
  </r>
  <r>
    <s v="JUN"/>
    <x v="5"/>
    <x v="5"/>
    <x v="1"/>
    <s v="MEPTIN"/>
    <s v="TD TAB-DOM"/>
    <s v="TMMUP-10"/>
    <s v="REGULER"/>
    <n v="72900"/>
    <n v="262542060"/>
    <m/>
    <n v="262542060"/>
    <s v="MUP"/>
  </r>
  <r>
    <s v="JUN"/>
    <x v="5"/>
    <x v="5"/>
    <x v="1"/>
    <s v="MEPTIN"/>
    <s v="TD TAB-DOM"/>
    <s v="TMMUP-30"/>
    <s v="IN-HEALTH"/>
    <n v="2300"/>
    <n v="7903260"/>
    <m/>
    <n v="7903260"/>
    <s v="MUP"/>
  </r>
  <r>
    <s v="JUN"/>
    <x v="5"/>
    <x v="5"/>
    <x v="1"/>
    <s v="MEPTIN"/>
    <s v="TD TAB-DOM"/>
    <s v="TMMUP-80"/>
    <s v="HARGA KHUSUS"/>
    <n v="4500"/>
    <n v="12886380"/>
    <m/>
    <n v="12886380"/>
    <s v="MUP"/>
  </r>
  <r>
    <s v="JUN"/>
    <x v="6"/>
    <x v="6"/>
    <x v="2"/>
    <s v="MUCOSTA"/>
    <s v="TD TAB-DOM"/>
    <s v="TMMUP-10"/>
    <s v="REGULER"/>
    <n v="271700"/>
    <n v="1003879877"/>
    <m/>
    <n v="1003879877"/>
    <s v="MUP"/>
  </r>
  <r>
    <s v="JUN"/>
    <x v="6"/>
    <x v="6"/>
    <x v="2"/>
    <s v="MUCOSTA"/>
    <s v="TD TAB-DOM"/>
    <s v="TMMUP-30"/>
    <s v="IN-HEALTH"/>
    <n v="6600"/>
    <n v="24354000"/>
    <m/>
    <n v="24354000"/>
    <s v="MUP"/>
  </r>
  <r>
    <s v="JUN"/>
    <x v="6"/>
    <x v="6"/>
    <x v="2"/>
    <s v="MUCOSTA"/>
    <s v="TD TAB-DOM"/>
    <s v="TMMUP-80"/>
    <s v="HARGA KHUSUS"/>
    <n v="81000"/>
    <n v="271717740"/>
    <m/>
    <n v="271717740"/>
    <s v="MUP"/>
  </r>
  <r>
    <s v="JUN"/>
    <x v="7"/>
    <x v="7"/>
    <x v="3"/>
    <s v="PLETAAL"/>
    <s v="TD REP-DOM"/>
    <s v="TMMUP-10"/>
    <s v="REGULER"/>
    <n v="14910"/>
    <n v="193796750.70000002"/>
    <m/>
    <n v="193796750.70000002"/>
    <s v="MUP"/>
  </r>
  <r>
    <s v="JUN"/>
    <x v="7"/>
    <x v="7"/>
    <x v="3"/>
    <s v="PLETAAL"/>
    <s v="TD REP-DOM"/>
    <s v="TMMUP-30"/>
    <s v="IN-HEALTH"/>
    <n v="2100"/>
    <n v="24570000"/>
    <m/>
    <n v="24570000"/>
    <s v="MUP"/>
  </r>
  <r>
    <s v="JUN"/>
    <x v="7"/>
    <x v="7"/>
    <x v="3"/>
    <s v="PLETAAL"/>
    <s v="TD REP-DOM"/>
    <s v="TMMUP-60"/>
    <s v="E-CATALOG"/>
    <n v="128910"/>
    <n v="896826870"/>
    <m/>
    <n v="896826870"/>
    <s v="MUP"/>
  </r>
  <r>
    <s v="JUN"/>
    <x v="8"/>
    <x v="8"/>
    <x v="3"/>
    <s v="PLETAAL"/>
    <s v="TD TAB-DOM"/>
    <s v="TMMUP-10"/>
    <s v="REGULER"/>
    <n v="13230"/>
    <n v="146425671"/>
    <m/>
    <n v="146425671"/>
    <s v="MUP"/>
  </r>
  <r>
    <s v="JUN"/>
    <x v="8"/>
    <x v="8"/>
    <x v="3"/>
    <s v="PLETAAL"/>
    <s v="TD TAB-DOM"/>
    <s v="TMMUP-30"/>
    <s v="IN-HEALTH"/>
    <n v="720"/>
    <n v="6735312"/>
    <m/>
    <n v="6735312"/>
    <s v="MUP"/>
  </r>
  <r>
    <s v="JUN"/>
    <x v="8"/>
    <x v="8"/>
    <x v="3"/>
    <s v="PLETAAL"/>
    <s v="TD TAB-DOM"/>
    <s v="TMMUP-80"/>
    <s v="HARGA KHUSUS"/>
    <n v="139980"/>
    <n v="649153050.60000002"/>
    <m/>
    <n v="649153050.60000002"/>
    <s v="MUP"/>
  </r>
  <r>
    <s v="JUN"/>
    <x v="9"/>
    <x v="9"/>
    <x v="3"/>
    <s v="PLETAAL"/>
    <s v="TD TAB-DOM"/>
    <s v="TMMUP-10"/>
    <s v="REGULER"/>
    <n v="31000"/>
    <n v="226928680"/>
    <m/>
    <n v="226928680"/>
    <s v="MUP"/>
  </r>
  <r>
    <s v="JUN"/>
    <x v="9"/>
    <x v="9"/>
    <x v="3"/>
    <s v="PLETAAL"/>
    <s v="TD TAB-DOM"/>
    <s v="TMMUP-30"/>
    <s v="IN-HEALTH"/>
    <n v="100"/>
    <n v="635760"/>
    <m/>
    <n v="635760"/>
    <s v="MUP"/>
  </r>
  <r>
    <s v="JUN"/>
    <x v="9"/>
    <x v="9"/>
    <x v="3"/>
    <s v="PLETAAL"/>
    <s v="TD TAB-DOM"/>
    <s v="TMMUP-80"/>
    <s v="HARGA KHUSUS"/>
    <n v="43100"/>
    <n v="209818558"/>
    <m/>
    <n v="209818558"/>
    <s v="MUP"/>
  </r>
  <r>
    <s v="JUN"/>
    <x v="10"/>
    <x v="10"/>
    <x v="4"/>
    <s v="SAMSCA"/>
    <s v="TD REP-DOM"/>
    <s v="TMMUP-10"/>
    <s v="REGULER"/>
    <n v="12280"/>
    <n v="1483755560"/>
    <m/>
    <n v="1483755560"/>
    <s v="MUP"/>
  </r>
  <r>
    <s v="JUN"/>
    <x v="10"/>
    <x v="10"/>
    <x v="4"/>
    <s v="SAMSCA"/>
    <s v="TD REP-DOM"/>
    <s v="TMMUP-30"/>
    <s v="IN-HEALTH"/>
    <n v="40"/>
    <n v="4752000"/>
    <m/>
    <n v="4752000"/>
    <s v="MUP"/>
  </r>
  <r>
    <s v="JUN"/>
    <x v="10"/>
    <x v="10"/>
    <x v="4"/>
    <s v="SAMSCA"/>
    <s v="TD REP-DOM"/>
    <s v="TMMUP-80"/>
    <s v="HARGA KHUSUS"/>
    <n v="2240"/>
    <n v="179807040"/>
    <m/>
    <n v="179807040"/>
    <s v="MUP"/>
  </r>
  <r>
    <s v="JUN"/>
    <x v="11"/>
    <x v="11"/>
    <x v="5"/>
    <s v="Abilify Maintena Abilify"/>
    <s v="TD REP-DOM"/>
    <s v="TMMUP-10"/>
    <s v="REGULER"/>
    <n v="314"/>
    <n v="460821690"/>
    <m/>
    <n v="460821690"/>
    <s v="MUP"/>
  </r>
  <r>
    <s v="JUN"/>
    <x v="12"/>
    <x v="12"/>
    <x v="5"/>
    <s v="Abilify Maintena Abilify"/>
    <s v="TD REP-DOM"/>
    <s v="TMMUP-10"/>
    <s v="REGULER"/>
    <n v="42"/>
    <n v="61638570"/>
    <m/>
    <n v="61638570"/>
    <s v="MUP"/>
  </r>
  <r>
    <s v="JUN"/>
    <x v="13"/>
    <x v="13"/>
    <x v="6"/>
    <s v="Rexulti"/>
    <s v="TD REP-DOM"/>
    <s v="TMMUP-10"/>
    <s v="REGULER"/>
    <n v="7300"/>
    <n v="159126130"/>
    <m/>
    <n v="159126130"/>
    <s v="MUP"/>
  </r>
  <r>
    <s v="JUN"/>
    <x v="14"/>
    <x v="14"/>
    <x v="6"/>
    <s v="Rexulti"/>
    <s v="TD REP-DOM"/>
    <s v="TMMUP-10"/>
    <s v="REGULER"/>
    <n v="5600"/>
    <n v="256346160"/>
    <m/>
    <n v="256346160"/>
    <s v="MUP"/>
  </r>
  <r>
    <s v="JUN"/>
    <x v="15"/>
    <x v="15"/>
    <x v="6"/>
    <s v="Rexulti"/>
    <s v="TD REP-DOM"/>
    <s v="TMMUP-10"/>
    <s v="REGULER"/>
    <n v="4800"/>
    <n v="219725280"/>
    <m/>
    <n v="219725280"/>
    <s v="MUP"/>
  </r>
  <r>
    <s v="JUN"/>
    <x v="16"/>
    <x v="16"/>
    <x v="7"/>
    <s v="Iclusig"/>
    <s v="TD REP-DOM"/>
    <s v="TMMUP-10"/>
    <s v="REGULER"/>
    <n v="660"/>
    <n v="145482037.79999998"/>
    <m/>
    <n v="145482037.79999998"/>
    <s v="MUP"/>
  </r>
  <r>
    <s v="JUN"/>
    <x v="17"/>
    <x v="17"/>
    <x v="1"/>
    <s v="MEPTIN"/>
    <s v="TD REP-DOM"/>
    <s v="TMMUP-10"/>
    <s v="REGULER"/>
    <n v="1092"/>
    <n v="8120341.3200000003"/>
    <m/>
    <n v="8120341.3200000003"/>
    <s v="MUP"/>
  </r>
  <r>
    <s v="JUN"/>
    <x v="17"/>
    <x v="17"/>
    <x v="1"/>
    <s v="MEPTIN"/>
    <s v="TD REP-DOM"/>
    <s v="TMMUP-30"/>
    <s v="IN-HEALTH"/>
    <n v="28"/>
    <n v="188244"/>
    <m/>
    <n v="188244"/>
    <s v="MUP"/>
  </r>
  <r>
    <s v="JUN"/>
    <x v="17"/>
    <x v="17"/>
    <x v="1"/>
    <s v="MEPTIN"/>
    <s v="TD REP-DOM"/>
    <s v="TMMUP-60"/>
    <s v="E-CATALOG"/>
    <n v="26880"/>
    <n v="167811840"/>
    <m/>
    <n v="167811840"/>
    <s v="MUP"/>
  </r>
  <r>
    <s v="JUN"/>
    <x v="18"/>
    <x v="18"/>
    <x v="0"/>
    <s v="ABILIFY"/>
    <s v="TD SYR-DOM"/>
    <s v="TMMUP-10"/>
    <s v="REGULER"/>
    <n v="840"/>
    <n v="163220400"/>
    <m/>
    <n v="163220400"/>
    <s v="MUP"/>
  </r>
  <r>
    <s v="JUN"/>
    <x v="18"/>
    <x v="18"/>
    <x v="0"/>
    <s v="ABILIFY"/>
    <s v="TD SYR-DOM"/>
    <s v="TMMUP-60"/>
    <s v="E-CATALOG"/>
    <n v="2060"/>
    <n v="330714460"/>
    <m/>
    <n v="330714460"/>
    <s v="MUP"/>
  </r>
  <r>
    <s v="JUN"/>
    <x v="18"/>
    <x v="18"/>
    <x v="0"/>
    <s v="ABILIFY"/>
    <s v="TD SYR-DOM"/>
    <s v="TMMUP-80"/>
    <s v="HARGA KHUSUS"/>
    <n v="110"/>
    <n v="16054060"/>
    <m/>
    <n v="16054060"/>
    <s v="MUP"/>
  </r>
  <r>
    <s v="JUN"/>
    <x v="19"/>
    <x v="19"/>
    <x v="6"/>
    <s v="Rexulti"/>
    <s v="TD REP-DOM"/>
    <s v="TMMUP-10"/>
    <s v="REGULER"/>
    <n v="700"/>
    <n v="32043270"/>
    <m/>
    <n v="32043270"/>
    <s v="MUP"/>
  </r>
  <r>
    <s v="JUN"/>
    <x v="20"/>
    <x v="20"/>
    <x v="0"/>
    <s v="ABILIFY"/>
    <s v="TD REP-DOM"/>
    <s v="TMMUP-10"/>
    <s v="REGULER"/>
    <n v="3100"/>
    <n v="148933300"/>
    <m/>
    <n v="148933300"/>
    <s v="MUP"/>
  </r>
  <r>
    <s v="JUN"/>
    <x v="20"/>
    <x v="20"/>
    <x v="0"/>
    <s v="ABILIFY"/>
    <s v="TD REP-DOM"/>
    <s v="TMMUP-80"/>
    <s v="HARGA KHUSUS"/>
    <n v="2400"/>
    <n v="63048240"/>
    <m/>
    <n v="63048240"/>
    <s v="MUP"/>
  </r>
  <r>
    <s v="JUN"/>
    <x v="21"/>
    <x v="21"/>
    <x v="8"/>
    <s v="JINARK"/>
    <s v="TD TAB-DOM"/>
    <s v="TMMUP-10"/>
    <s v="REGULER"/>
    <n v="600"/>
    <n v="65759760"/>
    <m/>
    <n v="65759760"/>
    <s v="MUP"/>
  </r>
  <r>
    <s v="JUN"/>
    <x v="22"/>
    <x v="22"/>
    <x v="1"/>
    <s v="MEPTIN"/>
    <s v="TD REP-DOM"/>
    <s v="TMMUP-10"/>
    <s v="REGULER"/>
    <n v="3136"/>
    <n v="23319954.560000002"/>
    <m/>
    <n v="23319954.560000002"/>
    <s v="MUP"/>
  </r>
  <r>
    <s v="JUN"/>
    <x v="22"/>
    <x v="22"/>
    <x v="1"/>
    <s v="MEPTIN"/>
    <s v="TD REP-DOM"/>
    <s v="TMMUP-30"/>
    <s v="IN-HEALTH"/>
    <n v="140"/>
    <n v="941220"/>
    <m/>
    <n v="941220"/>
    <s v="MUP"/>
  </r>
  <r>
    <s v="JUN"/>
    <x v="22"/>
    <x v="22"/>
    <x v="1"/>
    <s v="MEPTIN"/>
    <s v="TD REP-DOM"/>
    <s v="TMMUP-60"/>
    <s v="E-CATALOG"/>
    <n v="1904"/>
    <n v="11886672"/>
    <m/>
    <n v="11886672"/>
    <s v="MUP"/>
  </r>
  <r>
    <s v="JUL"/>
    <x v="0"/>
    <x v="0"/>
    <x v="0"/>
    <s v="ABILIFY"/>
    <s v="TD REP-DOM"/>
    <s v="TMMUP-10"/>
    <s v="REGULER"/>
    <n v="18670"/>
    <n v="427317093"/>
    <m/>
    <n v="427317093"/>
    <s v="MUP"/>
  </r>
  <r>
    <s v="JUL"/>
    <x v="1"/>
    <x v="1"/>
    <x v="0"/>
    <s v="ABILIFY"/>
    <s v="TD REP-DOM"/>
    <s v="TMMUP-10"/>
    <s v="REGULER"/>
    <n v="12400"/>
    <n v="516017320"/>
    <m/>
    <n v="516017320"/>
    <s v="MUP"/>
  </r>
  <r>
    <s v="JUL"/>
    <x v="2"/>
    <x v="2"/>
    <x v="0"/>
    <s v="ABILIFY"/>
    <s v="TD REP-DOM"/>
    <s v="TMMUP-10"/>
    <s v="REGULER"/>
    <n v="5660"/>
    <n v="272540886"/>
    <m/>
    <n v="272540886"/>
    <s v="MUP"/>
  </r>
  <r>
    <s v="JUL"/>
    <x v="3"/>
    <x v="3"/>
    <x v="0"/>
    <s v="ABILIFY"/>
    <s v="TD REP-DOM"/>
    <s v="TMMUP-10"/>
    <s v="REGULER"/>
    <n v="3700"/>
    <n v="153624000"/>
    <m/>
    <n v="153624000"/>
    <s v="MUP"/>
  </r>
  <r>
    <s v="JUL"/>
    <x v="3"/>
    <x v="3"/>
    <x v="0"/>
    <s v="ABILIFY"/>
    <s v="TD REP-DOM"/>
    <s v="TMMUP-30"/>
    <s v="IN-HEALTH"/>
    <n v="200"/>
    <n v="6696000"/>
    <m/>
    <n v="6696000"/>
    <s v="MUP"/>
  </r>
  <r>
    <s v="JUL"/>
    <x v="3"/>
    <x v="3"/>
    <x v="0"/>
    <s v="ABILIFY"/>
    <s v="TD REP-DOM"/>
    <s v="TMMUP-80"/>
    <s v="HARGA KHUSUS"/>
    <n v="38900"/>
    <n v="613453000"/>
    <m/>
    <n v="613453000"/>
    <s v="MUP"/>
  </r>
  <r>
    <s v="JUL"/>
    <x v="4"/>
    <x v="4"/>
    <x v="1"/>
    <s v="MEPTIN"/>
    <s v="TD TAB-DOM"/>
    <s v="TMMUP-10"/>
    <s v="REGULER"/>
    <n v="86100"/>
    <n v="182019705"/>
    <m/>
    <n v="182019705"/>
    <s v="MUP"/>
  </r>
  <r>
    <s v="JUL"/>
    <x v="4"/>
    <x v="4"/>
    <x v="1"/>
    <s v="MEPTIN"/>
    <s v="TD TAB-DOM"/>
    <s v="TMMUP-30"/>
    <s v="IN-HEALTH"/>
    <n v="1400"/>
    <n v="2978640"/>
    <m/>
    <n v="2978640"/>
    <s v="MUP"/>
  </r>
  <r>
    <s v="JUL"/>
    <x v="5"/>
    <x v="5"/>
    <x v="1"/>
    <s v="MEPTIN"/>
    <s v="TD TAB-DOM"/>
    <s v="TMMUP-10"/>
    <s v="REGULER"/>
    <n v="87700"/>
    <n v="315842780"/>
    <m/>
    <n v="315842780"/>
    <s v="MUP"/>
  </r>
  <r>
    <s v="JUL"/>
    <x v="5"/>
    <x v="5"/>
    <x v="1"/>
    <s v="MEPTIN"/>
    <s v="TD TAB-DOM"/>
    <s v="TMMUP-30"/>
    <s v="IN-HEALTH"/>
    <n v="1700"/>
    <n v="5841540"/>
    <m/>
    <n v="5841540"/>
    <s v="MUP"/>
  </r>
  <r>
    <s v="JUL"/>
    <x v="6"/>
    <x v="6"/>
    <x v="2"/>
    <s v="MUCOSTA"/>
    <s v="TD TAB-DOM"/>
    <s v="TMMUP-10"/>
    <s v="REGULER"/>
    <n v="128100"/>
    <n v="473305161"/>
    <m/>
    <n v="473305161"/>
    <s v="MUP"/>
  </r>
  <r>
    <s v="JUL"/>
    <x v="6"/>
    <x v="6"/>
    <x v="2"/>
    <s v="MUCOSTA"/>
    <s v="TD TAB-DOM"/>
    <s v="TMMUP-30"/>
    <s v="IN-HEALTH"/>
    <n v="16700"/>
    <n v="61623000"/>
    <m/>
    <n v="61623000"/>
    <s v="MUP"/>
  </r>
  <r>
    <s v="JUL"/>
    <x v="7"/>
    <x v="7"/>
    <x v="3"/>
    <s v="PLETAAL"/>
    <s v="TD REP-DOM"/>
    <s v="TMMUP-10"/>
    <s v="REGULER"/>
    <n v="27810"/>
    <n v="361467891.00000083"/>
    <m/>
    <n v="361467891.00000083"/>
    <s v="MUP"/>
  </r>
  <r>
    <s v="JUL"/>
    <x v="7"/>
    <x v="7"/>
    <x v="3"/>
    <s v="PLETAAL"/>
    <s v="TD REP-DOM"/>
    <s v="TMMUP-30"/>
    <s v="IN-HEALTH"/>
    <n v="150"/>
    <n v="1755000"/>
    <m/>
    <n v="1755000"/>
    <s v="MUP"/>
  </r>
  <r>
    <s v="JUL"/>
    <x v="7"/>
    <x v="7"/>
    <x v="3"/>
    <s v="PLETAAL"/>
    <s v="TD REP-DOM"/>
    <s v="TMMUP-60"/>
    <s v="E-CATALOG"/>
    <n v="137280"/>
    <n v="955056960"/>
    <m/>
    <n v="955056960"/>
    <s v="MUP"/>
  </r>
  <r>
    <s v="JUL"/>
    <x v="8"/>
    <x v="8"/>
    <x v="3"/>
    <s v="PLETAAL"/>
    <s v="TD TAB-DOM"/>
    <s v="TMMUP-10"/>
    <s v="REGULER"/>
    <n v="9030"/>
    <n v="99941331"/>
    <m/>
    <n v="99941331"/>
    <s v="MUP"/>
  </r>
  <r>
    <s v="JUL"/>
    <x v="8"/>
    <x v="8"/>
    <x v="3"/>
    <s v="PLETAAL"/>
    <s v="TD TAB-DOM"/>
    <s v="TMMUP-30"/>
    <s v="IN-HEALTH"/>
    <n v="1500"/>
    <n v="14031900"/>
    <m/>
    <n v="14031900"/>
    <s v="MUP"/>
  </r>
  <r>
    <s v="JUL"/>
    <x v="8"/>
    <x v="8"/>
    <x v="3"/>
    <s v="PLETAAL"/>
    <s v="TD TAB-DOM"/>
    <s v="TMMUP-80"/>
    <s v="HARGA KHUSUS"/>
    <n v="75540"/>
    <n v="350314232.0000025"/>
    <m/>
    <n v="350314232.0000025"/>
    <s v="MUP"/>
  </r>
  <r>
    <s v="JUL"/>
    <x v="9"/>
    <x v="9"/>
    <x v="3"/>
    <s v="PLETAAL"/>
    <s v="TD TAB-DOM"/>
    <s v="TMMUP-10"/>
    <s v="REGULER"/>
    <n v="36100"/>
    <n v="264262108"/>
    <m/>
    <n v="264262108"/>
    <s v="MUP"/>
  </r>
  <r>
    <s v="JUL"/>
    <x v="9"/>
    <x v="9"/>
    <x v="3"/>
    <s v="PLETAAL"/>
    <s v="TD TAB-DOM"/>
    <s v="TMMUP-80"/>
    <s v="HARGA KHUSUS"/>
    <n v="15500"/>
    <n v="75456790"/>
    <m/>
    <n v="75456790"/>
    <s v="MUP"/>
  </r>
  <r>
    <s v="JUL"/>
    <x v="10"/>
    <x v="10"/>
    <x v="4"/>
    <s v="SAMSCA"/>
    <s v="TD REP-DOM"/>
    <s v="TMMUP-10"/>
    <s v="REGULER"/>
    <n v="8440"/>
    <n v="1019779880"/>
    <m/>
    <n v="1019779880"/>
    <s v="MUP"/>
  </r>
  <r>
    <s v="JUL"/>
    <x v="10"/>
    <x v="10"/>
    <x v="4"/>
    <s v="SAMSCA"/>
    <s v="TD REP-DOM"/>
    <s v="TMMUP-30"/>
    <s v="IN-HEALTH"/>
    <n v="2040"/>
    <n v="242352000"/>
    <m/>
    <n v="242352000"/>
    <s v="MUP"/>
  </r>
  <r>
    <s v="JUL"/>
    <x v="10"/>
    <x v="10"/>
    <x v="4"/>
    <s v="SAMSCA"/>
    <s v="TD REP-DOM"/>
    <s v="TMMUP-80"/>
    <s v="HARGA KHUSUS"/>
    <n v="2040"/>
    <n v="163752840"/>
    <m/>
    <n v="163752840"/>
    <s v="MUP"/>
  </r>
  <r>
    <s v="JUL"/>
    <x v="11"/>
    <x v="11"/>
    <x v="5"/>
    <s v="Abilify Maintena Abilify"/>
    <s v="TD REP-DOM"/>
    <s v="TMMUP-10"/>
    <s v="REGULER"/>
    <n v="272"/>
    <n v="399183120"/>
    <m/>
    <n v="399183120"/>
    <s v="MUP"/>
  </r>
  <r>
    <s v="JUL"/>
    <x v="12"/>
    <x v="12"/>
    <x v="5"/>
    <s v="Abilify Maintena Abilify"/>
    <s v="TD REP-DOM"/>
    <s v="TMMUP-10"/>
    <s v="REGULER"/>
    <n v="32"/>
    <n v="46962720"/>
    <m/>
    <n v="46962720"/>
    <s v="MUP"/>
  </r>
  <r>
    <s v="JUL"/>
    <x v="13"/>
    <x v="13"/>
    <x v="6"/>
    <s v="Rexulti"/>
    <s v="TD REP-DOM"/>
    <s v="TMMUP-10"/>
    <s v="REGULER"/>
    <n v="6600"/>
    <n v="143867460"/>
    <m/>
    <n v="143867460"/>
    <s v="MUP"/>
  </r>
  <r>
    <s v="JUL"/>
    <x v="14"/>
    <x v="14"/>
    <x v="6"/>
    <s v="Rexulti"/>
    <s v="TD REP-DOM"/>
    <s v="TMMUP-10"/>
    <s v="REGULER"/>
    <n v="2100"/>
    <n v="96129810"/>
    <m/>
    <n v="96129810"/>
    <s v="MUP"/>
  </r>
  <r>
    <s v="JUL"/>
    <x v="15"/>
    <x v="15"/>
    <x v="6"/>
    <s v="Rexulti"/>
    <s v="TD REP-DOM"/>
    <s v="TMMUP-10"/>
    <s v="REGULER"/>
    <n v="3600"/>
    <n v="164793960"/>
    <m/>
    <n v="164793960"/>
    <s v="MUP"/>
  </r>
  <r>
    <s v="JUL"/>
    <x v="16"/>
    <x v="16"/>
    <x v="7"/>
    <s v="Iclusig"/>
    <s v="TD REP-DOM"/>
    <s v="TMMUP-10"/>
    <s v="REGULER"/>
    <n v="450"/>
    <n v="99192299.999999836"/>
    <m/>
    <n v="99192299.999999836"/>
    <s v="MUP"/>
  </r>
  <r>
    <s v="JUL"/>
    <x v="17"/>
    <x v="17"/>
    <x v="1"/>
    <s v="MEPTIN"/>
    <s v="TD REP-DOM"/>
    <s v="TMMUP-10"/>
    <s v="REGULER"/>
    <n v="1008"/>
    <n v="7495704.000000014"/>
    <m/>
    <n v="7495704.000000014"/>
    <s v="MUP"/>
  </r>
  <r>
    <s v="JUL"/>
    <x v="17"/>
    <x v="17"/>
    <x v="1"/>
    <s v="MEPTIN"/>
    <s v="TD REP-DOM"/>
    <s v="TMMUP-60"/>
    <s v="E-CATALOG"/>
    <n v="33264"/>
    <n v="207667152"/>
    <m/>
    <n v="207667152"/>
    <s v="MUP"/>
  </r>
  <r>
    <s v="JUL"/>
    <x v="18"/>
    <x v="18"/>
    <x v="0"/>
    <s v="ABILIFY"/>
    <s v="TD SYR-DOM"/>
    <s v="TMMUP-10"/>
    <s v="REGULER"/>
    <n v="490"/>
    <n v="95211900"/>
    <m/>
    <n v="95211900"/>
    <s v="MUP"/>
  </r>
  <r>
    <s v="JUL"/>
    <x v="18"/>
    <x v="18"/>
    <x v="0"/>
    <s v="ABILIFY"/>
    <s v="TD SYR-DOM"/>
    <s v="TMMUP-60"/>
    <s v="E-CATALOG"/>
    <n v="1750"/>
    <n v="280946750"/>
    <m/>
    <n v="280946750"/>
    <s v="MUP"/>
  </r>
  <r>
    <s v="JUL"/>
    <x v="19"/>
    <x v="19"/>
    <x v="6"/>
    <s v="Rexulti"/>
    <s v="TD REP-DOM"/>
    <s v="TMMUP-10"/>
    <s v="REGULER"/>
    <n v="800"/>
    <n v="36620880"/>
    <m/>
    <n v="36620880"/>
    <s v="MUP"/>
  </r>
  <r>
    <s v="JUL"/>
    <x v="20"/>
    <x v="20"/>
    <x v="0"/>
    <s v="ABILIFY"/>
    <s v="TD REP-DOM"/>
    <s v="TMMUP-10"/>
    <s v="REGULER"/>
    <n v="3700"/>
    <n v="177759100"/>
    <m/>
    <n v="177759100"/>
    <s v="MUP"/>
  </r>
  <r>
    <s v="JUL"/>
    <x v="20"/>
    <x v="20"/>
    <x v="0"/>
    <s v="ABILIFY"/>
    <s v="TD REP-DOM"/>
    <s v="TMMUP-30"/>
    <s v="IN-HEALTH"/>
    <n v="100"/>
    <n v="3987000"/>
    <m/>
    <n v="3987000"/>
    <s v="MUP"/>
  </r>
  <r>
    <s v="JUL"/>
    <x v="20"/>
    <x v="20"/>
    <x v="0"/>
    <s v="ABILIFY"/>
    <s v="TD REP-DOM"/>
    <s v="TMMUP-80"/>
    <s v="HARGA KHUSUS"/>
    <n v="3800"/>
    <n v="99826380"/>
    <m/>
    <n v="99826380"/>
    <s v="MUP"/>
  </r>
  <r>
    <s v="JUL"/>
    <x v="21"/>
    <x v="21"/>
    <x v="8"/>
    <s v="JINARK"/>
    <s v="TD TAB-DOM"/>
    <s v="TMMUP-10"/>
    <s v="REGULER"/>
    <n v="570"/>
    <n v="62471772"/>
    <m/>
    <n v="62471772"/>
    <s v="MUP"/>
  </r>
  <r>
    <s v="JUL"/>
    <x v="22"/>
    <x v="22"/>
    <x v="1"/>
    <s v="MEPTIN"/>
    <s v="TD REP-DOM"/>
    <s v="TMMUP-10"/>
    <s v="REGULER"/>
    <n v="2520"/>
    <n v="18739260.000000037"/>
    <m/>
    <n v="18739260.000000037"/>
    <s v="MUP"/>
  </r>
  <r>
    <s v="JUL"/>
    <x v="22"/>
    <x v="22"/>
    <x v="1"/>
    <s v="MEPTIN"/>
    <s v="TD REP-DOM"/>
    <s v="TMMUP-30"/>
    <s v="IN-HEALTH"/>
    <n v="84"/>
    <n v="564732"/>
    <m/>
    <n v="564732"/>
    <s v="MUP"/>
  </r>
  <r>
    <s v="JUL"/>
    <x v="22"/>
    <x v="22"/>
    <x v="1"/>
    <s v="MEPTIN"/>
    <s v="TD REP-DOM"/>
    <s v="TMMUP-60"/>
    <s v="E-CATALOG"/>
    <n v="2884"/>
    <n v="18004812"/>
    <m/>
    <n v="18004812"/>
    <s v="MUP"/>
  </r>
  <r>
    <s v="AUG"/>
    <x v="0"/>
    <x v="0"/>
    <x v="0"/>
    <s v="ABILIFY"/>
    <s v="TD REP-DOM"/>
    <s v="TMMUP-10"/>
    <s v="REGULER"/>
    <n v="14870"/>
    <n v="340343073"/>
    <m/>
    <n v="340343073"/>
    <s v="MUP"/>
  </r>
  <r>
    <s v="AUG"/>
    <x v="1"/>
    <x v="1"/>
    <x v="0"/>
    <s v="ABILIFY"/>
    <s v="TD REP-DOM"/>
    <s v="TMMUP-10"/>
    <s v="REGULER"/>
    <n v="13360"/>
    <n v="555967048"/>
    <m/>
    <n v="555967048"/>
    <s v="MUP"/>
  </r>
  <r>
    <s v="AUG"/>
    <x v="2"/>
    <x v="2"/>
    <x v="0"/>
    <s v="ABILIFY"/>
    <s v="TD REP-DOM"/>
    <s v="TMMUP-10"/>
    <s v="REGULER"/>
    <n v="7840"/>
    <n v="377512464"/>
    <m/>
    <n v="377512464"/>
    <s v="MUP"/>
  </r>
  <r>
    <s v="AUG"/>
    <x v="3"/>
    <x v="3"/>
    <x v="0"/>
    <s v="ABILIFY"/>
    <s v="TD REP-DOM"/>
    <s v="TMMUP-10"/>
    <s v="REGULER"/>
    <n v="3300"/>
    <n v="137016000"/>
    <m/>
    <n v="137016000"/>
    <s v="MUP"/>
  </r>
  <r>
    <s v="AUG"/>
    <x v="3"/>
    <x v="3"/>
    <x v="0"/>
    <s v="ABILIFY"/>
    <s v="TD REP-DOM"/>
    <s v="TMMUP-30"/>
    <s v="IN-HEALTH"/>
    <n v="100"/>
    <n v="3348000"/>
    <m/>
    <n v="3348000"/>
    <s v="MUP"/>
  </r>
  <r>
    <s v="AUG"/>
    <x v="3"/>
    <x v="3"/>
    <x v="0"/>
    <s v="ABILIFY"/>
    <s v="TD REP-DOM"/>
    <s v="TMMUP-80"/>
    <s v="HARGA KHUSUS"/>
    <n v="27400"/>
    <n v="432098000"/>
    <m/>
    <n v="432098000"/>
    <s v="MUP"/>
  </r>
  <r>
    <s v="AUG"/>
    <x v="4"/>
    <x v="4"/>
    <x v="1"/>
    <s v="MEPTIN"/>
    <s v="TD TAB-DOM"/>
    <s v="TMMUP-10"/>
    <s v="REGULER"/>
    <n v="163900"/>
    <n v="346492795"/>
    <m/>
    <n v="346492795"/>
    <s v="MUP"/>
  </r>
  <r>
    <s v="AUG"/>
    <x v="4"/>
    <x v="4"/>
    <x v="1"/>
    <s v="MEPTIN"/>
    <s v="TD TAB-DOM"/>
    <s v="TMMUP-30"/>
    <s v="IN-HEALTH"/>
    <n v="1500"/>
    <n v="3191400"/>
    <m/>
    <n v="3191400"/>
    <s v="MUP"/>
  </r>
  <r>
    <s v="AUG"/>
    <x v="4"/>
    <x v="4"/>
    <x v="1"/>
    <s v="MEPTIN"/>
    <s v="TD TAB-DOM"/>
    <s v="TMMUP-80"/>
    <s v="HARGA KHUSUS"/>
    <n v="4200"/>
    <n v="7216356"/>
    <m/>
    <n v="7216356"/>
    <s v="MUP"/>
  </r>
  <r>
    <s v="AUG"/>
    <x v="5"/>
    <x v="5"/>
    <x v="1"/>
    <s v="MEPTIN"/>
    <s v="TD TAB-DOM"/>
    <s v="TMMUP-10"/>
    <s v="REGULER"/>
    <n v="110800"/>
    <n v="399035120"/>
    <m/>
    <n v="399035120"/>
    <s v="MUP"/>
  </r>
  <r>
    <s v="AUG"/>
    <x v="5"/>
    <x v="5"/>
    <x v="1"/>
    <s v="MEPTIN"/>
    <s v="TD TAB-DOM"/>
    <s v="TMMUP-30"/>
    <s v="IN-HEALTH"/>
    <n v="2700"/>
    <n v="9277740"/>
    <m/>
    <n v="9277740"/>
    <s v="MUP"/>
  </r>
  <r>
    <s v="AUG"/>
    <x v="5"/>
    <x v="5"/>
    <x v="1"/>
    <s v="MEPTIN"/>
    <s v="TD TAB-DOM"/>
    <s v="TMMUP-80"/>
    <s v="HARGA KHUSUS"/>
    <n v="800"/>
    <n v="2290912"/>
    <m/>
    <n v="2290912"/>
    <s v="MUP"/>
  </r>
  <r>
    <s v="AUG"/>
    <x v="6"/>
    <x v="6"/>
    <x v="2"/>
    <s v="MUCOSTA"/>
    <s v="TD TAB-DOM"/>
    <s v="TMMUP-10"/>
    <s v="REGULER"/>
    <n v="291700"/>
    <n v="1077776077"/>
    <m/>
    <n v="1077776077"/>
    <s v="MUP"/>
  </r>
  <r>
    <s v="AUG"/>
    <x v="6"/>
    <x v="6"/>
    <x v="2"/>
    <s v="MUCOSTA"/>
    <s v="TD TAB-DOM"/>
    <s v="TMMUP-30"/>
    <s v="IN-HEALTH"/>
    <n v="12700"/>
    <n v="46863000"/>
    <m/>
    <n v="46863000"/>
    <s v="MUP"/>
  </r>
  <r>
    <s v="AUG"/>
    <x v="6"/>
    <x v="6"/>
    <x v="2"/>
    <s v="MUCOSTA"/>
    <s v="TD TAB-DOM"/>
    <s v="TMMUP-60"/>
    <s v="E-CATALOG"/>
    <n v="14000"/>
    <n v="48144600"/>
    <m/>
    <n v="48144600"/>
    <s v="MUP"/>
  </r>
  <r>
    <s v="AUG"/>
    <x v="7"/>
    <x v="7"/>
    <x v="3"/>
    <s v="PLETAAL"/>
    <s v="TD REP-DOM"/>
    <s v="TMMUP-10"/>
    <s v="REGULER"/>
    <n v="12450"/>
    <n v="161822195.00000042"/>
    <m/>
    <n v="161822195.00000042"/>
    <s v="MUP"/>
  </r>
  <r>
    <s v="AUG"/>
    <x v="7"/>
    <x v="7"/>
    <x v="3"/>
    <s v="PLETAAL"/>
    <s v="TD REP-DOM"/>
    <s v="TMMUP-30"/>
    <s v="IN-HEALTH"/>
    <n v="1860"/>
    <n v="21762000"/>
    <m/>
    <n v="21762000"/>
    <s v="MUP"/>
  </r>
  <r>
    <s v="AUG"/>
    <x v="7"/>
    <x v="7"/>
    <x v="3"/>
    <s v="PLETAAL"/>
    <s v="TD REP-DOM"/>
    <s v="TMMUP-60"/>
    <s v="E-CATALOG"/>
    <n v="198630"/>
    <n v="1381868910"/>
    <m/>
    <n v="1381868910"/>
    <s v="MUP"/>
  </r>
  <r>
    <s v="AUG"/>
    <x v="8"/>
    <x v="8"/>
    <x v="3"/>
    <s v="PLETAAL"/>
    <s v="TD TAB-DOM"/>
    <s v="TMMUP-10"/>
    <s v="REGULER"/>
    <n v="4500"/>
    <n v="49804650"/>
    <m/>
    <n v="49804650"/>
    <s v="MUP"/>
  </r>
  <r>
    <s v="AUG"/>
    <x v="8"/>
    <x v="8"/>
    <x v="3"/>
    <s v="PLETAAL"/>
    <s v="TD TAB-DOM"/>
    <s v="TMMUP-30"/>
    <s v="IN-HEALTH"/>
    <n v="960"/>
    <n v="8980416"/>
    <m/>
    <n v="8980416"/>
    <s v="MUP"/>
  </r>
  <r>
    <s v="AUG"/>
    <x v="8"/>
    <x v="8"/>
    <x v="3"/>
    <s v="PLETAAL"/>
    <s v="TD TAB-DOM"/>
    <s v="TMMUP-60"/>
    <s v="E-CATALOG"/>
    <n v="106710"/>
    <n v="545714940"/>
    <m/>
    <n v="545714940"/>
    <s v="MUP"/>
  </r>
  <r>
    <s v="AUG"/>
    <x v="8"/>
    <x v="8"/>
    <x v="3"/>
    <s v="PLETAAL"/>
    <s v="TD TAB-DOM"/>
    <s v="TMMUP-80"/>
    <s v="HARGA KHUSUS"/>
    <n v="62580"/>
    <n v="290212664.00000209"/>
    <m/>
    <n v="290212664.00000209"/>
    <s v="MUP"/>
  </r>
  <r>
    <s v="AUG"/>
    <x v="9"/>
    <x v="9"/>
    <x v="3"/>
    <s v="PLETAAL"/>
    <s v="TD TAB-DOM"/>
    <s v="TMMUP-10"/>
    <s v="REGULER"/>
    <n v="18500"/>
    <n v="135425180"/>
    <m/>
    <n v="135425180"/>
    <s v="MUP"/>
  </r>
  <r>
    <s v="AUG"/>
    <x v="9"/>
    <x v="9"/>
    <x v="3"/>
    <s v="PLETAAL"/>
    <s v="TD TAB-DOM"/>
    <s v="TMMUP-80"/>
    <s v="HARGA KHUSUS"/>
    <n v="19200"/>
    <n v="93469056"/>
    <m/>
    <n v="93469056"/>
    <s v="MUP"/>
  </r>
  <r>
    <s v="AUG"/>
    <x v="10"/>
    <x v="10"/>
    <x v="4"/>
    <s v="SAMSCA"/>
    <s v="TD REP-DOM"/>
    <s v="TMMUP-10"/>
    <s v="REGULER"/>
    <n v="16040"/>
    <n v="1938065080"/>
    <m/>
    <n v="1938065080"/>
    <s v="MUP"/>
  </r>
  <r>
    <s v="AUG"/>
    <x v="11"/>
    <x v="11"/>
    <x v="5"/>
    <s v="Abilify Maintena Abilify"/>
    <s v="TD REP-DOM"/>
    <s v="TMMUP-10"/>
    <s v="REGULER"/>
    <n v="132"/>
    <n v="193721220"/>
    <m/>
    <n v="193721220"/>
    <s v="MUP"/>
  </r>
  <r>
    <s v="AUG"/>
    <x v="12"/>
    <x v="12"/>
    <x v="5"/>
    <s v="Abilify Maintena Abilify"/>
    <s v="TD REP-DOM"/>
    <s v="TMMUP-10"/>
    <s v="REGULER"/>
    <n v="22"/>
    <n v="32286870"/>
    <m/>
    <n v="32286870"/>
    <s v="MUP"/>
  </r>
  <r>
    <s v="AUG"/>
    <x v="13"/>
    <x v="13"/>
    <x v="6"/>
    <s v="Rexulti"/>
    <s v="TD REP-DOM"/>
    <s v="TMMUP-10"/>
    <s v="REGULER"/>
    <n v="6200"/>
    <n v="135148220"/>
    <m/>
    <n v="135148220"/>
    <s v="MUP"/>
  </r>
  <r>
    <s v="AUG"/>
    <x v="14"/>
    <x v="14"/>
    <x v="6"/>
    <s v="Rexulti"/>
    <s v="TD REP-DOM"/>
    <s v="TMMUP-10"/>
    <s v="REGULER"/>
    <n v="4550"/>
    <n v="208281255"/>
    <m/>
    <n v="208281255"/>
    <s v="MUP"/>
  </r>
  <r>
    <s v="AUG"/>
    <x v="15"/>
    <x v="15"/>
    <x v="6"/>
    <s v="Rexulti"/>
    <s v="TD REP-DOM"/>
    <s v="TMMUP-10"/>
    <s v="REGULER"/>
    <n v="5100"/>
    <n v="233458110"/>
    <m/>
    <n v="233458110"/>
    <s v="MUP"/>
  </r>
  <r>
    <s v="AUG"/>
    <x v="16"/>
    <x v="16"/>
    <x v="7"/>
    <s v="Iclusig"/>
    <s v="TD REP-DOM"/>
    <s v="TMMUP-10"/>
    <s v="REGULER"/>
    <n v="900"/>
    <n v="198384599.9999997"/>
    <m/>
    <n v="198384599.9999997"/>
    <s v="MUP"/>
  </r>
  <r>
    <s v="AUG"/>
    <x v="17"/>
    <x v="17"/>
    <x v="1"/>
    <s v="MEPTIN"/>
    <s v="TD REP-DOM"/>
    <s v="TMMUP-10"/>
    <s v="REGULER"/>
    <n v="1204"/>
    <n v="8953202.0000000168"/>
    <m/>
    <n v="8953202.0000000168"/>
    <s v="MUP"/>
  </r>
  <r>
    <s v="AUG"/>
    <x v="17"/>
    <x v="17"/>
    <x v="1"/>
    <s v="MEPTIN"/>
    <s v="TD REP-DOM"/>
    <s v="TMMUP-30"/>
    <s v="IN-HEALTH"/>
    <n v="56"/>
    <n v="376488"/>
    <m/>
    <n v="376488"/>
    <s v="MUP"/>
  </r>
  <r>
    <s v="AUG"/>
    <x v="17"/>
    <x v="17"/>
    <x v="1"/>
    <s v="MEPTIN"/>
    <s v="TD REP-DOM"/>
    <s v="TMMUP-60"/>
    <s v="E-CATALOG"/>
    <n v="6216"/>
    <n v="38806488"/>
    <m/>
    <n v="38806488"/>
    <s v="MUP"/>
  </r>
  <r>
    <s v="AUG"/>
    <x v="18"/>
    <x v="18"/>
    <x v="0"/>
    <s v="ABILIFY"/>
    <s v="TD SYR-DOM"/>
    <s v="TMMUP-10"/>
    <s v="REGULER"/>
    <n v="910"/>
    <n v="176822100"/>
    <m/>
    <n v="176822100"/>
    <s v="MUP"/>
  </r>
  <r>
    <s v="AUG"/>
    <x v="18"/>
    <x v="18"/>
    <x v="0"/>
    <s v="ABILIFY"/>
    <s v="TD SYR-DOM"/>
    <s v="TMMUP-60"/>
    <s v="E-CATALOG"/>
    <n v="1910"/>
    <n v="306633310"/>
    <m/>
    <n v="306633310"/>
    <s v="MUP"/>
  </r>
  <r>
    <s v="AUG"/>
    <x v="19"/>
    <x v="19"/>
    <x v="6"/>
    <s v="Rexulti"/>
    <s v="TD REP-DOM"/>
    <s v="TMMUP-10"/>
    <s v="REGULER"/>
    <n v="1750"/>
    <n v="80108175"/>
    <m/>
    <n v="80108175"/>
    <s v="MUP"/>
  </r>
  <r>
    <s v="AUG"/>
    <x v="20"/>
    <x v="20"/>
    <x v="0"/>
    <s v="ABILIFY"/>
    <s v="TD REP-DOM"/>
    <s v="TMMUP-10"/>
    <s v="REGULER"/>
    <n v="3900"/>
    <n v="187367700"/>
    <m/>
    <n v="187367700"/>
    <s v="MUP"/>
  </r>
  <r>
    <s v="AUG"/>
    <x v="20"/>
    <x v="20"/>
    <x v="0"/>
    <s v="ABILIFY"/>
    <s v="TD REP-DOM"/>
    <s v="TMMUP-80"/>
    <s v="HARGA KHUSUS"/>
    <n v="900"/>
    <n v="23643090"/>
    <m/>
    <n v="23643090"/>
    <s v="MUP"/>
  </r>
  <r>
    <s v="AUG"/>
    <x v="21"/>
    <x v="21"/>
    <x v="8"/>
    <s v="JINARK"/>
    <s v="TD TAB-DOM"/>
    <s v="TMMUP-10"/>
    <s v="REGULER"/>
    <n v="660"/>
    <n v="72335736"/>
    <m/>
    <n v="72335736"/>
    <s v="MUP"/>
  </r>
  <r>
    <s v="AUG"/>
    <x v="22"/>
    <x v="22"/>
    <x v="1"/>
    <s v="MEPTIN"/>
    <s v="TD REP-DOM"/>
    <s v="TMMUP-10"/>
    <s v="REGULER"/>
    <n v="4732"/>
    <n v="35188166.000000067"/>
    <m/>
    <n v="35188166.000000067"/>
    <s v="MUP"/>
  </r>
  <r>
    <s v="AUG"/>
    <x v="22"/>
    <x v="22"/>
    <x v="1"/>
    <s v="MEPTIN"/>
    <s v="TD REP-DOM"/>
    <s v="TMMUP-60"/>
    <s v="E-CATALOG"/>
    <n v="2044"/>
    <n v="12760692"/>
    <m/>
    <n v="12760692"/>
    <s v="MUP"/>
  </r>
  <r>
    <s v="AUG"/>
    <x v="23"/>
    <x v="23"/>
    <x v="8"/>
    <s v="JINARK"/>
    <s v="TD TAB-DOM"/>
    <s v="TMMUP-10"/>
    <s v="REGULER"/>
    <n v="60"/>
    <n v="6575976"/>
    <m/>
    <n v="6575976"/>
    <s v="MUP"/>
  </r>
  <r>
    <s v="SEP"/>
    <x v="0"/>
    <x v="0"/>
    <x v="0"/>
    <s v="ABILIFY"/>
    <s v="TD REP-DOM"/>
    <s v="TMMUP-10"/>
    <s v="REGULER"/>
    <n v="13220"/>
    <n v="302578038"/>
    <m/>
    <n v="302578038"/>
    <s v="MUP"/>
  </r>
  <r>
    <s v="SEP"/>
    <x v="1"/>
    <x v="1"/>
    <x v="0"/>
    <s v="ABILIFY"/>
    <s v="TD REP-DOM"/>
    <s v="TMMUP-10"/>
    <s v="REGULER"/>
    <n v="13600"/>
    <n v="565954480"/>
    <m/>
    <n v="565954480"/>
    <s v="MUP"/>
  </r>
  <r>
    <s v="SEP"/>
    <x v="2"/>
    <x v="2"/>
    <x v="0"/>
    <s v="ABILIFY"/>
    <s v="TD REP-DOM"/>
    <s v="TMMUP-10"/>
    <s v="REGULER"/>
    <n v="7510"/>
    <n v="361622271"/>
    <m/>
    <n v="361622271"/>
    <s v="MUP"/>
  </r>
  <r>
    <s v="SEP"/>
    <x v="3"/>
    <x v="3"/>
    <x v="0"/>
    <s v="ABILIFY"/>
    <s v="TD REP-DOM"/>
    <s v="TMMUP-10"/>
    <s v="REGULER"/>
    <n v="800"/>
    <n v="33216000"/>
    <m/>
    <n v="33216000"/>
    <s v="MUP"/>
  </r>
  <r>
    <s v="SEP"/>
    <x v="3"/>
    <x v="3"/>
    <x v="0"/>
    <s v="ABILIFY"/>
    <s v="TD REP-DOM"/>
    <s v="TMMUP-80"/>
    <s v="HARGA KHUSUS"/>
    <n v="24700"/>
    <n v="389519000"/>
    <m/>
    <n v="389519000"/>
    <s v="MUP"/>
  </r>
  <r>
    <s v="SEP"/>
    <x v="4"/>
    <x v="4"/>
    <x v="1"/>
    <s v="MEPTIN"/>
    <s v="TD TAB-DOM"/>
    <s v="TMMUP-10"/>
    <s v="REGULER"/>
    <n v="186500"/>
    <n v="394270325"/>
    <m/>
    <n v="394270325"/>
    <s v="MUP"/>
  </r>
  <r>
    <s v="SEP"/>
    <x v="4"/>
    <x v="4"/>
    <x v="1"/>
    <s v="MEPTIN"/>
    <s v="TD TAB-DOM"/>
    <s v="TMMUP-30"/>
    <s v="IN-HEALTH"/>
    <n v="4800"/>
    <n v="10212480"/>
    <m/>
    <n v="10212480"/>
    <s v="MUP"/>
  </r>
  <r>
    <s v="SEP"/>
    <x v="4"/>
    <x v="4"/>
    <x v="1"/>
    <s v="MEPTIN"/>
    <s v="TD TAB-DOM"/>
    <s v="TMMUP-80"/>
    <s v="HARGA KHUSUS"/>
    <n v="42700"/>
    <n v="73366286"/>
    <m/>
    <n v="73366286"/>
    <s v="MUP"/>
  </r>
  <r>
    <s v="SEP"/>
    <x v="5"/>
    <x v="5"/>
    <x v="1"/>
    <s v="MEPTIN"/>
    <s v="TD TAB-DOM"/>
    <s v="TMMUP-10"/>
    <s v="REGULER"/>
    <n v="153300"/>
    <n v="552094620"/>
    <m/>
    <n v="552094620"/>
    <s v="MUP"/>
  </r>
  <r>
    <s v="SEP"/>
    <x v="5"/>
    <x v="5"/>
    <x v="1"/>
    <s v="MEPTIN"/>
    <s v="TD TAB-DOM"/>
    <s v="TMMUP-30"/>
    <s v="IN-HEALTH"/>
    <n v="8000"/>
    <n v="27489600"/>
    <m/>
    <n v="27489600"/>
    <s v="MUP"/>
  </r>
  <r>
    <s v="SEP"/>
    <x v="5"/>
    <x v="5"/>
    <x v="1"/>
    <s v="MEPTIN"/>
    <s v="TD TAB-DOM"/>
    <s v="TMMUP-80"/>
    <s v="HARGA KHUSUS"/>
    <n v="27200"/>
    <n v="77891008"/>
    <m/>
    <n v="77891008"/>
    <s v="MUP"/>
  </r>
  <r>
    <s v="SEP"/>
    <x v="6"/>
    <x v="6"/>
    <x v="2"/>
    <s v="MUCOSTA"/>
    <s v="TD TAB-DOM"/>
    <s v="TMMUP-10"/>
    <s v="REGULER"/>
    <n v="307600"/>
    <n v="1136523556"/>
    <m/>
    <n v="1136523556"/>
    <s v="MUP"/>
  </r>
  <r>
    <s v="SEP"/>
    <x v="6"/>
    <x v="6"/>
    <x v="2"/>
    <s v="MUCOSTA"/>
    <s v="TD TAB-DOM"/>
    <s v="TMMUP-30"/>
    <s v="IN-HEALTH"/>
    <n v="11400"/>
    <n v="42066000"/>
    <m/>
    <n v="42066000"/>
    <s v="MUP"/>
  </r>
  <r>
    <s v="SEP"/>
    <x v="6"/>
    <x v="6"/>
    <x v="2"/>
    <s v="MUCOSTA"/>
    <s v="TD TAB-DOM"/>
    <s v="TMMUP-60"/>
    <s v="E-CATALOG"/>
    <n v="1800"/>
    <n v="6190020"/>
    <m/>
    <n v="6190020"/>
    <s v="MUP"/>
  </r>
  <r>
    <s v="SEP"/>
    <x v="7"/>
    <x v="7"/>
    <x v="3"/>
    <s v="PLETAAL"/>
    <s v="TD REP-DOM"/>
    <s v="TMMUP-10"/>
    <s v="REGULER"/>
    <n v="18480"/>
    <n v="240198728.0000006"/>
    <m/>
    <n v="240198728.0000006"/>
    <s v="MUP"/>
  </r>
  <r>
    <s v="SEP"/>
    <x v="7"/>
    <x v="7"/>
    <x v="3"/>
    <s v="PLETAAL"/>
    <s v="TD REP-DOM"/>
    <s v="TMMUP-30"/>
    <s v="IN-HEALTH"/>
    <n v="660"/>
    <n v="7722000"/>
    <m/>
    <n v="7722000"/>
    <s v="MUP"/>
  </r>
  <r>
    <s v="SEP"/>
    <x v="7"/>
    <x v="7"/>
    <x v="3"/>
    <s v="PLETAAL"/>
    <s v="TD REP-DOM"/>
    <s v="TMMUP-60"/>
    <s v="E-CATALOG"/>
    <n v="222870"/>
    <n v="1550506590"/>
    <m/>
    <n v="1550506590"/>
    <s v="MUP"/>
  </r>
  <r>
    <s v="SEP"/>
    <x v="8"/>
    <x v="8"/>
    <x v="3"/>
    <s v="PLETAAL"/>
    <s v="TD TAB-DOM"/>
    <s v="TMMUP-10"/>
    <s v="REGULER"/>
    <n v="8880"/>
    <n v="98281176"/>
    <m/>
    <n v="98281176"/>
    <s v="MUP"/>
  </r>
  <r>
    <s v="SEP"/>
    <x v="8"/>
    <x v="8"/>
    <x v="3"/>
    <s v="PLETAAL"/>
    <s v="TD TAB-DOM"/>
    <s v="TMMUP-30"/>
    <s v="IN-HEALTH"/>
    <n v="1020"/>
    <n v="9541692"/>
    <m/>
    <n v="9541692"/>
    <s v="MUP"/>
  </r>
  <r>
    <s v="SEP"/>
    <x v="8"/>
    <x v="8"/>
    <x v="3"/>
    <s v="PLETAAL"/>
    <s v="TD TAB-DOM"/>
    <s v="TMMUP-60"/>
    <s v="E-CATALOG"/>
    <n v="26970"/>
    <n v="137924580"/>
    <m/>
    <n v="137924580"/>
    <s v="MUP"/>
  </r>
  <r>
    <s v="SEP"/>
    <x v="8"/>
    <x v="8"/>
    <x v="3"/>
    <s v="PLETAAL"/>
    <s v="TD TAB-DOM"/>
    <s v="TMMUP-80"/>
    <s v="HARGA KHUSUS"/>
    <n v="160380"/>
    <n v="743756904.00000525"/>
    <m/>
    <n v="743756904.00000525"/>
    <s v="MUP"/>
  </r>
  <r>
    <s v="SEP"/>
    <x v="9"/>
    <x v="9"/>
    <x v="3"/>
    <s v="PLETAAL"/>
    <s v="TD TAB-DOM"/>
    <s v="TMMUP-10"/>
    <s v="REGULER"/>
    <n v="37300"/>
    <n v="273046444"/>
    <m/>
    <n v="273046444"/>
    <s v="MUP"/>
  </r>
  <r>
    <s v="SEP"/>
    <x v="9"/>
    <x v="9"/>
    <x v="3"/>
    <s v="PLETAAL"/>
    <s v="TD TAB-DOM"/>
    <s v="TMMUP-30"/>
    <s v="IN-HEALTH"/>
    <n v="1200"/>
    <n v="7629120"/>
    <m/>
    <n v="7629120"/>
    <s v="MUP"/>
  </r>
  <r>
    <s v="SEP"/>
    <x v="9"/>
    <x v="9"/>
    <x v="3"/>
    <s v="PLETAAL"/>
    <s v="TD TAB-DOM"/>
    <s v="TMMUP-80"/>
    <s v="HARGA KHUSUS"/>
    <n v="16500"/>
    <n v="80324970"/>
    <m/>
    <n v="80324970"/>
    <s v="MUP"/>
  </r>
  <r>
    <s v="SEP"/>
    <x v="10"/>
    <x v="10"/>
    <x v="4"/>
    <s v="SAMSCA"/>
    <s v="TD REP-DOM"/>
    <s v="TMMUP-10"/>
    <s v="REGULER"/>
    <n v="13640"/>
    <n v="1648080280"/>
    <m/>
    <n v="1648080280"/>
    <s v="MUP"/>
  </r>
  <r>
    <s v="SEP"/>
    <x v="10"/>
    <x v="10"/>
    <x v="4"/>
    <s v="SAMSCA"/>
    <s v="TD REP-DOM"/>
    <s v="TMMUP-30"/>
    <s v="IN-HEALTH"/>
    <n v="80"/>
    <n v="9504000"/>
    <m/>
    <n v="9504000"/>
    <s v="MUP"/>
  </r>
  <r>
    <s v="SEP"/>
    <x v="11"/>
    <x v="11"/>
    <x v="5"/>
    <s v="Abilify Maintena Abilify"/>
    <s v="TD REP-DOM"/>
    <s v="TMMUP-10"/>
    <s v="REGULER"/>
    <n v="176"/>
    <n v="258294960"/>
    <m/>
    <n v="258294960"/>
    <s v="MUP"/>
  </r>
  <r>
    <s v="SEP"/>
    <x v="12"/>
    <x v="12"/>
    <x v="5"/>
    <s v="Abilify Maintena Abilify"/>
    <s v="TD REP-DOM"/>
    <s v="TMMUP-10"/>
    <s v="REGULER"/>
    <n v="50"/>
    <n v="73379250"/>
    <m/>
    <n v="73379250"/>
    <s v="MUP"/>
  </r>
  <r>
    <s v="SEP"/>
    <x v="13"/>
    <x v="13"/>
    <x v="6"/>
    <s v="Rexulti"/>
    <s v="TD REP-DOM"/>
    <s v="TMMUP-10"/>
    <s v="REGULER"/>
    <n v="8400"/>
    <n v="183104040"/>
    <m/>
    <n v="183104040"/>
    <s v="MUP"/>
  </r>
  <r>
    <s v="SEP"/>
    <x v="14"/>
    <x v="14"/>
    <x v="6"/>
    <s v="Rexulti"/>
    <s v="TD REP-DOM"/>
    <s v="TMMUP-10"/>
    <s v="REGULER"/>
    <n v="1900"/>
    <n v="86974590"/>
    <m/>
    <n v="86974590"/>
    <s v="MUP"/>
  </r>
  <r>
    <s v="SEP"/>
    <x v="15"/>
    <x v="15"/>
    <x v="6"/>
    <s v="Rexulti"/>
    <s v="TD REP-DOM"/>
    <s v="TMMUP-10"/>
    <s v="REGULER"/>
    <n v="4300"/>
    <n v="196837230"/>
    <m/>
    <n v="196837230"/>
    <s v="MUP"/>
  </r>
  <r>
    <s v="SEP"/>
    <x v="16"/>
    <x v="16"/>
    <x v="7"/>
    <s v="Iclusig"/>
    <s v="TD REP-DOM"/>
    <s v="TMMUP-10"/>
    <s v="REGULER"/>
    <n v="180"/>
    <n v="39676919.99999994"/>
    <m/>
    <n v="39676919.99999994"/>
    <s v="MUP"/>
  </r>
  <r>
    <s v="SEP"/>
    <x v="17"/>
    <x v="17"/>
    <x v="1"/>
    <s v="MEPTIN"/>
    <s v="TD REP-DOM"/>
    <s v="TMMUP-10"/>
    <s v="REGULER"/>
    <n v="6300"/>
    <n v="46848150.000000089"/>
    <m/>
    <n v="46848150.000000089"/>
    <s v="MUP"/>
  </r>
  <r>
    <s v="SEP"/>
    <x v="17"/>
    <x v="17"/>
    <x v="1"/>
    <s v="MEPTIN"/>
    <s v="TD REP-DOM"/>
    <s v="TMMUP-30"/>
    <s v="IN-HEALTH"/>
    <n v="56"/>
    <n v="376488"/>
    <m/>
    <n v="376488"/>
    <s v="MUP"/>
  </r>
  <r>
    <s v="SEP"/>
    <x v="17"/>
    <x v="17"/>
    <x v="1"/>
    <s v="MEPTIN"/>
    <s v="TD REP-DOM"/>
    <s v="TMMUP-60"/>
    <s v="E-CATALOG"/>
    <n v="14392"/>
    <n v="89849256"/>
    <m/>
    <n v="89849256"/>
    <s v="MUP"/>
  </r>
  <r>
    <s v="SEP"/>
    <x v="18"/>
    <x v="18"/>
    <x v="0"/>
    <s v="ABILIFY"/>
    <s v="TD SYR-DOM"/>
    <s v="TMMUP-10"/>
    <s v="REGULER"/>
    <n v="640"/>
    <n v="124358400"/>
    <m/>
    <n v="124358400"/>
    <s v="MUP"/>
  </r>
  <r>
    <s v="SEP"/>
    <x v="18"/>
    <x v="18"/>
    <x v="0"/>
    <s v="ABILIFY"/>
    <s v="TD SYR-DOM"/>
    <s v="TMMUP-60"/>
    <s v="E-CATALOG"/>
    <n v="2070"/>
    <n v="332319870"/>
    <m/>
    <n v="332319870"/>
    <s v="MUP"/>
  </r>
  <r>
    <s v="SEP"/>
    <x v="18"/>
    <x v="18"/>
    <x v="0"/>
    <s v="ABILIFY"/>
    <s v="TD SYR-DOM"/>
    <s v="TMMUP-80"/>
    <s v="HARGA KHUSUS"/>
    <n v="40"/>
    <n v="5837840"/>
    <m/>
    <n v="5837840"/>
    <s v="MUP"/>
  </r>
  <r>
    <s v="SEP"/>
    <x v="19"/>
    <x v="19"/>
    <x v="6"/>
    <s v="Rexulti"/>
    <s v="TD REP-DOM"/>
    <s v="TMMUP-10"/>
    <s v="REGULER"/>
    <n v="1100"/>
    <n v="50353710"/>
    <m/>
    <n v="50353710"/>
    <s v="MUP"/>
  </r>
  <r>
    <s v="SEP"/>
    <x v="20"/>
    <x v="20"/>
    <x v="0"/>
    <s v="ABILIFY"/>
    <s v="TD REP-DOM"/>
    <s v="TMMUP-10"/>
    <s v="REGULER"/>
    <n v="1600"/>
    <n v="76868800"/>
    <m/>
    <n v="76868800"/>
    <s v="MUP"/>
  </r>
  <r>
    <s v="SEP"/>
    <x v="20"/>
    <x v="20"/>
    <x v="0"/>
    <s v="ABILIFY"/>
    <s v="TD REP-DOM"/>
    <s v="TMMUP-80"/>
    <s v="HARGA KHUSUS"/>
    <n v="100"/>
    <n v="2627010"/>
    <m/>
    <n v="2627010"/>
    <s v="MUP"/>
  </r>
  <r>
    <s v="SEP"/>
    <x v="21"/>
    <x v="21"/>
    <x v="8"/>
    <s v="JINARK"/>
    <s v="TD TAB-DOM"/>
    <s v="TMMUP-10"/>
    <s v="REGULER"/>
    <n v="780"/>
    <n v="85487688"/>
    <m/>
    <n v="85487688"/>
    <s v="MUP"/>
  </r>
  <r>
    <s v="SEP"/>
    <x v="22"/>
    <x v="22"/>
    <x v="1"/>
    <s v="MEPTIN"/>
    <s v="TD REP-DOM"/>
    <s v="TMMUP-10"/>
    <s v="REGULER"/>
    <n v="5376"/>
    <n v="39977088.000000075"/>
    <m/>
    <n v="39977088.000000075"/>
    <s v="MUP"/>
  </r>
  <r>
    <s v="SEP"/>
    <x v="22"/>
    <x v="22"/>
    <x v="1"/>
    <s v="MEPTIN"/>
    <s v="TD REP-DOM"/>
    <s v="TMMUP-30"/>
    <s v="IN-HEALTH"/>
    <n v="224"/>
    <n v="1505952"/>
    <m/>
    <n v="1505952"/>
    <s v="MUP"/>
  </r>
  <r>
    <s v="SEP"/>
    <x v="22"/>
    <x v="22"/>
    <x v="1"/>
    <s v="MEPTIN"/>
    <s v="TD REP-DOM"/>
    <s v="TMMUP-60"/>
    <s v="E-CATALOG"/>
    <n v="3360"/>
    <n v="20976480"/>
    <m/>
    <n v="20976480"/>
    <s v="MUP"/>
  </r>
  <r>
    <s v="SEP"/>
    <x v="23"/>
    <x v="23"/>
    <x v="8"/>
    <s v="JINARK"/>
    <s v="TD TAB-DOM"/>
    <s v="TMMUP-10"/>
    <s v="REGULER"/>
    <n v="210"/>
    <n v="23015916"/>
    <m/>
    <n v="23015916"/>
    <s v="MUP"/>
  </r>
  <r>
    <s v="OCT"/>
    <x v="0"/>
    <x v="0"/>
    <x v="0"/>
    <s v="ABILIFY"/>
    <s v="TD REP-DOM"/>
    <s v="TMMUP-10"/>
    <s v="REGULER"/>
    <n v="15310"/>
    <n v="350413749"/>
    <m/>
    <n v="350413749"/>
    <s v="MUP"/>
  </r>
  <r>
    <s v="OCT"/>
    <x v="1"/>
    <x v="1"/>
    <x v="0"/>
    <s v="ABILIFY"/>
    <s v="TD REP-DOM"/>
    <s v="TMMUP-10"/>
    <s v="REGULER"/>
    <n v="12350"/>
    <n v="513936605"/>
    <m/>
    <n v="513936605"/>
    <s v="MUP"/>
  </r>
  <r>
    <s v="OCT"/>
    <x v="2"/>
    <x v="2"/>
    <x v="0"/>
    <s v="ABILIFY"/>
    <s v="TD REP-DOM"/>
    <s v="TMMUP-10"/>
    <s v="REGULER"/>
    <n v="10630"/>
    <n v="511856823"/>
    <m/>
    <n v="511856823"/>
    <s v="MUP"/>
  </r>
  <r>
    <s v="OCT"/>
    <x v="3"/>
    <x v="3"/>
    <x v="0"/>
    <s v="ABILIFY"/>
    <s v="TD REP-DOM"/>
    <s v="TMMUP-10"/>
    <s v="REGULER"/>
    <n v="2500"/>
    <n v="103800000"/>
    <m/>
    <n v="103800000"/>
    <s v="MUP"/>
  </r>
  <r>
    <s v="OCT"/>
    <x v="3"/>
    <x v="3"/>
    <x v="0"/>
    <s v="ABILIFY"/>
    <s v="TD REP-DOM"/>
    <s v="TMMUP-80"/>
    <s v="HARGA KHUSUS"/>
    <n v="15500"/>
    <n v="244435000"/>
    <m/>
    <n v="244435000"/>
    <s v="MUP"/>
  </r>
  <r>
    <s v="OCT"/>
    <x v="4"/>
    <x v="4"/>
    <x v="1"/>
    <s v="MEPTIN"/>
    <s v="TD TAB-DOM"/>
    <s v="TMMUP-10"/>
    <s v="REGULER"/>
    <n v="209500"/>
    <n v="442893475"/>
    <m/>
    <n v="442893475"/>
    <s v="MUP"/>
  </r>
  <r>
    <s v="OCT"/>
    <x v="4"/>
    <x v="4"/>
    <x v="1"/>
    <s v="MEPTIN"/>
    <s v="TD TAB-DOM"/>
    <s v="TMMUP-30"/>
    <s v="IN-HEALTH"/>
    <n v="1700"/>
    <n v="3616920"/>
    <m/>
    <n v="3616920"/>
    <s v="MUP"/>
  </r>
  <r>
    <s v="OCT"/>
    <x v="4"/>
    <x v="4"/>
    <x v="1"/>
    <s v="MEPTIN"/>
    <s v="TD TAB-DOM"/>
    <s v="TMMUP-80"/>
    <s v="HARGA KHUSUS"/>
    <n v="58000"/>
    <n v="99654440"/>
    <m/>
    <n v="99654440"/>
    <s v="MUP"/>
  </r>
  <r>
    <s v="OCT"/>
    <x v="5"/>
    <x v="5"/>
    <x v="1"/>
    <s v="MEPTIN"/>
    <s v="TD TAB-DOM"/>
    <s v="TMMUP-10"/>
    <s v="REGULER"/>
    <n v="124600"/>
    <n v="448734440"/>
    <m/>
    <n v="448734440"/>
    <s v="MUP"/>
  </r>
  <r>
    <s v="OCT"/>
    <x v="5"/>
    <x v="5"/>
    <x v="1"/>
    <s v="MEPTIN"/>
    <s v="TD TAB-DOM"/>
    <s v="TMMUP-30"/>
    <s v="IN-HEALTH"/>
    <n v="5800"/>
    <n v="19929960"/>
    <m/>
    <n v="19929960"/>
    <s v="MUP"/>
  </r>
  <r>
    <s v="OCT"/>
    <x v="5"/>
    <x v="5"/>
    <x v="1"/>
    <s v="MEPTIN"/>
    <s v="TD TAB-DOM"/>
    <s v="TMMUP-80"/>
    <s v="HARGA KHUSUS"/>
    <n v="26200"/>
    <n v="75027368"/>
    <m/>
    <n v="75027368"/>
    <s v="MUP"/>
  </r>
  <r>
    <s v="OCT"/>
    <x v="6"/>
    <x v="6"/>
    <x v="2"/>
    <s v="MUCOSTA"/>
    <s v="TD TAB-DOM"/>
    <s v="TMMUP-10"/>
    <s v="REGULER"/>
    <n v="282100"/>
    <n v="1042305901"/>
    <m/>
    <n v="1042305901"/>
    <s v="MUP"/>
  </r>
  <r>
    <s v="OCT"/>
    <x v="6"/>
    <x v="6"/>
    <x v="2"/>
    <s v="MUCOSTA"/>
    <s v="TD TAB-DOM"/>
    <s v="TMMUP-30"/>
    <s v="IN-HEALTH"/>
    <n v="19700"/>
    <n v="72693000"/>
    <m/>
    <n v="72693000"/>
    <s v="MUP"/>
  </r>
  <r>
    <s v="OCT"/>
    <x v="6"/>
    <x v="6"/>
    <x v="2"/>
    <s v="MUCOSTA"/>
    <s v="TD TAB-DOM"/>
    <s v="TMMUP-60"/>
    <s v="E-CATALOG"/>
    <n v="1300"/>
    <n v="4470570"/>
    <m/>
    <n v="4470570"/>
    <s v="MUP"/>
  </r>
  <r>
    <s v="OCT"/>
    <x v="6"/>
    <x v="6"/>
    <x v="2"/>
    <s v="MUCOSTA"/>
    <s v="TD TAB-DOM"/>
    <s v="TMMUP-80"/>
    <s v="HARGA KHUSUS"/>
    <n v="27300"/>
    <n v="91578942"/>
    <m/>
    <n v="91578942"/>
    <s v="MUP"/>
  </r>
  <r>
    <s v="OCT"/>
    <x v="7"/>
    <x v="7"/>
    <x v="3"/>
    <s v="PLETAAL"/>
    <s v="TD REP-DOM"/>
    <s v="TMMUP-10"/>
    <s v="REGULER"/>
    <n v="22530"/>
    <n v="292839683.00000072"/>
    <m/>
    <n v="292839683.00000072"/>
    <s v="MUP"/>
  </r>
  <r>
    <s v="OCT"/>
    <x v="7"/>
    <x v="7"/>
    <x v="3"/>
    <s v="PLETAAL"/>
    <s v="TD REP-DOM"/>
    <s v="TMMUP-30"/>
    <s v="IN-HEALTH"/>
    <n v="1080"/>
    <n v="12636000"/>
    <m/>
    <n v="12636000"/>
    <s v="MUP"/>
  </r>
  <r>
    <s v="OCT"/>
    <x v="7"/>
    <x v="7"/>
    <x v="3"/>
    <s v="PLETAAL"/>
    <s v="TD REP-DOM"/>
    <s v="TMMUP-60"/>
    <s v="E-CATALOG"/>
    <n v="298740"/>
    <n v="2078334180"/>
    <m/>
    <n v="2078334180"/>
    <s v="MUP"/>
  </r>
  <r>
    <s v="OCT"/>
    <x v="8"/>
    <x v="8"/>
    <x v="3"/>
    <s v="PLETAAL"/>
    <s v="TD TAB-DOM"/>
    <s v="TMMUP-10"/>
    <s v="REGULER"/>
    <n v="11160"/>
    <n v="123515532"/>
    <m/>
    <n v="123515532"/>
    <s v="MUP"/>
  </r>
  <r>
    <s v="OCT"/>
    <x v="8"/>
    <x v="8"/>
    <x v="3"/>
    <s v="PLETAAL"/>
    <s v="TD TAB-DOM"/>
    <s v="TMMUP-30"/>
    <s v="IN-HEALTH"/>
    <n v="1110"/>
    <n v="10383606"/>
    <m/>
    <n v="10383606"/>
    <s v="MUP"/>
  </r>
  <r>
    <s v="OCT"/>
    <x v="8"/>
    <x v="8"/>
    <x v="3"/>
    <s v="PLETAAL"/>
    <s v="TD TAB-DOM"/>
    <s v="TMMUP-60"/>
    <s v="E-CATALOG"/>
    <n v="16200"/>
    <n v="82846800"/>
    <m/>
    <n v="82846800"/>
    <s v="MUP"/>
  </r>
  <r>
    <s v="OCT"/>
    <x v="8"/>
    <x v="8"/>
    <x v="3"/>
    <s v="PLETAAL"/>
    <s v="TD TAB-DOM"/>
    <s v="TMMUP-80"/>
    <s v="HARGA KHUSUS"/>
    <n v="173280"/>
    <n v="803580224.0000056"/>
    <m/>
    <n v="803580224.0000056"/>
    <s v="MUP"/>
  </r>
  <r>
    <s v="OCT"/>
    <x v="9"/>
    <x v="9"/>
    <x v="3"/>
    <s v="PLETAAL"/>
    <s v="TD TAB-DOM"/>
    <s v="TMMUP-10"/>
    <s v="REGULER"/>
    <n v="23400"/>
    <n v="171294552"/>
    <m/>
    <n v="171294552"/>
    <s v="MUP"/>
  </r>
  <r>
    <s v="OCT"/>
    <x v="9"/>
    <x v="9"/>
    <x v="3"/>
    <s v="PLETAAL"/>
    <s v="TD TAB-DOM"/>
    <s v="TMMUP-30"/>
    <s v="IN-HEALTH"/>
    <n v="2100"/>
    <n v="13350960"/>
    <m/>
    <n v="13350960"/>
    <s v="MUP"/>
  </r>
  <r>
    <s v="OCT"/>
    <x v="9"/>
    <x v="9"/>
    <x v="3"/>
    <s v="PLETAAL"/>
    <s v="TD TAB-DOM"/>
    <s v="TMMUP-80"/>
    <s v="HARGA KHUSUS"/>
    <n v="41900"/>
    <n v="203976742"/>
    <m/>
    <n v="203976742"/>
    <s v="MUP"/>
  </r>
  <r>
    <s v="OCT"/>
    <x v="10"/>
    <x v="10"/>
    <x v="4"/>
    <s v="SAMSCA"/>
    <s v="TD REP-DOM"/>
    <s v="TMMUP-10"/>
    <s v="REGULER"/>
    <n v="13000"/>
    <n v="1570751000"/>
    <m/>
    <n v="1570751000"/>
    <s v="MUP"/>
  </r>
  <r>
    <s v="OCT"/>
    <x v="10"/>
    <x v="10"/>
    <x v="4"/>
    <s v="SAMSCA"/>
    <s v="TD REP-DOM"/>
    <s v="TMMUP-30"/>
    <s v="IN-HEALTH"/>
    <n v="200"/>
    <n v="23760000"/>
    <m/>
    <n v="23760000"/>
    <s v="MUP"/>
  </r>
  <r>
    <s v="OCT"/>
    <x v="11"/>
    <x v="11"/>
    <x v="5"/>
    <s v="Abilify Maintena Abilify"/>
    <s v="TD REP-DOM"/>
    <s v="TMMUP-10"/>
    <s v="REGULER"/>
    <n v="298"/>
    <n v="437340330"/>
    <m/>
    <n v="437340330"/>
    <s v="MUP"/>
  </r>
  <r>
    <s v="OCT"/>
    <x v="12"/>
    <x v="12"/>
    <x v="5"/>
    <s v="Abilify Maintena Abilify"/>
    <s v="TD REP-DOM"/>
    <s v="TMMUP-10"/>
    <s v="REGULER"/>
    <n v="68"/>
    <n v="99795780"/>
    <m/>
    <n v="99795780"/>
    <s v="MUP"/>
  </r>
  <r>
    <s v="OCT"/>
    <x v="13"/>
    <x v="13"/>
    <x v="6"/>
    <s v="Rexulti"/>
    <s v="TD REP-DOM"/>
    <s v="TMMUP-10"/>
    <s v="REGULER"/>
    <n v="6800"/>
    <n v="148227080"/>
    <m/>
    <n v="148227080"/>
    <s v="MUP"/>
  </r>
  <r>
    <s v="OCT"/>
    <x v="14"/>
    <x v="14"/>
    <x v="6"/>
    <s v="Rexulti"/>
    <s v="TD REP-DOM"/>
    <s v="TMMUP-10"/>
    <s v="REGULER"/>
    <n v="5000"/>
    <n v="228880500"/>
    <m/>
    <n v="228880500"/>
    <s v="MUP"/>
  </r>
  <r>
    <s v="OCT"/>
    <x v="15"/>
    <x v="15"/>
    <x v="6"/>
    <s v="Rexulti"/>
    <s v="TD REP-DOM"/>
    <s v="TMMUP-10"/>
    <s v="REGULER"/>
    <n v="5300"/>
    <n v="242613330"/>
    <m/>
    <n v="242613330"/>
    <s v="MUP"/>
  </r>
  <r>
    <s v="OCT"/>
    <x v="17"/>
    <x v="17"/>
    <x v="1"/>
    <s v="MEPTIN"/>
    <s v="TD REP-DOM"/>
    <s v="TMMUP-10"/>
    <s v="REGULER"/>
    <n v="6216"/>
    <n v="46223508.000000089"/>
    <m/>
    <n v="46223508.000000089"/>
    <s v="MUP"/>
  </r>
  <r>
    <s v="OCT"/>
    <x v="17"/>
    <x v="17"/>
    <x v="1"/>
    <s v="MEPTIN"/>
    <s v="TD REP-DOM"/>
    <s v="TMMUP-30"/>
    <s v="IN-HEALTH"/>
    <n v="168"/>
    <n v="1129464"/>
    <m/>
    <n v="1129464"/>
    <s v="MUP"/>
  </r>
  <r>
    <s v="OCT"/>
    <x v="17"/>
    <x v="17"/>
    <x v="1"/>
    <s v="MEPTIN"/>
    <s v="TD REP-DOM"/>
    <s v="TMMUP-60"/>
    <s v="E-CATALOG"/>
    <n v="29036"/>
    <n v="181271748"/>
    <m/>
    <n v="181271748"/>
    <s v="MUP"/>
  </r>
  <r>
    <s v="OCT"/>
    <x v="18"/>
    <x v="18"/>
    <x v="0"/>
    <s v="ABILIFY"/>
    <s v="TD SYR-DOM"/>
    <s v="TMMUP-10"/>
    <s v="REGULER"/>
    <n v="600"/>
    <n v="116586000"/>
    <m/>
    <n v="116586000"/>
    <s v="MUP"/>
  </r>
  <r>
    <s v="OCT"/>
    <x v="18"/>
    <x v="18"/>
    <x v="0"/>
    <s v="ABILIFY"/>
    <s v="TD SYR-DOM"/>
    <s v="TMMUP-60"/>
    <s v="E-CATALOG"/>
    <n v="2280"/>
    <n v="366033480"/>
    <m/>
    <n v="366033480"/>
    <s v="MUP"/>
  </r>
  <r>
    <s v="OCT"/>
    <x v="19"/>
    <x v="19"/>
    <x v="6"/>
    <s v="Rexulti"/>
    <s v="TD REP-DOM"/>
    <s v="TMMUP-10"/>
    <s v="REGULER"/>
    <n v="200"/>
    <n v="9155220"/>
    <m/>
    <n v="9155220"/>
    <s v="MUP"/>
  </r>
  <r>
    <s v="OCT"/>
    <x v="20"/>
    <x v="20"/>
    <x v="0"/>
    <s v="ABILIFY"/>
    <s v="TD REP-DOM"/>
    <s v="TMMUP-10"/>
    <s v="REGULER"/>
    <n v="2800"/>
    <n v="134520400"/>
    <m/>
    <n v="134520400"/>
    <s v="MUP"/>
  </r>
  <r>
    <s v="OCT"/>
    <x v="20"/>
    <x v="20"/>
    <x v="0"/>
    <s v="ABILIFY"/>
    <s v="TD REP-DOM"/>
    <s v="TMMUP-80"/>
    <s v="HARGA KHUSUS"/>
    <n v="700"/>
    <n v="18389070"/>
    <m/>
    <n v="18389070"/>
    <s v="MUP"/>
  </r>
  <r>
    <s v="OCT"/>
    <x v="21"/>
    <x v="21"/>
    <x v="8"/>
    <s v="JINARK"/>
    <s v="TD TAB-DOM"/>
    <s v="TMMUP-10"/>
    <s v="REGULER"/>
    <n v="600"/>
    <n v="65759760"/>
    <m/>
    <n v="65759760"/>
    <s v="MUP"/>
  </r>
  <r>
    <s v="OCT"/>
    <x v="22"/>
    <x v="22"/>
    <x v="1"/>
    <s v="MEPTIN"/>
    <s v="TD REP-DOM"/>
    <s v="TMMUP-10"/>
    <s v="REGULER"/>
    <n v="8064"/>
    <n v="59965632.000000119"/>
    <m/>
    <n v="59965632.000000119"/>
    <s v="MUP"/>
  </r>
  <r>
    <s v="OCT"/>
    <x v="22"/>
    <x v="22"/>
    <x v="1"/>
    <s v="MEPTIN"/>
    <s v="TD REP-DOM"/>
    <s v="TMMUP-30"/>
    <s v="IN-HEALTH"/>
    <n v="476"/>
    <n v="3200148"/>
    <m/>
    <n v="3200148"/>
    <s v="MUP"/>
  </r>
  <r>
    <s v="OCT"/>
    <x v="22"/>
    <x v="22"/>
    <x v="1"/>
    <s v="MEPTIN"/>
    <s v="TD REP-DOM"/>
    <s v="TMMUP-60"/>
    <s v="E-CATALOG"/>
    <n v="4592"/>
    <n v="28667856"/>
    <m/>
    <n v="28667856"/>
    <s v="MUP"/>
  </r>
  <r>
    <s v="OCT"/>
    <x v="23"/>
    <x v="23"/>
    <x v="8"/>
    <s v="JINARK"/>
    <s v="TD TAB-DOM"/>
    <s v="TMMUP-10"/>
    <s v="REGULER"/>
    <n v="120"/>
    <n v="13151952"/>
    <m/>
    <n v="13151952"/>
    <s v="MUP"/>
  </r>
  <r>
    <s v="NOV"/>
    <x v="0"/>
    <x v="0"/>
    <x v="0"/>
    <s v="ABILIFY"/>
    <s v="TD REP-DOM"/>
    <s v="TMMUP-10"/>
    <s v="REGULER"/>
    <n v="15080"/>
    <n v="345149532"/>
    <m/>
    <n v="345149532"/>
    <s v="MUP"/>
  </r>
  <r>
    <s v="NOV"/>
    <x v="1"/>
    <x v="1"/>
    <x v="0"/>
    <s v="ABILIFY"/>
    <s v="TD REP-DOM"/>
    <s v="TMMUP-10"/>
    <s v="REGULER"/>
    <n v="14890"/>
    <n v="619636927"/>
    <m/>
    <n v="619636927"/>
    <s v="MUP"/>
  </r>
  <r>
    <s v="NOV"/>
    <x v="2"/>
    <x v="2"/>
    <x v="0"/>
    <s v="ABILIFY"/>
    <s v="TD REP-DOM"/>
    <s v="TMMUP-10"/>
    <s v="REGULER"/>
    <n v="5290"/>
    <n v="254724609"/>
    <m/>
    <n v="254724609"/>
    <s v="MUP"/>
  </r>
  <r>
    <s v="NOV"/>
    <x v="3"/>
    <x v="3"/>
    <x v="0"/>
    <s v="ABILIFY"/>
    <s v="TD REP-DOM"/>
    <s v="TMMUP-10"/>
    <s v="REGULER"/>
    <n v="3200"/>
    <n v="132864000"/>
    <m/>
    <n v="132864000"/>
    <s v="MUP"/>
  </r>
  <r>
    <s v="NOV"/>
    <x v="3"/>
    <x v="3"/>
    <x v="0"/>
    <s v="ABILIFY"/>
    <s v="TD REP-DOM"/>
    <s v="TMMUP-80"/>
    <s v="HARGA KHUSUS"/>
    <n v="30600"/>
    <n v="482562000"/>
    <m/>
    <n v="482562000"/>
    <s v="MUP"/>
  </r>
  <r>
    <s v="NOV"/>
    <x v="4"/>
    <x v="4"/>
    <x v="1"/>
    <s v="MEPTIN"/>
    <s v="TD TAB-DOM"/>
    <s v="TMMUP-10"/>
    <s v="REGULER"/>
    <n v="143300"/>
    <n v="302943365"/>
    <m/>
    <n v="302943365"/>
    <s v="MUP"/>
  </r>
  <r>
    <s v="NOV"/>
    <x v="4"/>
    <x v="4"/>
    <x v="1"/>
    <s v="MEPTIN"/>
    <s v="TD TAB-DOM"/>
    <s v="TMMUP-30"/>
    <s v="IN-HEALTH"/>
    <n v="5700"/>
    <n v="12127320"/>
    <m/>
    <n v="12127320"/>
    <s v="MUP"/>
  </r>
  <r>
    <s v="NOV"/>
    <x v="4"/>
    <x v="4"/>
    <x v="1"/>
    <s v="MEPTIN"/>
    <s v="TD TAB-DOM"/>
    <s v="TMMUP-80"/>
    <s v="HARGA KHUSUS"/>
    <n v="63900"/>
    <n v="109791702"/>
    <m/>
    <n v="109791702"/>
    <s v="MUP"/>
  </r>
  <r>
    <s v="NOV"/>
    <x v="5"/>
    <x v="5"/>
    <x v="1"/>
    <s v="MEPTIN"/>
    <s v="TD TAB-DOM"/>
    <s v="TMMUP-10"/>
    <s v="REGULER"/>
    <n v="74300"/>
    <n v="267584020"/>
    <m/>
    <n v="267584020"/>
    <s v="MUP"/>
  </r>
  <r>
    <s v="NOV"/>
    <x v="5"/>
    <x v="5"/>
    <x v="1"/>
    <s v="MEPTIN"/>
    <s v="TD TAB-DOM"/>
    <s v="TMMUP-30"/>
    <s v="IN-HEALTH"/>
    <n v="1300"/>
    <n v="4467060"/>
    <m/>
    <n v="4467060"/>
    <s v="MUP"/>
  </r>
  <r>
    <s v="NOV"/>
    <x v="5"/>
    <x v="5"/>
    <x v="1"/>
    <s v="MEPTIN"/>
    <s v="TD TAB-DOM"/>
    <s v="TMMUP-80"/>
    <s v="HARGA KHUSUS"/>
    <n v="15100"/>
    <n v="43240964"/>
    <m/>
    <n v="43240964"/>
    <s v="MUP"/>
  </r>
  <r>
    <s v="NOV"/>
    <x v="6"/>
    <x v="6"/>
    <x v="2"/>
    <s v="MUCOSTA"/>
    <s v="TD TAB-DOM"/>
    <s v="TMMUP-10"/>
    <s v="REGULER"/>
    <n v="219500"/>
    <n v="811010795"/>
    <m/>
    <n v="811010795"/>
    <s v="MUP"/>
  </r>
  <r>
    <s v="NOV"/>
    <x v="6"/>
    <x v="6"/>
    <x v="2"/>
    <s v="MUCOSTA"/>
    <s v="TD TAB-DOM"/>
    <s v="TMMUP-30"/>
    <s v="IN-HEALTH"/>
    <n v="17800"/>
    <n v="65682000"/>
    <m/>
    <n v="65682000"/>
    <s v="MUP"/>
  </r>
  <r>
    <s v="NOV"/>
    <x v="6"/>
    <x v="6"/>
    <x v="2"/>
    <s v="MUCOSTA"/>
    <s v="TD TAB-DOM"/>
    <s v="TMMUP-80"/>
    <s v="HARGA KHUSUS"/>
    <n v="43800"/>
    <n v="146928852"/>
    <m/>
    <n v="146928852"/>
    <s v="MUP"/>
  </r>
  <r>
    <s v="NOV"/>
    <x v="7"/>
    <x v="7"/>
    <x v="3"/>
    <s v="PLETAAL"/>
    <s v="TD REP-DOM"/>
    <s v="TMMUP-10"/>
    <s v="REGULER"/>
    <n v="21240"/>
    <n v="276072564.00000066"/>
    <m/>
    <n v="276072564.00000066"/>
    <s v="MUP"/>
  </r>
  <r>
    <s v="NOV"/>
    <x v="7"/>
    <x v="7"/>
    <x v="3"/>
    <s v="PLETAAL"/>
    <s v="TD REP-DOM"/>
    <s v="TMMUP-30"/>
    <s v="IN-HEALTH"/>
    <n v="2580"/>
    <n v="30186000"/>
    <m/>
    <n v="30186000"/>
    <s v="MUP"/>
  </r>
  <r>
    <s v="NOV"/>
    <x v="7"/>
    <x v="7"/>
    <x v="3"/>
    <s v="PLETAAL"/>
    <s v="TD REP-DOM"/>
    <s v="TMMUP-60"/>
    <s v="E-CATALOG"/>
    <n v="215730"/>
    <n v="1500833610"/>
    <m/>
    <n v="1500833610"/>
    <s v="MUP"/>
  </r>
  <r>
    <s v="NOV"/>
    <x v="8"/>
    <x v="8"/>
    <x v="3"/>
    <s v="PLETAAL"/>
    <s v="TD TAB-DOM"/>
    <s v="TMMUP-10"/>
    <s v="REGULER"/>
    <n v="11730"/>
    <n v="129824121.00000001"/>
    <m/>
    <n v="129824121.00000001"/>
    <s v="MUP"/>
  </r>
  <r>
    <s v="NOV"/>
    <x v="8"/>
    <x v="8"/>
    <x v="3"/>
    <s v="PLETAAL"/>
    <s v="TD TAB-DOM"/>
    <s v="TMMUP-30"/>
    <s v="IN-HEALTH"/>
    <n v="1410"/>
    <n v="13189986"/>
    <m/>
    <n v="13189986"/>
    <s v="MUP"/>
  </r>
  <r>
    <s v="NOV"/>
    <x v="8"/>
    <x v="8"/>
    <x v="3"/>
    <s v="PLETAAL"/>
    <s v="TD TAB-DOM"/>
    <s v="TMMUP-60"/>
    <s v="E-CATALOG"/>
    <n v="108030"/>
    <n v="552465420"/>
    <m/>
    <n v="552465420"/>
    <s v="MUP"/>
  </r>
  <r>
    <s v="NOV"/>
    <x v="8"/>
    <x v="8"/>
    <x v="3"/>
    <s v="PLETAAL"/>
    <s v="TD TAB-DOM"/>
    <s v="TMMUP-80"/>
    <s v="HARGA KHUSUS"/>
    <n v="18210"/>
    <n v="84448268.000000611"/>
    <m/>
    <n v="84448268.000000611"/>
    <s v="MUP"/>
  </r>
  <r>
    <s v="NOV"/>
    <x v="9"/>
    <x v="9"/>
    <x v="3"/>
    <s v="PLETAAL"/>
    <s v="TD TAB-DOM"/>
    <s v="TMMUP-10"/>
    <s v="REGULER"/>
    <n v="33600"/>
    <n v="245961408"/>
    <m/>
    <n v="245961408"/>
    <s v="MUP"/>
  </r>
  <r>
    <s v="NOV"/>
    <x v="9"/>
    <x v="9"/>
    <x v="3"/>
    <s v="PLETAAL"/>
    <s v="TD TAB-DOM"/>
    <s v="TMMUP-30"/>
    <s v="IN-HEALTH"/>
    <n v="1900"/>
    <n v="12079440"/>
    <m/>
    <n v="12079440"/>
    <s v="MUP"/>
  </r>
  <r>
    <s v="NOV"/>
    <x v="9"/>
    <x v="9"/>
    <x v="3"/>
    <s v="PLETAAL"/>
    <s v="TD TAB-DOM"/>
    <s v="TMMUP-80"/>
    <s v="HARGA KHUSUS"/>
    <n v="73800"/>
    <n v="359271684"/>
    <m/>
    <n v="359271684"/>
    <s v="MUP"/>
  </r>
  <r>
    <s v="NOV"/>
    <x v="10"/>
    <x v="10"/>
    <x v="4"/>
    <s v="SAMSCA"/>
    <s v="TD REP-DOM"/>
    <s v="TMMUP-10"/>
    <s v="REGULER"/>
    <n v="13090"/>
    <n v="1581625430"/>
    <m/>
    <n v="1581625430"/>
    <s v="MUP"/>
  </r>
  <r>
    <s v="NOV"/>
    <x v="10"/>
    <x v="10"/>
    <x v="4"/>
    <s v="SAMSCA"/>
    <s v="TD REP-DOM"/>
    <s v="TMMUP-30"/>
    <s v="IN-HEALTH"/>
    <n v="40"/>
    <n v="4752000"/>
    <m/>
    <n v="4752000"/>
    <s v="MUP"/>
  </r>
  <r>
    <s v="NOV"/>
    <x v="10"/>
    <x v="10"/>
    <x v="4"/>
    <s v="SAMSCA"/>
    <s v="TD REP-DOM"/>
    <s v="TMMUP-80"/>
    <s v="HARGA KHUSUS"/>
    <n v="400"/>
    <n v="32108400"/>
    <m/>
    <n v="32108400"/>
    <s v="MUP"/>
  </r>
  <r>
    <s v="NOV"/>
    <x v="11"/>
    <x v="11"/>
    <x v="5"/>
    <s v="Abilify Maintena Abilify"/>
    <s v="TD REP-DOM"/>
    <s v="TMMUP-10"/>
    <s v="REGULER"/>
    <n v="232"/>
    <n v="340479720"/>
    <m/>
    <n v="340479720"/>
    <s v="MUP"/>
  </r>
  <r>
    <s v="NOV"/>
    <x v="12"/>
    <x v="12"/>
    <x v="5"/>
    <s v="Abilify Maintena Abilify"/>
    <s v="TD REP-DOM"/>
    <s v="TMMUP-10"/>
    <s v="REGULER"/>
    <n v="30"/>
    <n v="44027550"/>
    <m/>
    <n v="44027550"/>
    <s v="MUP"/>
  </r>
  <r>
    <s v="NOV"/>
    <x v="13"/>
    <x v="13"/>
    <x v="6"/>
    <s v="Rexulti"/>
    <s v="TD REP-DOM"/>
    <s v="TMMUP-10"/>
    <s v="REGULER"/>
    <n v="14800"/>
    <n v="322611880"/>
    <m/>
    <n v="322611880"/>
    <s v="MUP"/>
  </r>
  <r>
    <s v="NOV"/>
    <x v="14"/>
    <x v="14"/>
    <x v="6"/>
    <s v="Rexulti"/>
    <s v="TD REP-DOM"/>
    <s v="TMMUP-10"/>
    <s v="REGULER"/>
    <n v="5300"/>
    <n v="242613330"/>
    <m/>
    <n v="242613330"/>
    <s v="MUP"/>
  </r>
  <r>
    <s v="NOV"/>
    <x v="15"/>
    <x v="15"/>
    <x v="6"/>
    <s v="Rexulti"/>
    <s v="TD REP-DOM"/>
    <s v="TMMUP-10"/>
    <s v="REGULER"/>
    <n v="4800"/>
    <n v="219725280"/>
    <m/>
    <n v="219725280"/>
    <s v="MUP"/>
  </r>
  <r>
    <s v="NOV"/>
    <x v="17"/>
    <x v="17"/>
    <x v="1"/>
    <s v="MEPTIN"/>
    <s v="TD REP-DOM"/>
    <s v="TMMUP-10"/>
    <s v="REGULER"/>
    <n v="1288"/>
    <n v="9577844.0000000186"/>
    <m/>
    <n v="9577844.0000000186"/>
    <s v="MUP"/>
  </r>
  <r>
    <s v="NOV"/>
    <x v="17"/>
    <x v="17"/>
    <x v="1"/>
    <s v="MEPTIN"/>
    <s v="TD REP-DOM"/>
    <s v="TMMUP-30"/>
    <s v="IN-HEALTH"/>
    <n v="924"/>
    <n v="6212052"/>
    <m/>
    <n v="6212052"/>
    <s v="MUP"/>
  </r>
  <r>
    <s v="NOV"/>
    <x v="17"/>
    <x v="17"/>
    <x v="1"/>
    <s v="MEPTIN"/>
    <s v="TD REP-DOM"/>
    <s v="TMMUP-60"/>
    <s v="E-CATALOG"/>
    <n v="16548"/>
    <n v="103309164"/>
    <m/>
    <n v="103309164"/>
    <s v="MUP"/>
  </r>
  <r>
    <s v="NOV"/>
    <x v="18"/>
    <x v="18"/>
    <x v="0"/>
    <s v="ABILIFY"/>
    <s v="TD SYR-DOM"/>
    <s v="TMMUP-10"/>
    <s v="REGULER"/>
    <n v="1100"/>
    <n v="213741000"/>
    <m/>
    <n v="213741000"/>
    <s v="MUP"/>
  </r>
  <r>
    <s v="NOV"/>
    <x v="18"/>
    <x v="18"/>
    <x v="0"/>
    <s v="ABILIFY"/>
    <s v="TD SYR-DOM"/>
    <s v="TMMUP-60"/>
    <s v="E-CATALOG"/>
    <n v="4317"/>
    <n v="693055497"/>
    <m/>
    <n v="693055497"/>
    <s v="MUP"/>
  </r>
  <r>
    <s v="NOV"/>
    <x v="19"/>
    <x v="19"/>
    <x v="6"/>
    <s v="Rexulti"/>
    <s v="TD REP-DOM"/>
    <s v="TMMUP-10"/>
    <s v="REGULER"/>
    <n v="2500"/>
    <n v="114440250"/>
    <m/>
    <n v="114440250"/>
    <s v="MUP"/>
  </r>
  <r>
    <s v="NOV"/>
    <x v="20"/>
    <x v="20"/>
    <x v="0"/>
    <s v="ABILIFY"/>
    <s v="TD REP-DOM"/>
    <s v="TMMUP-10"/>
    <s v="REGULER"/>
    <n v="700"/>
    <n v="33630100"/>
    <m/>
    <n v="33630100"/>
    <s v="MUP"/>
  </r>
  <r>
    <s v="NOV"/>
    <x v="20"/>
    <x v="20"/>
    <x v="0"/>
    <s v="ABILIFY"/>
    <s v="TD REP-DOM"/>
    <s v="TMMUP-80"/>
    <s v="HARGA KHUSUS"/>
    <n v="1600"/>
    <n v="42032160"/>
    <m/>
    <n v="42032160"/>
    <s v="MUP"/>
  </r>
  <r>
    <s v="NOV"/>
    <x v="21"/>
    <x v="21"/>
    <x v="8"/>
    <s v="JINARK"/>
    <s v="TD TAB-DOM"/>
    <s v="TMMUP-10"/>
    <s v="REGULER"/>
    <n v="660"/>
    <n v="72335736"/>
    <m/>
    <n v="72335736"/>
    <s v="MUP"/>
  </r>
  <r>
    <s v="NOV"/>
    <x v="22"/>
    <x v="22"/>
    <x v="1"/>
    <s v="MEPTIN"/>
    <s v="TD REP-DOM"/>
    <s v="TMMUP-10"/>
    <s v="REGULER"/>
    <n v="3668"/>
    <n v="27276034.000000048"/>
    <m/>
    <n v="27276034.000000048"/>
    <s v="MUP"/>
  </r>
  <r>
    <s v="NOV"/>
    <x v="22"/>
    <x v="22"/>
    <x v="1"/>
    <s v="MEPTIN"/>
    <s v="TD REP-DOM"/>
    <s v="TMMUP-30"/>
    <s v="IN-HEALTH"/>
    <n v="140"/>
    <n v="941220"/>
    <m/>
    <n v="941220"/>
    <s v="MUP"/>
  </r>
  <r>
    <s v="NOV"/>
    <x v="22"/>
    <x v="22"/>
    <x v="1"/>
    <s v="MEPTIN"/>
    <s v="TD REP-DOM"/>
    <s v="TMMUP-60"/>
    <s v="E-CATALOG"/>
    <n v="3780"/>
    <n v="23598540"/>
    <m/>
    <n v="23598540"/>
    <s v="MUP"/>
  </r>
  <r>
    <s v="NOV"/>
    <x v="23"/>
    <x v="23"/>
    <x v="8"/>
    <s v="JINARK"/>
    <s v="TD TAB-DOM"/>
    <s v="TMMUP-10"/>
    <s v="REGULER"/>
    <n v="150"/>
    <n v="16439940"/>
    <m/>
    <n v="16439940"/>
    <s v="MUP"/>
  </r>
  <r>
    <s v="NOV"/>
    <x v="16"/>
    <x v="16"/>
    <x v="7"/>
    <s v="Iclusig"/>
    <s v="TD REP-DOM"/>
    <s v="TMMUP-10"/>
    <s v="REGULER"/>
    <n v="240"/>
    <n v="52902559.999999918"/>
    <m/>
    <n v="52902559.999999918"/>
    <s v="MUP"/>
  </r>
  <r>
    <s v="DEC"/>
    <x v="0"/>
    <x v="0"/>
    <x v="0"/>
    <s v="ABILIFY"/>
    <s v="TD REP-DOM"/>
    <s v="TMMUP-10"/>
    <s v="REGULER"/>
    <n v="15510"/>
    <n v="354991329"/>
    <m/>
    <n v="354991329"/>
    <s v="MUP"/>
  </r>
  <r>
    <s v="DEC"/>
    <x v="1"/>
    <x v="1"/>
    <x v="0"/>
    <s v="ABILIFY"/>
    <s v="TD REP-DOM"/>
    <s v="TMMUP-10"/>
    <s v="REGULER"/>
    <n v="16790"/>
    <n v="698704097"/>
    <m/>
    <n v="698704097"/>
    <s v="MUP"/>
  </r>
  <r>
    <s v="DEC"/>
    <x v="2"/>
    <x v="2"/>
    <x v="0"/>
    <s v="ABILIFY"/>
    <s v="TD REP-DOM"/>
    <s v="TMMUP-10"/>
    <s v="REGULER"/>
    <n v="9600"/>
    <n v="462260160"/>
    <m/>
    <n v="462260160"/>
    <s v="MUP"/>
  </r>
  <r>
    <s v="DEC"/>
    <x v="3"/>
    <x v="3"/>
    <x v="0"/>
    <s v="ABILIFY"/>
    <s v="TD REP-DOM"/>
    <s v="TMMUP-10"/>
    <s v="REGULER"/>
    <n v="6000"/>
    <n v="249120000"/>
    <m/>
    <n v="249120000"/>
    <s v="MUP"/>
  </r>
  <r>
    <s v="DEC"/>
    <x v="3"/>
    <x v="3"/>
    <x v="0"/>
    <s v="ABILIFY"/>
    <s v="TD REP-DOM"/>
    <s v="TMMUP-80"/>
    <s v="HARGA KHUSUS"/>
    <n v="15300"/>
    <n v="241281000"/>
    <m/>
    <n v="241281000"/>
    <s v="MUP"/>
  </r>
  <r>
    <s v="DEC"/>
    <x v="4"/>
    <x v="4"/>
    <x v="1"/>
    <s v="MEPTIN"/>
    <s v="TD TAB-DOM"/>
    <s v="TMMUP-10"/>
    <s v="REGULER"/>
    <n v="81700"/>
    <n v="172717885.00000003"/>
    <m/>
    <n v="172717885.00000003"/>
    <s v="MUP"/>
  </r>
  <r>
    <s v="DEC"/>
    <x v="4"/>
    <x v="4"/>
    <x v="1"/>
    <s v="MEPTIN"/>
    <s v="TD TAB-DOM"/>
    <s v="TMMUP-30"/>
    <s v="IN-HEALTH"/>
    <n v="3000"/>
    <n v="6382800"/>
    <m/>
    <n v="6382800"/>
    <s v="MUP"/>
  </r>
  <r>
    <s v="DEC"/>
    <x v="4"/>
    <x v="4"/>
    <x v="1"/>
    <s v="MEPTIN"/>
    <s v="TD TAB-DOM"/>
    <s v="TMMUP-80"/>
    <s v="HARGA KHUSUS"/>
    <n v="22100"/>
    <n v="37971778"/>
    <m/>
    <n v="37971778"/>
    <s v="MUP"/>
  </r>
  <r>
    <s v="DEC"/>
    <x v="5"/>
    <x v="5"/>
    <x v="1"/>
    <s v="MEPTIN"/>
    <s v="TD TAB-DOM"/>
    <s v="TMMUP-10"/>
    <s v="REGULER"/>
    <n v="93700"/>
    <n v="337451180"/>
    <m/>
    <n v="337451180"/>
    <s v="MUP"/>
  </r>
  <r>
    <s v="DEC"/>
    <x v="5"/>
    <x v="5"/>
    <x v="1"/>
    <s v="MEPTIN"/>
    <s v="TD TAB-DOM"/>
    <s v="TMMUP-30"/>
    <s v="IN-HEALTH"/>
    <n v="3300"/>
    <n v="11339460"/>
    <m/>
    <n v="11339460"/>
    <s v="MUP"/>
  </r>
  <r>
    <s v="DEC"/>
    <x v="5"/>
    <x v="5"/>
    <x v="1"/>
    <s v="MEPTIN"/>
    <s v="TD TAB-DOM"/>
    <s v="TMMUP-80"/>
    <s v="HARGA KHUSUS"/>
    <n v="9300"/>
    <n v="26631852"/>
    <m/>
    <n v="26631852"/>
    <s v="MUP"/>
  </r>
  <r>
    <s v="DEC"/>
    <x v="6"/>
    <x v="6"/>
    <x v="2"/>
    <s v="MUCOSTA"/>
    <s v="TD TAB-DOM"/>
    <s v="TMMUP-10"/>
    <s v="REGULER"/>
    <n v="360400"/>
    <n v="1331609524"/>
    <m/>
    <n v="1331609524"/>
    <s v="MUP"/>
  </r>
  <r>
    <s v="DEC"/>
    <x v="6"/>
    <x v="6"/>
    <x v="2"/>
    <s v="MUCOSTA"/>
    <s v="TD TAB-DOM"/>
    <s v="TMMUP-30"/>
    <s v="IN-HEALTH"/>
    <n v="29900"/>
    <n v="110331000"/>
    <m/>
    <n v="110331000"/>
    <s v="MUP"/>
  </r>
  <r>
    <s v="DEC"/>
    <x v="6"/>
    <x v="6"/>
    <x v="2"/>
    <s v="MUCOSTA"/>
    <s v="TD TAB-DOM"/>
    <s v="TMMUP-80"/>
    <s v="HARGA KHUSUS"/>
    <n v="71200"/>
    <n v="238843248"/>
    <m/>
    <n v="238843248"/>
    <s v="MUP"/>
  </r>
  <r>
    <s v="DEC"/>
    <x v="7"/>
    <x v="7"/>
    <x v="3"/>
    <s v="PLETAAL"/>
    <s v="TD REP-DOM"/>
    <s v="TMMUP-10"/>
    <s v="REGULER"/>
    <n v="18510"/>
    <n v="240588661.0000006"/>
    <m/>
    <n v="240588661.0000006"/>
    <s v="MUP"/>
  </r>
  <r>
    <s v="DEC"/>
    <x v="7"/>
    <x v="7"/>
    <x v="3"/>
    <s v="PLETAAL"/>
    <s v="TD REP-DOM"/>
    <s v="TMMUP-30"/>
    <s v="IN-HEALTH"/>
    <n v="1890"/>
    <n v="22113000"/>
    <m/>
    <n v="22113000"/>
    <s v="MUP"/>
  </r>
  <r>
    <s v="DEC"/>
    <x v="7"/>
    <x v="7"/>
    <x v="3"/>
    <s v="PLETAAL"/>
    <s v="TD REP-DOM"/>
    <s v="TMMUP-60"/>
    <s v="E-CATALOG"/>
    <n v="144450"/>
    <n v="723550050"/>
    <m/>
    <n v="723550050"/>
    <s v="MUP"/>
  </r>
  <r>
    <s v="DEC"/>
    <x v="8"/>
    <x v="8"/>
    <x v="3"/>
    <s v="PLETAAL"/>
    <s v="TD TAB-DOM"/>
    <s v="TMMUP-10"/>
    <s v="REGULER"/>
    <n v="13920"/>
    <n v="154062384"/>
    <m/>
    <n v="154062384"/>
    <s v="MUP"/>
  </r>
  <r>
    <s v="DEC"/>
    <x v="8"/>
    <x v="8"/>
    <x v="3"/>
    <s v="PLETAAL"/>
    <s v="TD TAB-DOM"/>
    <s v="TMMUP-30"/>
    <s v="IN-HEALTH"/>
    <n v="930"/>
    <n v="8699778"/>
    <m/>
    <n v="8699778"/>
    <s v="MUP"/>
  </r>
  <r>
    <s v="DEC"/>
    <x v="8"/>
    <x v="8"/>
    <x v="3"/>
    <s v="PLETAAL"/>
    <s v="TD TAB-DOM"/>
    <s v="TMMUP-60"/>
    <s v="E-CATALOG"/>
    <n v="17010"/>
    <n v="86989140"/>
    <m/>
    <n v="86989140"/>
    <s v="MUP"/>
  </r>
  <r>
    <s v="DEC"/>
    <x v="8"/>
    <x v="8"/>
    <x v="3"/>
    <s v="PLETAAL"/>
    <s v="TD TAB-DOM"/>
    <s v="TMMUP-80"/>
    <s v="HARGA KHUSUS"/>
    <n v="99060"/>
    <n v="459387448.00000334"/>
    <m/>
    <n v="459387448.00000334"/>
    <s v="MUP"/>
  </r>
  <r>
    <s v="DEC"/>
    <x v="9"/>
    <x v="9"/>
    <x v="3"/>
    <s v="PLETAAL"/>
    <s v="TD TAB-DOM"/>
    <s v="TMMUP-10"/>
    <s v="REGULER"/>
    <n v="30300"/>
    <n v="221804484"/>
    <m/>
    <n v="221804484"/>
    <s v="MUP"/>
  </r>
  <r>
    <s v="DEC"/>
    <x v="9"/>
    <x v="9"/>
    <x v="3"/>
    <s v="PLETAAL"/>
    <s v="TD TAB-DOM"/>
    <s v="TMMUP-30"/>
    <s v="IN-HEALTH"/>
    <n v="1700"/>
    <n v="10807920"/>
    <m/>
    <n v="10807920"/>
    <s v="MUP"/>
  </r>
  <r>
    <s v="DEC"/>
    <x v="9"/>
    <x v="9"/>
    <x v="3"/>
    <s v="PLETAAL"/>
    <s v="TD TAB-DOM"/>
    <s v="TMMUP-80"/>
    <s v="HARGA KHUSUS"/>
    <n v="37600"/>
    <n v="183043568"/>
    <m/>
    <n v="183043568"/>
    <s v="MUP"/>
  </r>
  <r>
    <s v="DEC"/>
    <x v="10"/>
    <x v="10"/>
    <x v="4"/>
    <s v="SAMSCA"/>
    <s v="TD REP-DOM"/>
    <s v="TMMUP-10"/>
    <s v="REGULER"/>
    <n v="13600"/>
    <n v="1643247200"/>
    <m/>
    <n v="1643247200"/>
    <s v="MUP"/>
  </r>
  <r>
    <s v="DEC"/>
    <x v="10"/>
    <x v="10"/>
    <x v="4"/>
    <s v="SAMSCA"/>
    <s v="TD REP-DOM"/>
    <s v="TMMUP-30"/>
    <s v="IN-HEALTH"/>
    <n v="80"/>
    <n v="9504000"/>
    <m/>
    <n v="9504000"/>
    <s v="MUP"/>
  </r>
  <r>
    <s v="DEC"/>
    <x v="10"/>
    <x v="10"/>
    <x v="4"/>
    <s v="SAMSCA"/>
    <s v="TD REP-DOM"/>
    <s v="TMMUP-80"/>
    <s v="HARGA KHUSUS"/>
    <n v="160"/>
    <n v="12843360"/>
    <m/>
    <n v="12843360"/>
    <s v="MUP"/>
  </r>
  <r>
    <s v="DEC"/>
    <x v="11"/>
    <x v="11"/>
    <x v="5"/>
    <s v="Abilify Maintena Abilify"/>
    <s v="TD REP-DOM"/>
    <s v="TMMUP-10"/>
    <s v="REGULER"/>
    <n v="300"/>
    <n v="440275500"/>
    <m/>
    <n v="440275500"/>
    <s v="MUP"/>
  </r>
  <r>
    <s v="DEC"/>
    <x v="12"/>
    <x v="12"/>
    <x v="5"/>
    <s v="Abilify Maintena Abilify"/>
    <s v="TD REP-DOM"/>
    <s v="TMMUP-10"/>
    <s v="REGULER"/>
    <n v="36"/>
    <n v="52833060"/>
    <m/>
    <n v="52833060"/>
    <s v="MUP"/>
  </r>
  <r>
    <s v="DEC"/>
    <x v="13"/>
    <x v="13"/>
    <x v="6"/>
    <s v="Rexulti"/>
    <s v="TD REP-DOM"/>
    <s v="TMMUP-10"/>
    <s v="REGULER"/>
    <n v="6000"/>
    <n v="130788600"/>
    <m/>
    <n v="130788600"/>
    <s v="MUP"/>
  </r>
  <r>
    <s v="DEC"/>
    <x v="14"/>
    <x v="14"/>
    <x v="6"/>
    <s v="Rexulti"/>
    <s v="TD REP-DOM"/>
    <s v="TMMUP-10"/>
    <s v="REGULER"/>
    <n v="2600"/>
    <n v="119017860"/>
    <m/>
    <n v="119017860"/>
    <s v="MUP"/>
  </r>
  <r>
    <s v="DEC"/>
    <x v="15"/>
    <x v="15"/>
    <x v="6"/>
    <s v="Rexulti"/>
    <s v="TD REP-DOM"/>
    <s v="TMMUP-10"/>
    <s v="REGULER"/>
    <n v="7600"/>
    <n v="347898360"/>
    <m/>
    <n v="347898360"/>
    <s v="MUP"/>
  </r>
  <r>
    <s v="DEC"/>
    <x v="17"/>
    <x v="17"/>
    <x v="1"/>
    <s v="MEPTIN"/>
    <s v="TD REP-DOM"/>
    <s v="TMMUP-10"/>
    <s v="REGULER"/>
    <n v="1876"/>
    <n v="13950338.000000026"/>
    <m/>
    <n v="13950338.000000026"/>
    <s v="MUP"/>
  </r>
  <r>
    <s v="DEC"/>
    <x v="17"/>
    <x v="17"/>
    <x v="1"/>
    <s v="MEPTIN"/>
    <s v="TD REP-DOM"/>
    <s v="TMMUP-30"/>
    <s v="IN-HEALTH"/>
    <n v="784"/>
    <n v="5270832"/>
    <m/>
    <n v="5270832"/>
    <s v="MUP"/>
  </r>
  <r>
    <s v="DEC"/>
    <x v="17"/>
    <x v="17"/>
    <x v="1"/>
    <s v="MEPTIN"/>
    <s v="TD REP-DOM"/>
    <s v="TMMUP-60"/>
    <s v="E-CATALOG"/>
    <n v="13944"/>
    <n v="87052392"/>
    <m/>
    <n v="87052392"/>
    <s v="MUP"/>
  </r>
  <r>
    <s v="DEC"/>
    <x v="18"/>
    <x v="18"/>
    <x v="0"/>
    <s v="ABILIFY"/>
    <s v="TD SYR-DOM"/>
    <s v="TMMUP-10"/>
    <s v="REGULER"/>
    <n v="710"/>
    <n v="137960100"/>
    <m/>
    <n v="137960100"/>
    <s v="MUP"/>
  </r>
  <r>
    <s v="DEC"/>
    <x v="18"/>
    <x v="18"/>
    <x v="0"/>
    <s v="ABILIFY"/>
    <s v="TD SYR-DOM"/>
    <s v="TMMUP-60"/>
    <s v="E-CATALOG"/>
    <n v="1480"/>
    <n v="237600680"/>
    <m/>
    <n v="237600680"/>
    <s v="MUP"/>
  </r>
  <r>
    <s v="DEC"/>
    <x v="19"/>
    <x v="19"/>
    <x v="6"/>
    <s v="Rexulti"/>
    <s v="TD REP-DOM"/>
    <s v="TMMUP-10"/>
    <s v="REGULER"/>
    <n v="3400"/>
    <n v="155638740"/>
    <m/>
    <n v="155638740"/>
    <s v="MUP"/>
  </r>
  <r>
    <s v="DEC"/>
    <x v="20"/>
    <x v="20"/>
    <x v="0"/>
    <s v="ABILIFY"/>
    <s v="TD REP-DOM"/>
    <s v="TMMUP-10"/>
    <s v="REGULER"/>
    <n v="1700"/>
    <n v="81673100"/>
    <m/>
    <n v="81673100"/>
    <s v="MUP"/>
  </r>
  <r>
    <s v="DEC"/>
    <x v="21"/>
    <x v="21"/>
    <x v="8"/>
    <s v="JINARK"/>
    <s v="TD TAB-DOM"/>
    <s v="TMMUP-10"/>
    <s v="REGULER"/>
    <n v="930"/>
    <n v="101927628"/>
    <m/>
    <n v="101927628"/>
    <s v="MUP"/>
  </r>
  <r>
    <s v="DEC"/>
    <x v="22"/>
    <x v="22"/>
    <x v="1"/>
    <s v="MEPTIN"/>
    <s v="TD REP-DOM"/>
    <s v="TMMUP-10"/>
    <s v="REGULER"/>
    <n v="2632"/>
    <n v="19572116.000000037"/>
    <m/>
    <n v="19572116.000000037"/>
    <s v="MUP"/>
  </r>
  <r>
    <s v="DEC"/>
    <x v="22"/>
    <x v="22"/>
    <x v="1"/>
    <s v="MEPTIN"/>
    <s v="TD REP-DOM"/>
    <s v="TMMUP-30"/>
    <s v="IN-HEALTH"/>
    <n v="560"/>
    <n v="3764880"/>
    <m/>
    <n v="3764880"/>
    <s v="MUP"/>
  </r>
  <r>
    <s v="DEC"/>
    <x v="22"/>
    <x v="22"/>
    <x v="1"/>
    <s v="MEPTIN"/>
    <s v="TD REP-DOM"/>
    <s v="TMMUP-60"/>
    <s v="E-CATALOG"/>
    <n v="3276"/>
    <n v="20452068"/>
    <m/>
    <n v="20452068"/>
    <s v="MUP"/>
  </r>
  <r>
    <s v="DEC"/>
    <x v="23"/>
    <x v="23"/>
    <x v="8"/>
    <s v="JINARK"/>
    <s v="TD TAB-DOM"/>
    <s v="TMMUP-10"/>
    <s v="REGULER"/>
    <n v="240"/>
    <n v="26303904"/>
    <m/>
    <n v="26303904"/>
    <s v="MUP"/>
  </r>
  <r>
    <s v="DEC"/>
    <x v="16"/>
    <x v="16"/>
    <x v="7"/>
    <s v="Iclusig"/>
    <s v="TD REP-DOM"/>
    <s v="TMMUP-10"/>
    <s v="REGULER"/>
    <n v="300"/>
    <n v="66128199.999999896"/>
    <m/>
    <n v="66128199.999999896"/>
    <s v="MUP"/>
  </r>
  <r>
    <s v="DEC"/>
    <x v="24"/>
    <x v="24"/>
    <x v="9"/>
    <s v="Deltyba"/>
    <s v="TD REP-DOM"/>
    <s v="TMMUP-60"/>
    <s v="E-CATALOG"/>
    <n v="128640"/>
    <n v="4458941120.0000048"/>
    <m/>
    <n v="4458941120.0000048"/>
    <s v="MUP"/>
  </r>
  <r>
    <s v="MUP-DEC"/>
    <x v="2"/>
    <x v="2"/>
    <x v="0"/>
    <s v="ABILIFY"/>
    <s v="TD REP-DOM"/>
    <s v="CIMUP-10"/>
    <s v="REGULER"/>
    <m/>
    <m/>
    <n v="-234675363"/>
    <n v="-234675363"/>
    <s v="MUP"/>
  </r>
  <r>
    <s v="MUP-DEC"/>
    <x v="5"/>
    <x v="5"/>
    <x v="1"/>
    <s v="MEPTIN"/>
    <s v="TD TAB-DOM"/>
    <s v="CIMUP-10"/>
    <s v="REGULER"/>
    <m/>
    <m/>
    <n v="-96451731"/>
    <n v="-96451731"/>
    <s v="MUP"/>
  </r>
  <r>
    <s v="MUP-DEC"/>
    <x v="6"/>
    <x v="6"/>
    <x v="2"/>
    <s v="MUCOSTA"/>
    <s v="TD TAB-DOM"/>
    <s v="CIMUP-10"/>
    <s v="REGULER"/>
    <m/>
    <m/>
    <n v="-66546938"/>
    <n v="-66546938"/>
    <s v="MUP"/>
  </r>
  <r>
    <s v="MUP-DEC"/>
    <x v="7"/>
    <x v="7"/>
    <x v="3"/>
    <s v="PLETAAL"/>
    <s v="TD REP-DOM"/>
    <s v="CIMUP-10"/>
    <s v="REGULER"/>
    <m/>
    <m/>
    <n v="-1758641912"/>
    <n v="-1758641912"/>
    <s v="MUP"/>
  </r>
  <r>
    <s v="MUP-DEC"/>
    <x v="8"/>
    <x v="8"/>
    <x v="3"/>
    <s v="PLETAAL"/>
    <s v="TD TAB-DOM"/>
    <s v="CIMUP-10"/>
    <s v="REGULER"/>
    <m/>
    <m/>
    <n v="-286662733"/>
    <n v="-286662733"/>
    <s v="MUP"/>
  </r>
  <r>
    <s v="MUP-DEC"/>
    <x v="8"/>
    <x v="8"/>
    <x v="3"/>
    <s v="PLETAAL"/>
    <s v="TD TAB-DOM"/>
    <s v="CIMUP-10"/>
    <s v="REGULER"/>
    <m/>
    <m/>
    <n v="-148988968"/>
    <n v="-148988968"/>
    <s v="MUP"/>
  </r>
  <r>
    <s v="MUP-DEC"/>
    <x v="13"/>
    <x v="13"/>
    <x v="6"/>
    <s v="Rexulti"/>
    <s v="TD REP-DOM"/>
    <s v="CIMUP-10"/>
    <s v="REGULER"/>
    <m/>
    <m/>
    <n v="-14121505"/>
    <n v="-14121505"/>
    <s v="MUP"/>
  </r>
  <r>
    <s v="MUP-DEC"/>
    <x v="15"/>
    <x v="15"/>
    <x v="6"/>
    <s v="Rexulti"/>
    <s v="TD REP-DOM"/>
    <s v="CIMUP-10"/>
    <s v="REGULER"/>
    <m/>
    <m/>
    <n v="-44374515"/>
    <n v="-44374515"/>
    <s v="MUP"/>
  </r>
  <r>
    <s v="MUP-DEC"/>
    <x v="10"/>
    <x v="10"/>
    <x v="4"/>
    <s v="SAMSCA"/>
    <s v="TD REP-DOM"/>
    <s v="CIMUP-10"/>
    <s v="REGULER"/>
    <m/>
    <m/>
    <n v="-80372404"/>
    <n v="-80372404"/>
    <s v="MU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7F667-8B9A-4BA7-80D7-3DEE66E886C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outline="1" outlineData="1" compactData="0" multipleFieldFilters="0">
  <location ref="A6:F335" firstHeaderRow="0" firstDataRow="1" firstDataCol="2"/>
  <pivotFields count="15">
    <pivotField compact="0" subtotalTop="0" showAll="0"/>
    <pivotField axis="axisRow" compact="0" showAll="0" defaultSubtotal="0">
      <items count="145">
        <item x="78"/>
        <item x="111"/>
        <item x="112"/>
        <item x="97"/>
        <item x="98"/>
        <item x="99"/>
        <item x="100"/>
        <item x="0"/>
        <item x="1"/>
        <item x="113"/>
        <item x="2"/>
        <item x="3"/>
        <item x="4"/>
        <item x="72"/>
        <item x="128"/>
        <item x="119"/>
        <item x="117"/>
        <item x="120"/>
        <item x="127"/>
        <item x="5"/>
        <item x="74"/>
        <item x="22"/>
        <item x="26"/>
        <item x="27"/>
        <item x="31"/>
        <item x="32"/>
        <item x="34"/>
        <item x="19"/>
        <item x="35"/>
        <item x="21"/>
        <item x="6"/>
        <item x="38"/>
        <item x="39"/>
        <item x="44"/>
        <item x="47"/>
        <item x="49"/>
        <item x="51"/>
        <item x="53"/>
        <item x="104"/>
        <item x="56"/>
        <item x="57"/>
        <item x="65"/>
        <item x="125"/>
        <item x="70"/>
        <item x="7"/>
        <item x="8"/>
        <item x="9"/>
        <item x="10"/>
        <item x="76"/>
        <item x="20"/>
        <item x="18"/>
        <item x="29"/>
        <item x="11"/>
        <item x="12"/>
        <item x="17"/>
        <item x="28"/>
        <item x="13"/>
        <item x="92"/>
        <item x="30"/>
        <item x="14"/>
        <item x="15"/>
        <item x="16"/>
        <item x="23"/>
        <item x="24"/>
        <item x="67"/>
        <item x="25"/>
        <item x="33"/>
        <item x="37"/>
        <item x="40"/>
        <item x="48"/>
        <item x="58"/>
        <item x="36"/>
        <item x="43"/>
        <item x="46"/>
        <item x="52"/>
        <item x="54"/>
        <item x="55"/>
        <item x="60"/>
        <item x="62"/>
        <item x="63"/>
        <item x="116"/>
        <item x="45"/>
        <item x="50"/>
        <item x="41"/>
        <item x="42"/>
        <item x="71"/>
        <item x="123"/>
        <item x="59"/>
        <item x="61"/>
        <item x="66"/>
        <item x="64"/>
        <item x="69"/>
        <item x="107"/>
        <item x="108"/>
        <item x="68"/>
        <item x="73"/>
        <item x="136"/>
        <item x="84"/>
        <item x="75"/>
        <item x="124"/>
        <item x="77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3"/>
        <item x="94"/>
        <item x="95"/>
        <item x="96"/>
        <item x="101"/>
        <item x="102"/>
        <item x="103"/>
        <item x="105"/>
        <item x="106"/>
        <item x="109"/>
        <item x="110"/>
        <item x="114"/>
        <item x="115"/>
        <item x="118"/>
        <item x="121"/>
        <item x="122"/>
        <item x="126"/>
        <item x="129"/>
        <item x="130"/>
        <item x="131"/>
        <item x="132"/>
        <item x="133"/>
        <item x="134"/>
        <item x="135"/>
        <item x="137"/>
        <item x="138"/>
        <item x="139"/>
        <item x="140"/>
        <item x="141"/>
        <item x="142"/>
        <item x="143"/>
        <item x="144"/>
      </items>
    </pivotField>
    <pivotField compact="0" subtotalTop="0" showAll="0"/>
    <pivotField compact="0" subtotalTop="0" showAll="0"/>
    <pivotField compact="0" showAll="0" defaultSubtotal="0"/>
    <pivotField compact="0" subtotalTop="0" showAll="0"/>
    <pivotField compact="0" showAll="0" defaultSubtotal="0"/>
    <pivotField axis="axisRow" compact="0" subtotalTop="0" showAll="0">
      <items count="7">
        <item x="4"/>
        <item x="1"/>
        <item x="2"/>
        <item x="3"/>
        <item x="0"/>
        <item x="5"/>
        <item t="default"/>
      </items>
    </pivotField>
    <pivotField dataField="1" compact="0" showAll="0" defaultSubtotal="0"/>
    <pivotField dataField="1" compact="0" showAll="0" defaultSubtotal="0"/>
    <pivotField dataField="1" compact="0" subtotalTop="0" showAll="0"/>
    <pivotField dataField="1" compact="0" showAll="0" defaultSubtotal="0"/>
    <pivotField compact="0" subtotalTop="0" showAll="0"/>
    <pivotField compact="0" numFmtId="3" subtotalTop="0" showAll="0"/>
    <pivotField compact="0" showAll="0" defaultSubtotal="0"/>
  </pivotFields>
  <rowFields count="2">
    <field x="7"/>
    <field x="1"/>
  </rowFields>
  <rowItems count="32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3"/>
    </i>
    <i r="1">
      <x v="31"/>
    </i>
    <i r="1">
      <x v="35"/>
    </i>
    <i r="1">
      <x v="39"/>
    </i>
    <i r="1">
      <x v="40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1"/>
    </i>
    <i r="1">
      <x v="85"/>
    </i>
    <i r="1">
      <x v="101"/>
    </i>
    <i r="1">
      <x v="103"/>
    </i>
    <i r="1">
      <x v="104"/>
    </i>
    <i r="1">
      <x v="105"/>
    </i>
    <i r="1">
      <x v="111"/>
    </i>
    <i r="1">
      <x v="112"/>
    </i>
    <i r="1">
      <x v="113"/>
    </i>
    <i r="1">
      <x v="114"/>
    </i>
    <i r="1">
      <x v="115"/>
    </i>
    <i r="1">
      <x v="120"/>
    </i>
    <i r="1">
      <x v="121"/>
    </i>
    <i r="1">
      <x v="122"/>
    </i>
    <i r="1">
      <x v="123"/>
    </i>
    <i r="1">
      <x v="136"/>
    </i>
    <i r="1">
      <x v="142"/>
    </i>
    <i t="default">
      <x/>
    </i>
    <i>
      <x v="1"/>
    </i>
    <i r="1">
      <x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56"/>
    </i>
    <i r="1">
      <x v="57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9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8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7"/>
    </i>
    <i r="1">
      <x v="138"/>
    </i>
    <i r="1">
      <x v="140"/>
    </i>
    <i r="1">
      <x v="141"/>
    </i>
    <i r="1">
      <x v="143"/>
    </i>
    <i t="default">
      <x v="1"/>
    </i>
    <i>
      <x v="2"/>
    </i>
    <i r="1">
      <x v="47"/>
    </i>
    <i r="1">
      <x v="48"/>
    </i>
    <i r="1">
      <x v="52"/>
    </i>
    <i r="1">
      <x v="53"/>
    </i>
    <i r="1">
      <x v="54"/>
    </i>
    <i r="1">
      <x v="56"/>
    </i>
    <i r="1">
      <x v="60"/>
    </i>
    <i r="1">
      <x v="61"/>
    </i>
    <i r="1">
      <x v="89"/>
    </i>
    <i t="default">
      <x v="2"/>
    </i>
    <i>
      <x v="3"/>
    </i>
    <i r="1">
      <x v="22"/>
    </i>
    <i r="1">
      <x v="23"/>
    </i>
    <i r="1">
      <x v="25"/>
    </i>
    <i r="1">
      <x v="26"/>
    </i>
    <i r="1">
      <x v="28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7"/>
    </i>
    <i r="1">
      <x v="48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83"/>
    </i>
    <i r="1">
      <x v="84"/>
    </i>
    <i r="1">
      <x v="86"/>
    </i>
    <i r="1">
      <x v="87"/>
    </i>
    <i r="1">
      <x v="90"/>
    </i>
    <i r="1">
      <x v="103"/>
    </i>
    <i r="1">
      <x v="105"/>
    </i>
    <i r="1">
      <x v="112"/>
    </i>
    <i r="1">
      <x v="113"/>
    </i>
    <i r="1">
      <x v="114"/>
    </i>
    <i r="1">
      <x v="120"/>
    </i>
    <i r="1">
      <x v="121"/>
    </i>
    <i r="1">
      <x v="123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1"/>
    </i>
    <i r="1">
      <x v="122"/>
    </i>
    <i r="1">
      <x v="123"/>
    </i>
    <i r="1">
      <x v="124"/>
    </i>
    <i r="1">
      <x v="129"/>
    </i>
    <i r="1">
      <x v="132"/>
    </i>
    <i r="1">
      <x v="134"/>
    </i>
    <i r="1">
      <x v="136"/>
    </i>
    <i r="1">
      <x v="137"/>
    </i>
    <i r="1">
      <x v="139"/>
    </i>
    <i r="1">
      <x v="141"/>
    </i>
    <i r="1">
      <x v="142"/>
    </i>
    <i t="default">
      <x v="4"/>
    </i>
    <i>
      <x v="5"/>
    </i>
    <i r="1">
      <x v="144"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 QUANT" fld="8" baseField="6" baseItem="0"/>
    <dataField name="Sum of SALES AMOUNT" fld="9" baseField="6" baseItem="0"/>
    <dataField name="Sum of DISCOUNT" fld="10" baseField="6" baseItem="0"/>
    <dataField name="Sum of NET SALES" fld="11" baseField="6" baseItem="0"/>
  </dataFields>
  <formats count="7">
    <format dxfId="65">
      <pivotArea outline="0" collapsedLevelsAreSubtotals="1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7" type="button" dataOnly="0" labelOnly="1" outline="0" axis="axisRow" fieldPosition="0"/>
    </format>
    <format dxfId="61">
      <pivotArea dataOnly="0" labelOnly="1" outline="0" fieldPosition="0">
        <references count="1">
          <reference field="7" count="0"/>
        </references>
      </pivotArea>
    </format>
    <format dxfId="60">
      <pivotArea dataOnly="0" labelOnly="1" outline="0" fieldPosition="0">
        <references count="1">
          <reference field="7" count="0" defaultSubtotal="1"/>
        </references>
      </pivotArea>
    </format>
    <format dxfId="59">
      <pivotArea dataOnly="0" labelOnly="1" grandRow="1" outline="0" fieldPosition="0"/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5F248-638E-4C74-91B1-ABB8116C530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O6:S32" firstHeaderRow="0" firstDataRow="1" firstDataCol="3"/>
  <pivotFields count="13">
    <pivotField compact="0" outline="0" showAll="0" defaultSubtotal="0"/>
    <pivotField axis="axisRow" compact="0" outline="0" showAll="0" defaultSubtotal="0">
      <items count="127">
        <item x="0"/>
        <item x="1"/>
        <item x="2"/>
        <item x="3"/>
        <item x="20"/>
        <item x="12"/>
        <item x="11"/>
        <item x="16"/>
        <item x="4"/>
        <item x="5"/>
        <item x="10"/>
        <item x="6"/>
        <item x="22"/>
        <item x="17"/>
        <item x="7"/>
        <item x="8"/>
        <item x="9"/>
        <item x="13"/>
        <item x="14"/>
        <item x="19"/>
        <item x="15"/>
        <item x="18"/>
        <item x="23"/>
        <item x="21"/>
        <item m="1" x="103"/>
        <item m="1" x="106"/>
        <item m="1" x="116"/>
        <item m="1" x="124"/>
        <item m="1" x="57"/>
        <item m="1" x="58"/>
        <item m="1" x="60"/>
        <item m="1" x="33"/>
        <item m="1" x="55"/>
        <item m="1" x="98"/>
        <item m="1" x="31"/>
        <item m="1" x="35"/>
        <item m="1" x="56"/>
        <item m="1" x="45"/>
        <item m="1" x="49"/>
        <item m="1" x="94"/>
        <item m="1" x="107"/>
        <item m="1" x="96"/>
        <item m="1" x="47"/>
        <item m="1" x="63"/>
        <item m="1" x="26"/>
        <item m="1" x="86"/>
        <item m="1" x="92"/>
        <item m="1" x="122"/>
        <item m="1" x="100"/>
        <item m="1" x="29"/>
        <item m="1" x="30"/>
        <item m="1" x="81"/>
        <item m="1" x="88"/>
        <item m="1" x="118"/>
        <item m="1" x="79"/>
        <item m="1" x="62"/>
        <item m="1" x="53"/>
        <item m="1" x="112"/>
        <item m="1" x="119"/>
        <item m="1" x="80"/>
        <item m="1" x="93"/>
        <item m="1" x="84"/>
        <item m="1" x="66"/>
        <item m="1" x="64"/>
        <item m="1" x="74"/>
        <item m="1" x="76"/>
        <item m="1" x="121"/>
        <item m="1" x="51"/>
        <item m="1" x="32"/>
        <item m="1" x="78"/>
        <item m="1" x="44"/>
        <item m="1" x="42"/>
        <item m="1" x="126"/>
        <item m="1" x="102"/>
        <item m="1" x="73"/>
        <item m="1" x="82"/>
        <item m="1" x="38"/>
        <item m="1" x="120"/>
        <item m="1" x="114"/>
        <item m="1" x="54"/>
        <item m="1" x="36"/>
        <item m="1" x="40"/>
        <item m="1" x="99"/>
        <item m="1" x="28"/>
        <item m="1" x="67"/>
        <item m="1" x="37"/>
        <item m="1" x="113"/>
        <item m="1" x="71"/>
        <item m="1" x="105"/>
        <item m="1" x="69"/>
        <item m="1" x="48"/>
        <item m="1" x="110"/>
        <item m="1" x="123"/>
        <item m="1" x="72"/>
        <item m="1" x="125"/>
        <item m="1" x="52"/>
        <item m="1" x="61"/>
        <item m="1" x="70"/>
        <item m="1" x="27"/>
        <item m="1" x="83"/>
        <item m="1" x="89"/>
        <item m="1" x="43"/>
        <item m="1" x="117"/>
        <item m="1" x="87"/>
        <item m="1" x="25"/>
        <item m="1" x="75"/>
        <item m="1" x="90"/>
        <item m="1" x="50"/>
        <item m="1" x="108"/>
        <item m="1" x="41"/>
        <item m="1" x="65"/>
        <item m="1" x="104"/>
        <item m="1" x="68"/>
        <item m="1" x="77"/>
        <item m="1" x="59"/>
        <item m="1" x="85"/>
        <item m="1" x="34"/>
        <item m="1" x="97"/>
        <item m="1" x="39"/>
        <item m="1" x="111"/>
        <item m="1" x="115"/>
        <item m="1" x="46"/>
        <item m="1" x="91"/>
        <item m="1" x="95"/>
        <item m="1" x="109"/>
        <item m="1" x="101"/>
        <item x="24"/>
      </items>
    </pivotField>
    <pivotField axis="axisRow" compact="0" outline="0" showAll="0" defaultSubtotal="0">
      <items count="110">
        <item x="1"/>
        <item x="2"/>
        <item x="0"/>
        <item x="20"/>
        <item x="12"/>
        <item x="11"/>
        <item x="16"/>
        <item x="6"/>
        <item x="22"/>
        <item x="17"/>
        <item x="8"/>
        <item x="7"/>
        <item x="9"/>
        <item x="13"/>
        <item x="14"/>
        <item x="19"/>
        <item x="15"/>
        <item x="10"/>
        <item x="5"/>
        <item x="4"/>
        <item x="18"/>
        <item x="23"/>
        <item x="21"/>
        <item x="3"/>
        <item m="1" x="107"/>
        <item m="1" x="100"/>
        <item m="1" x="88"/>
        <item m="1" x="78"/>
        <item m="1" x="97"/>
        <item m="1" x="42"/>
        <item m="1" x="55"/>
        <item m="1" x="86"/>
        <item m="1" x="49"/>
        <item m="1" x="62"/>
        <item m="1" x="87"/>
        <item m="1" x="83"/>
        <item m="1" x="38"/>
        <item m="1" x="77"/>
        <item m="1" x="34"/>
        <item m="1" x="44"/>
        <item m="1" x="65"/>
        <item m="1" x="61"/>
        <item m="1" x="39"/>
        <item m="1" x="67"/>
        <item m="1" x="74"/>
        <item m="1" x="56"/>
        <item m="1" x="102"/>
        <item m="1" x="95"/>
        <item m="1" x="85"/>
        <item m="1" x="103"/>
        <item m="1" x="59"/>
        <item m="1" x="43"/>
        <item m="1" x="47"/>
        <item m="1" x="36"/>
        <item m="1" x="109"/>
        <item m="1" x="104"/>
        <item m="1" x="32"/>
        <item m="1" x="40"/>
        <item m="1" x="106"/>
        <item m="1" x="68"/>
        <item m="1" x="105"/>
        <item m="1" x="96"/>
        <item m="1" x="35"/>
        <item m="1" x="25"/>
        <item m="1" x="45"/>
        <item m="1" x="28"/>
        <item m="1" x="66"/>
        <item m="1" x="82"/>
        <item m="1" x="101"/>
        <item m="1" x="33"/>
        <item m="1" x="73"/>
        <item m="1" x="70"/>
        <item m="1" x="80"/>
        <item m="1" x="27"/>
        <item m="1" x="53"/>
        <item m="1" x="75"/>
        <item m="1" x="93"/>
        <item m="1" x="30"/>
        <item m="1" x="54"/>
        <item m="1" x="31"/>
        <item m="1" x="71"/>
        <item m="1" x="46"/>
        <item m="1" x="84"/>
        <item m="1" x="50"/>
        <item m="1" x="89"/>
        <item m="1" x="90"/>
        <item m="1" x="108"/>
        <item m="1" x="29"/>
        <item m="1" x="69"/>
        <item m="1" x="37"/>
        <item m="1" x="98"/>
        <item m="1" x="52"/>
        <item m="1" x="48"/>
        <item m="1" x="79"/>
        <item m="1" x="72"/>
        <item m="1" x="92"/>
        <item m="1" x="81"/>
        <item m="1" x="57"/>
        <item m="1" x="64"/>
        <item m="1" x="41"/>
        <item m="1" x="94"/>
        <item m="1" x="60"/>
        <item m="1" x="26"/>
        <item m="1" x="63"/>
        <item m="1" x="91"/>
        <item m="1" x="51"/>
        <item m="1" x="76"/>
        <item m="1" x="99"/>
        <item m="1" x="58"/>
        <item x="24"/>
      </items>
    </pivotField>
    <pivotField axis="axisRow" compact="0" outline="0" showAll="0" defaultSubtotal="0">
      <items count="29">
        <item x="3"/>
        <item x="0"/>
        <item x="1"/>
        <item x="2"/>
        <item x="4"/>
        <item x="5"/>
        <item x="7"/>
        <item x="6"/>
        <item x="8"/>
        <item m="1" x="27"/>
        <item m="1" x="11"/>
        <item m="1" x="17"/>
        <item m="1" x="14"/>
        <item m="1" x="26"/>
        <item m="1" x="15"/>
        <item m="1" x="21"/>
        <item m="1" x="12"/>
        <item m="1" x="23"/>
        <item m="1" x="18"/>
        <item m="1" x="13"/>
        <item m="1" x="19"/>
        <item m="1" x="28"/>
        <item m="1" x="25"/>
        <item m="1" x="24"/>
        <item m="1" x="20"/>
        <item m="1" x="22"/>
        <item m="1" x="10"/>
        <item m="1" x="16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numFmtId="3" outline="0" showAll="0" defaultSubtotal="0"/>
    <pivotField compact="0" outline="0" showAll="0" defaultSubtotal="0"/>
  </pivotFields>
  <rowFields count="3">
    <field x="1"/>
    <field x="2"/>
    <field x="3"/>
  </rowFields>
  <rowItems count="26">
    <i>
      <x/>
      <x v="2"/>
      <x v="1"/>
    </i>
    <i>
      <x v="1"/>
      <x/>
      <x v="1"/>
    </i>
    <i>
      <x v="2"/>
      <x v="1"/>
      <x v="1"/>
    </i>
    <i>
      <x v="3"/>
      <x v="23"/>
      <x v="1"/>
    </i>
    <i>
      <x v="4"/>
      <x v="3"/>
      <x v="1"/>
    </i>
    <i>
      <x v="5"/>
      <x v="4"/>
      <x v="5"/>
    </i>
    <i>
      <x v="6"/>
      <x v="5"/>
      <x v="5"/>
    </i>
    <i>
      <x v="7"/>
      <x v="6"/>
      <x v="6"/>
    </i>
    <i>
      <x v="8"/>
      <x v="19"/>
      <x v="2"/>
    </i>
    <i>
      <x v="9"/>
      <x v="18"/>
      <x v="2"/>
    </i>
    <i>
      <x v="10"/>
      <x v="17"/>
      <x v="4"/>
    </i>
    <i>
      <x v="11"/>
      <x v="7"/>
      <x v="3"/>
    </i>
    <i>
      <x v="12"/>
      <x v="8"/>
      <x v="2"/>
    </i>
    <i>
      <x v="13"/>
      <x v="9"/>
      <x v="2"/>
    </i>
    <i>
      <x v="14"/>
      <x v="11"/>
      <x/>
    </i>
    <i>
      <x v="15"/>
      <x v="10"/>
      <x/>
    </i>
    <i>
      <x v="16"/>
      <x v="12"/>
      <x/>
    </i>
    <i>
      <x v="17"/>
      <x v="13"/>
      <x v="7"/>
    </i>
    <i>
      <x v="18"/>
      <x v="14"/>
      <x v="7"/>
    </i>
    <i>
      <x v="19"/>
      <x v="15"/>
      <x v="7"/>
    </i>
    <i>
      <x v="20"/>
      <x v="16"/>
      <x v="7"/>
    </i>
    <i>
      <x v="21"/>
      <x v="20"/>
      <x v="1"/>
    </i>
    <i>
      <x v="22"/>
      <x v="21"/>
      <x v="8"/>
    </i>
    <i>
      <x v="23"/>
      <x v="22"/>
      <x v="8"/>
    </i>
    <i>
      <x v="126"/>
      <x v="109"/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QUANT" fld="8" baseField="0" baseItem="0"/>
    <dataField name="Sum of NET SALES" fld="11" baseField="0" baseItem="0"/>
  </dataFields>
  <formats count="55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field="2" type="button" dataOnly="0" labelOnly="1" outline="0" axis="axisRow" fieldPosition="1"/>
    </format>
    <format dxfId="53">
      <pivotArea field="3" type="button" dataOnly="0" labelOnly="1" outline="0" axis="axisRow" fieldPosition="2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5"/>
          </reference>
          <reference field="2" count="1">
            <x v="4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6"/>
          </reference>
          <reference field="2" count="1">
            <x v="5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7"/>
          </reference>
          <reference field="2" count="1">
            <x v="6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8"/>
          </reference>
          <reference field="2" count="1">
            <x v="19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9"/>
          </reference>
          <reference field="2" count="1">
            <x v="18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10"/>
          </reference>
          <reference field="2" count="1">
            <x v="17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11"/>
          </reference>
          <reference field="2" count="1">
            <x v="7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12"/>
          </reference>
          <reference field="2" count="1">
            <x v="8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13"/>
          </reference>
          <reference field="2" count="1">
            <x v="9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14"/>
          </reference>
          <reference field="2" count="1">
            <x v="11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15"/>
          </reference>
          <reference field="2" count="1">
            <x v="10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16"/>
          </reference>
          <reference field="2" count="1">
            <x v="12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17"/>
          </reference>
          <reference field="2" count="1">
            <x v="13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18"/>
          </reference>
          <reference field="2" count="1">
            <x v="14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19"/>
          </reference>
          <reference field="2" count="1">
            <x v="15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20"/>
          </reference>
          <reference field="2" count="1">
            <x v="16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21"/>
          </reference>
          <reference field="2" count="1">
            <x v="20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22"/>
          </reference>
          <reference field="2" count="1">
            <x v="21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23"/>
          </reference>
          <reference field="2" count="1">
            <x v="22"/>
          </reference>
        </references>
      </pivotArea>
    </format>
    <format dxfId="2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2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2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4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2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2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9"/>
          </reference>
          <reference field="3" count="1">
            <x v="2"/>
          </reference>
        </references>
      </pivotArea>
    </format>
    <format dxfId="1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8"/>
          </reference>
          <reference field="3" count="1">
            <x v="2"/>
          </reference>
        </references>
      </pivotArea>
    </format>
    <format dxfId="18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7"/>
          </reference>
          <reference field="3" count="1">
            <x v="4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7"/>
          </reference>
          <reference field="3" count="1">
            <x v="3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8"/>
          </reference>
          <reference field="3" count="1">
            <x v="2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3"/>
          </reference>
          <reference field="3" count="1">
            <x v="7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14"/>
          </reference>
          <reference field="3" count="1">
            <x v="7"/>
          </reference>
        </references>
      </pivotArea>
    </format>
    <format dxfId="9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15"/>
          </reference>
          <reference field="3" count="1">
            <x v="7"/>
          </reference>
        </references>
      </pivotArea>
    </format>
    <format dxfId="8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16"/>
          </reference>
          <reference field="3" count="1">
            <x v="7"/>
          </reference>
        </references>
      </pivotArea>
    </format>
    <format dxfId="7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20"/>
          </reference>
          <reference field="3" count="1">
            <x v="1"/>
          </reference>
        </references>
      </pivotArea>
    </format>
    <format dxfId="6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21"/>
          </reference>
          <reference field="3" count="1">
            <x v="4"/>
          </reference>
        </references>
      </pivotArea>
    </format>
    <format dxfId="5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2"/>
          </reference>
          <reference field="3" count="1">
            <x v="4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59"/>
  <sheetViews>
    <sheetView showGridLines="0" workbookViewId="0">
      <selection activeCell="H209" sqref="H209:I330"/>
    </sheetView>
  </sheetViews>
  <sheetFormatPr defaultColWidth="8.7109375" defaultRowHeight="15" x14ac:dyDescent="0.25"/>
  <cols>
    <col min="1" max="1" width="14" style="5" customWidth="1"/>
    <col min="2" max="2" width="14.5703125" style="5" customWidth="1"/>
    <col min="3" max="3" width="18.5703125" style="5" customWidth="1"/>
    <col min="4" max="4" width="20.42578125" style="5" customWidth="1"/>
    <col min="5" max="5" width="15.85546875" style="5" customWidth="1"/>
    <col min="6" max="6" width="16.140625" style="5" bestFit="1" customWidth="1"/>
    <col min="7" max="7" width="0.85546875" style="5" customWidth="1"/>
    <col min="8" max="8" width="45.28515625" style="5" bestFit="1" customWidth="1"/>
    <col min="9" max="9" width="21.7109375" style="5" bestFit="1" customWidth="1"/>
    <col min="10" max="16384" width="8.7109375" style="5"/>
  </cols>
  <sheetData>
    <row r="1" spans="1:9" s="1" customFormat="1" ht="21" x14ac:dyDescent="0.35">
      <c r="A1" s="3" t="s">
        <v>446</v>
      </c>
    </row>
    <row r="2" spans="1:9" s="1" customFormat="1" ht="18.75" x14ac:dyDescent="0.3">
      <c r="A2" s="4" t="s">
        <v>447</v>
      </c>
    </row>
    <row r="3" spans="1:9" s="1" customFormat="1" ht="18.75" x14ac:dyDescent="0.3">
      <c r="A3" s="4" t="s">
        <v>2288</v>
      </c>
    </row>
    <row r="4" spans="1:9" s="1" customFormat="1" ht="18.75" x14ac:dyDescent="0.3">
      <c r="A4" s="4"/>
    </row>
    <row r="6" spans="1:9" x14ac:dyDescent="0.25">
      <c r="A6" s="50" t="s">
        <v>1032</v>
      </c>
      <c r="B6" s="50" t="s">
        <v>1360</v>
      </c>
      <c r="C6" s="5" t="s">
        <v>1367</v>
      </c>
      <c r="D6" s="5" t="s">
        <v>1368</v>
      </c>
      <c r="E6" s="5" t="s">
        <v>1038</v>
      </c>
      <c r="F6" s="5" t="s">
        <v>1039</v>
      </c>
      <c r="G6"/>
      <c r="H6" s="14" t="s">
        <v>466</v>
      </c>
      <c r="I6" s="14" t="s">
        <v>467</v>
      </c>
    </row>
    <row r="7" spans="1:9" x14ac:dyDescent="0.25">
      <c r="A7" s="5" t="s">
        <v>453</v>
      </c>
      <c r="C7" s="2"/>
      <c r="D7" s="2"/>
      <c r="E7" s="2"/>
      <c r="F7" s="2"/>
      <c r="G7"/>
    </row>
    <row r="8" spans="1:9" x14ac:dyDescent="0.25">
      <c r="B8" s="5" t="s">
        <v>507</v>
      </c>
      <c r="C8" s="2">
        <v>5465</v>
      </c>
      <c r="D8" s="2">
        <v>33822535</v>
      </c>
      <c r="E8" s="2"/>
      <c r="F8" s="2">
        <v>33822535</v>
      </c>
      <c r="G8"/>
      <c r="H8" s="15" t="str">
        <f>IF(ISNA(VLOOKUP($B8,Master!$A:$B,2,0)),"",VLOOKUP($B8,Master!$A:$B,2,0))</f>
        <v>IV CATHETER 16 GEx. Huaian Polymedical</v>
      </c>
      <c r="I8" s="15" t="str">
        <f>IF(ISNA(VLOOKUP($B8,Master!$F:$H,3,0)),"",VLOOKUP($B8,Master!$F:$H,3,0))</f>
        <v>OTSU CATCH</v>
      </c>
    </row>
    <row r="9" spans="1:9" x14ac:dyDescent="0.25">
      <c r="B9" s="5" t="s">
        <v>508</v>
      </c>
      <c r="C9" s="2">
        <v>8120</v>
      </c>
      <c r="D9" s="2">
        <v>23468660</v>
      </c>
      <c r="E9" s="2"/>
      <c r="F9" s="2">
        <v>23468660</v>
      </c>
      <c r="G9"/>
      <c r="H9" s="15" t="str">
        <f>IF(ISNA(VLOOKUP($B9,Master!$A:$B,2,0)),"",VLOOKUP($B9,Master!$A:$B,2,0))</f>
        <v>IV CATHETER 18 GEx. Huaian Polymedical</v>
      </c>
      <c r="I9" s="15" t="str">
        <f>IF(ISNA(VLOOKUP($B9,Master!$F:$H,3,0)),"",VLOOKUP($B9,Master!$F:$H,3,0))</f>
        <v>OTSU CATCH</v>
      </c>
    </row>
    <row r="10" spans="1:9" x14ac:dyDescent="0.25">
      <c r="B10" s="5" t="s">
        <v>509</v>
      </c>
      <c r="C10" s="2">
        <v>17081</v>
      </c>
      <c r="D10" s="2">
        <v>53259340</v>
      </c>
      <c r="E10" s="2"/>
      <c r="F10" s="2">
        <v>53259340</v>
      </c>
      <c r="G10"/>
      <c r="H10" s="15" t="str">
        <f>IF(ISNA(VLOOKUP($B10,Master!$A:$B,2,0)),"",VLOOKUP($B10,Master!$A:$B,2,0))</f>
        <v>IV CATHETER 20 GEx. Huaian Polymedical</v>
      </c>
      <c r="I10" s="15" t="str">
        <f>IF(ISNA(VLOOKUP($B10,Master!$F:$H,3,0)),"",VLOOKUP($B10,Master!$F:$H,3,0))</f>
        <v>OTSU CATCH</v>
      </c>
    </row>
    <row r="11" spans="1:9" x14ac:dyDescent="0.25">
      <c r="B11" s="5" t="s">
        <v>510</v>
      </c>
      <c r="C11" s="2">
        <v>24561</v>
      </c>
      <c r="D11" s="2">
        <v>150238819</v>
      </c>
      <c r="E11" s="2"/>
      <c r="F11" s="2">
        <v>150238819</v>
      </c>
      <c r="G11"/>
      <c r="H11" s="15" t="str">
        <f>IF(ISNA(VLOOKUP($B11,Master!$A:$B,2,0)),"",VLOOKUP($B11,Master!$A:$B,2,0))</f>
        <v>IV CATHETER 22 GEx. Huaian Polymedical</v>
      </c>
      <c r="I11" s="15" t="str">
        <f>IF(ISNA(VLOOKUP($B11,Master!$F:$H,3,0)),"",VLOOKUP($B11,Master!$F:$H,3,0))</f>
        <v>OTSU CATCH</v>
      </c>
    </row>
    <row r="12" spans="1:9" x14ac:dyDescent="0.25">
      <c r="B12" s="5" t="s">
        <v>511</v>
      </c>
      <c r="C12" s="2">
        <v>20848</v>
      </c>
      <c r="D12" s="2">
        <v>126050392</v>
      </c>
      <c r="E12" s="2"/>
      <c r="F12" s="2">
        <v>126050392</v>
      </c>
      <c r="G12"/>
      <c r="H12" s="15" t="str">
        <f>IF(ISNA(VLOOKUP($B12,Master!$A:$B,2,0)),"",VLOOKUP($B12,Master!$A:$B,2,0))</f>
        <v>IV CATHETER 24 GEx. Huaian Polymedical</v>
      </c>
      <c r="I12" s="15" t="str">
        <f>IF(ISNA(VLOOKUP($B12,Master!$F:$H,3,0)),"",VLOOKUP($B12,Master!$F:$H,3,0))</f>
        <v>OTSU CATCH</v>
      </c>
    </row>
    <row r="13" spans="1:9" x14ac:dyDescent="0.25">
      <c r="B13" s="5" t="s">
        <v>512</v>
      </c>
      <c r="C13" s="2">
        <v>33705</v>
      </c>
      <c r="D13" s="2">
        <v>112237650</v>
      </c>
      <c r="E13" s="2"/>
      <c r="F13" s="2">
        <v>112237650</v>
      </c>
      <c r="G13"/>
      <c r="H13" s="15" t="str">
        <f>IF(ISNA(VLOOKUP($B13,Master!$A:$B,2,0)),"",VLOOKUP($B13,Master!$A:$B,2,0))</f>
        <v>IV CATHETER 26 GEx. Huaian Polymedical</v>
      </c>
      <c r="I13" s="15" t="str">
        <f>IF(ISNA(VLOOKUP($B13,Master!$F:$H,3,0)),"",VLOOKUP($B13,Master!$F:$H,3,0))</f>
        <v>OTSU CATCH</v>
      </c>
    </row>
    <row r="14" spans="1:9" x14ac:dyDescent="0.25">
      <c r="B14" s="5" t="s">
        <v>445</v>
      </c>
      <c r="C14" s="2">
        <v>600</v>
      </c>
      <c r="D14" s="2">
        <v>7056600</v>
      </c>
      <c r="E14" s="2"/>
      <c r="F14" s="2">
        <v>7056600</v>
      </c>
      <c r="G14"/>
      <c r="H14" s="15" t="str">
        <f>IF(ISNA(VLOOKUP($B14,Master!$A:$B,2,0)),"",VLOOKUP($B14,Master!$A:$B,2,0))</f>
        <v>OI-34OTSUKA INFUSION SET</v>
      </c>
      <c r="I14" s="15" t="str">
        <f>IF(ISNA(VLOOKUP($B14,Master!$F:$H,3,0)),"",VLOOKUP($B14,Master!$F:$H,3,0))</f>
        <v>ME SET</v>
      </c>
    </row>
    <row r="15" spans="1:9" x14ac:dyDescent="0.25">
      <c r="B15" s="5" t="s">
        <v>506</v>
      </c>
      <c r="C15" s="2">
        <v>59850</v>
      </c>
      <c r="D15" s="2">
        <v>171775800</v>
      </c>
      <c r="E15" s="2"/>
      <c r="F15" s="2">
        <v>171775800</v>
      </c>
      <c r="G15"/>
      <c r="H15" s="15" t="str">
        <f>IF(ISNA(VLOOKUP($B15,Master!$A:$B,2,0)),"",VLOOKUP($B15,Master!$A:$B,2,0))</f>
        <v>THREE WAY STOPCOCKEx. Huaian Polymedical</v>
      </c>
      <c r="I15" s="15" t="str">
        <f>IF(ISNA(VLOOKUP($B15,Master!$F:$H,3,0)),"",VLOOKUP($B15,Master!$F:$H,3,0))</f>
        <v>ME SET</v>
      </c>
    </row>
    <row r="16" spans="1:9" x14ac:dyDescent="0.25">
      <c r="B16" s="5" t="s">
        <v>414</v>
      </c>
      <c r="C16" s="2">
        <v>2500</v>
      </c>
      <c r="D16" s="2">
        <v>49182500</v>
      </c>
      <c r="E16" s="2"/>
      <c r="F16" s="2">
        <v>49182500</v>
      </c>
      <c r="G16"/>
      <c r="H16" s="15" t="str">
        <f>IF(ISNA(VLOOKUP($B16,Master!$A:$B,2,0)),"",VLOOKUP($B16,Master!$A:$B,2,0))</f>
        <v>OB-1OTSUKA BLOOD TRANSFUSION</v>
      </c>
      <c r="I16" s="15" t="str">
        <f>IF(ISNA(VLOOKUP($B16,Master!$F:$H,3,0)),"",VLOOKUP($B16,Master!$F:$H,3,0))</f>
        <v>ME SET</v>
      </c>
    </row>
    <row r="17" spans="2:9" x14ac:dyDescent="0.25">
      <c r="B17" s="5" t="s">
        <v>249</v>
      </c>
      <c r="C17" s="2">
        <v>250</v>
      </c>
      <c r="D17" s="2">
        <v>1021900</v>
      </c>
      <c r="E17" s="2"/>
      <c r="F17" s="2">
        <v>1021900</v>
      </c>
      <c r="G17"/>
      <c r="H17" s="15" t="str">
        <f>IF(ISNA(VLOOKUP($B17,Master!$A:$B,2,0)),"",VLOOKUP($B17,Master!$A:$B,2,0))</f>
        <v>OTSUCATH IV CATETER 16Gx2</v>
      </c>
      <c r="I17" s="15" t="str">
        <f>IF(ISNA(VLOOKUP($B17,Master!$F:$H,3,0)),"",VLOOKUP($B17,Master!$F:$H,3,0))</f>
        <v>OTSU CATCH</v>
      </c>
    </row>
    <row r="18" spans="2:9" x14ac:dyDescent="0.25">
      <c r="B18" s="5" t="s">
        <v>342</v>
      </c>
      <c r="C18" s="2">
        <v>250</v>
      </c>
      <c r="D18" s="2">
        <v>1050500</v>
      </c>
      <c r="E18" s="2"/>
      <c r="F18" s="2">
        <v>1050500</v>
      </c>
      <c r="G18"/>
      <c r="H18" s="15" t="str">
        <f>IF(ISNA(VLOOKUP($B18,Master!$A:$B,2,0)),"",VLOOKUP($B18,Master!$A:$B,2,0))</f>
        <v>OTSUCATH IV CATETER 18Gx1 1/4</v>
      </c>
      <c r="I18" s="15" t="str">
        <f>IF(ISNA(VLOOKUP($B18,Master!$F:$H,3,0)),"",VLOOKUP($B18,Master!$F:$H,3,0))</f>
        <v>OTSU CATCH</v>
      </c>
    </row>
    <row r="19" spans="2:9" x14ac:dyDescent="0.25">
      <c r="B19" s="5" t="s">
        <v>277</v>
      </c>
      <c r="C19" s="2">
        <v>750</v>
      </c>
      <c r="D19" s="2">
        <v>3151500</v>
      </c>
      <c r="E19" s="2"/>
      <c r="F19" s="2">
        <v>3151500</v>
      </c>
      <c r="G19"/>
      <c r="H19" s="15" t="str">
        <f>IF(ISNA(VLOOKUP($B19,Master!$A:$B,2,0)),"",VLOOKUP($B19,Master!$A:$B,2,0))</f>
        <v>OTSUCATH IV CATETER 20Gx1 1/4</v>
      </c>
      <c r="I19" s="15" t="str">
        <f>IF(ISNA(VLOOKUP($B19,Master!$F:$H,3,0)),"",VLOOKUP($B19,Master!$F:$H,3,0))</f>
        <v>OTSU CATCH</v>
      </c>
    </row>
    <row r="20" spans="2:9" x14ac:dyDescent="0.25">
      <c r="B20" s="5" t="s">
        <v>394</v>
      </c>
      <c r="C20" s="2">
        <v>750</v>
      </c>
      <c r="D20" s="2">
        <v>3151500</v>
      </c>
      <c r="E20" s="2"/>
      <c r="F20" s="2">
        <v>3151500</v>
      </c>
      <c r="G20"/>
      <c r="H20" s="15" t="str">
        <f>IF(ISNA(VLOOKUP($B20,Master!$A:$B,2,0)),"",VLOOKUP($B20,Master!$A:$B,2,0))</f>
        <v>OTSUCATH IV CATETER 22Gx1</v>
      </c>
      <c r="I20" s="15" t="str">
        <f>IF(ISNA(VLOOKUP($B20,Master!$F:$H,3,0)),"",VLOOKUP($B20,Master!$F:$H,3,0))</f>
        <v>OTSU CATCH</v>
      </c>
    </row>
    <row r="21" spans="2:9" x14ac:dyDescent="0.25">
      <c r="B21" s="5" t="s">
        <v>393</v>
      </c>
      <c r="C21" s="2">
        <v>250</v>
      </c>
      <c r="D21" s="2">
        <v>1036200</v>
      </c>
      <c r="E21" s="2"/>
      <c r="F21" s="2">
        <v>1036200</v>
      </c>
      <c r="G21"/>
      <c r="H21" s="15" t="str">
        <f>IF(ISNA(VLOOKUP($B21,Master!$A:$B,2,0)),"",VLOOKUP($B21,Master!$A:$B,2,0))</f>
        <v>OTSUCATH IV CATETER 24Gx3/4</v>
      </c>
      <c r="I21" s="15" t="str">
        <f>IF(ISNA(VLOOKUP($B21,Master!$F:$H,3,0)),"",VLOOKUP($B21,Master!$F:$H,3,0))</f>
        <v>OTSU CATCH</v>
      </c>
    </row>
    <row r="22" spans="2:9" x14ac:dyDescent="0.25">
      <c r="B22" s="5" t="s">
        <v>672</v>
      </c>
      <c r="C22" s="2">
        <v>0</v>
      </c>
      <c r="D22" s="2">
        <v>0</v>
      </c>
      <c r="E22" s="2"/>
      <c r="F22" s="2">
        <v>0</v>
      </c>
      <c r="G22"/>
      <c r="H22" s="15" t="str">
        <f>IF(ISNA(VLOOKUP($B22,Master!$A:$B,2,0)),"",VLOOKUP($B22,Master!$A:$B,2,0))</f>
        <v>BFLUID</v>
      </c>
      <c r="I22" s="15" t="str">
        <f>IF(ISNA(VLOOKUP($B22,Master!$F:$H,3,0)),"",VLOOKUP($B22,Master!$F:$H,3,0))</f>
        <v>B-FLUID</v>
      </c>
    </row>
    <row r="23" spans="2:9" x14ac:dyDescent="0.25">
      <c r="B23" s="5" t="s">
        <v>1063</v>
      </c>
      <c r="C23" s="2">
        <v>84515</v>
      </c>
      <c r="D23" s="2">
        <v>592435734</v>
      </c>
      <c r="E23" s="2"/>
      <c r="F23" s="2">
        <v>592435734</v>
      </c>
      <c r="G23"/>
      <c r="H23" s="15" t="str">
        <f>IF(ISNA(VLOOKUP($B23,Master!$A:$B,2,0)),"",VLOOKUP($B23,Master!$A:$B,2,0))</f>
        <v>OTSU-D10</v>
      </c>
      <c r="I23" s="15" t="str">
        <f>IF(ISNA(VLOOKUP($B23,Master!$F:$H,3,0)),"",VLOOKUP($B23,Master!$F:$H,3,0))</f>
        <v>BASIC  SOLUTION</v>
      </c>
    </row>
    <row r="24" spans="2:9" x14ac:dyDescent="0.25">
      <c r="B24" s="5" t="s">
        <v>1077</v>
      </c>
      <c r="C24" s="2">
        <v>0</v>
      </c>
      <c r="D24" s="2">
        <v>0</v>
      </c>
      <c r="E24" s="2"/>
      <c r="F24" s="2">
        <v>0</v>
      </c>
      <c r="G24"/>
      <c r="H24" s="15" t="str">
        <f>IF(ISNA(VLOOKUP($B24,Master!$A:$B,2,0)),"",VLOOKUP($B24,Master!$A:$B,2,0))</f>
        <v>OTSU-SALIN 3</v>
      </c>
      <c r="I24" s="15" t="str">
        <f>IF(ISNA(VLOOKUP($B24,Master!$F:$H,3,0)),"",VLOOKUP($B24,Master!$F:$H,3,0))</f>
        <v>BASIC  SOLUTION</v>
      </c>
    </row>
    <row r="25" spans="2:9" x14ac:dyDescent="0.25">
      <c r="B25" s="5" t="s">
        <v>1086</v>
      </c>
      <c r="C25" s="2">
        <v>1898133</v>
      </c>
      <c r="D25" s="2">
        <v>13535671203</v>
      </c>
      <c r="E25" s="2"/>
      <c r="F25" s="2">
        <v>13535671203</v>
      </c>
      <c r="G25"/>
      <c r="H25" s="15" t="str">
        <f>IF(ISNA(VLOOKUP($B25,Master!$A:$B,2,0)),"",VLOOKUP($B25,Master!$A:$B,2,0))</f>
        <v>OTSU-RL</v>
      </c>
      <c r="I25" s="15" t="str">
        <f>IF(ISNA(VLOOKUP($B25,Master!$F:$H,3,0)),"",VLOOKUP($B25,Master!$F:$H,3,0))</f>
        <v>BASIC  SOLUTION</v>
      </c>
    </row>
    <row r="26" spans="2:9" x14ac:dyDescent="0.25">
      <c r="B26" s="5" t="s">
        <v>1087</v>
      </c>
      <c r="C26" s="2">
        <v>856696</v>
      </c>
      <c r="D26" s="2">
        <v>6105004202</v>
      </c>
      <c r="E26" s="2"/>
      <c r="F26" s="2">
        <v>6105004202</v>
      </c>
      <c r="G26"/>
      <c r="H26" s="15" t="str">
        <f>IF(ISNA(VLOOKUP($B26,Master!$A:$B,2,0)),"",VLOOKUP($B26,Master!$A:$B,2,0))</f>
        <v>OTSU-NS</v>
      </c>
      <c r="I26" s="15" t="str">
        <f>IF(ISNA(VLOOKUP($B26,Master!$F:$H,3,0)),"",VLOOKUP($B26,Master!$F:$H,3,0))</f>
        <v>BASIC  SOLUTION</v>
      </c>
    </row>
    <row r="27" spans="2:9" x14ac:dyDescent="0.25">
      <c r="B27" s="5" t="s">
        <v>1316</v>
      </c>
      <c r="C27" s="2">
        <v>0</v>
      </c>
      <c r="D27" s="2">
        <v>0</v>
      </c>
      <c r="E27" s="2"/>
      <c r="F27" s="2">
        <v>0</v>
      </c>
      <c r="G27"/>
      <c r="H27" s="15" t="str">
        <f>IF(ISNA(VLOOKUP($B27,Master!$A:$B,2,0)),"",VLOOKUP($B27,Master!$A:$B,2,0))</f>
        <v>ASERING</v>
      </c>
      <c r="I27" s="15" t="str">
        <f>IF(ISNA(VLOOKUP($B27,Master!$F:$H,3,0)),"",VLOOKUP($B27,Master!$F:$H,3,0))</f>
        <v>ASERING</v>
      </c>
    </row>
    <row r="28" spans="2:9" x14ac:dyDescent="0.25">
      <c r="B28" s="5" t="s">
        <v>1059</v>
      </c>
      <c r="C28" s="2">
        <v>0</v>
      </c>
      <c r="D28" s="2">
        <v>0</v>
      </c>
      <c r="E28" s="2"/>
      <c r="F28" s="2">
        <v>0</v>
      </c>
      <c r="G28"/>
      <c r="H28" s="15" t="str">
        <f>IF(ISNA(VLOOKUP($B28,Master!$A:$B,2,0)),"",VLOOKUP($B28,Master!$A:$B,2,0))</f>
        <v>OTSU-NS</v>
      </c>
      <c r="I28" s="15" t="str">
        <f>IF(ISNA(VLOOKUP($B28,Master!$F:$H,3,0)),"",VLOOKUP($B28,Master!$F:$H,3,0))</f>
        <v>OTSUMIX</v>
      </c>
    </row>
    <row r="29" spans="2:9" x14ac:dyDescent="0.25">
      <c r="B29" s="5" t="s">
        <v>1076</v>
      </c>
      <c r="C29" s="2">
        <v>163711</v>
      </c>
      <c r="D29" s="2">
        <v>5292449208</v>
      </c>
      <c r="E29" s="2"/>
      <c r="F29" s="2">
        <v>5292449208</v>
      </c>
      <c r="G29"/>
      <c r="H29" s="15" t="str">
        <f>IF(ISNA(VLOOKUP($B29,Master!$A:$B,2,0)),"",VLOOKUP($B29,Master!$A:$B,2,0))</f>
        <v>OTSU-MANITOL 20</v>
      </c>
      <c r="I29" s="15" t="str">
        <f>IF(ISNA(VLOOKUP($B29,Master!$F:$H,3,0)),"",VLOOKUP($B29,Master!$F:$H,3,0))</f>
        <v>C O D</v>
      </c>
    </row>
    <row r="30" spans="2:9" x14ac:dyDescent="0.25">
      <c r="B30" s="5" t="s">
        <v>1088</v>
      </c>
      <c r="C30" s="2">
        <v>210206</v>
      </c>
      <c r="D30" s="2">
        <v>5140797936</v>
      </c>
      <c r="E30" s="2"/>
      <c r="F30" s="2">
        <v>5140797936</v>
      </c>
      <c r="G30"/>
      <c r="H30" s="15" t="str">
        <f>IF(ISNA(VLOOKUP($B30,Master!$A:$B,2,0)),"",VLOOKUP($B30,Master!$A:$B,2,0))</f>
        <v>OTSU-MANITOL 20</v>
      </c>
      <c r="I30" s="15" t="str">
        <f>IF(ISNA(VLOOKUP($B30,Master!$F:$H,3,0)),"",VLOOKUP($B30,Master!$F:$H,3,0))</f>
        <v>C O D</v>
      </c>
    </row>
    <row r="31" spans="2:9" x14ac:dyDescent="0.25">
      <c r="B31" s="5" t="s">
        <v>1058</v>
      </c>
      <c r="C31" s="2">
        <v>303241</v>
      </c>
      <c r="D31" s="2">
        <v>1881421944</v>
      </c>
      <c r="E31" s="2"/>
      <c r="F31" s="2">
        <v>1881421944</v>
      </c>
      <c r="G31"/>
      <c r="H31" s="15" t="str">
        <f>IF(ISNA(VLOOKUP($B31,Master!$A:$B,2,0)),"",VLOOKUP($B31,Master!$A:$B,2,0))</f>
        <v>OTSU-D5</v>
      </c>
      <c r="I31" s="15" t="str">
        <f>IF(ISNA(VLOOKUP($B31,Master!$F:$H,3,0)),"",VLOOKUP($B31,Master!$F:$H,3,0))</f>
        <v>OTSUMIX</v>
      </c>
    </row>
    <row r="32" spans="2:9" x14ac:dyDescent="0.25">
      <c r="B32" s="5" t="s">
        <v>1070</v>
      </c>
      <c r="C32" s="2">
        <v>0</v>
      </c>
      <c r="D32" s="2">
        <v>0</v>
      </c>
      <c r="E32" s="2"/>
      <c r="F32" s="2">
        <v>0</v>
      </c>
      <c r="G32"/>
      <c r="H32" s="15" t="str">
        <f>IF(ISNA(VLOOKUP($B32,Master!$A:$B,2,0)),"",VLOOKUP($B32,Master!$A:$B,2,0))</f>
        <v>KA-EN 3B</v>
      </c>
      <c r="I32" s="15" t="str">
        <f>IF(ISNA(VLOOKUP($B32,Master!$F:$H,3,0)),"",VLOOKUP($B32,Master!$F:$H,3,0))</f>
        <v>KA - EN</v>
      </c>
    </row>
    <row r="33" spans="2:9" x14ac:dyDescent="0.25">
      <c r="B33" s="5" t="s">
        <v>1081</v>
      </c>
      <c r="C33" s="2">
        <v>0</v>
      </c>
      <c r="D33" s="2">
        <v>0</v>
      </c>
      <c r="E33" s="2"/>
      <c r="F33" s="2">
        <v>0</v>
      </c>
      <c r="G33"/>
      <c r="H33" s="15" t="str">
        <f>IF(ISNA(VLOOKUP($B33,Master!$A:$B,2,0)),"",VLOOKUP($B33,Master!$A:$B,2,0))</f>
        <v>OTSU-D5, 1/4NS</v>
      </c>
      <c r="I33" s="15" t="str">
        <f>IF(ISNA(VLOOKUP($B33,Master!$F:$H,3,0)),"",VLOOKUP($B33,Master!$F:$H,3,0))</f>
        <v>BASIC  SOLUTION</v>
      </c>
    </row>
    <row r="34" spans="2:9" x14ac:dyDescent="0.25">
      <c r="B34" s="5" t="s">
        <v>1085</v>
      </c>
      <c r="C34" s="2">
        <v>205532</v>
      </c>
      <c r="D34" s="2">
        <v>1245496084</v>
      </c>
      <c r="E34" s="2"/>
      <c r="F34" s="2">
        <v>1245496084</v>
      </c>
      <c r="G34"/>
      <c r="H34" s="15" t="str">
        <f>IF(ISNA(VLOOKUP($B34,Master!$A:$B,2,0)),"",VLOOKUP($B34,Master!$A:$B,2,0))</f>
        <v>OTSU-D5</v>
      </c>
      <c r="I34" s="15" t="str">
        <f>IF(ISNA(VLOOKUP($B34,Master!$F:$H,3,0)),"",VLOOKUP($B34,Master!$F:$H,3,0))</f>
        <v>BASIC  SOLUTION</v>
      </c>
    </row>
    <row r="35" spans="2:9" x14ac:dyDescent="0.25">
      <c r="B35" s="5" t="s">
        <v>1105</v>
      </c>
      <c r="C35" s="2">
        <v>134640</v>
      </c>
      <c r="D35" s="2">
        <v>249302160</v>
      </c>
      <c r="E35" s="2"/>
      <c r="F35" s="2">
        <v>249302160</v>
      </c>
      <c r="G35"/>
      <c r="H35" s="15" t="str">
        <f>IF(ISNA(VLOOKUP($B35,Master!$A:$B,2,0)),"",VLOOKUP($B35,Master!$A:$B,2,0))</f>
        <v>OTSU-NS10 mL</v>
      </c>
      <c r="I35" s="15" t="str">
        <f>IF(ISNA(VLOOKUP($B35,Master!$F:$H,3,0)),"",VLOOKUP($B35,Master!$F:$H,3,0))</f>
        <v>AMPOULE</v>
      </c>
    </row>
    <row r="36" spans="2:9" x14ac:dyDescent="0.25">
      <c r="B36" s="5" t="s">
        <v>1108</v>
      </c>
      <c r="C36" s="2">
        <v>180000</v>
      </c>
      <c r="D36" s="2">
        <v>417571200</v>
      </c>
      <c r="E36" s="2"/>
      <c r="F36" s="2">
        <v>417571200</v>
      </c>
      <c r="G36"/>
      <c r="H36" s="15" t="str">
        <f>IF(ISNA(VLOOKUP($B36,Master!$A:$B,2,0)),"",VLOOKUP($B36,Master!$A:$B,2,0))</f>
        <v>OTSU-WI10 mL</v>
      </c>
      <c r="I36" s="15" t="str">
        <f>IF(ISNA(VLOOKUP($B36,Master!$F:$H,3,0)),"",VLOOKUP($B36,Master!$F:$H,3,0))</f>
        <v>AMPOULE</v>
      </c>
    </row>
    <row r="37" spans="2:9" x14ac:dyDescent="0.25">
      <c r="B37" s="5" t="s">
        <v>1377</v>
      </c>
      <c r="C37" s="2">
        <v>0</v>
      </c>
      <c r="D37" s="2">
        <v>0</v>
      </c>
      <c r="E37" s="2"/>
      <c r="F37" s="2">
        <v>0</v>
      </c>
      <c r="G37"/>
      <c r="H37" s="15" t="str">
        <f>IF(ISNA(VLOOKUP($B37,Master!$A:$B,2,0)),"",VLOOKUP($B37,Master!$A:$B,2,0))</f>
        <v>STERILE WATERFOR IRRIGATION</v>
      </c>
      <c r="I37" s="15" t="str">
        <f>IF(ISNA(VLOOKUP($B37,Master!$F:$H,3,0)),"",VLOOKUP($B37,Master!$F:$H,3,0))</f>
        <v>BASIC  SOLUTION</v>
      </c>
    </row>
    <row r="38" spans="2:9" x14ac:dyDescent="0.25">
      <c r="B38" s="5" t="s">
        <v>1072</v>
      </c>
      <c r="C38" s="2">
        <v>0</v>
      </c>
      <c r="D38" s="2">
        <v>0</v>
      </c>
      <c r="E38" s="2"/>
      <c r="F38" s="2">
        <v>0</v>
      </c>
      <c r="G38"/>
      <c r="H38" s="15" t="str">
        <f>IF(ISNA(VLOOKUP($B38,Master!$A:$B,2,0)),"",VLOOKUP($B38,Master!$A:$B,2,0))</f>
        <v>KA-EN 4B</v>
      </c>
      <c r="I38" s="15" t="str">
        <f>IF(ISNA(VLOOKUP($B38,Master!$F:$H,3,0)),"",VLOOKUP($B38,Master!$F:$H,3,0))</f>
        <v>KA - EN</v>
      </c>
    </row>
    <row r="39" spans="2:9" x14ac:dyDescent="0.25">
      <c r="B39" s="5" t="s">
        <v>1330</v>
      </c>
      <c r="C39" s="2">
        <v>4493</v>
      </c>
      <c r="D39" s="2">
        <v>23354113</v>
      </c>
      <c r="E39" s="2"/>
      <c r="F39" s="2">
        <v>23354113</v>
      </c>
      <c r="G39"/>
      <c r="H39" s="15" t="str">
        <f>IF(ISNA(VLOOKUP($B39,Master!$A:$B,2,0)),"",VLOOKUP($B39,Master!$A:$B,2,0))</f>
        <v>OI NUTRI LINE</v>
      </c>
      <c r="I39" s="15" t="str">
        <f>IF(ISNA(VLOOKUP($B39,Master!$F:$H,3,0)),"",VLOOKUP($B39,Master!$F:$H,3,0))</f>
        <v>ME SET</v>
      </c>
    </row>
    <row r="40" spans="2:9" x14ac:dyDescent="0.25">
      <c r="B40" s="5" t="s">
        <v>1458</v>
      </c>
      <c r="C40" s="2">
        <v>0</v>
      </c>
      <c r="D40" s="2">
        <v>0</v>
      </c>
      <c r="E40" s="2"/>
      <c r="F40" s="2">
        <v>0</v>
      </c>
      <c r="G40"/>
      <c r="H40" s="15" t="str">
        <f>IF(ISNA(VLOOKUP($B40,Master!$A:$B,2,0)),"",VLOOKUP($B40,Master!$A:$B,2,0))</f>
        <v>DEXTROSE MONOHYDRATEInfus Intravena 10%</v>
      </c>
      <c r="I40" s="15" t="str">
        <f>IF(ISNA(VLOOKUP($B40,Master!$F:$H,3,0)),"",VLOOKUP($B40,Master!$F:$H,3,0))</f>
        <v>BASIC  SOLUTION</v>
      </c>
    </row>
    <row r="41" spans="2:9" x14ac:dyDescent="0.25">
      <c r="B41" s="5" t="s">
        <v>1388</v>
      </c>
      <c r="C41" s="2">
        <v>202711</v>
      </c>
      <c r="D41" s="2">
        <v>1573456925</v>
      </c>
      <c r="E41" s="2"/>
      <c r="F41" s="2">
        <v>1573456925</v>
      </c>
      <c r="G41"/>
      <c r="H41" s="15" t="str">
        <f>IF(ISNA(VLOOKUP($B41,Master!$A:$B,2,0)),"",VLOOKUP($B41,Master!$A:$B,2,0))</f>
        <v>OTSU-RL</v>
      </c>
      <c r="I41" s="15" t="str">
        <f>IF(ISNA(VLOOKUP($B41,Master!$F:$H,3,0)),"",VLOOKUP($B41,Master!$F:$H,3,0))</f>
        <v>BASIC SOLUTION - WB</v>
      </c>
    </row>
    <row r="42" spans="2:9" x14ac:dyDescent="0.25">
      <c r="B42" s="5" t="s">
        <v>1078</v>
      </c>
      <c r="C42" s="2">
        <v>0</v>
      </c>
      <c r="D42" s="2">
        <v>0</v>
      </c>
      <c r="E42" s="2"/>
      <c r="F42" s="2">
        <v>0</v>
      </c>
      <c r="G42"/>
      <c r="H42" s="15" t="str">
        <f>IF(ISNA(VLOOKUP($B42,Master!$A:$B,2,0)),"",VLOOKUP($B42,Master!$A:$B,2,0))</f>
        <v>OTSU-RD5</v>
      </c>
      <c r="I42" s="15" t="str">
        <f>IF(ISNA(VLOOKUP($B42,Master!$F:$H,3,0)),"",VLOOKUP($B42,Master!$F:$H,3,0))</f>
        <v>BASIC  SOLUTION</v>
      </c>
    </row>
    <row r="43" spans="2:9" x14ac:dyDescent="0.25">
      <c r="B43" s="5" t="s">
        <v>1389</v>
      </c>
      <c r="C43" s="2">
        <v>3027064</v>
      </c>
      <c r="D43" s="2">
        <v>18069361450</v>
      </c>
      <c r="E43" s="2"/>
      <c r="F43" s="2">
        <v>18069361450</v>
      </c>
      <c r="G43"/>
      <c r="H43" s="15" t="str">
        <f>IF(ISNA(VLOOKUP($B43,Master!$A:$B,2,0)),"",VLOOKUP($B43,Master!$A:$B,2,0))</f>
        <v>OTSU-NS, 500 ML</v>
      </c>
      <c r="I43" s="15" t="str">
        <f>IF(ISNA(VLOOKUP($B43,Master!$F:$H,3,0)),"",VLOOKUP($B43,Master!$F:$H,3,0))</f>
        <v>BASIC SOLUTION - WB</v>
      </c>
    </row>
    <row r="44" spans="2:9" x14ac:dyDescent="0.25">
      <c r="B44" s="5" t="s">
        <v>1478</v>
      </c>
      <c r="C44" s="2">
        <v>0</v>
      </c>
      <c r="D44" s="2">
        <v>0</v>
      </c>
      <c r="E44" s="2"/>
      <c r="F44" s="2">
        <v>0</v>
      </c>
      <c r="G44"/>
      <c r="H44" s="15" t="str">
        <f>IF(ISNA(VLOOKUP($B44,Master!$A:$B,2,0)),"",VLOOKUP($B44,Master!$A:$B,2,0))</f>
        <v>STERILE WATER FORInjection</v>
      </c>
      <c r="I44" s="15" t="str">
        <f>IF(ISNA(VLOOKUP($B44,Master!$F:$H,3,0)),"",VLOOKUP($B44,Master!$F:$H,3,0))</f>
        <v>AMPOULE</v>
      </c>
    </row>
    <row r="45" spans="2:9" x14ac:dyDescent="0.25">
      <c r="B45" s="5" t="s">
        <v>1099</v>
      </c>
      <c r="C45" s="2">
        <v>156091</v>
      </c>
      <c r="D45" s="2">
        <v>673299042</v>
      </c>
      <c r="E45" s="2"/>
      <c r="F45" s="2">
        <v>673299042</v>
      </c>
      <c r="G45"/>
      <c r="H45" s="15" t="str">
        <f>IF(ISNA(VLOOKUP($B45,Master!$A:$B,2,0)),"",VLOOKUP($B45,Master!$A:$B,2,0))</f>
        <v>OTSU-MGSO4 40</v>
      </c>
      <c r="I45" s="15" t="str">
        <f>IF(ISNA(VLOOKUP($B45,Master!$F:$H,3,0)),"",VLOOKUP($B45,Master!$F:$H,3,0))</f>
        <v>AMPOULE</v>
      </c>
    </row>
    <row r="46" spans="2:9" x14ac:dyDescent="0.25">
      <c r="B46" s="5" t="s">
        <v>1093</v>
      </c>
      <c r="C46" s="2">
        <v>1220411</v>
      </c>
      <c r="D46" s="2">
        <v>7275303140</v>
      </c>
      <c r="E46" s="2"/>
      <c r="F46" s="2">
        <v>7275303140</v>
      </c>
      <c r="G46"/>
      <c r="H46" s="15" t="str">
        <f>IF(ISNA(VLOOKUP($B46,Master!$A:$B,2,0)),"",VLOOKUP($B46,Master!$A:$B,2,0))</f>
        <v>OTSU-D40</v>
      </c>
      <c r="I46" s="15" t="str">
        <f>IF(ISNA(VLOOKUP($B46,Master!$F:$H,3,0)),"",VLOOKUP($B46,Master!$F:$H,3,0))</f>
        <v>AMPOULE</v>
      </c>
    </row>
    <row r="47" spans="2:9" x14ac:dyDescent="0.25">
      <c r="B47" s="5" t="s">
        <v>1109</v>
      </c>
      <c r="C47" s="2">
        <v>9318288</v>
      </c>
      <c r="D47" s="2">
        <v>21058054704</v>
      </c>
      <c r="E47" s="2"/>
      <c r="F47" s="2">
        <v>21058054704</v>
      </c>
      <c r="G47"/>
      <c r="H47" s="15" t="str">
        <f>IF(ISNA(VLOOKUP($B47,Master!$A:$B,2,0)),"",VLOOKUP($B47,Master!$A:$B,2,0))</f>
        <v>OTSU-WI</v>
      </c>
      <c r="I47" s="15" t="str">
        <f>IF(ISNA(VLOOKUP($B47,Master!$F:$H,3,0)),"",VLOOKUP($B47,Master!$F:$H,3,0))</f>
        <v>AMPOULE</v>
      </c>
    </row>
    <row r="48" spans="2:9" x14ac:dyDescent="0.25">
      <c r="B48" s="5" t="s">
        <v>1456</v>
      </c>
      <c r="C48" s="2">
        <v>39000</v>
      </c>
      <c r="D48" s="2">
        <v>320112000</v>
      </c>
      <c r="E48" s="2"/>
      <c r="F48" s="2">
        <v>320112000</v>
      </c>
      <c r="G48"/>
      <c r="H48" s="15" t="str">
        <f>IF(ISNA(VLOOKUP($B48,Master!$A:$B,2,0)),"",VLOOKUP($B48,Master!$A:$B,2,0))</f>
        <v>PROTEN GOLD VANILAKEMASAN TUNGGAL</v>
      </c>
      <c r="I48" s="15" t="str">
        <f>IF(ISNA(VLOOKUP($B48,Master!$F:$H,3,0)),"",VLOOKUP($B48,Master!$F:$H,3,0))</f>
        <v>PROTEN</v>
      </c>
    </row>
    <row r="49" spans="1:9" x14ac:dyDescent="0.25">
      <c r="B49" s="5" t="s">
        <v>1094</v>
      </c>
      <c r="C49" s="2">
        <v>563134</v>
      </c>
      <c r="D49" s="2">
        <v>1640550786</v>
      </c>
      <c r="E49" s="2"/>
      <c r="F49" s="2">
        <v>1640550786</v>
      </c>
      <c r="G49"/>
      <c r="H49" s="15" t="str">
        <f>IF(ISNA(VLOOKUP($B49,Master!$A:$B,2,0)),"",VLOOKUP($B49,Master!$A:$B,2,0))</f>
        <v>OTSU-KCL 7.46</v>
      </c>
      <c r="I49" s="15" t="str">
        <f>IF(ISNA(VLOOKUP($B49,Master!$F:$H,3,0)),"",VLOOKUP($B49,Master!$F:$H,3,0))</f>
        <v>AMPOULE</v>
      </c>
    </row>
    <row r="50" spans="1:9" x14ac:dyDescent="0.25">
      <c r="B50" s="5" t="s">
        <v>1097</v>
      </c>
      <c r="C50" s="2">
        <v>1046019</v>
      </c>
      <c r="D50" s="2">
        <v>2942851527</v>
      </c>
      <c r="E50" s="2"/>
      <c r="F50" s="2">
        <v>2942851527</v>
      </c>
      <c r="G50"/>
      <c r="H50" s="15" t="str">
        <f>IF(ISNA(VLOOKUP($B50,Master!$A:$B,2,0)),"",VLOOKUP($B50,Master!$A:$B,2,0))</f>
        <v>OTSU-NS</v>
      </c>
      <c r="I50" s="15" t="str">
        <f>IF(ISNA(VLOOKUP($B50,Master!$F:$H,3,0)),"",VLOOKUP($B50,Master!$F:$H,3,0))</f>
        <v>AMPOULE</v>
      </c>
    </row>
    <row r="51" spans="1:9" x14ac:dyDescent="0.25">
      <c r="B51" s="5" t="s">
        <v>1519</v>
      </c>
      <c r="C51" s="2">
        <v>0</v>
      </c>
      <c r="D51" s="2">
        <v>0</v>
      </c>
      <c r="E51" s="2"/>
      <c r="F51" s="2">
        <v>0</v>
      </c>
      <c r="G51"/>
      <c r="H51" s="15" t="str">
        <f>IF(ISNA(VLOOKUP($B51,Master!$A:$B,2,0)),"",VLOOKUP($B51,Master!$A:$B,2,0))</f>
        <v>OGB RL</v>
      </c>
      <c r="I51" s="15" t="str">
        <f>IF(ISNA(VLOOKUP($B51,Master!$F:$H,3,0)),"",VLOOKUP($B51,Master!$F:$H,3,0))</f>
        <v>BASIC SOLUTION - WB</v>
      </c>
    </row>
    <row r="52" spans="1:9" x14ac:dyDescent="0.25">
      <c r="B52" s="5" t="s">
        <v>1098</v>
      </c>
      <c r="C52" s="2">
        <v>113221</v>
      </c>
      <c r="D52" s="2">
        <v>434047874</v>
      </c>
      <c r="E52" s="2"/>
      <c r="F52" s="2">
        <v>434047874</v>
      </c>
      <c r="G52"/>
      <c r="H52" s="15" t="str">
        <f>IF(ISNA(VLOOKUP($B52,Master!$A:$B,2,0)),"",VLOOKUP($B52,Master!$A:$B,2,0))</f>
        <v>OTSU-MGSO4 20</v>
      </c>
      <c r="I52" s="15" t="str">
        <f>IF(ISNA(VLOOKUP($B52,Master!$F:$H,3,0)),"",VLOOKUP($B52,Master!$F:$H,3,0))</f>
        <v>AMPOULE</v>
      </c>
    </row>
    <row r="53" spans="1:9" x14ac:dyDescent="0.25">
      <c r="B53" s="5" t="s">
        <v>1110</v>
      </c>
      <c r="C53" s="2">
        <v>195481</v>
      </c>
      <c r="D53" s="2">
        <v>430583780</v>
      </c>
      <c r="E53" s="2"/>
      <c r="F53" s="2">
        <v>430583780</v>
      </c>
      <c r="G53"/>
      <c r="H53" s="15" t="str">
        <f>IF(ISNA(VLOOKUP($B53,Master!$A:$B,2,0)),"",VLOOKUP($B53,Master!$A:$B,2,0))</f>
        <v>OTSU-WI</v>
      </c>
      <c r="I53" s="15" t="str">
        <f>IF(ISNA(VLOOKUP($B53,Master!$F:$H,3,0)),"",VLOOKUP($B53,Master!$F:$H,3,0))</f>
        <v>AMPOULE</v>
      </c>
    </row>
    <row r="54" spans="1:9" x14ac:dyDescent="0.25">
      <c r="B54" s="5" t="s">
        <v>1096</v>
      </c>
      <c r="C54" s="2">
        <v>9123</v>
      </c>
      <c r="D54" s="2">
        <v>14961720</v>
      </c>
      <c r="E54" s="2"/>
      <c r="F54" s="2">
        <v>14961720</v>
      </c>
      <c r="G54"/>
      <c r="H54" s="15" t="str">
        <f>IF(ISNA(VLOOKUP($B54,Master!$A:$B,2,0)),"",VLOOKUP($B54,Master!$A:$B,2,0))</f>
        <v>OTSU-NS</v>
      </c>
      <c r="I54" s="15" t="str">
        <f>IF(ISNA(VLOOKUP($B54,Master!$F:$H,3,0)),"",VLOOKUP($B54,Master!$F:$H,3,0))</f>
        <v>AMPOULE</v>
      </c>
    </row>
    <row r="55" spans="1:9" x14ac:dyDescent="0.25">
      <c r="A55" s="5" t="s">
        <v>2283</v>
      </c>
      <c r="C55" s="2">
        <v>20106690</v>
      </c>
      <c r="D55" s="2">
        <v>89652590628</v>
      </c>
      <c r="E55" s="2"/>
      <c r="F55" s="2">
        <v>89652590628</v>
      </c>
      <c r="G55"/>
      <c r="H55" s="15" t="str">
        <f>IF(ISNA(VLOOKUP($B55,Master!$A:$B,2,0)),"",VLOOKUP($B55,Master!$A:$B,2,0))</f>
        <v/>
      </c>
      <c r="I55" s="15" t="str">
        <f>IF(ISNA(VLOOKUP($B55,Master!$F:$H,3,0)),"",VLOOKUP($B55,Master!$F:$H,3,0))</f>
        <v/>
      </c>
    </row>
    <row r="56" spans="1:9" x14ac:dyDescent="0.25">
      <c r="A56" s="5" t="s">
        <v>454</v>
      </c>
      <c r="C56" s="2"/>
      <c r="D56" s="2"/>
      <c r="E56" s="2"/>
      <c r="F56" s="2"/>
      <c r="G56"/>
      <c r="H56" s="15" t="str">
        <f>IF(ISNA(VLOOKUP($B56,Master!$A:$B,2,0)),"",VLOOKUP($B56,Master!$A:$B,2,0))</f>
        <v/>
      </c>
      <c r="I56" s="15" t="str">
        <f>IF(ISNA(VLOOKUP($B56,Master!$F:$H,3,0)),"",VLOOKUP($B56,Master!$F:$H,3,0))</f>
        <v/>
      </c>
    </row>
    <row r="57" spans="1:9" x14ac:dyDescent="0.25">
      <c r="B57" s="5" t="s">
        <v>1051</v>
      </c>
      <c r="C57" s="2">
        <v>1072</v>
      </c>
      <c r="D57" s="2">
        <v>86964928</v>
      </c>
      <c r="E57" s="2"/>
      <c r="F57" s="2">
        <v>86964928</v>
      </c>
      <c r="G57"/>
      <c r="H57" s="15" t="str">
        <f>IF(ISNA(VLOOKUP($B57,Master!$A:$B,2,0)),"",VLOOKUP($B57,Master!$A:$B,2,0))</f>
        <v>OTSUTRAN-40</v>
      </c>
      <c r="I57" s="15" t="str">
        <f>IF(ISNA(VLOOKUP($B57,Master!$F:$H,3,0)),"",VLOOKUP($B57,Master!$F:$H,3,0))</f>
        <v>C O D</v>
      </c>
    </row>
    <row r="58" spans="1:9" x14ac:dyDescent="0.25">
      <c r="B58" s="5" t="s">
        <v>321</v>
      </c>
      <c r="C58" s="2">
        <v>207748</v>
      </c>
      <c r="D58" s="2">
        <v>1346882108</v>
      </c>
      <c r="E58" s="2"/>
      <c r="F58" s="2">
        <v>1346882108</v>
      </c>
      <c r="G58"/>
      <c r="H58" s="15" t="str">
        <f>IF(ISNA(VLOOKUP($B58,Master!$A:$B,2,0)),"",VLOOKUP($B58,Master!$A:$B,2,0))</f>
        <v>OI-24OTSUKA INFUSION SET</v>
      </c>
      <c r="I58" s="15" t="str">
        <f>IF(ISNA(VLOOKUP($B58,Master!$F:$H,3,0)),"",VLOOKUP($B58,Master!$F:$H,3,0))</f>
        <v>ME SET</v>
      </c>
    </row>
    <row r="59" spans="1:9" x14ac:dyDescent="0.25">
      <c r="B59" s="5" t="s">
        <v>445</v>
      </c>
      <c r="C59" s="2">
        <v>279630</v>
      </c>
      <c r="D59" s="2">
        <v>2055430380</v>
      </c>
      <c r="E59" s="2"/>
      <c r="F59" s="2">
        <v>2055430380</v>
      </c>
      <c r="G59"/>
      <c r="H59" s="15" t="str">
        <f>IF(ISNA(VLOOKUP($B59,Master!$A:$B,2,0)),"",VLOOKUP($B59,Master!$A:$B,2,0))</f>
        <v>OI-34OTSUKA INFUSION SET</v>
      </c>
      <c r="I59" s="15" t="str">
        <f>IF(ISNA(VLOOKUP($B59,Master!$F:$H,3,0)),"",VLOOKUP($B59,Master!$F:$H,3,0))</f>
        <v>ME SET</v>
      </c>
    </row>
    <row r="60" spans="1:9" x14ac:dyDescent="0.25">
      <c r="B60" s="5" t="s">
        <v>465</v>
      </c>
      <c r="C60" s="2">
        <v>32090</v>
      </c>
      <c r="D60" s="2">
        <v>228590360</v>
      </c>
      <c r="E60" s="2"/>
      <c r="F60" s="2">
        <v>228590360</v>
      </c>
      <c r="G60"/>
      <c r="H60" s="15" t="str">
        <f>IF(ISNA(VLOOKUP($B60,Master!$A:$B,2,0)),"",VLOOKUP($B60,Master!$A:$B,2,0))</f>
        <v>OI-44OTSUKA INFUSION SET</v>
      </c>
      <c r="I60" s="15" t="str">
        <f>IF(ISNA(VLOOKUP($B60,Master!$F:$H,3,0)),"",VLOOKUP($B60,Master!$F:$H,3,0))</f>
        <v>ME SET</v>
      </c>
    </row>
    <row r="61" spans="1:9" x14ac:dyDescent="0.25">
      <c r="B61" s="5" t="s">
        <v>449</v>
      </c>
      <c r="C61" s="2">
        <v>175279</v>
      </c>
      <c r="D61" s="2">
        <v>1230825960</v>
      </c>
      <c r="E61" s="2"/>
      <c r="F61" s="2">
        <v>1230825960</v>
      </c>
      <c r="G61"/>
      <c r="H61" s="15" t="str">
        <f>IF(ISNA(VLOOKUP($B61,Master!$A:$B,2,0)),"",VLOOKUP($B61,Master!$A:$B,2,0))</f>
        <v>OI-64OTSUKA INFUSION SET</v>
      </c>
      <c r="I61" s="15" t="str">
        <f>IF(ISNA(VLOOKUP($B61,Master!$F:$H,3,0)),"",VLOOKUP($B61,Master!$F:$H,3,0))</f>
        <v>ME SET</v>
      </c>
    </row>
    <row r="62" spans="1:9" x14ac:dyDescent="0.25">
      <c r="B62" s="5" t="s">
        <v>414</v>
      </c>
      <c r="C62" s="2">
        <v>1463457</v>
      </c>
      <c r="D62" s="2">
        <v>22115839680</v>
      </c>
      <c r="E62" s="2"/>
      <c r="F62" s="2">
        <v>22115839680</v>
      </c>
      <c r="G62"/>
      <c r="H62" s="15" t="str">
        <f>IF(ISNA(VLOOKUP($B62,Master!$A:$B,2,0)),"",VLOOKUP($B62,Master!$A:$B,2,0))</f>
        <v>OB-1OTSUKA BLOOD TRANSFUSION</v>
      </c>
      <c r="I62" s="15" t="str">
        <f>IF(ISNA(VLOOKUP($B62,Master!$F:$H,3,0)),"",VLOOKUP($B62,Master!$F:$H,3,0))</f>
        <v>ME SET</v>
      </c>
    </row>
    <row r="63" spans="1:9" x14ac:dyDescent="0.25">
      <c r="B63" s="5" t="s">
        <v>1147</v>
      </c>
      <c r="C63" s="2">
        <v>22395</v>
      </c>
      <c r="D63" s="2">
        <v>100461235</v>
      </c>
      <c r="E63" s="2"/>
      <c r="F63" s="2">
        <v>100461235</v>
      </c>
      <c r="G63"/>
      <c r="H63" s="15" t="str">
        <f>IF(ISNA(VLOOKUP($B63,Master!$A:$B,2,0)),"",VLOOKUP($B63,Master!$A:$B,2,0))</f>
        <v>OI NUTRI BAG</v>
      </c>
      <c r="I63" s="15" t="str">
        <f>IF(ISNA(VLOOKUP($B63,Master!$F:$H,3,0)),"",VLOOKUP($B63,Master!$F:$H,3,0))</f>
        <v>ME SET</v>
      </c>
    </row>
    <row r="64" spans="1:9" x14ac:dyDescent="0.25">
      <c r="B64" s="5" t="s">
        <v>411</v>
      </c>
      <c r="C64" s="2">
        <v>2470849</v>
      </c>
      <c r="D64" s="2">
        <v>17700187075</v>
      </c>
      <c r="E64" s="2"/>
      <c r="F64" s="2">
        <v>17700187075</v>
      </c>
      <c r="G64"/>
      <c r="H64" s="15" t="str">
        <f>IF(ISNA(VLOOKUP($B64,Master!$A:$B,2,0)),"",VLOOKUP($B64,Master!$A:$B,2,0))</f>
        <v>OTSU Y-SETOTSUKA INFUSION SET</v>
      </c>
      <c r="I64" s="15" t="str">
        <f>IF(ISNA(VLOOKUP($B64,Master!$F:$H,3,0)),"",VLOOKUP($B64,Master!$F:$H,3,0))</f>
        <v>ME SET</v>
      </c>
    </row>
    <row r="65" spans="2:9" x14ac:dyDescent="0.25">
      <c r="B65" s="5" t="s">
        <v>1286</v>
      </c>
      <c r="C65" s="2">
        <v>8490</v>
      </c>
      <c r="D65" s="2">
        <v>61454150</v>
      </c>
      <c r="E65" s="2"/>
      <c r="F65" s="2">
        <v>61454150</v>
      </c>
      <c r="G65"/>
      <c r="H65" s="15" t="str">
        <f>IF(ISNA(VLOOKUP($B65,Master!$A:$B,2,0)),"",VLOOKUP($B65,Master!$A:$B,2,0))</f>
        <v>OTSU Y SET  WITH FILTER</v>
      </c>
      <c r="I65" s="15" t="str">
        <f>IF(ISNA(VLOOKUP($B65,Master!$F:$H,3,0)),"",VLOOKUP($B65,Master!$F:$H,3,0))</f>
        <v>ME SET</v>
      </c>
    </row>
    <row r="66" spans="2:9" x14ac:dyDescent="0.25">
      <c r="B66" s="5" t="s">
        <v>1284</v>
      </c>
      <c r="C66" s="2">
        <v>732596</v>
      </c>
      <c r="D66" s="2">
        <v>3212823952</v>
      </c>
      <c r="E66" s="2"/>
      <c r="F66" s="2">
        <v>3212823952</v>
      </c>
      <c r="G66"/>
      <c r="H66" s="15" t="str">
        <f>IF(ISNA(VLOOKUP($B66,Master!$A:$B,2,0)),"",VLOOKUP($B66,Master!$A:$B,2,0))</f>
        <v>URINE BAG WITH T-VALVE100 PC</v>
      </c>
      <c r="I66" s="15" t="str">
        <f>IF(ISNA(VLOOKUP($B66,Master!$F:$H,3,0)),"",VLOOKUP($B66,Master!$F:$H,3,0))</f>
        <v>ME SET</v>
      </c>
    </row>
    <row r="67" spans="2:9" x14ac:dyDescent="0.25">
      <c r="B67" s="5" t="s">
        <v>665</v>
      </c>
      <c r="C67" s="2">
        <v>34646</v>
      </c>
      <c r="D67" s="2">
        <v>5087349348</v>
      </c>
      <c r="E67" s="2"/>
      <c r="F67" s="2">
        <v>5087349348</v>
      </c>
      <c r="G67"/>
      <c r="H67" s="15" t="str">
        <f>IF(ISNA(VLOOKUP($B67,Master!$A:$B,2,0)),"",VLOOKUP($B67,Master!$A:$B,2,0))</f>
        <v>BFLUID</v>
      </c>
      <c r="I67" s="15" t="str">
        <f>IF(ISNA(VLOOKUP($B67,Master!$F:$H,3,0)),"",VLOOKUP($B67,Master!$F:$H,3,0))</f>
        <v>B-FLUID</v>
      </c>
    </row>
    <row r="68" spans="2:9" x14ac:dyDescent="0.25">
      <c r="B68" s="5" t="s">
        <v>672</v>
      </c>
      <c r="C68" s="2">
        <v>806821</v>
      </c>
      <c r="D68" s="2">
        <v>64399645399</v>
      </c>
      <c r="E68" s="2"/>
      <c r="F68" s="2">
        <v>64399645399</v>
      </c>
      <c r="G68"/>
      <c r="H68" s="15" t="str">
        <f>IF(ISNA(VLOOKUP($B68,Master!$A:$B,2,0)),"",VLOOKUP($B68,Master!$A:$B,2,0))</f>
        <v>BFLUID</v>
      </c>
      <c r="I68" s="15" t="str">
        <f>IF(ISNA(VLOOKUP($B68,Master!$F:$H,3,0)),"",VLOOKUP($B68,Master!$F:$H,3,0))</f>
        <v>B-FLUID</v>
      </c>
    </row>
    <row r="69" spans="2:9" x14ac:dyDescent="0.25">
      <c r="B69" s="5" t="s">
        <v>686</v>
      </c>
      <c r="C69" s="2">
        <v>47149</v>
      </c>
      <c r="D69" s="2">
        <v>2862934429</v>
      </c>
      <c r="E69" s="2"/>
      <c r="F69" s="2">
        <v>2862934429</v>
      </c>
      <c r="G69"/>
      <c r="H69" s="15" t="str">
        <f>IF(ISNA(VLOOKUP($B69,Master!$A:$B,2,0)),"",VLOOKUP($B69,Master!$A:$B,2,0))</f>
        <v>AMINOLEBAN</v>
      </c>
      <c r="I69" s="15" t="str">
        <f>IF(ISNA(VLOOKUP($B69,Master!$F:$H,3,0)),"",VLOOKUP($B69,Master!$F:$H,3,0))</f>
        <v>AMINOLEBAN INJECTION</v>
      </c>
    </row>
    <row r="70" spans="2:9" x14ac:dyDescent="0.25">
      <c r="B70" s="5" t="s">
        <v>1318</v>
      </c>
      <c r="C70" s="2">
        <v>21969</v>
      </c>
      <c r="D70" s="2">
        <v>1731157200</v>
      </c>
      <c r="E70" s="2"/>
      <c r="F70" s="2">
        <v>1731157200</v>
      </c>
      <c r="G70"/>
      <c r="H70" s="15" t="str">
        <f>IF(ISNA(VLOOKUP($B70,Master!$A:$B,2,0)),"",VLOOKUP($B70,Master!$A:$B,2,0))</f>
        <v>AMIPAREN</v>
      </c>
      <c r="I70" s="15" t="str">
        <f>IF(ISNA(VLOOKUP($B70,Master!$F:$H,3,0)),"",VLOOKUP($B70,Master!$F:$H,3,0))</f>
        <v>AMINO ACID</v>
      </c>
    </row>
    <row r="71" spans="2:9" x14ac:dyDescent="0.25">
      <c r="B71" s="5" t="s">
        <v>1321</v>
      </c>
      <c r="C71" s="2">
        <v>295851</v>
      </c>
      <c r="D71" s="2">
        <v>13174836732</v>
      </c>
      <c r="E71" s="2"/>
      <c r="F71" s="2">
        <v>13174836732</v>
      </c>
      <c r="G71"/>
      <c r="H71" s="15" t="str">
        <f>IF(ISNA(VLOOKUP($B71,Master!$A:$B,2,0)),"",VLOOKUP($B71,Master!$A:$B,2,0))</f>
        <v>KIDMIN</v>
      </c>
      <c r="I71" s="15" t="str">
        <f>IF(ISNA(VLOOKUP($B71,Master!$F:$H,3,0)),"",VLOOKUP($B71,Master!$F:$H,3,0))</f>
        <v>KIDMIN</v>
      </c>
    </row>
    <row r="72" spans="2:9" x14ac:dyDescent="0.25">
      <c r="B72" s="5" t="s">
        <v>531</v>
      </c>
      <c r="C72" s="2">
        <v>2760</v>
      </c>
      <c r="D72" s="2">
        <v>342041280</v>
      </c>
      <c r="E72" s="2"/>
      <c r="F72" s="2">
        <v>342041280</v>
      </c>
      <c r="G72"/>
      <c r="H72" s="15" t="str">
        <f>IF(ISNA(VLOOKUP($B72,Master!$A:$B,2,0)),"",VLOOKUP($B72,Master!$A:$B,2,0))</f>
        <v>OTSULIP 20%</v>
      </c>
      <c r="I72" s="15" t="str">
        <f>IF(ISNA(VLOOKUP($B72,Master!$F:$H,3,0)),"",VLOOKUP($B72,Master!$F:$H,3,0))</f>
        <v>OTSULIP</v>
      </c>
    </row>
    <row r="73" spans="2:9" x14ac:dyDescent="0.25">
      <c r="B73" s="5" t="s">
        <v>693</v>
      </c>
      <c r="C73" s="2">
        <v>13844</v>
      </c>
      <c r="D73" s="2">
        <v>546588808</v>
      </c>
      <c r="E73" s="2"/>
      <c r="F73" s="2">
        <v>546588808</v>
      </c>
      <c r="G73"/>
      <c r="H73" s="15" t="str">
        <f>IF(ISNA(VLOOKUP($B73,Master!$A:$B,2,0)),"",VLOOKUP($B73,Master!$A:$B,2,0))</f>
        <v>PAN-AMIN G</v>
      </c>
      <c r="I73" s="15" t="str">
        <f>IF(ISNA(VLOOKUP($B73,Master!$F:$H,3,0)),"",VLOOKUP($B73,Master!$F:$H,3,0))</f>
        <v>AMINO ACID</v>
      </c>
    </row>
    <row r="74" spans="2:9" x14ac:dyDescent="0.25">
      <c r="B74" s="5" t="s">
        <v>710</v>
      </c>
      <c r="C74" s="2">
        <v>1838</v>
      </c>
      <c r="D74" s="2">
        <v>385871558</v>
      </c>
      <c r="E74" s="2"/>
      <c r="F74" s="2">
        <v>385871558</v>
      </c>
      <c r="G74"/>
      <c r="H74" s="15" t="str">
        <f>IF(ISNA(VLOOKUP($B74,Master!$A:$B,2,0)),"",VLOOKUP($B74,Master!$A:$B,2,0))</f>
        <v>BLENDERA (1,25 KG/PCS)</v>
      </c>
      <c r="I74" s="15" t="str">
        <f>IF(ISNA(VLOOKUP($B74,Master!$F:$H,3,0)),"",VLOOKUP($B74,Master!$F:$H,3,0))</f>
        <v>BLENDERA</v>
      </c>
    </row>
    <row r="75" spans="2:9" x14ac:dyDescent="0.25">
      <c r="B75" s="5" t="s">
        <v>522</v>
      </c>
      <c r="C75" s="2">
        <v>4200</v>
      </c>
      <c r="D75" s="2">
        <v>35334600</v>
      </c>
      <c r="E75" s="2"/>
      <c r="F75" s="2">
        <v>35334600</v>
      </c>
      <c r="G75"/>
      <c r="H75" s="15" t="str">
        <f>IF(ISNA(VLOOKUP($B75,Master!$A:$B,2,0)),"",VLOOKUP($B75,Master!$A:$B,2,0))</f>
        <v>PROTEN COKELAT</v>
      </c>
      <c r="I75" s="15" t="str">
        <f>IF(ISNA(VLOOKUP($B75,Master!$F:$H,3,0)),"",VLOOKUP($B75,Master!$F:$H,3,0))</f>
        <v>PROTEN</v>
      </c>
    </row>
    <row r="76" spans="2:9" x14ac:dyDescent="0.25">
      <c r="B76" s="5" t="s">
        <v>1064</v>
      </c>
      <c r="C76" s="2">
        <v>33316</v>
      </c>
      <c r="D76" s="2">
        <v>381984944</v>
      </c>
      <c r="E76" s="2"/>
      <c r="F76" s="2">
        <v>381984944</v>
      </c>
      <c r="G76"/>
      <c r="H76" s="15" t="str">
        <f>IF(ISNA(VLOOKUP($B76,Master!$A:$B,2,0)),"",VLOOKUP($B76,Master!$A:$B,2,0))</f>
        <v>ASERING-5</v>
      </c>
      <c r="I76" s="15" t="str">
        <f>IF(ISNA(VLOOKUP($B76,Master!$F:$H,3,0)),"",VLOOKUP($B76,Master!$F:$H,3,0))</f>
        <v>ASERING</v>
      </c>
    </row>
    <row r="77" spans="2:9" x14ac:dyDescent="0.25">
      <c r="B77" s="5" t="s">
        <v>1071</v>
      </c>
      <c r="C77" s="2">
        <v>20558</v>
      </c>
      <c r="D77" s="2">
        <v>217221856</v>
      </c>
      <c r="E77" s="2"/>
      <c r="F77" s="2">
        <v>217221856</v>
      </c>
      <c r="G77"/>
      <c r="H77" s="15" t="str">
        <f>IF(ISNA(VLOOKUP($B77,Master!$A:$B,2,0)),"",VLOOKUP($B77,Master!$A:$B,2,0))</f>
        <v>KA-EN 4A</v>
      </c>
      <c r="I77" s="15" t="str">
        <f>IF(ISNA(VLOOKUP($B77,Master!$F:$H,3,0)),"",VLOOKUP($B77,Master!$F:$H,3,0))</f>
        <v>KA - EN</v>
      </c>
    </row>
    <row r="78" spans="2:9" x14ac:dyDescent="0.25">
      <c r="B78" s="5" t="s">
        <v>1074</v>
      </c>
      <c r="C78" s="2">
        <v>17280</v>
      </c>
      <c r="D78" s="2">
        <v>485360640</v>
      </c>
      <c r="E78" s="2"/>
      <c r="F78" s="2">
        <v>485360640</v>
      </c>
      <c r="G78"/>
      <c r="H78" s="15" t="str">
        <f>IF(ISNA(VLOOKUP($B78,Master!$A:$B,2,0)),"",VLOOKUP($B78,Master!$A:$B,2,0))</f>
        <v>MARTOS-10</v>
      </c>
      <c r="I78" s="15" t="str">
        <f>IF(ISNA(VLOOKUP($B78,Master!$F:$H,3,0)),"",VLOOKUP($B78,Master!$F:$H,3,0))</f>
        <v>MARTOS</v>
      </c>
    </row>
    <row r="79" spans="2:9" x14ac:dyDescent="0.25">
      <c r="B79" s="5" t="s">
        <v>1077</v>
      </c>
      <c r="C79" s="2">
        <v>593486</v>
      </c>
      <c r="D79" s="2">
        <v>16469598498</v>
      </c>
      <c r="E79" s="2"/>
      <c r="F79" s="2">
        <v>16469598498</v>
      </c>
      <c r="G79"/>
      <c r="H79" s="15" t="str">
        <f>IF(ISNA(VLOOKUP($B79,Master!$A:$B,2,0)),"",VLOOKUP($B79,Master!$A:$B,2,0))</f>
        <v>OTSU-SALIN 3</v>
      </c>
      <c r="I79" s="15" t="str">
        <f>IF(ISNA(VLOOKUP($B79,Master!$F:$H,3,0)),"",VLOOKUP($B79,Master!$F:$H,3,0))</f>
        <v>BASIC  SOLUTION</v>
      </c>
    </row>
    <row r="80" spans="2:9" x14ac:dyDescent="0.25">
      <c r="B80" s="5" t="s">
        <v>1080</v>
      </c>
      <c r="C80" s="2">
        <v>11079</v>
      </c>
      <c r="D80" s="2">
        <v>103030607</v>
      </c>
      <c r="E80" s="2"/>
      <c r="F80" s="2">
        <v>103030607</v>
      </c>
      <c r="G80"/>
      <c r="H80" s="15" t="str">
        <f>IF(ISNA(VLOOKUP($B80,Master!$A:$B,2,0)),"",VLOOKUP($B80,Master!$A:$B,2,0))</f>
        <v>OTSU-RLD5</v>
      </c>
      <c r="I80" s="15" t="str">
        <f>IF(ISNA(VLOOKUP($B80,Master!$F:$H,3,0)),"",VLOOKUP($B80,Master!$F:$H,3,0))</f>
        <v>BASIC  SOLUTION</v>
      </c>
    </row>
    <row r="81" spans="2:9" x14ac:dyDescent="0.25">
      <c r="B81" s="5" t="s">
        <v>1082</v>
      </c>
      <c r="C81" s="2">
        <v>168414</v>
      </c>
      <c r="D81" s="2">
        <v>1710749274</v>
      </c>
      <c r="E81" s="2"/>
      <c r="F81" s="2">
        <v>1710749274</v>
      </c>
      <c r="G81"/>
      <c r="H81" s="15" t="str">
        <f>IF(ISNA(VLOOKUP($B81,Master!$A:$B,2,0)),"",VLOOKUP($B81,Master!$A:$B,2,0))</f>
        <v>OTSU-D10,1/5NS</v>
      </c>
      <c r="I81" s="15" t="str">
        <f>IF(ISNA(VLOOKUP($B81,Master!$F:$H,3,0)),"",VLOOKUP($B81,Master!$F:$H,3,0))</f>
        <v>BASIC  SOLUTION</v>
      </c>
    </row>
    <row r="82" spans="2:9" x14ac:dyDescent="0.25">
      <c r="B82" s="5" t="s">
        <v>1084</v>
      </c>
      <c r="C82" s="2">
        <v>32464</v>
      </c>
      <c r="D82" s="2">
        <v>245317664</v>
      </c>
      <c r="E82" s="2"/>
      <c r="F82" s="2">
        <v>245317664</v>
      </c>
      <c r="G82"/>
      <c r="H82" s="15" t="str">
        <f>IF(ISNA(VLOOKUP($B82,Master!$A:$B,2,0)),"",VLOOKUP($B82,Master!$A:$B,2,0))</f>
        <v>OTSU-D5, NS</v>
      </c>
      <c r="I82" s="15" t="str">
        <f>IF(ISNA(VLOOKUP($B82,Master!$F:$H,3,0)),"",VLOOKUP($B82,Master!$F:$H,3,0))</f>
        <v>BASIC  SOLUTION</v>
      </c>
    </row>
    <row r="83" spans="2:9" x14ac:dyDescent="0.25">
      <c r="B83" s="5" t="s">
        <v>1086</v>
      </c>
      <c r="C83" s="2">
        <v>243557</v>
      </c>
      <c r="D83" s="2">
        <v>1529050846</v>
      </c>
      <c r="E83" s="2"/>
      <c r="F83" s="2">
        <v>1529050846</v>
      </c>
      <c r="G83"/>
      <c r="H83" s="15" t="str">
        <f>IF(ISNA(VLOOKUP($B83,Master!$A:$B,2,0)),"",VLOOKUP($B83,Master!$A:$B,2,0))</f>
        <v>OTSU-RL</v>
      </c>
      <c r="I83" s="15" t="str">
        <f>IF(ISNA(VLOOKUP($B83,Master!$F:$H,3,0)),"",VLOOKUP($B83,Master!$F:$H,3,0))</f>
        <v>BASIC  SOLUTION</v>
      </c>
    </row>
    <row r="84" spans="2:9" x14ac:dyDescent="0.25">
      <c r="B84" s="5" t="s">
        <v>1087</v>
      </c>
      <c r="C84" s="2">
        <v>56897</v>
      </c>
      <c r="D84" s="2">
        <v>322549093</v>
      </c>
      <c r="E84" s="2"/>
      <c r="F84" s="2">
        <v>322549093</v>
      </c>
      <c r="G84"/>
      <c r="H84" s="15" t="str">
        <f>IF(ISNA(VLOOKUP($B84,Master!$A:$B,2,0)),"",VLOOKUP($B84,Master!$A:$B,2,0))</f>
        <v>OTSU-NS</v>
      </c>
      <c r="I84" s="15" t="str">
        <f>IF(ISNA(VLOOKUP($B84,Master!$F:$H,3,0)),"",VLOOKUP($B84,Master!$F:$H,3,0))</f>
        <v>BASIC  SOLUTION</v>
      </c>
    </row>
    <row r="85" spans="2:9" x14ac:dyDescent="0.25">
      <c r="B85" s="5" t="s">
        <v>302</v>
      </c>
      <c r="C85" s="2">
        <v>27100</v>
      </c>
      <c r="D85" s="2">
        <v>91515190</v>
      </c>
      <c r="E85" s="2"/>
      <c r="F85" s="2">
        <v>91515190</v>
      </c>
      <c r="G85"/>
      <c r="H85" s="15" t="str">
        <f>IF(ISNA(VLOOKUP($B85,Master!$A:$B,2,0)),"",VLOOKUP($B85,Master!$A:$B,2,0))</f>
        <v>M U C O S T A</v>
      </c>
      <c r="I85" s="15" t="str">
        <f>IF(ISNA(VLOOKUP($B85,Master!$F:$H,3,0)),"",VLOOKUP($B85,Master!$F:$H,3,0))</f>
        <v>MUCOSTA</v>
      </c>
    </row>
    <row r="86" spans="2:9" x14ac:dyDescent="0.25">
      <c r="B86" s="5" t="s">
        <v>408</v>
      </c>
      <c r="C86" s="2">
        <v>27944</v>
      </c>
      <c r="D86" s="2">
        <v>172487763.84</v>
      </c>
      <c r="E86" s="2"/>
      <c r="F86" s="2">
        <v>172487763.84</v>
      </c>
      <c r="G86"/>
      <c r="H86" s="15" t="str">
        <f>IF(ISNA(VLOOKUP($B86,Master!$A:$B,2,0)),"",VLOOKUP($B86,Master!$A:$B,2,0))</f>
        <v>MEPTIN INHALATION 0.3 ML840 pcs</v>
      </c>
      <c r="I86" s="15" t="str">
        <f>IF(ISNA(VLOOKUP($B86,Master!$F:$H,3,0)),"",VLOOKUP($B86,Master!$F:$H,3,0))</f>
        <v>MEPTIN</v>
      </c>
    </row>
    <row r="87" spans="2:9" x14ac:dyDescent="0.25">
      <c r="B87" s="5" t="s">
        <v>223</v>
      </c>
      <c r="C87" s="2">
        <v>214312</v>
      </c>
      <c r="D87" s="2">
        <v>1278407777.3600001</v>
      </c>
      <c r="E87" s="2"/>
      <c r="F87" s="2">
        <v>1278407777.3600001</v>
      </c>
      <c r="G87"/>
      <c r="H87" s="15" t="str">
        <f>IF(ISNA(VLOOKUP($B87,Master!$A:$B,2,0)),"",VLOOKUP($B87,Master!$A:$B,2,0))</f>
        <v>MEPTIN INHALATION 0.5 ML840 pcs</v>
      </c>
      <c r="I87" s="15" t="str">
        <f>IF(ISNA(VLOOKUP($B87,Master!$F:$H,3,0)),"",VLOOKUP($B87,Master!$F:$H,3,0))</f>
        <v>MEPTIN</v>
      </c>
    </row>
    <row r="88" spans="2:9" x14ac:dyDescent="0.25">
      <c r="B88" s="5" t="s">
        <v>530</v>
      </c>
      <c r="C88" s="2">
        <v>2349150</v>
      </c>
      <c r="D88" s="2">
        <v>14917612491.9</v>
      </c>
      <c r="E88" s="2"/>
      <c r="F88" s="2">
        <v>14917612491.9</v>
      </c>
      <c r="G88"/>
      <c r="H88" s="15" t="str">
        <f>IF(ISNA(VLOOKUP($B88,Master!$A:$B,2,0)),"",VLOOKUP($B88,Master!$A:$B,2,0))</f>
        <v>PLETAAL SR 100 MGCapsule</v>
      </c>
      <c r="I88" s="15" t="str">
        <f>IF(ISNA(VLOOKUP($B88,Master!$F:$H,3,0)),"",VLOOKUP($B88,Master!$F:$H,3,0))</f>
        <v>PLETAAL</v>
      </c>
    </row>
    <row r="89" spans="2:9" x14ac:dyDescent="0.25">
      <c r="B89" s="5" t="s">
        <v>574</v>
      </c>
      <c r="C89" s="2">
        <v>280470</v>
      </c>
      <c r="D89" s="2">
        <v>1432936080</v>
      </c>
      <c r="E89" s="2"/>
      <c r="F89" s="2">
        <v>1432936080</v>
      </c>
      <c r="G89"/>
      <c r="H89" s="15" t="str">
        <f>IF(ISNA(VLOOKUP($B89,Master!$A:$B,2,0)),"",VLOOKUP($B89,Master!$A:$B,2,0))</f>
        <v>PLETAAL 100 MG</v>
      </c>
      <c r="I89" s="15" t="str">
        <f>IF(ISNA(VLOOKUP($B89,Master!$F:$H,3,0)),"",VLOOKUP($B89,Master!$F:$H,3,0))</f>
        <v>PLETAAL</v>
      </c>
    </row>
    <row r="90" spans="2:9" x14ac:dyDescent="0.25">
      <c r="B90" s="5" t="s">
        <v>1316</v>
      </c>
      <c r="C90" s="2">
        <v>1969200</v>
      </c>
      <c r="D90" s="2">
        <v>15489240636</v>
      </c>
      <c r="E90" s="2"/>
      <c r="F90" s="2">
        <v>15489240636</v>
      </c>
      <c r="G90"/>
      <c r="H90" s="15" t="str">
        <f>IF(ISNA(VLOOKUP($B90,Master!$A:$B,2,0)),"",VLOOKUP($B90,Master!$A:$B,2,0))</f>
        <v>ASERING</v>
      </c>
      <c r="I90" s="15" t="str">
        <f>IF(ISNA(VLOOKUP($B90,Master!$F:$H,3,0)),"",VLOOKUP($B90,Master!$F:$H,3,0))</f>
        <v>ASERING</v>
      </c>
    </row>
    <row r="91" spans="2:9" x14ac:dyDescent="0.25">
      <c r="B91" s="5" t="s">
        <v>1059</v>
      </c>
      <c r="C91" s="2">
        <v>8166677</v>
      </c>
      <c r="D91" s="2">
        <v>44555764378</v>
      </c>
      <c r="E91" s="2"/>
      <c r="F91" s="2">
        <v>44555764378</v>
      </c>
      <c r="G91"/>
      <c r="H91" s="15" t="str">
        <f>IF(ISNA(VLOOKUP($B91,Master!$A:$B,2,0)),"",VLOOKUP($B91,Master!$A:$B,2,0))</f>
        <v>OTSU-NS</v>
      </c>
      <c r="I91" s="15" t="str">
        <f>IF(ISNA(VLOOKUP($B91,Master!$F:$H,3,0)),"",VLOOKUP($B91,Master!$F:$H,3,0))</f>
        <v>OTSUMIX</v>
      </c>
    </row>
    <row r="92" spans="2:9" x14ac:dyDescent="0.25">
      <c r="B92" s="5" t="s">
        <v>1065</v>
      </c>
      <c r="C92" s="2">
        <v>3180291</v>
      </c>
      <c r="D92" s="2">
        <v>21343244728</v>
      </c>
      <c r="E92" s="2"/>
      <c r="F92" s="2">
        <v>21343244728</v>
      </c>
      <c r="G92"/>
      <c r="H92" s="15" t="str">
        <f>IF(ISNA(VLOOKUP($B92,Master!$A:$B,2,0)),"",VLOOKUP($B92,Master!$A:$B,2,0))</f>
        <v>ASERING</v>
      </c>
      <c r="I92" s="15" t="str">
        <f>IF(ISNA(VLOOKUP($B92,Master!$F:$H,3,0)),"",VLOOKUP($B92,Master!$F:$H,3,0))</f>
        <v>ASERING</v>
      </c>
    </row>
    <row r="93" spans="2:9" x14ac:dyDescent="0.25">
      <c r="B93" s="5" t="s">
        <v>1088</v>
      </c>
      <c r="C93" s="2">
        <v>0</v>
      </c>
      <c r="D93" s="2">
        <v>0</v>
      </c>
      <c r="E93" s="2"/>
      <c r="F93" s="2">
        <v>0</v>
      </c>
      <c r="G93"/>
      <c r="H93" s="15" t="str">
        <f>IF(ISNA(VLOOKUP($B93,Master!$A:$B,2,0)),"",VLOOKUP($B93,Master!$A:$B,2,0))</f>
        <v>OTSU-MANITOL 20</v>
      </c>
      <c r="I93" s="15" t="str">
        <f>IF(ISNA(VLOOKUP($B93,Master!$F:$H,3,0)),"",VLOOKUP($B93,Master!$F:$H,3,0))</f>
        <v>C O D</v>
      </c>
    </row>
    <row r="94" spans="2:9" x14ac:dyDescent="0.25">
      <c r="B94" s="5" t="s">
        <v>1070</v>
      </c>
      <c r="C94" s="2">
        <v>2094690</v>
      </c>
      <c r="D94" s="2">
        <v>20524418895</v>
      </c>
      <c r="E94" s="2"/>
      <c r="F94" s="2">
        <v>20524418895</v>
      </c>
      <c r="G94"/>
      <c r="H94" s="15" t="str">
        <f>IF(ISNA(VLOOKUP($B94,Master!$A:$B,2,0)),"",VLOOKUP($B94,Master!$A:$B,2,0))</f>
        <v>KA-EN 3B</v>
      </c>
      <c r="I94" s="15" t="str">
        <f>IF(ISNA(VLOOKUP($B94,Master!$F:$H,3,0)),"",VLOOKUP($B94,Master!$F:$H,3,0))</f>
        <v>KA - EN</v>
      </c>
    </row>
    <row r="95" spans="2:9" x14ac:dyDescent="0.25">
      <c r="B95" s="5" t="s">
        <v>1073</v>
      </c>
      <c r="C95" s="2">
        <v>100308</v>
      </c>
      <c r="D95" s="2">
        <v>1090595128</v>
      </c>
      <c r="E95" s="2"/>
      <c r="F95" s="2">
        <v>1090595128</v>
      </c>
      <c r="G95"/>
      <c r="H95" s="15" t="str">
        <f>IF(ISNA(VLOOKUP($B95,Master!$A:$B,2,0)),"",VLOOKUP($B95,Master!$A:$B,2,0))</f>
        <v>KA-EN MG3</v>
      </c>
      <c r="I95" s="15" t="str">
        <f>IF(ISNA(VLOOKUP($B95,Master!$F:$H,3,0)),"",VLOOKUP($B95,Master!$F:$H,3,0))</f>
        <v>KA - EN</v>
      </c>
    </row>
    <row r="96" spans="2:9" x14ac:dyDescent="0.25">
      <c r="B96" s="5" t="s">
        <v>1081</v>
      </c>
      <c r="C96" s="2">
        <v>334710</v>
      </c>
      <c r="D96" s="2">
        <v>2632075468</v>
      </c>
      <c r="E96" s="2"/>
      <c r="F96" s="2">
        <v>2632075468</v>
      </c>
      <c r="G96"/>
      <c r="H96" s="15" t="str">
        <f>IF(ISNA(VLOOKUP($B96,Master!$A:$B,2,0)),"",VLOOKUP($B96,Master!$A:$B,2,0))</f>
        <v>OTSU-D5, 1/4NS</v>
      </c>
      <c r="I96" s="15" t="str">
        <f>IF(ISNA(VLOOKUP($B96,Master!$F:$H,3,0)),"",VLOOKUP($B96,Master!$F:$H,3,0))</f>
        <v>BASIC  SOLUTION</v>
      </c>
    </row>
    <row r="97" spans="2:9" x14ac:dyDescent="0.25">
      <c r="B97" s="5" t="s">
        <v>1083</v>
      </c>
      <c r="C97" s="2">
        <v>343142</v>
      </c>
      <c r="D97" s="2">
        <v>2697706020</v>
      </c>
      <c r="E97" s="2"/>
      <c r="F97" s="2">
        <v>2697706020</v>
      </c>
      <c r="G97"/>
      <c r="H97" s="15" t="str">
        <f>IF(ISNA(VLOOKUP($B97,Master!$A:$B,2,0)),"",VLOOKUP($B97,Master!$A:$B,2,0))</f>
        <v>OTSU-D5, 1/2NS</v>
      </c>
      <c r="I97" s="15" t="str">
        <f>IF(ISNA(VLOOKUP($B97,Master!$F:$H,3,0)),"",VLOOKUP($B97,Master!$F:$H,3,0))</f>
        <v>BASIC  SOLUTION</v>
      </c>
    </row>
    <row r="98" spans="2:9" x14ac:dyDescent="0.25">
      <c r="B98" s="5" t="s">
        <v>1085</v>
      </c>
      <c r="C98" s="2">
        <v>15000</v>
      </c>
      <c r="D98" s="2">
        <v>90585000</v>
      </c>
      <c r="E98" s="2"/>
      <c r="F98" s="2">
        <v>90585000</v>
      </c>
      <c r="G98"/>
      <c r="H98" s="15" t="str">
        <f>IF(ISNA(VLOOKUP($B98,Master!$A:$B,2,0)),"",VLOOKUP($B98,Master!$A:$B,2,0))</f>
        <v>OTSU-D5</v>
      </c>
      <c r="I98" s="15" t="str">
        <f>IF(ISNA(VLOOKUP($B98,Master!$F:$H,3,0)),"",VLOOKUP($B98,Master!$F:$H,3,0))</f>
        <v>BASIC  SOLUTION</v>
      </c>
    </row>
    <row r="99" spans="2:9" x14ac:dyDescent="0.25">
      <c r="B99" s="5" t="s">
        <v>1377</v>
      </c>
      <c r="C99" s="2">
        <v>472496</v>
      </c>
      <c r="D99" s="2">
        <v>5746258655</v>
      </c>
      <c r="E99" s="2"/>
      <c r="F99" s="2">
        <v>5746258655</v>
      </c>
      <c r="G99"/>
      <c r="H99" s="15" t="str">
        <f>IF(ISNA(VLOOKUP($B99,Master!$A:$B,2,0)),"",VLOOKUP($B99,Master!$A:$B,2,0))</f>
        <v>STERILE WATERFOR IRRIGATION</v>
      </c>
      <c r="I99" s="15" t="str">
        <f>IF(ISNA(VLOOKUP($B99,Master!$F:$H,3,0)),"",VLOOKUP($B99,Master!$F:$H,3,0))</f>
        <v>BASIC  SOLUTION</v>
      </c>
    </row>
    <row r="100" spans="2:9" x14ac:dyDescent="0.25">
      <c r="B100" s="5" t="s">
        <v>1072</v>
      </c>
      <c r="C100" s="2">
        <v>75865</v>
      </c>
      <c r="D100" s="2">
        <v>798775544</v>
      </c>
      <c r="E100" s="2"/>
      <c r="F100" s="2">
        <v>798775544</v>
      </c>
      <c r="G100"/>
      <c r="H100" s="15" t="str">
        <f>IF(ISNA(VLOOKUP($B100,Master!$A:$B,2,0)),"",VLOOKUP($B100,Master!$A:$B,2,0))</f>
        <v>KA-EN 4B</v>
      </c>
      <c r="I100" s="15" t="str">
        <f>IF(ISNA(VLOOKUP($B100,Master!$F:$H,3,0)),"",VLOOKUP($B100,Master!$F:$H,3,0))</f>
        <v>KA - EN</v>
      </c>
    </row>
    <row r="101" spans="2:9" x14ac:dyDescent="0.25">
      <c r="B101" s="5" t="s">
        <v>1079</v>
      </c>
      <c r="C101" s="2">
        <v>57632</v>
      </c>
      <c r="D101" s="2">
        <v>537588776</v>
      </c>
      <c r="E101" s="2"/>
      <c r="F101" s="2">
        <v>537588776</v>
      </c>
      <c r="G101"/>
      <c r="H101" s="15" t="str">
        <f>IF(ISNA(VLOOKUP($B101,Master!$A:$B,2,0)),"",VLOOKUP($B101,Master!$A:$B,2,0))</f>
        <v>OTSU-RS</v>
      </c>
      <c r="I101" s="15" t="str">
        <f>IF(ISNA(VLOOKUP($B101,Master!$F:$H,3,0)),"",VLOOKUP($B101,Master!$F:$H,3,0))</f>
        <v>BASIC  SOLUTION</v>
      </c>
    </row>
    <row r="102" spans="2:9" x14ac:dyDescent="0.25">
      <c r="B102" s="5" t="s">
        <v>1068</v>
      </c>
      <c r="C102" s="2">
        <v>945401</v>
      </c>
      <c r="D102" s="2">
        <v>8657970922</v>
      </c>
      <c r="E102" s="2"/>
      <c r="F102" s="2">
        <v>8657970922</v>
      </c>
      <c r="G102"/>
      <c r="H102" s="15" t="str">
        <f>IF(ISNA(VLOOKUP($B102,Master!$A:$B,2,0)),"",VLOOKUP($B102,Master!$A:$B,2,0))</f>
        <v>KA-EN 1B</v>
      </c>
      <c r="I102" s="15" t="str">
        <f>IF(ISNA(VLOOKUP($B102,Master!$F:$H,3,0)),"",VLOOKUP($B102,Master!$F:$H,3,0))</f>
        <v>KA - EN</v>
      </c>
    </row>
    <row r="103" spans="2:9" x14ac:dyDescent="0.25">
      <c r="B103" s="5" t="s">
        <v>1069</v>
      </c>
      <c r="C103" s="2">
        <v>573101</v>
      </c>
      <c r="D103" s="2">
        <v>5596372414</v>
      </c>
      <c r="E103" s="2"/>
      <c r="F103" s="2">
        <v>5596372414</v>
      </c>
      <c r="G103"/>
      <c r="H103" s="15" t="str">
        <f>IF(ISNA(VLOOKUP($B103,Master!$A:$B,2,0)),"",VLOOKUP($B103,Master!$A:$B,2,0))</f>
        <v>KA-EN 3A</v>
      </c>
      <c r="I103" s="15" t="str">
        <f>IF(ISNA(VLOOKUP($B103,Master!$F:$H,3,0)),"",VLOOKUP($B103,Master!$F:$H,3,0))</f>
        <v>KA - EN</v>
      </c>
    </row>
    <row r="104" spans="2:9" x14ac:dyDescent="0.25">
      <c r="B104" s="5" t="s">
        <v>1315</v>
      </c>
      <c r="C104" s="2">
        <v>313476</v>
      </c>
      <c r="D104" s="2">
        <v>3058680474</v>
      </c>
      <c r="E104" s="2"/>
      <c r="F104" s="2">
        <v>3058680474</v>
      </c>
      <c r="G104"/>
      <c r="H104" s="15" t="str">
        <f>IF(ISNA(VLOOKUP($B104,Master!$A:$B,2,0)),"",VLOOKUP($B104,Master!$A:$B,2,0))</f>
        <v>KA-EN 3B</v>
      </c>
      <c r="I104" s="15" t="str">
        <f>IF(ISNA(VLOOKUP($B104,Master!$F:$H,3,0)),"",VLOOKUP($B104,Master!$F:$H,3,0))</f>
        <v>KA - EN</v>
      </c>
    </row>
    <row r="105" spans="2:9" x14ac:dyDescent="0.25">
      <c r="B105" s="5" t="s">
        <v>587</v>
      </c>
      <c r="C105" s="2">
        <v>350160</v>
      </c>
      <c r="D105" s="2">
        <v>2079215520</v>
      </c>
      <c r="E105" s="2"/>
      <c r="F105" s="2">
        <v>2079215520</v>
      </c>
      <c r="G105"/>
      <c r="H105" s="15" t="str">
        <f>IF(ISNA(VLOOKUP($B105,Master!$A:$B,2,0)),"",VLOOKUP($B105,Master!$A:$B,2,0))</f>
        <v>MEYLON 84-BP</v>
      </c>
      <c r="I105" s="15" t="str">
        <f>IF(ISNA(VLOOKUP($B105,Master!$F:$H,3,0)),"",VLOOKUP($B105,Master!$F:$H,3,0))</f>
        <v>AMPOULE</v>
      </c>
    </row>
    <row r="106" spans="2:9" x14ac:dyDescent="0.25">
      <c r="B106" s="5" t="s">
        <v>1000</v>
      </c>
      <c r="C106" s="2">
        <v>19187</v>
      </c>
      <c r="D106" s="2">
        <v>3053299417</v>
      </c>
      <c r="E106" s="2"/>
      <c r="F106" s="2">
        <v>3053299417</v>
      </c>
      <c r="G106"/>
      <c r="H106" s="15" t="str">
        <f>IF(ISNA(VLOOKUP($B106,Master!$A:$B,2,0)),"",VLOOKUP($B106,Master!$A:$B,2,0))</f>
        <v>ABILIFY ORAL SOLUTION 60ML (Lokal)</v>
      </c>
      <c r="I106" s="15" t="str">
        <f>IF(ISNA(VLOOKUP($B106,Master!$F:$H,3,0)),"",VLOOKUP($B106,Master!$F:$H,3,0))</f>
        <v>ABILIFY</v>
      </c>
    </row>
    <row r="107" spans="2:9" x14ac:dyDescent="0.25">
      <c r="B107" s="5" t="s">
        <v>1111</v>
      </c>
      <c r="C107" s="2">
        <v>1520613</v>
      </c>
      <c r="D107" s="2">
        <v>17474922848</v>
      </c>
      <c r="E107" s="2"/>
      <c r="F107" s="2">
        <v>17474922848</v>
      </c>
      <c r="G107"/>
      <c r="H107" s="15" t="str">
        <f>IF(ISNA(VLOOKUP($B107,Master!$A:$B,2,0)),"",VLOOKUP($B107,Master!$A:$B,2,0))</f>
        <v>OTSU-NS</v>
      </c>
      <c r="I107" s="15" t="str">
        <f>IF(ISNA(VLOOKUP($B107,Master!$F:$H,3,0)),"",VLOOKUP($B107,Master!$F:$H,3,0))</f>
        <v>BASIC  SOLUTION</v>
      </c>
    </row>
    <row r="108" spans="2:9" x14ac:dyDescent="0.25">
      <c r="B108" s="5" t="s">
        <v>1400</v>
      </c>
      <c r="C108" s="2">
        <v>199200</v>
      </c>
      <c r="D108" s="2">
        <v>3346352352</v>
      </c>
      <c r="E108" s="2"/>
      <c r="F108" s="2">
        <v>3346352352</v>
      </c>
      <c r="G108"/>
      <c r="H108" s="15" t="str">
        <f>IF(ISNA(VLOOKUP($B108,Master!$A:$B,2,0)),"",VLOOKUP($B108,Master!$A:$B,2,0))</f>
        <v>PAN-ENTERAL</v>
      </c>
      <c r="I108" s="15" t="str">
        <f>IF(ISNA(VLOOKUP($B108,Master!$F:$H,3,0)),"",VLOOKUP($B108,Master!$F:$H,3,0))</f>
        <v>ENTERAL NUTRITION</v>
      </c>
    </row>
    <row r="109" spans="2:9" x14ac:dyDescent="0.25">
      <c r="B109" s="5" t="s">
        <v>1385</v>
      </c>
      <c r="C109" s="2">
        <v>60840</v>
      </c>
      <c r="D109" s="2">
        <v>666137160</v>
      </c>
      <c r="E109" s="2"/>
      <c r="F109" s="2">
        <v>666137160</v>
      </c>
      <c r="G109"/>
      <c r="H109" s="15" t="str">
        <f>IF(ISNA(VLOOKUP($B109,Master!$A:$B,2,0)),"",VLOOKUP($B109,Master!$A:$B,2,0))</f>
        <v>PROTEN GOLD COKLATImproved Formula</v>
      </c>
      <c r="I109" s="15" t="str">
        <f>IF(ISNA(VLOOKUP($B109,Master!$F:$H,3,0)),"",VLOOKUP($B109,Master!$F:$H,3,0))</f>
        <v>PROTEN</v>
      </c>
    </row>
    <row r="110" spans="2:9" x14ac:dyDescent="0.25">
      <c r="B110" s="5" t="s">
        <v>1401</v>
      </c>
      <c r="C110" s="2">
        <v>144464</v>
      </c>
      <c r="D110" s="2">
        <v>927712447</v>
      </c>
      <c r="E110" s="2"/>
      <c r="F110" s="2">
        <v>927712447</v>
      </c>
      <c r="G110"/>
      <c r="H110" s="15" t="str">
        <f>IF(ISNA(VLOOKUP($B110,Master!$A:$B,2,0)),"",VLOOKUP($B110,Master!$A:$B,2,0))</f>
        <v>RINGER LACTATEInfus Intravena</v>
      </c>
      <c r="I110" s="15" t="str">
        <f>IF(ISNA(VLOOKUP($B110,Master!$F:$H,3,0)),"",VLOOKUP($B110,Master!$F:$H,3,0))</f>
        <v>BASIC  SOLUTION</v>
      </c>
    </row>
    <row r="111" spans="2:9" x14ac:dyDescent="0.25">
      <c r="B111" s="5" t="s">
        <v>1314</v>
      </c>
      <c r="C111" s="2">
        <v>53429</v>
      </c>
      <c r="D111" s="2">
        <v>323857944</v>
      </c>
      <c r="E111" s="2"/>
      <c r="F111" s="2">
        <v>323857944</v>
      </c>
      <c r="G111"/>
      <c r="H111" s="15" t="str">
        <f>IF(ISNA(VLOOKUP($B111,Master!$A:$B,2,0)),"",VLOOKUP($B111,Master!$A:$B,2,0))</f>
        <v>OTSU-NS</v>
      </c>
      <c r="I111" s="15" t="str">
        <f>IF(ISNA(VLOOKUP($B111,Master!$F:$H,3,0)),"",VLOOKUP($B111,Master!$F:$H,3,0))</f>
        <v>BASIC  SOLUTION</v>
      </c>
    </row>
    <row r="112" spans="2:9" x14ac:dyDescent="0.25">
      <c r="B112" s="5" t="s">
        <v>1462</v>
      </c>
      <c r="C112" s="2">
        <v>6923831</v>
      </c>
      <c r="D112" s="2">
        <v>41789231563</v>
      </c>
      <c r="E112" s="2"/>
      <c r="F112" s="2">
        <v>41789231563</v>
      </c>
      <c r="G112"/>
      <c r="H112" s="15" t="str">
        <f>IF(ISNA(VLOOKUP($B112,Master!$A:$B,2,0)),"",VLOOKUP($B112,Master!$A:$B,2,0))</f>
        <v>SODIUM CHLORIDEInfus Intravena 0.9%</v>
      </c>
      <c r="I112" s="15" t="str">
        <f>IF(ISNA(VLOOKUP($B112,Master!$F:$H,3,0)),"",VLOOKUP($B112,Master!$F:$H,3,0))</f>
        <v>BASIC  SOLUTION</v>
      </c>
    </row>
    <row r="113" spans="2:9" x14ac:dyDescent="0.25">
      <c r="B113" s="5" t="s">
        <v>1458</v>
      </c>
      <c r="C113" s="2">
        <v>200618</v>
      </c>
      <c r="D113" s="2">
        <v>1257928750</v>
      </c>
      <c r="E113" s="2"/>
      <c r="F113" s="2">
        <v>1257928750</v>
      </c>
      <c r="G113"/>
      <c r="H113" s="15" t="str">
        <f>IF(ISNA(VLOOKUP($B113,Master!$A:$B,2,0)),"",VLOOKUP($B113,Master!$A:$B,2,0))</f>
        <v>DEXTROSE MONOHYDRATEInfus Intravena 10%</v>
      </c>
      <c r="I113" s="15" t="str">
        <f>IF(ISNA(VLOOKUP($B113,Master!$F:$H,3,0)),"",VLOOKUP($B113,Master!$F:$H,3,0))</f>
        <v>BASIC  SOLUTION</v>
      </c>
    </row>
    <row r="114" spans="2:9" x14ac:dyDescent="0.25">
      <c r="B114" s="5" t="s">
        <v>1460</v>
      </c>
      <c r="C114" s="2">
        <v>274297</v>
      </c>
      <c r="D114" s="2">
        <v>1585191378</v>
      </c>
      <c r="E114" s="2"/>
      <c r="F114" s="2">
        <v>1585191378</v>
      </c>
      <c r="G114"/>
      <c r="H114" s="15" t="str">
        <f>IF(ISNA(VLOOKUP($B114,Master!$A:$B,2,0)),"",VLOOKUP($B114,Master!$A:$B,2,0))</f>
        <v>DEXTROSE MONOHYDRATEInfus Intravena 5%</v>
      </c>
      <c r="I114" s="15" t="str">
        <f>IF(ISNA(VLOOKUP($B114,Master!$F:$H,3,0)),"",VLOOKUP($B114,Master!$F:$H,3,0))</f>
        <v>BASIC  SOLUTION</v>
      </c>
    </row>
    <row r="115" spans="2:9" x14ac:dyDescent="0.25">
      <c r="B115" s="5" t="s">
        <v>1388</v>
      </c>
      <c r="C115" s="2">
        <v>15006</v>
      </c>
      <c r="D115" s="2">
        <v>94207668</v>
      </c>
      <c r="E115" s="2"/>
      <c r="F115" s="2">
        <v>94207668</v>
      </c>
      <c r="G115"/>
      <c r="H115" s="15" t="str">
        <f>IF(ISNA(VLOOKUP($B115,Master!$A:$B,2,0)),"",VLOOKUP($B115,Master!$A:$B,2,0))</f>
        <v>OTSU-RL</v>
      </c>
      <c r="I115" s="15" t="str">
        <f>IF(ISNA(VLOOKUP($B115,Master!$F:$H,3,0)),"",VLOOKUP($B115,Master!$F:$H,3,0))</f>
        <v>BASIC SOLUTION - WB</v>
      </c>
    </row>
    <row r="116" spans="2:9" x14ac:dyDescent="0.25">
      <c r="B116" s="5" t="s">
        <v>1078</v>
      </c>
      <c r="C116" s="2">
        <v>39386</v>
      </c>
      <c r="D116" s="2">
        <v>371273958</v>
      </c>
      <c r="E116" s="2"/>
      <c r="F116" s="2">
        <v>371273958</v>
      </c>
      <c r="G116"/>
      <c r="H116" s="15" t="str">
        <f>IF(ISNA(VLOOKUP($B116,Master!$A:$B,2,0)),"",VLOOKUP($B116,Master!$A:$B,2,0))</f>
        <v>OTSU-RD5</v>
      </c>
      <c r="I116" s="15" t="str">
        <f>IF(ISNA(VLOOKUP($B116,Master!$F:$H,3,0)),"",VLOOKUP($B116,Master!$F:$H,3,0))</f>
        <v>BASIC  SOLUTION</v>
      </c>
    </row>
    <row r="117" spans="2:9" x14ac:dyDescent="0.25">
      <c r="B117" s="5" t="s">
        <v>1389</v>
      </c>
      <c r="C117" s="2">
        <v>409307</v>
      </c>
      <c r="D117" s="2">
        <v>2320361383</v>
      </c>
      <c r="E117" s="2"/>
      <c r="F117" s="2">
        <v>2320361383</v>
      </c>
      <c r="G117"/>
      <c r="H117" s="15" t="str">
        <f>IF(ISNA(VLOOKUP($B117,Master!$A:$B,2,0)),"",VLOOKUP($B117,Master!$A:$B,2,0))</f>
        <v>OTSU-NS, 500 ML</v>
      </c>
      <c r="I117" s="15" t="str">
        <f>IF(ISNA(VLOOKUP($B117,Master!$F:$H,3,0)),"",VLOOKUP($B117,Master!$F:$H,3,0))</f>
        <v>BASIC SOLUTION - WB</v>
      </c>
    </row>
    <row r="118" spans="2:9" x14ac:dyDescent="0.25">
      <c r="B118" s="5" t="s">
        <v>1471</v>
      </c>
      <c r="C118" s="2">
        <v>1821833</v>
      </c>
      <c r="D118" s="2">
        <v>10826451020</v>
      </c>
      <c r="E118" s="2"/>
      <c r="F118" s="2">
        <v>10826451020</v>
      </c>
      <c r="G118"/>
      <c r="H118" s="15" t="str">
        <f>IF(ISNA(VLOOKUP($B118,Master!$A:$B,2,0)),"",VLOOKUP($B118,Master!$A:$B,2,0))</f>
        <v>DEXTROSE MONOHYDRATEInjeksi 400 mg/mL</v>
      </c>
      <c r="I118" s="15" t="str">
        <f>IF(ISNA(VLOOKUP($B118,Master!$F:$H,3,0)),"",VLOOKUP($B118,Master!$F:$H,3,0))</f>
        <v>AMPOULE</v>
      </c>
    </row>
    <row r="119" spans="2:9" x14ac:dyDescent="0.25">
      <c r="B119" s="5" t="s">
        <v>1472</v>
      </c>
      <c r="C119" s="2">
        <v>1123423</v>
      </c>
      <c r="D119" s="2">
        <v>3259219257</v>
      </c>
      <c r="E119" s="2"/>
      <c r="F119" s="2">
        <v>3259219257</v>
      </c>
      <c r="G119"/>
      <c r="H119" s="15" t="str">
        <f>IF(ISNA(VLOOKUP($B119,Master!$A:$B,2,0)),"",VLOOKUP($B119,Master!$A:$B,2,0))</f>
        <v>POTASSIUM CHLORIDEInjeksi 74,6 mg/mL</v>
      </c>
      <c r="I119" s="15" t="str">
        <f>IF(ISNA(VLOOKUP($B119,Master!$F:$H,3,0)),"",VLOOKUP($B119,Master!$F:$H,3,0))</f>
        <v>AMPOULE</v>
      </c>
    </row>
    <row r="120" spans="2:9" x14ac:dyDescent="0.25">
      <c r="B120" s="5" t="s">
        <v>1475</v>
      </c>
      <c r="C120" s="2">
        <v>1057016</v>
      </c>
      <c r="D120" s="2">
        <v>3001979928</v>
      </c>
      <c r="E120" s="2"/>
      <c r="F120" s="2">
        <v>3001979928</v>
      </c>
      <c r="G120"/>
      <c r="H120" s="15" t="str">
        <f>IF(ISNA(VLOOKUP($B120,Master!$A:$B,2,0)),"",VLOOKUP($B120,Master!$A:$B,2,0))</f>
        <v>SODIUM CHLORIDEInjeksi 9 mg/mL</v>
      </c>
      <c r="I120" s="15" t="str">
        <f>IF(ISNA(VLOOKUP($B120,Master!$F:$H,3,0)),"",VLOOKUP($B120,Master!$F:$H,3,0))</f>
        <v>AMPOULE</v>
      </c>
    </row>
    <row r="121" spans="2:9" x14ac:dyDescent="0.25">
      <c r="B121" s="5" t="s">
        <v>1476</v>
      </c>
      <c r="C121" s="2">
        <v>291480</v>
      </c>
      <c r="D121" s="2">
        <v>1110534720</v>
      </c>
      <c r="E121" s="2"/>
      <c r="F121" s="2">
        <v>1110534720</v>
      </c>
      <c r="G121"/>
      <c r="H121" s="15" t="str">
        <f>IF(ISNA(VLOOKUP($B121,Master!$A:$B,2,0)),"",VLOOKUP($B121,Master!$A:$B,2,0))</f>
        <v>MAGNESIUM SULFATEInjeksi i.v. 200 mg/mL</v>
      </c>
      <c r="I121" s="15" t="str">
        <f>IF(ISNA(VLOOKUP($B121,Master!$F:$H,3,0)),"",VLOOKUP($B121,Master!$F:$H,3,0))</f>
        <v>AMPOULE</v>
      </c>
    </row>
    <row r="122" spans="2:9" x14ac:dyDescent="0.25">
      <c r="B122" s="5" t="s">
        <v>1477</v>
      </c>
      <c r="C122" s="2">
        <v>586908</v>
      </c>
      <c r="D122" s="2">
        <v>2544523416</v>
      </c>
      <c r="E122" s="2"/>
      <c r="F122" s="2">
        <v>2544523416</v>
      </c>
      <c r="G122"/>
      <c r="H122" s="15" t="str">
        <f>IF(ISNA(VLOOKUP($B122,Master!$A:$B,2,0)),"",VLOOKUP($B122,Master!$A:$B,2,0))</f>
        <v>MAGNESIUM SULFATEInjeksi i.m. 400 mg/mL</v>
      </c>
      <c r="I122" s="15" t="str">
        <f>IF(ISNA(VLOOKUP($B122,Master!$F:$H,3,0)),"",VLOOKUP($B122,Master!$F:$H,3,0))</f>
        <v>AMPOULE</v>
      </c>
    </row>
    <row r="123" spans="2:9" x14ac:dyDescent="0.25">
      <c r="B123" s="5" t="s">
        <v>1478</v>
      </c>
      <c r="C123" s="2">
        <v>14292096</v>
      </c>
      <c r="D123" s="2">
        <v>32556999008</v>
      </c>
      <c r="E123" s="2"/>
      <c r="F123" s="2">
        <v>32556999008</v>
      </c>
      <c r="G123"/>
      <c r="H123" s="15" t="str">
        <f>IF(ISNA(VLOOKUP($B123,Master!$A:$B,2,0)),"",VLOOKUP($B123,Master!$A:$B,2,0))</f>
        <v>STERILE WATER FORInjection</v>
      </c>
      <c r="I123" s="15" t="str">
        <f>IF(ISNA(VLOOKUP($B123,Master!$F:$H,3,0)),"",VLOOKUP($B123,Master!$F:$H,3,0))</f>
        <v>AMPOULE</v>
      </c>
    </row>
    <row r="124" spans="2:9" x14ac:dyDescent="0.25">
      <c r="B124" s="5" t="s">
        <v>1093</v>
      </c>
      <c r="C124" s="2">
        <v>291120</v>
      </c>
      <c r="D124" s="2">
        <v>1756708800</v>
      </c>
      <c r="E124" s="2"/>
      <c r="F124" s="2">
        <v>1756708800</v>
      </c>
      <c r="G124"/>
      <c r="H124" s="15" t="str">
        <f>IF(ISNA(VLOOKUP($B124,Master!$A:$B,2,0)),"",VLOOKUP($B124,Master!$A:$B,2,0))</f>
        <v>OTSU-D40</v>
      </c>
      <c r="I124" s="15" t="str">
        <f>IF(ISNA(VLOOKUP($B124,Master!$F:$H,3,0)),"",VLOOKUP($B124,Master!$F:$H,3,0))</f>
        <v>AMPOULE</v>
      </c>
    </row>
    <row r="125" spans="2:9" x14ac:dyDescent="0.25">
      <c r="B125" s="5" t="s">
        <v>1456</v>
      </c>
      <c r="C125" s="2">
        <v>644389</v>
      </c>
      <c r="D125" s="2">
        <v>6766615412</v>
      </c>
      <c r="E125" s="2"/>
      <c r="F125" s="2">
        <v>6766615412</v>
      </c>
      <c r="G125"/>
      <c r="H125" s="15" t="str">
        <f>IF(ISNA(VLOOKUP($B125,Master!$A:$B,2,0)),"",VLOOKUP($B125,Master!$A:$B,2,0))</f>
        <v>PROTEN GOLD VANILAKEMASAN TUNGGAL</v>
      </c>
      <c r="I125" s="15" t="str">
        <f>IF(ISNA(VLOOKUP($B125,Master!$F:$H,3,0)),"",VLOOKUP($B125,Master!$F:$H,3,0))</f>
        <v>PROTEN</v>
      </c>
    </row>
    <row r="126" spans="2:9" x14ac:dyDescent="0.25">
      <c r="B126" s="5" t="s">
        <v>1402</v>
      </c>
      <c r="C126" s="2">
        <v>49440</v>
      </c>
      <c r="D126" s="2">
        <v>1104678240</v>
      </c>
      <c r="E126" s="2"/>
      <c r="F126" s="2">
        <v>1104678240</v>
      </c>
      <c r="G126"/>
      <c r="H126" s="15" t="str">
        <f>IF(ISNA(VLOOKUP($B126,Master!$A:$B,2,0)),"",VLOOKUP($B126,Master!$A:$B,2,0))</f>
        <v>NEO MUNE</v>
      </c>
      <c r="I126" s="15" t="str">
        <f>IF(ISNA(VLOOKUP($B126,Master!$F:$H,3,0)),"",VLOOKUP($B126,Master!$F:$H,3,0))</f>
        <v>NEO MUNE</v>
      </c>
    </row>
    <row r="127" spans="2:9" x14ac:dyDescent="0.25">
      <c r="B127" s="5" t="s">
        <v>1450</v>
      </c>
      <c r="C127" s="2">
        <v>282745</v>
      </c>
      <c r="D127" s="2">
        <v>2284180510</v>
      </c>
      <c r="E127" s="2"/>
      <c r="F127" s="2">
        <v>2284180510</v>
      </c>
      <c r="G127"/>
      <c r="H127" s="15" t="str">
        <f>IF(ISNA(VLOOKUP($B127,Master!$A:$B,2,0)),"",VLOOKUP($B127,Master!$A:$B,2,0))</f>
        <v>PROTEN VANILAKEMASAN TUNGGAL</v>
      </c>
      <c r="I127" s="15" t="str">
        <f>IF(ISNA(VLOOKUP($B127,Master!$F:$H,3,0)),"",VLOOKUP($B127,Master!$F:$H,3,0))</f>
        <v>PROTEN</v>
      </c>
    </row>
    <row r="128" spans="2:9" x14ac:dyDescent="0.25">
      <c r="B128" s="5" t="s">
        <v>1464</v>
      </c>
      <c r="C128" s="2">
        <v>13340</v>
      </c>
      <c r="D128" s="2">
        <v>135072960</v>
      </c>
      <c r="E128" s="2"/>
      <c r="F128" s="2">
        <v>135072960</v>
      </c>
      <c r="G128"/>
      <c r="H128" s="15" t="str">
        <f>IF(ISNA(VLOOKUP($B128,Master!$A:$B,2,0)),"",VLOOKUP($B128,Master!$A:$B,2,0))</f>
        <v>DEXTROSE MONOHYDRATE 10%&amp; Sodium Chloride 0.18%</v>
      </c>
      <c r="I128" s="15" t="str">
        <f>IF(ISNA(VLOOKUP($B128,Master!$F:$H,3,0)),"",VLOOKUP($B128,Master!$F:$H,3,0))</f>
        <v>BASIC  SOLUTION</v>
      </c>
    </row>
    <row r="129" spans="2:9" x14ac:dyDescent="0.25">
      <c r="B129" s="5" t="s">
        <v>1465</v>
      </c>
      <c r="C129" s="2">
        <v>401908</v>
      </c>
      <c r="D129" s="2">
        <v>3157167236</v>
      </c>
      <c r="E129" s="2"/>
      <c r="F129" s="2">
        <v>3157167236</v>
      </c>
      <c r="G129"/>
      <c r="H129" s="15" t="str">
        <f>IF(ISNA(VLOOKUP($B129,Master!$A:$B,2,0)),"",VLOOKUP($B129,Master!$A:$B,2,0))</f>
        <v>DEXTROSE MONOHYDRATE 5%&amp; Sodium Chloride 0.45%</v>
      </c>
      <c r="I129" s="15" t="str">
        <f>IF(ISNA(VLOOKUP($B129,Master!$F:$H,3,0)),"",VLOOKUP($B129,Master!$F:$H,3,0))</f>
        <v>BASIC  SOLUTION</v>
      </c>
    </row>
    <row r="130" spans="2:9" x14ac:dyDescent="0.25">
      <c r="B130" s="5" t="s">
        <v>1519</v>
      </c>
      <c r="C130" s="2">
        <v>28935728</v>
      </c>
      <c r="D130" s="2">
        <v>188297800370</v>
      </c>
      <c r="E130" s="2"/>
      <c r="F130" s="2">
        <v>188297800370</v>
      </c>
      <c r="G130"/>
      <c r="H130" s="15" t="str">
        <f>IF(ISNA(VLOOKUP($B130,Master!$A:$B,2,0)),"",VLOOKUP($B130,Master!$A:$B,2,0))</f>
        <v>OGB RL</v>
      </c>
      <c r="I130" s="15" t="str">
        <f>IF(ISNA(VLOOKUP($B130,Master!$F:$H,3,0)),"",VLOOKUP($B130,Master!$F:$H,3,0))</f>
        <v>BASIC SOLUTION - WB</v>
      </c>
    </row>
    <row r="131" spans="2:9" x14ac:dyDescent="0.25">
      <c r="B131" s="5" t="s">
        <v>1098</v>
      </c>
      <c r="C131" s="2">
        <v>0</v>
      </c>
      <c r="D131" s="2">
        <v>0</v>
      </c>
      <c r="E131" s="2"/>
      <c r="F131" s="2">
        <v>0</v>
      </c>
      <c r="G131"/>
      <c r="H131" s="15" t="str">
        <f>IF(ISNA(VLOOKUP($B131,Master!$A:$B,2,0)),"",VLOOKUP($B131,Master!$A:$B,2,0))</f>
        <v>OTSU-MGSO4 20</v>
      </c>
      <c r="I131" s="15" t="str">
        <f>IF(ISNA(VLOOKUP($B131,Master!$F:$H,3,0)),"",VLOOKUP($B131,Master!$F:$H,3,0))</f>
        <v>AMPOULE</v>
      </c>
    </row>
    <row r="132" spans="2:9" x14ac:dyDescent="0.25">
      <c r="B132" s="5" t="s">
        <v>1448</v>
      </c>
      <c r="C132" s="2">
        <v>129998</v>
      </c>
      <c r="D132" s="2">
        <v>1075199804</v>
      </c>
      <c r="E132" s="2"/>
      <c r="F132" s="2">
        <v>1075199804</v>
      </c>
      <c r="G132"/>
      <c r="H132" s="15" t="str">
        <f>IF(ISNA(VLOOKUP($B132,Master!$A:$B,2,0)),"",VLOOKUP($B132,Master!$A:$B,2,0))</f>
        <v>PROTEN COKLATKEMASAN TUNGGAL</v>
      </c>
      <c r="I132" s="15" t="str">
        <f>IF(ISNA(VLOOKUP($B132,Master!$F:$H,3,0)),"",VLOOKUP($B132,Master!$F:$H,3,0))</f>
        <v>PROTEN</v>
      </c>
    </row>
    <row r="133" spans="2:9" x14ac:dyDescent="0.25">
      <c r="B133" s="5" t="s">
        <v>1426</v>
      </c>
      <c r="C133" s="2">
        <v>71200</v>
      </c>
      <c r="D133" s="2">
        <v>436045080</v>
      </c>
      <c r="E133" s="2"/>
      <c r="F133" s="2">
        <v>436045080</v>
      </c>
      <c r="G133"/>
      <c r="H133" s="15" t="str">
        <f>IF(ISNA(VLOOKUP($B133,Master!$A:$B,2,0)),"",VLOOKUP($B133,Master!$A:$B,2,0))</f>
        <v>DEXTROSE MONOHYDRATEInfus Intravena 5%</v>
      </c>
      <c r="I133" s="15" t="str">
        <f>IF(ISNA(VLOOKUP($B133,Master!$F:$H,3,0)),"",VLOOKUP($B133,Master!$F:$H,3,0))</f>
        <v>OTSUMIX</v>
      </c>
    </row>
    <row r="134" spans="2:9" x14ac:dyDescent="0.25">
      <c r="B134" s="5" t="s">
        <v>1463</v>
      </c>
      <c r="C134" s="2">
        <v>332177</v>
      </c>
      <c r="D134" s="2">
        <v>2615485314</v>
      </c>
      <c r="E134" s="2"/>
      <c r="F134" s="2">
        <v>2615485314</v>
      </c>
      <c r="G134"/>
      <c r="H134" s="15" t="str">
        <f>IF(ISNA(VLOOKUP($B134,Master!$A:$B,2,0)),"",VLOOKUP($B134,Master!$A:$B,2,0))</f>
        <v>DEXTROSE MONOHYDRATE 5%&amp; Sodium Chloride 0.225%</v>
      </c>
      <c r="I134" s="15" t="str">
        <f>IF(ISNA(VLOOKUP($B134,Master!$F:$H,3,0)),"",VLOOKUP($B134,Master!$F:$H,3,0))</f>
        <v>BASIC  SOLUTION</v>
      </c>
    </row>
    <row r="135" spans="2:9" x14ac:dyDescent="0.25">
      <c r="B135" s="5" t="s">
        <v>1427</v>
      </c>
      <c r="C135" s="2">
        <v>2679459</v>
      </c>
      <c r="D135" s="2">
        <v>14741684178</v>
      </c>
      <c r="E135" s="2"/>
      <c r="F135" s="2">
        <v>14741684178</v>
      </c>
      <c r="G135"/>
      <c r="H135" s="15" t="str">
        <f>IF(ISNA(VLOOKUP($B135,Master!$A:$B,2,0)),"",VLOOKUP($B135,Master!$A:$B,2,0))</f>
        <v>SODIUM CHLORIDEInfus Intravena 0.9%</v>
      </c>
      <c r="I135" s="15" t="str">
        <f>IF(ISNA(VLOOKUP($B135,Master!$F:$H,3,0)),"",VLOOKUP($B135,Master!$F:$H,3,0))</f>
        <v>OTSUMIX</v>
      </c>
    </row>
    <row r="136" spans="2:9" x14ac:dyDescent="0.25">
      <c r="B136" s="5" t="s">
        <v>1459</v>
      </c>
      <c r="C136" s="2">
        <v>592619</v>
      </c>
      <c r="D136" s="2">
        <v>3893863800</v>
      </c>
      <c r="E136" s="2"/>
      <c r="F136" s="2">
        <v>3893863800</v>
      </c>
      <c r="G136"/>
      <c r="H136" s="15" t="str">
        <f>IF(ISNA(VLOOKUP($B136,Master!$A:$B,2,0)),"",VLOOKUP($B136,Master!$A:$B,2,0))</f>
        <v>RINGER ACETATEInfus Intravena</v>
      </c>
      <c r="I136" s="15" t="str">
        <f>IF(ISNA(VLOOKUP($B136,Master!$F:$H,3,0)),"",VLOOKUP($B136,Master!$F:$H,3,0))</f>
        <v>ASERING</v>
      </c>
    </row>
    <row r="137" spans="2:9" x14ac:dyDescent="0.25">
      <c r="B137" s="5" t="s">
        <v>1452</v>
      </c>
      <c r="C137" s="2">
        <v>301900</v>
      </c>
      <c r="D137" s="2">
        <v>3148298840</v>
      </c>
      <c r="E137" s="2"/>
      <c r="F137" s="2">
        <v>3148298840</v>
      </c>
      <c r="G137"/>
      <c r="H137" s="15" t="str">
        <f>IF(ISNA(VLOOKUP($B137,Master!$A:$B,2,0)),"",VLOOKUP($B137,Master!$A:$B,2,0))</f>
        <v>PROTEN GOLD COKLATKEMASAN TUNGGAL</v>
      </c>
      <c r="I137" s="15" t="str">
        <f>IF(ISNA(VLOOKUP($B137,Master!$F:$H,3,0)),"",VLOOKUP($B137,Master!$F:$H,3,0))</f>
        <v>PROTEN</v>
      </c>
    </row>
    <row r="138" spans="2:9" x14ac:dyDescent="0.25">
      <c r="B138" s="5" t="s">
        <v>1461</v>
      </c>
      <c r="C138" s="2">
        <v>69518</v>
      </c>
      <c r="D138" s="2">
        <v>2247377904</v>
      </c>
      <c r="E138" s="2"/>
      <c r="F138" s="2">
        <v>2247377904</v>
      </c>
      <c r="G138"/>
      <c r="H138" s="15" t="str">
        <f>IF(ISNA(VLOOKUP($B138,Master!$A:$B,2,0)),"",VLOOKUP($B138,Master!$A:$B,2,0))</f>
        <v>MANNITOLInfus Intravena 20%</v>
      </c>
      <c r="I138" s="15" t="str">
        <f>IF(ISNA(VLOOKUP($B138,Master!$F:$H,3,0)),"",VLOOKUP($B138,Master!$F:$H,3,0))</f>
        <v>C O D</v>
      </c>
    </row>
    <row r="139" spans="2:9" x14ac:dyDescent="0.25">
      <c r="B139" s="5" t="s">
        <v>1469</v>
      </c>
      <c r="C139" s="2">
        <v>135720</v>
      </c>
      <c r="D139" s="2">
        <v>3319168320</v>
      </c>
      <c r="E139" s="2"/>
      <c r="F139" s="2">
        <v>3319168320</v>
      </c>
      <c r="G139"/>
      <c r="H139" s="15" t="str">
        <f>IF(ISNA(VLOOKUP($B139,Master!$A:$B,2,0)),"",VLOOKUP($B139,Master!$A:$B,2,0))</f>
        <v>MANNITOLInfus Intravena 20%</v>
      </c>
      <c r="I139" s="15" t="str">
        <f>IF(ISNA(VLOOKUP($B139,Master!$F:$H,3,0)),"",VLOOKUP($B139,Master!$F:$H,3,0))</f>
        <v>C O D</v>
      </c>
    </row>
    <row r="140" spans="2:9" x14ac:dyDescent="0.25">
      <c r="B140" s="5" t="s">
        <v>1576</v>
      </c>
      <c r="C140" s="2">
        <v>11851</v>
      </c>
      <c r="D140" s="2">
        <v>2380676497</v>
      </c>
      <c r="E140" s="2"/>
      <c r="F140" s="2">
        <v>2380676497</v>
      </c>
      <c r="G140"/>
      <c r="H140" s="15" t="str">
        <f>IF(ISNA(VLOOKUP($B140,Master!$A:$B,2,0)),"",VLOOKUP($B140,Master!$A:$B,2,0))</f>
        <v>BLENDERA 1,25 KGPERUB FORMULA</v>
      </c>
      <c r="I140" s="15" t="str">
        <f>IF(ISNA(VLOOKUP($B140,Master!$F:$H,3,0)),"",VLOOKUP($B140,Master!$F:$H,3,0))</f>
        <v>BLENDERA</v>
      </c>
    </row>
    <row r="141" spans="2:9" x14ac:dyDescent="0.25">
      <c r="B141" s="5" t="s">
        <v>1595</v>
      </c>
      <c r="C141" s="2">
        <v>14692368</v>
      </c>
      <c r="D141" s="2">
        <v>84745385763</v>
      </c>
      <c r="E141" s="2"/>
      <c r="F141" s="2">
        <v>84745385763</v>
      </c>
      <c r="G141"/>
      <c r="H141" s="15" t="str">
        <f>IF(ISNA(VLOOKUP($B141,Master!$A:$B,2,0)),"",VLOOKUP($B141,Master!$A:$B,2,0))</f>
        <v>OGB NS</v>
      </c>
      <c r="I141" s="15" t="str">
        <f>IF(ISNA(VLOOKUP($B141,Master!$F:$H,3,0)),"",VLOOKUP($B141,Master!$F:$H,3,0))</f>
        <v>BASIC SOLUTION - WB</v>
      </c>
    </row>
    <row r="142" spans="2:9" x14ac:dyDescent="0.25">
      <c r="B142" s="5" t="s">
        <v>2282</v>
      </c>
      <c r="C142" s="2">
        <v>2798</v>
      </c>
      <c r="D142" s="2">
        <v>346750544</v>
      </c>
      <c r="E142" s="2"/>
      <c r="F142" s="2">
        <v>346750544</v>
      </c>
      <c r="G142"/>
      <c r="H142" s="15" t="str">
        <f>IF(ISNA(VLOOKUP($B142,Master!$A:$B,2,0)),"",VLOOKUP($B142,Master!$A:$B,2,0))</f>
        <v>OTSULIP 20%</v>
      </c>
      <c r="I142" s="15" t="str">
        <f>IF(ISNA(VLOOKUP($B142,Master!$F:$H,3,0)),"",VLOOKUP($B142,Master!$F:$H,3,0))</f>
        <v>OTSULIP</v>
      </c>
    </row>
    <row r="143" spans="2:9" x14ac:dyDescent="0.25">
      <c r="B143" s="5" t="s">
        <v>1479</v>
      </c>
      <c r="C143" s="2">
        <v>59760</v>
      </c>
      <c r="D143" s="2">
        <v>131889600</v>
      </c>
      <c r="E143" s="2"/>
      <c r="F143" s="2">
        <v>131889600</v>
      </c>
      <c r="G143"/>
      <c r="H143" s="15" t="str">
        <f>IF(ISNA(VLOOKUP($B143,Master!$A:$B,2,0)),"",VLOOKUP($B143,Master!$A:$B,2,0))</f>
        <v>STERILE WATER FORInjection</v>
      </c>
      <c r="I143" s="15" t="str">
        <f>IF(ISNA(VLOOKUP($B143,Master!$F:$H,3,0)),"",VLOOKUP($B143,Master!$F:$H,3,0))</f>
        <v>AMPOULE</v>
      </c>
    </row>
    <row r="144" spans="2:9" x14ac:dyDescent="0.25">
      <c r="B144" s="5" t="s">
        <v>1095</v>
      </c>
      <c r="C144" s="2">
        <v>187365</v>
      </c>
      <c r="D144" s="2">
        <v>1045121970</v>
      </c>
      <c r="E144" s="2"/>
      <c r="F144" s="2">
        <v>1045121970</v>
      </c>
      <c r="G144"/>
      <c r="H144" s="15" t="str">
        <f>IF(ISNA(VLOOKUP($B144,Master!$A:$B,2,0)),"",VLOOKUP($B144,Master!$A:$B,2,0))</f>
        <v>MEYLON 84-BP</v>
      </c>
      <c r="I144" s="15" t="str">
        <f>IF(ISNA(VLOOKUP($B144,Master!$F:$H,3,0)),"",VLOOKUP($B144,Master!$F:$H,3,0))</f>
        <v>AMPOULE</v>
      </c>
    </row>
    <row r="145" spans="1:9" x14ac:dyDescent="0.25">
      <c r="B145" s="5" t="s">
        <v>1474</v>
      </c>
      <c r="C145" s="2">
        <v>5040</v>
      </c>
      <c r="D145" s="2">
        <v>13587840</v>
      </c>
      <c r="E145" s="2"/>
      <c r="F145" s="2">
        <v>13587840</v>
      </c>
      <c r="G145"/>
      <c r="H145" s="15" t="str">
        <f>IF(ISNA(VLOOKUP($B145,Master!$A:$B,2,0)),"",VLOOKUP($B145,Master!$A:$B,2,0))</f>
        <v>SODIUM CHLORIDEInjeksi 9 mg/mL</v>
      </c>
      <c r="I145" s="15" t="str">
        <f>IF(ISNA(VLOOKUP($B145,Master!$F:$H,3,0)),"",VLOOKUP($B145,Master!$F:$H,3,0))</f>
        <v>AMPOULE</v>
      </c>
    </row>
    <row r="146" spans="1:9" x14ac:dyDescent="0.25">
      <c r="B146" s="5" t="s">
        <v>1441</v>
      </c>
      <c r="C146" s="2">
        <v>107800</v>
      </c>
      <c r="D146" s="2">
        <v>676768400</v>
      </c>
      <c r="E146" s="2"/>
      <c r="F146" s="2">
        <v>676768400</v>
      </c>
      <c r="G146"/>
      <c r="H146" s="15" t="str">
        <f>IF(ISNA(VLOOKUP($B146,Master!$A:$B,2,0)),"",VLOOKUP($B146,Master!$A:$B,2,0))</f>
        <v>OTSU-RL</v>
      </c>
      <c r="I146" s="15" t="str">
        <f>IF(ISNA(VLOOKUP($B146,Master!$F:$H,3,0)),"",VLOOKUP($B146,Master!$F:$H,3,0))</f>
        <v>BASIC  SOLUTION</v>
      </c>
    </row>
    <row r="147" spans="1:9" x14ac:dyDescent="0.25">
      <c r="B147" s="5" t="s">
        <v>2293</v>
      </c>
      <c r="C147" s="2">
        <v>90360</v>
      </c>
      <c r="D147" s="2">
        <v>1409182272</v>
      </c>
      <c r="E147" s="2"/>
      <c r="F147" s="2">
        <v>1409182272</v>
      </c>
      <c r="G147"/>
      <c r="H147" s="15" t="str">
        <f>IF(ISNA(VLOOKUP($B147,Master!$A:$B,2,0)),"",VLOOKUP($B147,Master!$A:$B,2,0))</f>
        <v>PAN-ENTERALKEMASAN TUNGGAL</v>
      </c>
      <c r="I147" s="15" t="str">
        <f>IF(ISNA(VLOOKUP($B147,Master!$F:$H,3,0)),"",VLOOKUP($B147,Master!$F:$H,3,0))</f>
        <v>ENTERAL NUTRITION</v>
      </c>
    </row>
    <row r="148" spans="1:9" x14ac:dyDescent="0.25">
      <c r="B148" s="5" t="s">
        <v>1118</v>
      </c>
      <c r="C148" s="2">
        <v>128640</v>
      </c>
      <c r="D148" s="2">
        <v>4458941120.0000048</v>
      </c>
      <c r="E148" s="2"/>
      <c r="F148" s="2">
        <v>4458941120.0000048</v>
      </c>
      <c r="G148"/>
      <c r="H148" s="15" t="str">
        <f>IF(ISNA(VLOOKUP($B148,Master!$A:$B,2,0)),"",VLOOKUP($B148,Master!$A:$B,2,0))</f>
        <v>DELTYBA50 MG</v>
      </c>
      <c r="I148" s="15" t="str">
        <f>IF(ISNA(VLOOKUP($B148,Master!$F:$H,3,0)),"",VLOOKUP($B148,Master!$F:$H,3,0))</f>
        <v>Deltyba</v>
      </c>
    </row>
    <row r="149" spans="1:9" x14ac:dyDescent="0.25">
      <c r="A149" s="5" t="s">
        <v>2284</v>
      </c>
      <c r="C149" s="2">
        <v>108941037</v>
      </c>
      <c r="D149" s="2">
        <v>767659369456.09998</v>
      </c>
      <c r="E149" s="2"/>
      <c r="F149" s="2">
        <v>767659369456.09998</v>
      </c>
      <c r="G149"/>
      <c r="H149" s="15" t="str">
        <f>IF(ISNA(VLOOKUP($B149,Master!$A:$B,2,0)),"",VLOOKUP($B149,Master!$A:$B,2,0))</f>
        <v/>
      </c>
      <c r="I149" s="15" t="str">
        <f>IF(ISNA(VLOOKUP($B149,Master!$F:$H,3,0)),"",VLOOKUP($B149,Master!$F:$H,3,0))</f>
        <v/>
      </c>
    </row>
    <row r="150" spans="1:9" x14ac:dyDescent="0.25">
      <c r="A150" s="5" t="s">
        <v>457</v>
      </c>
      <c r="C150" s="2"/>
      <c r="D150" s="2"/>
      <c r="E150" s="2"/>
      <c r="F150" s="2"/>
      <c r="G150"/>
      <c r="H150" s="15" t="str">
        <f>IF(ISNA(VLOOKUP($B150,Master!$A:$B,2,0)),"",VLOOKUP($B150,Master!$A:$B,2,0))</f>
        <v/>
      </c>
      <c r="I150" s="15" t="str">
        <f>IF(ISNA(VLOOKUP($B150,Master!$F:$H,3,0)),"",VLOOKUP($B150,Master!$F:$H,3,0))</f>
        <v/>
      </c>
    </row>
    <row r="151" spans="1:9" x14ac:dyDescent="0.25">
      <c r="B151" s="5" t="s">
        <v>527</v>
      </c>
      <c r="C151" s="2">
        <v>328000</v>
      </c>
      <c r="D151" s="2">
        <v>5172560000</v>
      </c>
      <c r="E151" s="2"/>
      <c r="F151" s="2">
        <v>5172560000</v>
      </c>
      <c r="G151"/>
      <c r="H151" s="15" t="str">
        <f>IF(ISNA(VLOOKUP($B151,Master!$A:$B,2,0)),"",VLOOKUP($B151,Master!$A:$B,2,0))</f>
        <v>ABILIFY DISCMELT 10 MG</v>
      </c>
      <c r="I151" s="15" t="str">
        <f>IF(ISNA(VLOOKUP($B151,Master!$F:$H,3,0)),"",VLOOKUP($B151,Master!$F:$H,3,0))</f>
        <v>ABILIFY</v>
      </c>
    </row>
    <row r="152" spans="1:9" x14ac:dyDescent="0.25">
      <c r="B152" s="5" t="s">
        <v>529</v>
      </c>
      <c r="C152" s="2">
        <v>13200</v>
      </c>
      <c r="D152" s="2">
        <v>346765320</v>
      </c>
      <c r="E152" s="2"/>
      <c r="F152" s="2">
        <v>346765320</v>
      </c>
      <c r="G152"/>
      <c r="H152" s="15" t="str">
        <f>IF(ISNA(VLOOKUP($B152,Master!$A:$B,2,0)),"",VLOOKUP($B152,Master!$A:$B,2,0))</f>
        <v>ABILIFY DISCMELT 15 MGKOP</v>
      </c>
      <c r="I152" s="15" t="str">
        <f>IF(ISNA(VLOOKUP($B152,Master!$F:$H,3,0)),"",VLOOKUP($B152,Master!$F:$H,3,0))</f>
        <v>ABILIFY</v>
      </c>
    </row>
    <row r="153" spans="1:9" x14ac:dyDescent="0.25">
      <c r="B153" s="5" t="s">
        <v>309</v>
      </c>
      <c r="C153" s="2">
        <v>243500</v>
      </c>
      <c r="D153" s="2">
        <v>418376830</v>
      </c>
      <c r="E153" s="2"/>
      <c r="F153" s="2">
        <v>418376830</v>
      </c>
      <c r="G153"/>
      <c r="H153" s="15" t="str">
        <f>IF(ISNA(VLOOKUP($B153,Master!$A:$B,2,0)),"",VLOOKUP($B153,Master!$A:$B,2,0))</f>
        <v>TABLET MINI MEPTIN</v>
      </c>
      <c r="I153" s="15" t="str">
        <f>IF(ISNA(VLOOKUP($B153,Master!$F:$H,3,0)),"",VLOOKUP($B153,Master!$F:$H,3,0))</f>
        <v>MEPTIN</v>
      </c>
    </row>
    <row r="154" spans="1:9" x14ac:dyDescent="0.25">
      <c r="B154" s="5" t="s">
        <v>288</v>
      </c>
      <c r="C154" s="2">
        <v>122200</v>
      </c>
      <c r="D154" s="2">
        <v>349936808</v>
      </c>
      <c r="E154" s="2"/>
      <c r="F154" s="2">
        <v>349936808</v>
      </c>
      <c r="G154"/>
      <c r="H154" s="15" t="str">
        <f>IF(ISNA(VLOOKUP($B154,Master!$A:$B,2,0)),"",VLOOKUP($B154,Master!$A:$B,2,0))</f>
        <v>TABLET MEPTIN</v>
      </c>
      <c r="I154" s="15" t="str">
        <f>IF(ISNA(VLOOKUP($B154,Master!$F:$H,3,0)),"",VLOOKUP($B154,Master!$F:$H,3,0))</f>
        <v>MEPTIN</v>
      </c>
    </row>
    <row r="155" spans="1:9" x14ac:dyDescent="0.25">
      <c r="B155" s="5" t="s">
        <v>591</v>
      </c>
      <c r="C155" s="2">
        <v>7040</v>
      </c>
      <c r="D155" s="2">
        <v>565107840</v>
      </c>
      <c r="E155" s="2"/>
      <c r="F155" s="2">
        <v>565107840</v>
      </c>
      <c r="G155"/>
      <c r="H155" s="15" t="str">
        <f>IF(ISNA(VLOOKUP($B155,Master!$A:$B,2,0)),"",VLOOKUP($B155,Master!$A:$B,2,0))</f>
        <v>SAMSCA TABLET 15 MG</v>
      </c>
      <c r="I155" s="15" t="str">
        <f>IF(ISNA(VLOOKUP($B155,Master!$F:$H,3,0)),"",VLOOKUP($B155,Master!$F:$H,3,0))</f>
        <v>SAMSCA</v>
      </c>
    </row>
    <row r="156" spans="1:9" x14ac:dyDescent="0.25">
      <c r="B156" s="5" t="s">
        <v>302</v>
      </c>
      <c r="C156" s="2">
        <v>286200</v>
      </c>
      <c r="D156" s="2">
        <v>960069348</v>
      </c>
      <c r="E156" s="2"/>
      <c r="F156" s="2">
        <v>960069348</v>
      </c>
      <c r="G156"/>
      <c r="H156" s="15" t="str">
        <f>IF(ISNA(VLOOKUP($B156,Master!$A:$B,2,0)),"",VLOOKUP($B156,Master!$A:$B,2,0))</f>
        <v>M U C O S T A</v>
      </c>
      <c r="I156" s="15" t="str">
        <f>IF(ISNA(VLOOKUP($B156,Master!$F:$H,3,0)),"",VLOOKUP($B156,Master!$F:$H,3,0))</f>
        <v>MUCOSTA</v>
      </c>
    </row>
    <row r="157" spans="1:9" x14ac:dyDescent="0.25">
      <c r="B157" s="5" t="s">
        <v>574</v>
      </c>
      <c r="C157" s="2">
        <v>1279770</v>
      </c>
      <c r="D157" s="2">
        <v>5934893018.4000187</v>
      </c>
      <c r="E157" s="2"/>
      <c r="F157" s="2">
        <v>5934893018.4000187</v>
      </c>
      <c r="G157"/>
      <c r="H157" s="15" t="str">
        <f>IF(ISNA(VLOOKUP($B157,Master!$A:$B,2,0)),"",VLOOKUP($B157,Master!$A:$B,2,0))</f>
        <v>PLETAAL 100 MG</v>
      </c>
      <c r="I157" s="15" t="str">
        <f>IF(ISNA(VLOOKUP($B157,Master!$F:$H,3,0)),"",VLOOKUP($B157,Master!$F:$H,3,0))</f>
        <v>PLETAAL</v>
      </c>
    </row>
    <row r="158" spans="1:9" x14ac:dyDescent="0.25">
      <c r="B158" s="5" t="s">
        <v>588</v>
      </c>
      <c r="C158" s="2">
        <v>485800</v>
      </c>
      <c r="D158" s="2">
        <v>2364961844</v>
      </c>
      <c r="E158" s="2"/>
      <c r="F158" s="2">
        <v>2364961844</v>
      </c>
      <c r="G158"/>
      <c r="H158" s="15" t="str">
        <f>IF(ISNA(VLOOKUP($B158,Master!$A:$B,2,0)),"",VLOOKUP($B158,Master!$A:$B,2,0))</f>
        <v>PLETAAL TABLET 50 MG</v>
      </c>
      <c r="I158" s="15" t="str">
        <f>IF(ISNA(VLOOKUP($B158,Master!$F:$H,3,0)),"",VLOOKUP($B158,Master!$F:$H,3,0))</f>
        <v>PLETAAL</v>
      </c>
    </row>
    <row r="159" spans="1:9" x14ac:dyDescent="0.25">
      <c r="B159" s="5" t="s">
        <v>1000</v>
      </c>
      <c r="C159" s="2">
        <v>1020</v>
      </c>
      <c r="D159" s="2">
        <v>148864920</v>
      </c>
      <c r="E159" s="2"/>
      <c r="F159" s="2">
        <v>148864920</v>
      </c>
      <c r="G159"/>
      <c r="H159" s="15" t="str">
        <f>IF(ISNA(VLOOKUP($B159,Master!$A:$B,2,0)),"",VLOOKUP($B159,Master!$A:$B,2,0))</f>
        <v>ABILIFY ORAL SOLUTION 60ML (Lokal)</v>
      </c>
      <c r="I159" s="15" t="str">
        <f>IF(ISNA(VLOOKUP($B159,Master!$F:$H,3,0)),"",VLOOKUP($B159,Master!$F:$H,3,0))</f>
        <v>ABILIFY</v>
      </c>
    </row>
    <row r="160" spans="1:9" x14ac:dyDescent="0.25">
      <c r="A160" s="5" t="s">
        <v>2285</v>
      </c>
      <c r="C160" s="2">
        <v>2766730</v>
      </c>
      <c r="D160" s="2">
        <v>16261535928.400019</v>
      </c>
      <c r="E160" s="2"/>
      <c r="F160" s="2">
        <v>16261535928.400019</v>
      </c>
      <c r="G160"/>
      <c r="H160" s="15" t="str">
        <f>IF(ISNA(VLOOKUP($B160,Master!$A:$B,2,0)),"",VLOOKUP($B160,Master!$A:$B,2,0))</f>
        <v/>
      </c>
      <c r="I160" s="15" t="str">
        <f>IF(ISNA(VLOOKUP($B160,Master!$F:$H,3,0)),"",VLOOKUP($B160,Master!$F:$H,3,0))</f>
        <v/>
      </c>
    </row>
    <row r="161" spans="1:9" x14ac:dyDescent="0.25">
      <c r="A161" s="5" t="s">
        <v>455</v>
      </c>
      <c r="C161" s="2"/>
      <c r="D161" s="2"/>
      <c r="E161" s="2"/>
      <c r="F161" s="2"/>
      <c r="G161"/>
      <c r="H161" s="15" t="str">
        <f>IF(ISNA(VLOOKUP($B161,Master!$A:$B,2,0)),"",VLOOKUP($B161,Master!$A:$B,2,0))</f>
        <v/>
      </c>
      <c r="I161" s="15" t="str">
        <f>IF(ISNA(VLOOKUP($B161,Master!$F:$H,3,0)),"",VLOOKUP($B161,Master!$F:$H,3,0))</f>
        <v/>
      </c>
    </row>
    <row r="162" spans="1:9" x14ac:dyDescent="0.25">
      <c r="B162" s="5" t="s">
        <v>665</v>
      </c>
      <c r="C162" s="2">
        <v>1390</v>
      </c>
      <c r="D162" s="2">
        <v>264169500</v>
      </c>
      <c r="E162" s="2"/>
      <c r="F162" s="2">
        <v>264169500</v>
      </c>
      <c r="G162"/>
      <c r="H162" s="15" t="str">
        <f>IF(ISNA(VLOOKUP($B162,Master!$A:$B,2,0)),"",VLOOKUP($B162,Master!$A:$B,2,0))</f>
        <v>BFLUID</v>
      </c>
      <c r="I162" s="15" t="str">
        <f>IF(ISNA(VLOOKUP($B162,Master!$F:$H,3,0)),"",VLOOKUP($B162,Master!$F:$H,3,0))</f>
        <v>B-FLUID</v>
      </c>
    </row>
    <row r="163" spans="1:9" x14ac:dyDescent="0.25">
      <c r="B163" s="5" t="s">
        <v>672</v>
      </c>
      <c r="C163" s="2">
        <v>1670</v>
      </c>
      <c r="D163" s="2">
        <v>225191150</v>
      </c>
      <c r="E163" s="2"/>
      <c r="F163" s="2">
        <v>225191150</v>
      </c>
      <c r="G163"/>
      <c r="H163" s="15" t="str">
        <f>IF(ISNA(VLOOKUP($B163,Master!$A:$B,2,0)),"",VLOOKUP($B163,Master!$A:$B,2,0))</f>
        <v>BFLUID</v>
      </c>
      <c r="I163" s="15" t="str">
        <f>IF(ISNA(VLOOKUP($B163,Master!$F:$H,3,0)),"",VLOOKUP($B163,Master!$F:$H,3,0))</f>
        <v>B-FLUID</v>
      </c>
    </row>
    <row r="164" spans="1:9" x14ac:dyDescent="0.25">
      <c r="B164" s="5" t="s">
        <v>1318</v>
      </c>
      <c r="C164" s="2">
        <v>24</v>
      </c>
      <c r="D164" s="2">
        <v>2468184</v>
      </c>
      <c r="E164" s="2"/>
      <c r="F164" s="2">
        <v>2468184</v>
      </c>
      <c r="G164"/>
      <c r="H164" s="15" t="str">
        <f>IF(ISNA(VLOOKUP($B164,Master!$A:$B,2,0)),"",VLOOKUP($B164,Master!$A:$B,2,0))</f>
        <v>AMIPAREN</v>
      </c>
      <c r="I164" s="15" t="str">
        <f>IF(ISNA(VLOOKUP($B164,Master!$F:$H,3,0)),"",VLOOKUP($B164,Master!$F:$H,3,0))</f>
        <v>AMINO ACID</v>
      </c>
    </row>
    <row r="165" spans="1:9" x14ac:dyDescent="0.25">
      <c r="B165" s="5" t="s">
        <v>1321</v>
      </c>
      <c r="C165" s="2">
        <v>300</v>
      </c>
      <c r="D165" s="2">
        <v>22398900</v>
      </c>
      <c r="E165" s="2"/>
      <c r="F165" s="2">
        <v>22398900</v>
      </c>
      <c r="G165"/>
      <c r="H165" s="15" t="str">
        <f>IF(ISNA(VLOOKUP($B165,Master!$A:$B,2,0)),"",VLOOKUP($B165,Master!$A:$B,2,0))</f>
        <v>KIDMIN</v>
      </c>
      <c r="I165" s="15" t="str">
        <f>IF(ISNA(VLOOKUP($B165,Master!$F:$H,3,0)),"",VLOOKUP($B165,Master!$F:$H,3,0))</f>
        <v>KIDMIN</v>
      </c>
    </row>
    <row r="166" spans="1:9" x14ac:dyDescent="0.25">
      <c r="B166" s="5" t="s">
        <v>693</v>
      </c>
      <c r="C166" s="2">
        <v>24</v>
      </c>
      <c r="D166" s="2">
        <v>1387920</v>
      </c>
      <c r="E166" s="2"/>
      <c r="F166" s="2">
        <v>1387920</v>
      </c>
      <c r="G166"/>
      <c r="H166" s="15" t="str">
        <f>IF(ISNA(VLOOKUP($B166,Master!$A:$B,2,0)),"",VLOOKUP($B166,Master!$A:$B,2,0))</f>
        <v>PAN-AMIN G</v>
      </c>
      <c r="I166" s="15" t="str">
        <f>IF(ISNA(VLOOKUP($B166,Master!$F:$H,3,0)),"",VLOOKUP($B166,Master!$F:$H,3,0))</f>
        <v>AMINO ACID</v>
      </c>
    </row>
    <row r="167" spans="1:9" x14ac:dyDescent="0.25">
      <c r="B167" s="5" t="s">
        <v>1071</v>
      </c>
      <c r="C167" s="2">
        <v>20</v>
      </c>
      <c r="D167" s="2">
        <v>295200</v>
      </c>
      <c r="E167" s="2"/>
      <c r="F167" s="2">
        <v>295200</v>
      </c>
      <c r="G167"/>
      <c r="H167" s="15" t="str">
        <f>IF(ISNA(VLOOKUP($B167,Master!$A:$B,2,0)),"",VLOOKUP($B167,Master!$A:$B,2,0))</f>
        <v>KA-EN 4A</v>
      </c>
      <c r="I167" s="15" t="str">
        <f>IF(ISNA(VLOOKUP($B167,Master!$F:$H,3,0)),"",VLOOKUP($B167,Master!$F:$H,3,0))</f>
        <v>KA - EN</v>
      </c>
    </row>
    <row r="168" spans="1:9" x14ac:dyDescent="0.25">
      <c r="B168" s="5" t="s">
        <v>1077</v>
      </c>
      <c r="C168" s="2">
        <v>760</v>
      </c>
      <c r="D168" s="2">
        <v>17231400</v>
      </c>
      <c r="E168" s="2"/>
      <c r="F168" s="2">
        <v>17231400</v>
      </c>
      <c r="G168"/>
      <c r="H168" s="15" t="str">
        <f>IF(ISNA(VLOOKUP($B168,Master!$A:$B,2,0)),"",VLOOKUP($B168,Master!$A:$B,2,0))</f>
        <v>OTSU-SALIN 3</v>
      </c>
      <c r="I168" s="15" t="str">
        <f>IF(ISNA(VLOOKUP($B168,Master!$F:$H,3,0)),"",VLOOKUP($B168,Master!$F:$H,3,0))</f>
        <v>BASIC  SOLUTION</v>
      </c>
    </row>
    <row r="169" spans="1:9" x14ac:dyDescent="0.25">
      <c r="B169" s="5" t="s">
        <v>1082</v>
      </c>
      <c r="C169" s="2">
        <v>560</v>
      </c>
      <c r="D169" s="2">
        <v>7194000</v>
      </c>
      <c r="E169" s="2"/>
      <c r="F169" s="2">
        <v>7194000</v>
      </c>
      <c r="G169"/>
      <c r="H169" s="15" t="str">
        <f>IF(ISNA(VLOOKUP($B169,Master!$A:$B,2,0)),"",VLOOKUP($B169,Master!$A:$B,2,0))</f>
        <v>OTSU-D10,1/5NS</v>
      </c>
      <c r="I169" s="15" t="str">
        <f>IF(ISNA(VLOOKUP($B169,Master!$F:$H,3,0)),"",VLOOKUP($B169,Master!$F:$H,3,0))</f>
        <v>BASIC  SOLUTION</v>
      </c>
    </row>
    <row r="170" spans="1:9" x14ac:dyDescent="0.25">
      <c r="B170" s="5" t="s">
        <v>1084</v>
      </c>
      <c r="C170" s="2">
        <v>160</v>
      </c>
      <c r="D170" s="2">
        <v>1682400</v>
      </c>
      <c r="E170" s="2"/>
      <c r="F170" s="2">
        <v>1682400</v>
      </c>
      <c r="G170"/>
      <c r="H170" s="15" t="str">
        <f>IF(ISNA(VLOOKUP($B170,Master!$A:$B,2,0)),"",VLOOKUP($B170,Master!$A:$B,2,0))</f>
        <v>OTSU-D5, NS</v>
      </c>
      <c r="I170" s="15" t="str">
        <f>IF(ISNA(VLOOKUP($B170,Master!$F:$H,3,0)),"",VLOOKUP($B170,Master!$F:$H,3,0))</f>
        <v>BASIC  SOLUTION</v>
      </c>
    </row>
    <row r="171" spans="1:9" x14ac:dyDescent="0.25">
      <c r="B171" s="5" t="s">
        <v>1086</v>
      </c>
      <c r="C171" s="2">
        <v>36940</v>
      </c>
      <c r="D171" s="2">
        <v>344022800</v>
      </c>
      <c r="E171" s="2"/>
      <c r="F171" s="2">
        <v>344022800</v>
      </c>
      <c r="G171"/>
      <c r="H171" s="15" t="str">
        <f>IF(ISNA(VLOOKUP($B171,Master!$A:$B,2,0)),"",VLOOKUP($B171,Master!$A:$B,2,0))</f>
        <v>OTSU-RL</v>
      </c>
      <c r="I171" s="15" t="str">
        <f>IF(ISNA(VLOOKUP($B171,Master!$F:$H,3,0)),"",VLOOKUP($B171,Master!$F:$H,3,0))</f>
        <v>BASIC  SOLUTION</v>
      </c>
    </row>
    <row r="172" spans="1:9" x14ac:dyDescent="0.25">
      <c r="B172" s="5" t="s">
        <v>1087</v>
      </c>
      <c r="C172" s="2">
        <v>10318</v>
      </c>
      <c r="D172" s="2">
        <v>97756288</v>
      </c>
      <c r="E172" s="2"/>
      <c r="F172" s="2">
        <v>97756288</v>
      </c>
      <c r="G172"/>
      <c r="H172" s="15" t="str">
        <f>IF(ISNA(VLOOKUP($B172,Master!$A:$B,2,0)),"",VLOOKUP($B172,Master!$A:$B,2,0))</f>
        <v>OTSU-NS</v>
      </c>
      <c r="I172" s="15" t="str">
        <f>IF(ISNA(VLOOKUP($B172,Master!$F:$H,3,0)),"",VLOOKUP($B172,Master!$F:$H,3,0))</f>
        <v>BASIC  SOLUTION</v>
      </c>
    </row>
    <row r="173" spans="1:9" x14ac:dyDescent="0.25">
      <c r="B173" s="5" t="s">
        <v>527</v>
      </c>
      <c r="C173" s="2">
        <v>2850</v>
      </c>
      <c r="D173" s="2">
        <v>95090640</v>
      </c>
      <c r="E173" s="2"/>
      <c r="F173" s="2">
        <v>95090640</v>
      </c>
      <c r="G173"/>
      <c r="H173" s="15" t="str">
        <f>IF(ISNA(VLOOKUP($B173,Master!$A:$B,2,0)),"",VLOOKUP($B173,Master!$A:$B,2,0))</f>
        <v>ABILIFY DISCMELT 10 MG</v>
      </c>
      <c r="I173" s="15" t="str">
        <f>IF(ISNA(VLOOKUP($B173,Master!$F:$H,3,0)),"",VLOOKUP($B173,Master!$F:$H,3,0))</f>
        <v>ABILIFY</v>
      </c>
    </row>
    <row r="174" spans="1:9" x14ac:dyDescent="0.25">
      <c r="B174" s="5" t="s">
        <v>529</v>
      </c>
      <c r="C174" s="2">
        <v>100</v>
      </c>
      <c r="D174" s="2">
        <v>3987000</v>
      </c>
      <c r="E174" s="2"/>
      <c r="F174" s="2">
        <v>3987000</v>
      </c>
      <c r="G174"/>
      <c r="H174" s="15" t="str">
        <f>IF(ISNA(VLOOKUP($B174,Master!$A:$B,2,0)),"",VLOOKUP($B174,Master!$A:$B,2,0))</f>
        <v>ABILIFY DISCMELT 15 MGKOP</v>
      </c>
      <c r="I174" s="15" t="str">
        <f>IF(ISNA(VLOOKUP($B174,Master!$F:$H,3,0)),"",VLOOKUP($B174,Master!$F:$H,3,0))</f>
        <v>ABILIFY</v>
      </c>
    </row>
    <row r="175" spans="1:9" x14ac:dyDescent="0.25">
      <c r="B175" s="5" t="s">
        <v>309</v>
      </c>
      <c r="C175" s="2">
        <v>41000</v>
      </c>
      <c r="D175" s="2">
        <v>86233008</v>
      </c>
      <c r="E175" s="2"/>
      <c r="F175" s="2">
        <v>86233008</v>
      </c>
      <c r="G175"/>
      <c r="H175" s="15" t="str">
        <f>IF(ISNA(VLOOKUP($B175,Master!$A:$B,2,0)),"",VLOOKUP($B175,Master!$A:$B,2,0))</f>
        <v>TABLET MINI MEPTIN</v>
      </c>
      <c r="I175" s="15" t="str">
        <f>IF(ISNA(VLOOKUP($B175,Master!$F:$H,3,0)),"",VLOOKUP($B175,Master!$F:$H,3,0))</f>
        <v>MEPTIN</v>
      </c>
    </row>
    <row r="176" spans="1:9" x14ac:dyDescent="0.25">
      <c r="B176" s="5" t="s">
        <v>288</v>
      </c>
      <c r="C176" s="2">
        <v>46100</v>
      </c>
      <c r="D176" s="2">
        <v>156896910</v>
      </c>
      <c r="E176" s="2"/>
      <c r="F176" s="2">
        <v>156896910</v>
      </c>
      <c r="G176"/>
      <c r="H176" s="15" t="str">
        <f>IF(ISNA(VLOOKUP($B176,Master!$A:$B,2,0)),"",VLOOKUP($B176,Master!$A:$B,2,0))</f>
        <v>TABLET MEPTIN</v>
      </c>
      <c r="I176" s="15" t="str">
        <f>IF(ISNA(VLOOKUP($B176,Master!$F:$H,3,0)),"",VLOOKUP($B176,Master!$F:$H,3,0))</f>
        <v>MEPTIN</v>
      </c>
    </row>
    <row r="177" spans="2:9" x14ac:dyDescent="0.25">
      <c r="B177" s="5" t="s">
        <v>591</v>
      </c>
      <c r="C177" s="2">
        <v>3990</v>
      </c>
      <c r="D177" s="2">
        <v>468959040</v>
      </c>
      <c r="E177" s="2"/>
      <c r="F177" s="2">
        <v>468959040</v>
      </c>
      <c r="G177"/>
      <c r="H177" s="15" t="str">
        <f>IF(ISNA(VLOOKUP($B177,Master!$A:$B,2,0)),"",VLOOKUP($B177,Master!$A:$B,2,0))</f>
        <v>SAMSCA TABLET 15 MG</v>
      </c>
      <c r="I177" s="15" t="str">
        <f>IF(ISNA(VLOOKUP($B177,Master!$F:$H,3,0)),"",VLOOKUP($B177,Master!$F:$H,3,0))</f>
        <v>SAMSCA</v>
      </c>
    </row>
    <row r="178" spans="2:9" x14ac:dyDescent="0.25">
      <c r="B178" s="5" t="s">
        <v>302</v>
      </c>
      <c r="C178" s="2">
        <v>250200</v>
      </c>
      <c r="D178" s="2">
        <v>919503720</v>
      </c>
      <c r="E178" s="2"/>
      <c r="F178" s="2">
        <v>919503720</v>
      </c>
      <c r="G178"/>
      <c r="H178" s="15" t="str">
        <f>IF(ISNA(VLOOKUP($B178,Master!$A:$B,2,0)),"",VLOOKUP($B178,Master!$A:$B,2,0))</f>
        <v>M U C O S T A</v>
      </c>
      <c r="I178" s="15" t="str">
        <f>IF(ISNA(VLOOKUP($B178,Master!$F:$H,3,0)),"",VLOOKUP($B178,Master!$F:$H,3,0))</f>
        <v>MUCOSTA</v>
      </c>
    </row>
    <row r="179" spans="2:9" x14ac:dyDescent="0.25">
      <c r="B179" s="5" t="s">
        <v>408</v>
      </c>
      <c r="C179" s="2">
        <v>3360</v>
      </c>
      <c r="D179" s="2">
        <v>22175143.399999999</v>
      </c>
      <c r="E179" s="2"/>
      <c r="F179" s="2">
        <v>22175143.399999999</v>
      </c>
      <c r="G179"/>
      <c r="H179" s="15" t="str">
        <f>IF(ISNA(VLOOKUP($B179,Master!$A:$B,2,0)),"",VLOOKUP($B179,Master!$A:$B,2,0))</f>
        <v>MEPTIN INHALATION 0.3 ML840 pcs</v>
      </c>
      <c r="I179" s="15" t="str">
        <f>IF(ISNA(VLOOKUP($B179,Master!$F:$H,3,0)),"",VLOOKUP($B179,Master!$F:$H,3,0))</f>
        <v>MEPTIN</v>
      </c>
    </row>
    <row r="180" spans="2:9" x14ac:dyDescent="0.25">
      <c r="B180" s="5" t="s">
        <v>223</v>
      </c>
      <c r="C180" s="2">
        <v>3500</v>
      </c>
      <c r="D180" s="2">
        <v>23162378.399999999</v>
      </c>
      <c r="E180" s="2"/>
      <c r="F180" s="2">
        <v>23162378.399999999</v>
      </c>
      <c r="G180"/>
      <c r="H180" s="15" t="str">
        <f>IF(ISNA(VLOOKUP($B180,Master!$A:$B,2,0)),"",VLOOKUP($B180,Master!$A:$B,2,0))</f>
        <v>MEPTIN INHALATION 0.5 ML840 pcs</v>
      </c>
      <c r="I180" s="15" t="str">
        <f>IF(ISNA(VLOOKUP($B180,Master!$F:$H,3,0)),"",VLOOKUP($B180,Master!$F:$H,3,0))</f>
        <v>MEPTIN</v>
      </c>
    </row>
    <row r="181" spans="2:9" x14ac:dyDescent="0.25">
      <c r="B181" s="5" t="s">
        <v>530</v>
      </c>
      <c r="C181" s="2">
        <v>24120</v>
      </c>
      <c r="D181" s="2">
        <v>280333560</v>
      </c>
      <c r="E181" s="2"/>
      <c r="F181" s="2">
        <v>280333560</v>
      </c>
      <c r="G181"/>
      <c r="H181" s="15" t="str">
        <f>IF(ISNA(VLOOKUP($B181,Master!$A:$B,2,0)),"",VLOOKUP($B181,Master!$A:$B,2,0))</f>
        <v>PLETAAL SR 100 MGCapsule</v>
      </c>
      <c r="I181" s="15" t="str">
        <f>IF(ISNA(VLOOKUP($B181,Master!$F:$H,3,0)),"",VLOOKUP($B181,Master!$F:$H,3,0))</f>
        <v>PLETAAL</v>
      </c>
    </row>
    <row r="182" spans="2:9" x14ac:dyDescent="0.25">
      <c r="B182" s="5" t="s">
        <v>574</v>
      </c>
      <c r="C182" s="2">
        <v>17460</v>
      </c>
      <c r="D182" s="2">
        <v>162165123.40000001</v>
      </c>
      <c r="E182" s="2"/>
      <c r="F182" s="2">
        <v>162165123.40000001</v>
      </c>
      <c r="G182"/>
      <c r="H182" s="15" t="str">
        <f>IF(ISNA(VLOOKUP($B182,Master!$A:$B,2,0)),"",VLOOKUP($B182,Master!$A:$B,2,0))</f>
        <v>PLETAAL 100 MG</v>
      </c>
      <c r="I182" s="15" t="str">
        <f>IF(ISNA(VLOOKUP($B182,Master!$F:$H,3,0)),"",VLOOKUP($B182,Master!$F:$H,3,0))</f>
        <v>PLETAAL</v>
      </c>
    </row>
    <row r="183" spans="2:9" x14ac:dyDescent="0.25">
      <c r="B183" s="5" t="s">
        <v>588</v>
      </c>
      <c r="C183" s="2">
        <v>38800</v>
      </c>
      <c r="D183" s="2">
        <v>243784254</v>
      </c>
      <c r="E183" s="2"/>
      <c r="F183" s="2">
        <v>243784254</v>
      </c>
      <c r="G183"/>
      <c r="H183" s="15" t="str">
        <f>IF(ISNA(VLOOKUP($B183,Master!$A:$B,2,0)),"",VLOOKUP($B183,Master!$A:$B,2,0))</f>
        <v>PLETAAL TABLET 50 MG</v>
      </c>
      <c r="I183" s="15" t="str">
        <f>IF(ISNA(VLOOKUP($B183,Master!$F:$H,3,0)),"",VLOOKUP($B183,Master!$F:$H,3,0))</f>
        <v>PLETAAL</v>
      </c>
    </row>
    <row r="184" spans="2:9" x14ac:dyDescent="0.25">
      <c r="B184" s="5" t="s">
        <v>1316</v>
      </c>
      <c r="C184" s="2">
        <v>37752</v>
      </c>
      <c r="D184" s="2">
        <v>635341824</v>
      </c>
      <c r="E184" s="2"/>
      <c r="F184" s="2">
        <v>635341824</v>
      </c>
      <c r="G184"/>
      <c r="H184" s="15" t="str">
        <f>IF(ISNA(VLOOKUP($B184,Master!$A:$B,2,0)),"",VLOOKUP($B184,Master!$A:$B,2,0))</f>
        <v>ASERING</v>
      </c>
      <c r="I184" s="15" t="str">
        <f>IF(ISNA(VLOOKUP($B184,Master!$F:$H,3,0)),"",VLOOKUP($B184,Master!$F:$H,3,0))</f>
        <v>ASERING</v>
      </c>
    </row>
    <row r="185" spans="2:9" x14ac:dyDescent="0.25">
      <c r="B185" s="5" t="s">
        <v>1059</v>
      </c>
      <c r="C185" s="2">
        <v>79680</v>
      </c>
      <c r="D185" s="2">
        <v>708850800</v>
      </c>
      <c r="E185" s="2"/>
      <c r="F185" s="2">
        <v>708850800</v>
      </c>
      <c r="G185"/>
      <c r="H185" s="15" t="str">
        <f>IF(ISNA(VLOOKUP($B185,Master!$A:$B,2,0)),"",VLOOKUP($B185,Master!$A:$B,2,0))</f>
        <v>OTSU-NS</v>
      </c>
      <c r="I185" s="15" t="str">
        <f>IF(ISNA(VLOOKUP($B185,Master!$F:$H,3,0)),"",VLOOKUP($B185,Master!$F:$H,3,0))</f>
        <v>OTSUMIX</v>
      </c>
    </row>
    <row r="186" spans="2:9" x14ac:dyDescent="0.25">
      <c r="B186" s="5" t="s">
        <v>1076</v>
      </c>
      <c r="C186" s="2">
        <v>819</v>
      </c>
      <c r="D186" s="2">
        <v>50253021</v>
      </c>
      <c r="E186" s="2"/>
      <c r="F186" s="2">
        <v>50253021</v>
      </c>
      <c r="G186"/>
      <c r="H186" s="15" t="str">
        <f>IF(ISNA(VLOOKUP($B186,Master!$A:$B,2,0)),"",VLOOKUP($B186,Master!$A:$B,2,0))</f>
        <v>OTSU-MANITOL 20</v>
      </c>
      <c r="I186" s="15" t="str">
        <f>IF(ISNA(VLOOKUP($B186,Master!$F:$H,3,0)),"",VLOOKUP($B186,Master!$F:$H,3,0))</f>
        <v>C O D</v>
      </c>
    </row>
    <row r="187" spans="2:9" x14ac:dyDescent="0.25">
      <c r="B187" s="5" t="s">
        <v>1088</v>
      </c>
      <c r="C187" s="2">
        <v>60</v>
      </c>
      <c r="D187" s="2">
        <v>2362080</v>
      </c>
      <c r="E187" s="2"/>
      <c r="F187" s="2">
        <v>2362080</v>
      </c>
      <c r="G187"/>
      <c r="H187" s="15" t="str">
        <f>IF(ISNA(VLOOKUP($B187,Master!$A:$B,2,0)),"",VLOOKUP($B187,Master!$A:$B,2,0))</f>
        <v>OTSU-MANITOL 20</v>
      </c>
      <c r="I187" s="15" t="str">
        <f>IF(ISNA(VLOOKUP($B187,Master!$F:$H,3,0)),"",VLOOKUP($B187,Master!$F:$H,3,0))</f>
        <v>C O D</v>
      </c>
    </row>
    <row r="188" spans="2:9" x14ac:dyDescent="0.25">
      <c r="B188" s="5" t="s">
        <v>1058</v>
      </c>
      <c r="C188" s="2">
        <v>2040</v>
      </c>
      <c r="D188" s="2">
        <v>18257400</v>
      </c>
      <c r="E188" s="2"/>
      <c r="F188" s="2">
        <v>18257400</v>
      </c>
      <c r="G188"/>
      <c r="H188" s="15" t="str">
        <f>IF(ISNA(VLOOKUP($B188,Master!$A:$B,2,0)),"",VLOOKUP($B188,Master!$A:$B,2,0))</f>
        <v>OTSU-D5</v>
      </c>
      <c r="I188" s="15" t="str">
        <f>IF(ISNA(VLOOKUP($B188,Master!$F:$H,3,0)),"",VLOOKUP($B188,Master!$F:$H,3,0))</f>
        <v>OTSUMIX</v>
      </c>
    </row>
    <row r="189" spans="2:9" x14ac:dyDescent="0.25">
      <c r="B189" s="5" t="s">
        <v>1070</v>
      </c>
      <c r="C189" s="2">
        <v>580</v>
      </c>
      <c r="D189" s="2">
        <v>9048000</v>
      </c>
      <c r="E189" s="2"/>
      <c r="F189" s="2">
        <v>9048000</v>
      </c>
      <c r="G189"/>
      <c r="H189" s="15" t="str">
        <f>IF(ISNA(VLOOKUP($B189,Master!$A:$B,2,0)),"",VLOOKUP($B189,Master!$A:$B,2,0))</f>
        <v>KA-EN 3B</v>
      </c>
      <c r="I189" s="15" t="str">
        <f>IF(ISNA(VLOOKUP($B189,Master!$F:$H,3,0)),"",VLOOKUP($B189,Master!$F:$H,3,0))</f>
        <v>KA - EN</v>
      </c>
    </row>
    <row r="190" spans="2:9" x14ac:dyDescent="0.25">
      <c r="B190" s="5" t="s">
        <v>1073</v>
      </c>
      <c r="C190" s="2">
        <v>300</v>
      </c>
      <c r="D190" s="2">
        <v>5101200</v>
      </c>
      <c r="E190" s="2"/>
      <c r="F190" s="2">
        <v>5101200</v>
      </c>
      <c r="G190"/>
      <c r="H190" s="15" t="str">
        <f>IF(ISNA(VLOOKUP($B190,Master!$A:$B,2,0)),"",VLOOKUP($B190,Master!$A:$B,2,0))</f>
        <v>KA-EN MG3</v>
      </c>
      <c r="I190" s="15" t="str">
        <f>IF(ISNA(VLOOKUP($B190,Master!$F:$H,3,0)),"",VLOOKUP($B190,Master!$F:$H,3,0))</f>
        <v>KA - EN</v>
      </c>
    </row>
    <row r="191" spans="2:9" x14ac:dyDescent="0.25">
      <c r="B191" s="5" t="s">
        <v>1081</v>
      </c>
      <c r="C191" s="2">
        <v>960</v>
      </c>
      <c r="D191" s="2">
        <v>9930000</v>
      </c>
      <c r="E191" s="2"/>
      <c r="F191" s="2">
        <v>9930000</v>
      </c>
      <c r="G191"/>
      <c r="H191" s="15" t="str">
        <f>IF(ISNA(VLOOKUP($B191,Master!$A:$B,2,0)),"",VLOOKUP($B191,Master!$A:$B,2,0))</f>
        <v>OTSU-D5, 1/4NS</v>
      </c>
      <c r="I191" s="15" t="str">
        <f>IF(ISNA(VLOOKUP($B191,Master!$F:$H,3,0)),"",VLOOKUP($B191,Master!$F:$H,3,0))</f>
        <v>BASIC  SOLUTION</v>
      </c>
    </row>
    <row r="192" spans="2:9" x14ac:dyDescent="0.25">
      <c r="B192" s="5" t="s">
        <v>1083</v>
      </c>
      <c r="C192" s="2">
        <v>1920</v>
      </c>
      <c r="D192" s="2">
        <v>20220000</v>
      </c>
      <c r="E192" s="2"/>
      <c r="F192" s="2">
        <v>20220000</v>
      </c>
      <c r="G192"/>
      <c r="H192" s="15" t="str">
        <f>IF(ISNA(VLOOKUP($B192,Master!$A:$B,2,0)),"",VLOOKUP($B192,Master!$A:$B,2,0))</f>
        <v>OTSU-D5, 1/2NS</v>
      </c>
      <c r="I192" s="15" t="str">
        <f>IF(ISNA(VLOOKUP($B192,Master!$F:$H,3,0)),"",VLOOKUP($B192,Master!$F:$H,3,0))</f>
        <v>BASIC  SOLUTION</v>
      </c>
    </row>
    <row r="193" spans="1:9" x14ac:dyDescent="0.25">
      <c r="B193" s="5" t="s">
        <v>1085</v>
      </c>
      <c r="C193" s="2">
        <v>1060</v>
      </c>
      <c r="D193" s="2">
        <v>10409800</v>
      </c>
      <c r="E193" s="2"/>
      <c r="F193" s="2">
        <v>10409800</v>
      </c>
      <c r="G193"/>
      <c r="H193" s="15" t="str">
        <f>IF(ISNA(VLOOKUP($B193,Master!$A:$B,2,0)),"",VLOOKUP($B193,Master!$A:$B,2,0))</f>
        <v>OTSU-D5</v>
      </c>
      <c r="I193" s="15" t="str">
        <f>IF(ISNA(VLOOKUP($B193,Master!$F:$H,3,0)),"",VLOOKUP($B193,Master!$F:$H,3,0))</f>
        <v>BASIC  SOLUTION</v>
      </c>
    </row>
    <row r="194" spans="1:9" x14ac:dyDescent="0.25">
      <c r="B194" s="5" t="s">
        <v>1068</v>
      </c>
      <c r="C194" s="2">
        <v>2240</v>
      </c>
      <c r="D194" s="2">
        <v>34326000</v>
      </c>
      <c r="E194" s="2"/>
      <c r="F194" s="2">
        <v>34326000</v>
      </c>
      <c r="G194"/>
      <c r="H194" s="15" t="str">
        <f>IF(ISNA(VLOOKUP($B194,Master!$A:$B,2,0)),"",VLOOKUP($B194,Master!$A:$B,2,0))</f>
        <v>KA-EN 1B</v>
      </c>
      <c r="I194" s="15" t="str">
        <f>IF(ISNA(VLOOKUP($B194,Master!$F:$H,3,0)),"",VLOOKUP($B194,Master!$F:$H,3,0))</f>
        <v>KA - EN</v>
      </c>
    </row>
    <row r="195" spans="1:9" x14ac:dyDescent="0.25">
      <c r="B195" s="5" t="s">
        <v>1069</v>
      </c>
      <c r="C195" s="2">
        <v>3980</v>
      </c>
      <c r="D195" s="2">
        <v>62086400</v>
      </c>
      <c r="E195" s="2"/>
      <c r="F195" s="2">
        <v>62086400</v>
      </c>
      <c r="G195"/>
      <c r="H195" s="15" t="str">
        <f>IF(ISNA(VLOOKUP($B195,Master!$A:$B,2,0)),"",VLOOKUP($B195,Master!$A:$B,2,0))</f>
        <v>KA-EN 3A</v>
      </c>
      <c r="I195" s="15" t="str">
        <f>IF(ISNA(VLOOKUP($B195,Master!$F:$H,3,0)),"",VLOOKUP($B195,Master!$F:$H,3,0))</f>
        <v>KA - EN</v>
      </c>
    </row>
    <row r="196" spans="1:9" x14ac:dyDescent="0.25">
      <c r="B196" s="5" t="s">
        <v>1315</v>
      </c>
      <c r="C196" s="2">
        <v>7112</v>
      </c>
      <c r="D196" s="2">
        <v>111788976</v>
      </c>
      <c r="E196" s="2"/>
      <c r="F196" s="2">
        <v>111788976</v>
      </c>
      <c r="G196"/>
      <c r="H196" s="15" t="str">
        <f>IF(ISNA(VLOOKUP($B196,Master!$A:$B,2,0)),"",VLOOKUP($B196,Master!$A:$B,2,0))</f>
        <v>KA-EN 3B</v>
      </c>
      <c r="I196" s="15" t="str">
        <f>IF(ISNA(VLOOKUP($B196,Master!$F:$H,3,0)),"",VLOOKUP($B196,Master!$F:$H,3,0))</f>
        <v>KA - EN</v>
      </c>
    </row>
    <row r="197" spans="1:9" x14ac:dyDescent="0.25">
      <c r="B197" s="5" t="s">
        <v>587</v>
      </c>
      <c r="C197" s="2">
        <v>15720</v>
      </c>
      <c r="D197" s="2">
        <v>172228320</v>
      </c>
      <c r="E197" s="2"/>
      <c r="F197" s="2">
        <v>172228320</v>
      </c>
      <c r="G197"/>
      <c r="H197" s="15" t="str">
        <f>IF(ISNA(VLOOKUP($B197,Master!$A:$B,2,0)),"",VLOOKUP($B197,Master!$A:$B,2,0))</f>
        <v>MEYLON 84-BP</v>
      </c>
      <c r="I197" s="15" t="str">
        <f>IF(ISNA(VLOOKUP($B197,Master!$F:$H,3,0)),"",VLOOKUP($B197,Master!$F:$H,3,0))</f>
        <v>AMPOULE</v>
      </c>
    </row>
    <row r="198" spans="1:9" x14ac:dyDescent="0.25">
      <c r="B198" s="5" t="s">
        <v>1111</v>
      </c>
      <c r="C198" s="2">
        <v>1170</v>
      </c>
      <c r="D198" s="2">
        <v>21125340</v>
      </c>
      <c r="E198" s="2"/>
      <c r="F198" s="2">
        <v>21125340</v>
      </c>
      <c r="G198"/>
      <c r="H198" s="15" t="str">
        <f>IF(ISNA(VLOOKUP($B198,Master!$A:$B,2,0)),"",VLOOKUP($B198,Master!$A:$B,2,0))</f>
        <v>OTSU-NS</v>
      </c>
      <c r="I198" s="15" t="str">
        <f>IF(ISNA(VLOOKUP($B198,Master!$F:$H,3,0)),"",VLOOKUP($B198,Master!$F:$H,3,0))</f>
        <v>BASIC  SOLUTION</v>
      </c>
    </row>
    <row r="199" spans="1:9" x14ac:dyDescent="0.25">
      <c r="B199" s="5" t="s">
        <v>1388</v>
      </c>
      <c r="C199" s="2">
        <v>2180</v>
      </c>
      <c r="D199" s="2">
        <v>21102400</v>
      </c>
      <c r="E199" s="2"/>
      <c r="F199" s="2">
        <v>21102400</v>
      </c>
      <c r="G199"/>
      <c r="H199" s="15" t="str">
        <f>IF(ISNA(VLOOKUP($B199,Master!$A:$B,2,0)),"",VLOOKUP($B199,Master!$A:$B,2,0))</f>
        <v>OTSU-RL</v>
      </c>
      <c r="I199" s="15" t="str">
        <f>IF(ISNA(VLOOKUP($B199,Master!$F:$H,3,0)),"",VLOOKUP($B199,Master!$F:$H,3,0))</f>
        <v>BASIC SOLUTION - WB</v>
      </c>
    </row>
    <row r="200" spans="1:9" x14ac:dyDescent="0.25">
      <c r="B200" s="5" t="s">
        <v>1389</v>
      </c>
      <c r="C200" s="2">
        <v>13040</v>
      </c>
      <c r="D200" s="2">
        <v>124933760</v>
      </c>
      <c r="E200" s="2"/>
      <c r="F200" s="2">
        <v>124933760</v>
      </c>
      <c r="G200"/>
      <c r="H200" s="15" t="str">
        <f>IF(ISNA(VLOOKUP($B200,Master!$A:$B,2,0)),"",VLOOKUP($B200,Master!$A:$B,2,0))</f>
        <v>OTSU-NS, 500 ML</v>
      </c>
      <c r="I200" s="15" t="str">
        <f>IF(ISNA(VLOOKUP($B200,Master!$F:$H,3,0)),"",VLOOKUP($B200,Master!$F:$H,3,0))</f>
        <v>BASIC SOLUTION - WB</v>
      </c>
    </row>
    <row r="201" spans="1:9" x14ac:dyDescent="0.25">
      <c r="B201" s="5" t="s">
        <v>1099</v>
      </c>
      <c r="C201" s="2">
        <v>1200</v>
      </c>
      <c r="D201" s="2">
        <v>8448000</v>
      </c>
      <c r="E201" s="2"/>
      <c r="F201" s="2">
        <v>8448000</v>
      </c>
      <c r="G201"/>
      <c r="H201" s="15" t="str">
        <f>IF(ISNA(VLOOKUP($B201,Master!$A:$B,2,0)),"",VLOOKUP($B201,Master!$A:$B,2,0))</f>
        <v>OTSU-MGSO4 40</v>
      </c>
      <c r="I201" s="15" t="str">
        <f>IF(ISNA(VLOOKUP($B201,Master!$F:$H,3,0)),"",VLOOKUP($B201,Master!$F:$H,3,0))</f>
        <v>AMPOULE</v>
      </c>
    </row>
    <row r="202" spans="1:9" x14ac:dyDescent="0.25">
      <c r="B202" s="5" t="s">
        <v>1093</v>
      </c>
      <c r="C202" s="2">
        <v>13920</v>
      </c>
      <c r="D202" s="2">
        <v>97536000</v>
      </c>
      <c r="E202" s="2"/>
      <c r="F202" s="2">
        <v>97536000</v>
      </c>
      <c r="G202"/>
      <c r="H202" s="15" t="str">
        <f>IF(ISNA(VLOOKUP($B202,Master!$A:$B,2,0)),"",VLOOKUP($B202,Master!$A:$B,2,0))</f>
        <v>OTSU-D40</v>
      </c>
      <c r="I202" s="15" t="str">
        <f>IF(ISNA(VLOOKUP($B202,Master!$F:$H,3,0)),"",VLOOKUP($B202,Master!$F:$H,3,0))</f>
        <v>AMPOULE</v>
      </c>
    </row>
    <row r="203" spans="1:9" x14ac:dyDescent="0.25">
      <c r="B203" s="5" t="s">
        <v>1109</v>
      </c>
      <c r="C203" s="2">
        <v>155520</v>
      </c>
      <c r="D203" s="2">
        <v>670392000</v>
      </c>
      <c r="E203" s="2"/>
      <c r="F203" s="2">
        <v>670392000</v>
      </c>
      <c r="G203"/>
      <c r="H203" s="15" t="str">
        <f>IF(ISNA(VLOOKUP($B203,Master!$A:$B,2,0)),"",VLOOKUP($B203,Master!$A:$B,2,0))</f>
        <v>OTSU-WI</v>
      </c>
      <c r="I203" s="15" t="str">
        <f>IF(ISNA(VLOOKUP($B203,Master!$F:$H,3,0)),"",VLOOKUP($B203,Master!$F:$H,3,0))</f>
        <v>AMPOULE</v>
      </c>
    </row>
    <row r="204" spans="1:9" x14ac:dyDescent="0.25">
      <c r="B204" s="5" t="s">
        <v>1094</v>
      </c>
      <c r="C204" s="2">
        <v>2760</v>
      </c>
      <c r="D204" s="2">
        <v>16581600</v>
      </c>
      <c r="E204" s="2"/>
      <c r="F204" s="2">
        <v>16581600</v>
      </c>
      <c r="G204"/>
      <c r="H204" s="15" t="str">
        <f>IF(ISNA(VLOOKUP($B204,Master!$A:$B,2,0)),"",VLOOKUP($B204,Master!$A:$B,2,0))</f>
        <v>OTSU-KCL 7.46</v>
      </c>
      <c r="I204" s="15" t="str">
        <f>IF(ISNA(VLOOKUP($B204,Master!$F:$H,3,0)),"",VLOOKUP($B204,Master!$F:$H,3,0))</f>
        <v>AMPOULE</v>
      </c>
    </row>
    <row r="205" spans="1:9" x14ac:dyDescent="0.25">
      <c r="B205" s="5" t="s">
        <v>1097</v>
      </c>
      <c r="C205" s="2">
        <v>94560</v>
      </c>
      <c r="D205" s="2">
        <v>428796960</v>
      </c>
      <c r="E205" s="2"/>
      <c r="F205" s="2">
        <v>428796960</v>
      </c>
      <c r="G205"/>
      <c r="H205" s="15" t="str">
        <f>IF(ISNA(VLOOKUP($B205,Master!$A:$B,2,0)),"",VLOOKUP($B205,Master!$A:$B,2,0))</f>
        <v>OTSU-NS</v>
      </c>
      <c r="I205" s="15" t="str">
        <f>IF(ISNA(VLOOKUP($B205,Master!$F:$H,3,0)),"",VLOOKUP($B205,Master!$F:$H,3,0))</f>
        <v>AMPOULE</v>
      </c>
    </row>
    <row r="206" spans="1:9" x14ac:dyDescent="0.25">
      <c r="B206" s="5" t="s">
        <v>1098</v>
      </c>
      <c r="C206" s="2">
        <v>720</v>
      </c>
      <c r="D206" s="2">
        <v>5068800</v>
      </c>
      <c r="E206" s="2"/>
      <c r="F206" s="2">
        <v>5068800</v>
      </c>
      <c r="G206"/>
      <c r="H206" s="15" t="str">
        <f>IF(ISNA(VLOOKUP($B206,Master!$A:$B,2,0)),"",VLOOKUP($B206,Master!$A:$B,2,0))</f>
        <v>OTSU-MGSO4 20</v>
      </c>
      <c r="I206" s="15" t="str">
        <f>IF(ISNA(VLOOKUP($B206,Master!$F:$H,3,0)),"",VLOOKUP($B206,Master!$F:$H,3,0))</f>
        <v>AMPOULE</v>
      </c>
    </row>
    <row r="207" spans="1:9" x14ac:dyDescent="0.25">
      <c r="A207" s="5" t="s">
        <v>2286</v>
      </c>
      <c r="C207" s="2">
        <v>922939</v>
      </c>
      <c r="D207" s="2">
        <v>6690277200.2000008</v>
      </c>
      <c r="E207" s="2"/>
      <c r="F207" s="2">
        <v>6690277200.2000008</v>
      </c>
      <c r="G207"/>
      <c r="H207" s="15" t="str">
        <f>IF(ISNA(VLOOKUP($B207,Master!$A:$B,2,0)),"",VLOOKUP($B207,Master!$A:$B,2,0))</f>
        <v/>
      </c>
      <c r="I207" s="15" t="str">
        <f>IF(ISNA(VLOOKUP($B207,Master!$F:$H,3,0)),"",VLOOKUP($B207,Master!$F:$H,3,0))</f>
        <v/>
      </c>
    </row>
    <row r="208" spans="1:9" x14ac:dyDescent="0.25">
      <c r="A208" s="5" t="s">
        <v>456</v>
      </c>
      <c r="C208" s="2"/>
      <c r="D208" s="2"/>
      <c r="E208" s="2"/>
      <c r="F208" s="2"/>
      <c r="G208"/>
      <c r="H208" s="15" t="str">
        <f>IF(ISNA(VLOOKUP($B208,Master!$A:$B,2,0)),"",VLOOKUP($B208,Master!$A:$B,2,0))</f>
        <v/>
      </c>
      <c r="I208" s="15" t="str">
        <f>IF(ISNA(VLOOKUP($B208,Master!$F:$H,3,0)),"",VLOOKUP($B208,Master!$F:$H,3,0))</f>
        <v/>
      </c>
    </row>
    <row r="209" spans="2:9" x14ac:dyDescent="0.25">
      <c r="B209" s="5" t="s">
        <v>1051</v>
      </c>
      <c r="C209" s="2">
        <v>1700</v>
      </c>
      <c r="D209" s="2">
        <v>141172720</v>
      </c>
      <c r="E209" s="2"/>
      <c r="F209" s="2">
        <v>141172720</v>
      </c>
      <c r="G209"/>
      <c r="H209" s="15" t="str">
        <f>IF(ISNA(VLOOKUP($B209,Master!$A:$B,2,0)),"",VLOOKUP($B209,Master!$A:$B,2,0))</f>
        <v>OTSUTRAN-40</v>
      </c>
      <c r="I209" s="15" t="str">
        <f>IF(ISNA(VLOOKUP($B209,Master!$F:$H,3,0)),"",VLOOKUP($B209,Master!$F:$H,3,0))</f>
        <v>C O D</v>
      </c>
    </row>
    <row r="210" spans="2:9" x14ac:dyDescent="0.25">
      <c r="B210" s="5" t="s">
        <v>507</v>
      </c>
      <c r="C210" s="2">
        <v>-4939</v>
      </c>
      <c r="D210" s="2">
        <v>-30993750</v>
      </c>
      <c r="E210" s="2"/>
      <c r="F210" s="2">
        <v>-30993750</v>
      </c>
      <c r="G210"/>
      <c r="H210" s="15" t="str">
        <f>IF(ISNA(VLOOKUP($B210,Master!$A:$B,2,0)),"",VLOOKUP($B210,Master!$A:$B,2,0))</f>
        <v>IV CATHETER 16 GEx. Huaian Polymedical</v>
      </c>
      <c r="I210" s="15" t="str">
        <f>IF(ISNA(VLOOKUP($B210,Master!$F:$H,3,0)),"",VLOOKUP($B210,Master!$F:$H,3,0))</f>
        <v>OTSU CATCH</v>
      </c>
    </row>
    <row r="211" spans="2:9" x14ac:dyDescent="0.25">
      <c r="B211" s="5" t="s">
        <v>508</v>
      </c>
      <c r="C211" s="2">
        <v>-3806</v>
      </c>
      <c r="D211" s="2">
        <v>-10028772</v>
      </c>
      <c r="E211" s="2"/>
      <c r="F211" s="2">
        <v>-10028772</v>
      </c>
      <c r="G211"/>
      <c r="H211" s="15" t="str">
        <f>IF(ISNA(VLOOKUP($B211,Master!$A:$B,2,0)),"",VLOOKUP($B211,Master!$A:$B,2,0))</f>
        <v>IV CATHETER 18 GEx. Huaian Polymedical</v>
      </c>
      <c r="I211" s="15" t="str">
        <f>IF(ISNA(VLOOKUP($B211,Master!$F:$H,3,0)),"",VLOOKUP($B211,Master!$F:$H,3,0))</f>
        <v>OTSU CATCH</v>
      </c>
    </row>
    <row r="212" spans="2:9" x14ac:dyDescent="0.25">
      <c r="B212" s="5" t="s">
        <v>509</v>
      </c>
      <c r="C212" s="2">
        <v>-5340</v>
      </c>
      <c r="D212" s="2">
        <v>-792334</v>
      </c>
      <c r="E212" s="2"/>
      <c r="F212" s="2">
        <v>-792334</v>
      </c>
      <c r="G212"/>
      <c r="H212" s="15" t="str">
        <f>IF(ISNA(VLOOKUP($B212,Master!$A:$B,2,0)),"",VLOOKUP($B212,Master!$A:$B,2,0))</f>
        <v>IV CATHETER 20 GEx. Huaian Polymedical</v>
      </c>
      <c r="I212" s="15" t="str">
        <f>IF(ISNA(VLOOKUP($B212,Master!$F:$H,3,0)),"",VLOOKUP($B212,Master!$F:$H,3,0))</f>
        <v>OTSU CATCH</v>
      </c>
    </row>
    <row r="213" spans="2:9" x14ac:dyDescent="0.25">
      <c r="B213" s="5" t="s">
        <v>510</v>
      </c>
      <c r="C213" s="2">
        <v>-2545</v>
      </c>
      <c r="D213" s="2">
        <v>-15184368</v>
      </c>
      <c r="E213" s="2"/>
      <c r="F213" s="2">
        <v>-15184368</v>
      </c>
      <c r="G213"/>
      <c r="H213" s="15" t="str">
        <f>IF(ISNA(VLOOKUP($B213,Master!$A:$B,2,0)),"",VLOOKUP($B213,Master!$A:$B,2,0))</f>
        <v>IV CATHETER 22 GEx. Huaian Polymedical</v>
      </c>
      <c r="I213" s="15" t="str">
        <f>IF(ISNA(VLOOKUP($B213,Master!$F:$H,3,0)),"",VLOOKUP($B213,Master!$F:$H,3,0))</f>
        <v>OTSU CATCH</v>
      </c>
    </row>
    <row r="214" spans="2:9" x14ac:dyDescent="0.25">
      <c r="B214" s="5" t="s">
        <v>511</v>
      </c>
      <c r="C214" s="2">
        <v>2435</v>
      </c>
      <c r="D214" s="2">
        <v>17079051</v>
      </c>
      <c r="E214" s="2"/>
      <c r="F214" s="2">
        <v>17079051</v>
      </c>
      <c r="G214"/>
      <c r="H214" s="15" t="str">
        <f>IF(ISNA(VLOOKUP($B214,Master!$A:$B,2,0)),"",VLOOKUP($B214,Master!$A:$B,2,0))</f>
        <v>IV CATHETER 24 GEx. Huaian Polymedical</v>
      </c>
      <c r="I214" s="15" t="str">
        <f>IF(ISNA(VLOOKUP($B214,Master!$F:$H,3,0)),"",VLOOKUP($B214,Master!$F:$H,3,0))</f>
        <v>OTSU CATCH</v>
      </c>
    </row>
    <row r="215" spans="2:9" x14ac:dyDescent="0.25">
      <c r="B215" s="5" t="s">
        <v>512</v>
      </c>
      <c r="C215" s="2">
        <v>4831</v>
      </c>
      <c r="D215" s="2">
        <v>55108197</v>
      </c>
      <c r="E215" s="2"/>
      <c r="F215" s="2">
        <v>55108197</v>
      </c>
      <c r="G215"/>
      <c r="H215" s="15" t="str">
        <f>IF(ISNA(VLOOKUP($B215,Master!$A:$B,2,0)),"",VLOOKUP($B215,Master!$A:$B,2,0))</f>
        <v>IV CATHETER 26 GEx. Huaian Polymedical</v>
      </c>
      <c r="I215" s="15" t="str">
        <f>IF(ISNA(VLOOKUP($B215,Master!$F:$H,3,0)),"",VLOOKUP($B215,Master!$F:$H,3,0))</f>
        <v>OTSU CATCH</v>
      </c>
    </row>
    <row r="216" spans="2:9" x14ac:dyDescent="0.25">
      <c r="B216" s="5" t="s">
        <v>321</v>
      </c>
      <c r="C216" s="2">
        <v>53500</v>
      </c>
      <c r="D216" s="2">
        <v>351894000</v>
      </c>
      <c r="E216" s="2"/>
      <c r="F216" s="2">
        <v>351894000</v>
      </c>
      <c r="G216"/>
      <c r="H216" s="15" t="str">
        <f>IF(ISNA(VLOOKUP($B216,Master!$A:$B,2,0)),"",VLOOKUP($B216,Master!$A:$B,2,0))</f>
        <v>OI-24OTSUKA INFUSION SET</v>
      </c>
      <c r="I216" s="15" t="str">
        <f>IF(ISNA(VLOOKUP($B216,Master!$F:$H,3,0)),"",VLOOKUP($B216,Master!$F:$H,3,0))</f>
        <v>ME SET</v>
      </c>
    </row>
    <row r="217" spans="2:9" x14ac:dyDescent="0.25">
      <c r="B217" s="5" t="s">
        <v>445</v>
      </c>
      <c r="C217" s="2">
        <v>6389</v>
      </c>
      <c r="D217" s="2">
        <v>62813520</v>
      </c>
      <c r="E217" s="2"/>
      <c r="F217" s="2">
        <v>62813520</v>
      </c>
      <c r="G217"/>
      <c r="H217" s="15" t="str">
        <f>IF(ISNA(VLOOKUP($B217,Master!$A:$B,2,0)),"",VLOOKUP($B217,Master!$A:$B,2,0))</f>
        <v>OI-34OTSUKA INFUSION SET</v>
      </c>
      <c r="I217" s="15" t="str">
        <f>IF(ISNA(VLOOKUP($B217,Master!$F:$H,3,0)),"",VLOOKUP($B217,Master!$F:$H,3,0))</f>
        <v>ME SET</v>
      </c>
    </row>
    <row r="218" spans="2:9" x14ac:dyDescent="0.25">
      <c r="B218" s="5" t="s">
        <v>506</v>
      </c>
      <c r="C218" s="2">
        <v>-28191</v>
      </c>
      <c r="D218" s="2">
        <v>-14737991</v>
      </c>
      <c r="E218" s="2"/>
      <c r="F218" s="2">
        <v>-14737991</v>
      </c>
      <c r="G218"/>
      <c r="H218" s="15" t="str">
        <f>IF(ISNA(VLOOKUP($B218,Master!$A:$B,2,0)),"",VLOOKUP($B218,Master!$A:$B,2,0))</f>
        <v>THREE WAY STOPCOCKEx. Huaian Polymedical</v>
      </c>
      <c r="I218" s="15" t="str">
        <f>IF(ISNA(VLOOKUP($B218,Master!$F:$H,3,0)),"",VLOOKUP($B218,Master!$F:$H,3,0))</f>
        <v>ME SET</v>
      </c>
    </row>
    <row r="219" spans="2:9" x14ac:dyDescent="0.25">
      <c r="B219" s="5" t="s">
        <v>465</v>
      </c>
      <c r="C219" s="2">
        <v>1500</v>
      </c>
      <c r="D219" s="2">
        <v>14520000</v>
      </c>
      <c r="E219" s="2"/>
      <c r="F219" s="2">
        <v>14520000</v>
      </c>
      <c r="G219"/>
      <c r="H219" s="15" t="str">
        <f>IF(ISNA(VLOOKUP($B219,Master!$A:$B,2,0)),"",VLOOKUP($B219,Master!$A:$B,2,0))</f>
        <v>OI-44OTSUKA INFUSION SET</v>
      </c>
      <c r="I219" s="15" t="str">
        <f>IF(ISNA(VLOOKUP($B219,Master!$F:$H,3,0)),"",VLOOKUP($B219,Master!$F:$H,3,0))</f>
        <v>ME SET</v>
      </c>
    </row>
    <row r="220" spans="2:9" x14ac:dyDescent="0.25">
      <c r="B220" s="5" t="s">
        <v>449</v>
      </c>
      <c r="C220" s="2">
        <v>12693</v>
      </c>
      <c r="D220" s="2">
        <v>124441240</v>
      </c>
      <c r="E220" s="2"/>
      <c r="F220" s="2">
        <v>124441240</v>
      </c>
      <c r="G220"/>
      <c r="H220" s="15" t="str">
        <f>IF(ISNA(VLOOKUP($B220,Master!$A:$B,2,0)),"",VLOOKUP($B220,Master!$A:$B,2,0))</f>
        <v>OI-64OTSUKA INFUSION SET</v>
      </c>
      <c r="I220" s="15" t="str">
        <f>IF(ISNA(VLOOKUP($B220,Master!$F:$H,3,0)),"",VLOOKUP($B220,Master!$F:$H,3,0))</f>
        <v>ME SET</v>
      </c>
    </row>
    <row r="221" spans="2:9" x14ac:dyDescent="0.25">
      <c r="B221" s="5" t="s">
        <v>414</v>
      </c>
      <c r="C221" s="2">
        <v>38441</v>
      </c>
      <c r="D221" s="2">
        <v>632759072</v>
      </c>
      <c r="E221" s="2"/>
      <c r="F221" s="2">
        <v>632759072</v>
      </c>
      <c r="G221"/>
      <c r="H221" s="15" t="str">
        <f>IF(ISNA(VLOOKUP($B221,Master!$A:$B,2,0)),"",VLOOKUP($B221,Master!$A:$B,2,0))</f>
        <v>OB-1OTSUKA BLOOD TRANSFUSION</v>
      </c>
      <c r="I221" s="15" t="str">
        <f>IF(ISNA(VLOOKUP($B221,Master!$F:$H,3,0)),"",VLOOKUP($B221,Master!$F:$H,3,0))</f>
        <v>ME SET</v>
      </c>
    </row>
    <row r="222" spans="2:9" x14ac:dyDescent="0.25">
      <c r="B222" s="5" t="s">
        <v>1147</v>
      </c>
      <c r="C222" s="2">
        <v>447</v>
      </c>
      <c r="D222" s="2">
        <v>2440620</v>
      </c>
      <c r="E222" s="2"/>
      <c r="F222" s="2">
        <v>2440620</v>
      </c>
      <c r="G222"/>
      <c r="H222" s="15" t="str">
        <f>IF(ISNA(VLOOKUP($B222,Master!$A:$B,2,0)),"",VLOOKUP($B222,Master!$A:$B,2,0))</f>
        <v>OI NUTRI BAG</v>
      </c>
      <c r="I222" s="15" t="str">
        <f>IF(ISNA(VLOOKUP($B222,Master!$F:$H,3,0)),"",VLOOKUP($B222,Master!$F:$H,3,0))</f>
        <v>ME SET</v>
      </c>
    </row>
    <row r="223" spans="2:9" x14ac:dyDescent="0.25">
      <c r="B223" s="5" t="s">
        <v>411</v>
      </c>
      <c r="C223" s="2">
        <v>14400</v>
      </c>
      <c r="D223" s="2">
        <v>162388800</v>
      </c>
      <c r="E223" s="2"/>
      <c r="F223" s="2">
        <v>162388800</v>
      </c>
      <c r="G223"/>
      <c r="H223" s="15" t="str">
        <f>IF(ISNA(VLOOKUP($B223,Master!$A:$B,2,0)),"",VLOOKUP($B223,Master!$A:$B,2,0))</f>
        <v>OTSU Y-SETOTSUKA INFUSION SET</v>
      </c>
      <c r="I223" s="15" t="str">
        <f>IF(ISNA(VLOOKUP($B223,Master!$F:$H,3,0)),"",VLOOKUP($B223,Master!$F:$H,3,0))</f>
        <v>ME SET</v>
      </c>
    </row>
    <row r="224" spans="2:9" x14ac:dyDescent="0.25">
      <c r="B224" s="5" t="s">
        <v>1284</v>
      </c>
      <c r="C224" s="2">
        <v>12932</v>
      </c>
      <c r="D224" s="2">
        <v>67896840</v>
      </c>
      <c r="E224" s="2"/>
      <c r="F224" s="2">
        <v>67896840</v>
      </c>
      <c r="G224"/>
      <c r="H224" s="15" t="str">
        <f>IF(ISNA(VLOOKUP($B224,Master!$A:$B,2,0)),"",VLOOKUP($B224,Master!$A:$B,2,0))</f>
        <v>URINE BAG WITH T-VALVE100 PC</v>
      </c>
      <c r="I224" s="15" t="str">
        <f>IF(ISNA(VLOOKUP($B224,Master!$F:$H,3,0)),"",VLOOKUP($B224,Master!$F:$H,3,0))</f>
        <v>ME SET</v>
      </c>
    </row>
    <row r="225" spans="2:9" x14ac:dyDescent="0.25">
      <c r="B225" s="5" t="s">
        <v>665</v>
      </c>
      <c r="C225" s="2">
        <v>5841</v>
      </c>
      <c r="D225" s="2">
        <v>1441227483</v>
      </c>
      <c r="E225" s="2"/>
      <c r="F225" s="2">
        <v>1441227483</v>
      </c>
      <c r="G225"/>
      <c r="H225" s="15" t="str">
        <f>IF(ISNA(VLOOKUP($B225,Master!$A:$B,2,0)),"",VLOOKUP($B225,Master!$A:$B,2,0))</f>
        <v>BFLUID</v>
      </c>
      <c r="I225" s="15" t="str">
        <f>IF(ISNA(VLOOKUP($B225,Master!$F:$H,3,0)),"",VLOOKUP($B225,Master!$F:$H,3,0))</f>
        <v>B-FLUID</v>
      </c>
    </row>
    <row r="226" spans="2:9" x14ac:dyDescent="0.25">
      <c r="B226" s="5" t="s">
        <v>672</v>
      </c>
      <c r="C226" s="2">
        <v>36288</v>
      </c>
      <c r="D226" s="2">
        <v>6165882000</v>
      </c>
      <c r="E226" s="2"/>
      <c r="F226" s="2">
        <v>6165882000</v>
      </c>
      <c r="G226"/>
      <c r="H226" s="15" t="str">
        <f>IF(ISNA(VLOOKUP($B226,Master!$A:$B,2,0)),"",VLOOKUP($B226,Master!$A:$B,2,0))</f>
        <v>BFLUID</v>
      </c>
      <c r="I226" s="15" t="str">
        <f>IF(ISNA(VLOOKUP($B226,Master!$F:$H,3,0)),"",VLOOKUP($B226,Master!$F:$H,3,0))</f>
        <v>B-FLUID</v>
      </c>
    </row>
    <row r="227" spans="2:9" x14ac:dyDescent="0.25">
      <c r="B227" s="5" t="s">
        <v>686</v>
      </c>
      <c r="C227" s="2">
        <v>864</v>
      </c>
      <c r="D227" s="2">
        <v>177342960</v>
      </c>
      <c r="E227" s="2"/>
      <c r="F227" s="2">
        <v>177342960</v>
      </c>
      <c r="G227"/>
      <c r="H227" s="15" t="str">
        <f>IF(ISNA(VLOOKUP($B227,Master!$A:$B,2,0)),"",VLOOKUP($B227,Master!$A:$B,2,0))</f>
        <v>AMINOLEBAN</v>
      </c>
      <c r="I227" s="15" t="str">
        <f>IF(ISNA(VLOOKUP($B227,Master!$F:$H,3,0)),"",VLOOKUP($B227,Master!$F:$H,3,0))</f>
        <v>AMINOLEBAN INJECTION</v>
      </c>
    </row>
    <row r="228" spans="2:9" x14ac:dyDescent="0.25">
      <c r="B228" s="5" t="s">
        <v>1318</v>
      </c>
      <c r="C228" s="2">
        <v>1767</v>
      </c>
      <c r="D228" s="2">
        <v>235144314</v>
      </c>
      <c r="E228" s="2"/>
      <c r="F228" s="2">
        <v>235144314</v>
      </c>
      <c r="G228"/>
      <c r="H228" s="15" t="str">
        <f>IF(ISNA(VLOOKUP($B228,Master!$A:$B,2,0)),"",VLOOKUP($B228,Master!$A:$B,2,0))</f>
        <v>AMIPAREN</v>
      </c>
      <c r="I228" s="15" t="str">
        <f>IF(ISNA(VLOOKUP($B228,Master!$F:$H,3,0)),"",VLOOKUP($B228,Master!$F:$H,3,0))</f>
        <v>AMINO ACID</v>
      </c>
    </row>
    <row r="229" spans="2:9" x14ac:dyDescent="0.25">
      <c r="B229" s="5" t="s">
        <v>1321</v>
      </c>
      <c r="C229" s="2">
        <v>4226</v>
      </c>
      <c r="D229" s="2">
        <v>410844258</v>
      </c>
      <c r="E229" s="2"/>
      <c r="F229" s="2">
        <v>410844258</v>
      </c>
      <c r="G229"/>
      <c r="H229" s="15" t="str">
        <f>IF(ISNA(VLOOKUP($B229,Master!$A:$B,2,0)),"",VLOOKUP($B229,Master!$A:$B,2,0))</f>
        <v>KIDMIN</v>
      </c>
      <c r="I229" s="15" t="str">
        <f>IF(ISNA(VLOOKUP($B229,Master!$F:$H,3,0)),"",VLOOKUP($B229,Master!$F:$H,3,0))</f>
        <v>KIDMIN</v>
      </c>
    </row>
    <row r="230" spans="2:9" x14ac:dyDescent="0.25">
      <c r="B230" s="5" t="s">
        <v>531</v>
      </c>
      <c r="C230" s="2">
        <v>17</v>
      </c>
      <c r="D230" s="2">
        <v>3649050</v>
      </c>
      <c r="E230" s="2"/>
      <c r="F230" s="2">
        <v>3649050</v>
      </c>
      <c r="G230"/>
      <c r="H230" s="15" t="str">
        <f>IF(ISNA(VLOOKUP($B230,Master!$A:$B,2,0)),"",VLOOKUP($B230,Master!$A:$B,2,0))</f>
        <v>OTSULIP 20%</v>
      </c>
      <c r="I230" s="15" t="str">
        <f>IF(ISNA(VLOOKUP($B230,Master!$F:$H,3,0)),"",VLOOKUP($B230,Master!$F:$H,3,0))</f>
        <v>OTSULIP</v>
      </c>
    </row>
    <row r="231" spans="2:9" x14ac:dyDescent="0.25">
      <c r="B231" s="5" t="s">
        <v>693</v>
      </c>
      <c r="C231" s="2">
        <v>767</v>
      </c>
      <c r="D231" s="2">
        <v>52572366</v>
      </c>
      <c r="E231" s="2"/>
      <c r="F231" s="2">
        <v>52572366</v>
      </c>
      <c r="G231"/>
      <c r="H231" s="15" t="str">
        <f>IF(ISNA(VLOOKUP($B231,Master!$A:$B,2,0)),"",VLOOKUP($B231,Master!$A:$B,2,0))</f>
        <v>PAN-AMIN G</v>
      </c>
      <c r="I231" s="15" t="str">
        <f>IF(ISNA(VLOOKUP($B231,Master!$F:$H,3,0)),"",VLOOKUP($B231,Master!$F:$H,3,0))</f>
        <v>AMINO ACID</v>
      </c>
    </row>
    <row r="232" spans="2:9" x14ac:dyDescent="0.25">
      <c r="B232" s="5" t="s">
        <v>710</v>
      </c>
      <c r="C232" s="2">
        <v>6225</v>
      </c>
      <c r="D232" s="2">
        <v>1291780875</v>
      </c>
      <c r="E232" s="2"/>
      <c r="F232" s="2">
        <v>1291780875</v>
      </c>
      <c r="G232"/>
      <c r="H232" s="15" t="str">
        <f>IF(ISNA(VLOOKUP($B232,Master!$A:$B,2,0)),"",VLOOKUP($B232,Master!$A:$B,2,0))</f>
        <v>BLENDERA (1,25 KG/PCS)</v>
      </c>
      <c r="I232" s="15" t="str">
        <f>IF(ISNA(VLOOKUP($B232,Master!$F:$H,3,0)),"",VLOOKUP($B232,Master!$F:$H,3,0))</f>
        <v>BLENDERA</v>
      </c>
    </row>
    <row r="233" spans="2:9" x14ac:dyDescent="0.25">
      <c r="B233" s="5" t="s">
        <v>522</v>
      </c>
      <c r="C233" s="2">
        <v>4800</v>
      </c>
      <c r="D233" s="2">
        <v>39916800</v>
      </c>
      <c r="E233" s="2"/>
      <c r="F233" s="2">
        <v>39916800</v>
      </c>
      <c r="G233"/>
      <c r="H233" s="15" t="str">
        <f>IF(ISNA(VLOOKUP($B233,Master!$A:$B,2,0)),"",VLOOKUP($B233,Master!$A:$B,2,0))</f>
        <v>PROTEN COKELAT</v>
      </c>
      <c r="I233" s="15" t="str">
        <f>IF(ISNA(VLOOKUP($B233,Master!$F:$H,3,0)),"",VLOOKUP($B233,Master!$F:$H,3,0))</f>
        <v>PROTEN</v>
      </c>
    </row>
    <row r="234" spans="2:9" x14ac:dyDescent="0.25">
      <c r="B234" s="5" t="s">
        <v>1063</v>
      </c>
      <c r="C234" s="2">
        <v>16640</v>
      </c>
      <c r="D234" s="2">
        <v>223891480</v>
      </c>
      <c r="E234" s="2"/>
      <c r="F234" s="2">
        <v>223891480</v>
      </c>
      <c r="G234"/>
      <c r="H234" s="15" t="str">
        <f>IF(ISNA(VLOOKUP($B234,Master!$A:$B,2,0)),"",VLOOKUP($B234,Master!$A:$B,2,0))</f>
        <v>OTSU-D10</v>
      </c>
      <c r="I234" s="15" t="str">
        <f>IF(ISNA(VLOOKUP($B234,Master!$F:$H,3,0)),"",VLOOKUP($B234,Master!$F:$H,3,0))</f>
        <v>BASIC  SOLUTION</v>
      </c>
    </row>
    <row r="235" spans="2:9" x14ac:dyDescent="0.25">
      <c r="B235" s="5" t="s">
        <v>1064</v>
      </c>
      <c r="C235" s="2">
        <v>3560</v>
      </c>
      <c r="D235" s="2">
        <v>78332680</v>
      </c>
      <c r="E235" s="2"/>
      <c r="F235" s="2">
        <v>78332680</v>
      </c>
      <c r="G235"/>
      <c r="H235" s="15" t="str">
        <f>IF(ISNA(VLOOKUP($B235,Master!$A:$B,2,0)),"",VLOOKUP($B235,Master!$A:$B,2,0))</f>
        <v>ASERING-5</v>
      </c>
      <c r="I235" s="15" t="str">
        <f>IF(ISNA(VLOOKUP($B235,Master!$F:$H,3,0)),"",VLOOKUP($B235,Master!$F:$H,3,0))</f>
        <v>ASERING</v>
      </c>
    </row>
    <row r="236" spans="2:9" x14ac:dyDescent="0.25">
      <c r="B236" s="5" t="s">
        <v>1071</v>
      </c>
      <c r="C236" s="2">
        <v>3539</v>
      </c>
      <c r="D236" s="2">
        <v>66022811</v>
      </c>
      <c r="E236" s="2"/>
      <c r="F236" s="2">
        <v>66022811</v>
      </c>
      <c r="G236"/>
      <c r="H236" s="15" t="str">
        <f>IF(ISNA(VLOOKUP($B236,Master!$A:$B,2,0)),"",VLOOKUP($B236,Master!$A:$B,2,0))</f>
        <v>KA-EN 4A</v>
      </c>
      <c r="I236" s="15" t="str">
        <f>IF(ISNA(VLOOKUP($B236,Master!$F:$H,3,0)),"",VLOOKUP($B236,Master!$F:$H,3,0))</f>
        <v>KA - EN</v>
      </c>
    </row>
    <row r="237" spans="2:9" x14ac:dyDescent="0.25">
      <c r="B237" s="5" t="s">
        <v>1074</v>
      </c>
      <c r="C237" s="2">
        <v>1300</v>
      </c>
      <c r="D237" s="2">
        <v>103860840</v>
      </c>
      <c r="E237" s="2"/>
      <c r="F237" s="2">
        <v>103860840</v>
      </c>
      <c r="G237"/>
      <c r="H237" s="15" t="str">
        <f>IF(ISNA(VLOOKUP($B237,Master!$A:$B,2,0)),"",VLOOKUP($B237,Master!$A:$B,2,0))</f>
        <v>MARTOS-10</v>
      </c>
      <c r="I237" s="15" t="str">
        <f>IF(ISNA(VLOOKUP($B237,Master!$F:$H,3,0)),"",VLOOKUP($B237,Master!$F:$H,3,0))</f>
        <v>MARTOS</v>
      </c>
    </row>
    <row r="238" spans="2:9" x14ac:dyDescent="0.25">
      <c r="B238" s="5" t="s">
        <v>1077</v>
      </c>
      <c r="C238" s="2">
        <v>194723</v>
      </c>
      <c r="D238" s="2">
        <v>4370372500</v>
      </c>
      <c r="E238" s="2"/>
      <c r="F238" s="2">
        <v>4370372500</v>
      </c>
      <c r="G238"/>
      <c r="H238" s="15" t="str">
        <f>IF(ISNA(VLOOKUP($B238,Master!$A:$B,2,0)),"",VLOOKUP($B238,Master!$A:$B,2,0))</f>
        <v>OTSU-SALIN 3</v>
      </c>
      <c r="I238" s="15" t="str">
        <f>IF(ISNA(VLOOKUP($B238,Master!$F:$H,3,0)),"",VLOOKUP($B238,Master!$F:$H,3,0))</f>
        <v>BASIC  SOLUTION</v>
      </c>
    </row>
    <row r="239" spans="2:9" x14ac:dyDescent="0.25">
      <c r="B239" s="5" t="s">
        <v>1080</v>
      </c>
      <c r="C239" s="2">
        <v>1660</v>
      </c>
      <c r="D239" s="2">
        <v>22747060</v>
      </c>
      <c r="E239" s="2"/>
      <c r="F239" s="2">
        <v>22747060</v>
      </c>
      <c r="G239"/>
      <c r="H239" s="15" t="str">
        <f>IF(ISNA(VLOOKUP($B239,Master!$A:$B,2,0)),"",VLOOKUP($B239,Master!$A:$B,2,0))</f>
        <v>OTSU-RLD5</v>
      </c>
      <c r="I239" s="15" t="str">
        <f>IF(ISNA(VLOOKUP($B239,Master!$F:$H,3,0)),"",VLOOKUP($B239,Master!$F:$H,3,0))</f>
        <v>BASIC  SOLUTION</v>
      </c>
    </row>
    <row r="240" spans="2:9" x14ac:dyDescent="0.25">
      <c r="B240" s="5" t="s">
        <v>1082</v>
      </c>
      <c r="C240" s="2">
        <v>18517</v>
      </c>
      <c r="D240" s="2">
        <v>240042051</v>
      </c>
      <c r="E240" s="2"/>
      <c r="F240" s="2">
        <v>240042051</v>
      </c>
      <c r="G240"/>
      <c r="H240" s="15" t="str">
        <f>IF(ISNA(VLOOKUP($B240,Master!$A:$B,2,0)),"",VLOOKUP($B240,Master!$A:$B,2,0))</f>
        <v>OTSU-D10,1/5NS</v>
      </c>
      <c r="I240" s="15" t="str">
        <f>IF(ISNA(VLOOKUP($B240,Master!$F:$H,3,0)),"",VLOOKUP($B240,Master!$F:$H,3,0))</f>
        <v>BASIC  SOLUTION</v>
      </c>
    </row>
    <row r="241" spans="2:9" x14ac:dyDescent="0.25">
      <c r="B241" s="5" t="s">
        <v>1084</v>
      </c>
      <c r="C241" s="2">
        <v>2000</v>
      </c>
      <c r="D241" s="2">
        <v>27331920</v>
      </c>
      <c r="E241" s="2"/>
      <c r="F241" s="2">
        <v>27331920</v>
      </c>
      <c r="G241"/>
      <c r="H241" s="15" t="str">
        <f>IF(ISNA(VLOOKUP($B241,Master!$A:$B,2,0)),"",VLOOKUP($B241,Master!$A:$B,2,0))</f>
        <v>OTSU-D5, NS</v>
      </c>
      <c r="I241" s="15" t="str">
        <f>IF(ISNA(VLOOKUP($B241,Master!$F:$H,3,0)),"",VLOOKUP($B241,Master!$F:$H,3,0))</f>
        <v>BASIC  SOLUTION</v>
      </c>
    </row>
    <row r="242" spans="2:9" x14ac:dyDescent="0.25">
      <c r="B242" s="5" t="s">
        <v>1086</v>
      </c>
      <c r="C242" s="2">
        <v>380803</v>
      </c>
      <c r="D242" s="2">
        <v>4394888124</v>
      </c>
      <c r="E242" s="2">
        <v>-272665750</v>
      </c>
      <c r="F242" s="2">
        <v>4122222374</v>
      </c>
      <c r="G242"/>
      <c r="H242" s="15" t="str">
        <f>IF(ISNA(VLOOKUP($B242,Master!$A:$B,2,0)),"",VLOOKUP($B242,Master!$A:$B,2,0))</f>
        <v>OTSU-RL</v>
      </c>
      <c r="I242" s="15" t="str">
        <f>IF(ISNA(VLOOKUP($B242,Master!$F:$H,3,0)),"",VLOOKUP($B242,Master!$F:$H,3,0))</f>
        <v>BASIC  SOLUTION</v>
      </c>
    </row>
    <row r="243" spans="2:9" x14ac:dyDescent="0.25">
      <c r="B243" s="5" t="s">
        <v>1087</v>
      </c>
      <c r="C243" s="2">
        <v>294000</v>
      </c>
      <c r="D243" s="2">
        <v>3328853920</v>
      </c>
      <c r="E243" s="2"/>
      <c r="F243" s="2">
        <v>3328853920</v>
      </c>
      <c r="G243"/>
      <c r="H243" s="15" t="str">
        <f>IF(ISNA(VLOOKUP($B243,Master!$A:$B,2,0)),"",VLOOKUP($B243,Master!$A:$B,2,0))</f>
        <v>OTSU-NS</v>
      </c>
      <c r="I243" s="15" t="str">
        <f>IF(ISNA(VLOOKUP($B243,Master!$F:$H,3,0)),"",VLOOKUP($B243,Master!$F:$H,3,0))</f>
        <v>BASIC  SOLUTION</v>
      </c>
    </row>
    <row r="244" spans="2:9" x14ac:dyDescent="0.25">
      <c r="B244" s="5" t="s">
        <v>292</v>
      </c>
      <c r="C244" s="2">
        <v>12000</v>
      </c>
      <c r="D244" s="2">
        <v>192000000</v>
      </c>
      <c r="E244" s="2"/>
      <c r="F244" s="2">
        <v>192000000</v>
      </c>
      <c r="G244"/>
      <c r="H244" s="15" t="str">
        <f>IF(ISNA(VLOOKUP($B244,Master!$A:$B,2,0)),"",VLOOKUP($B244,Master!$A:$B,2,0))</f>
        <v>BREATH COLLECTION BAG0.3L 652832</v>
      </c>
      <c r="I244" s="15" t="str">
        <f>IF(ISNA(VLOOKUP($B244,Master!$F:$H,3,0)),"",VLOOKUP($B244,Master!$F:$H,3,0))</f>
        <v>UBT</v>
      </c>
    </row>
    <row r="245" spans="2:9" x14ac:dyDescent="0.25">
      <c r="B245" s="5" t="s">
        <v>192</v>
      </c>
      <c r="C245" s="2">
        <v>20</v>
      </c>
      <c r="D245" s="2">
        <v>2196118</v>
      </c>
      <c r="E245" s="2"/>
      <c r="F245" s="2">
        <v>2196118</v>
      </c>
      <c r="G245"/>
      <c r="H245" s="15" t="str">
        <f>IF(ISNA(VLOOKUP($B245,Master!$A:$B,2,0)),"",VLOOKUP($B245,Master!$A:$B,2,0))</f>
        <v>CALLIBRATION BAG 5.0L5L BREATH COLL.BAG</v>
      </c>
      <c r="I245" s="15" t="str">
        <f>IF(ISNA(VLOOKUP($B245,Master!$F:$H,3,0)),"",VLOOKUP($B245,Master!$F:$H,3,0))</f>
        <v>UBT</v>
      </c>
    </row>
    <row r="246" spans="2:9" x14ac:dyDescent="0.25">
      <c r="B246" s="5" t="s">
        <v>193</v>
      </c>
      <c r="C246" s="2">
        <v>10</v>
      </c>
      <c r="D246" s="2">
        <v>8370470</v>
      </c>
      <c r="E246" s="2"/>
      <c r="F246" s="2">
        <v>8370470</v>
      </c>
      <c r="G246"/>
      <c r="H246" s="15" t="str">
        <f>IF(ISNA(VLOOKUP($B246,Master!$A:$B,2,0)),"",VLOOKUP($B246,Master!$A:$B,2,0))</f>
        <v>TRAPPING CARTRIDGE IUB-SP-017</v>
      </c>
      <c r="I246" s="15" t="str">
        <f>IF(ISNA(VLOOKUP($B246,Master!$F:$H,3,0)),"",VLOOKUP($B246,Master!$F:$H,3,0))</f>
        <v>UBT</v>
      </c>
    </row>
    <row r="247" spans="2:9" x14ac:dyDescent="0.25">
      <c r="B247" s="5" t="s">
        <v>469</v>
      </c>
      <c r="C247" s="2">
        <v>215890</v>
      </c>
      <c r="D247" s="2">
        <v>4985291691</v>
      </c>
      <c r="E247" s="2">
        <v>-36833804</v>
      </c>
      <c r="F247" s="2">
        <v>4948457887</v>
      </c>
      <c r="G247"/>
      <c r="H247" s="15" t="str">
        <f>IF(ISNA(VLOOKUP($B247,Master!$A:$B,2,0)),"",VLOOKUP($B247,Master!$A:$B,2,0))</f>
        <v>ABILIFY 5 MG</v>
      </c>
      <c r="I247" s="15" t="str">
        <f>IF(ISNA(VLOOKUP($B247,Master!$F:$H,3,0)),"",VLOOKUP($B247,Master!$F:$H,3,0))</f>
        <v>ABILIFY</v>
      </c>
    </row>
    <row r="248" spans="2:9" x14ac:dyDescent="0.25">
      <c r="B248" s="5" t="s">
        <v>468</v>
      </c>
      <c r="C248" s="2">
        <v>212490</v>
      </c>
      <c r="D248" s="2">
        <v>8913928767</v>
      </c>
      <c r="E248" s="2">
        <v>-74619533</v>
      </c>
      <c r="F248" s="2">
        <v>8839309234</v>
      </c>
      <c r="G248"/>
      <c r="H248" s="15" t="str">
        <f>IF(ISNA(VLOOKUP($B248,Master!$A:$B,2,0)),"",VLOOKUP($B248,Master!$A:$B,2,0))</f>
        <v>ABILIFY 10 MG.</v>
      </c>
      <c r="I248" s="15" t="str">
        <f>IF(ISNA(VLOOKUP($B248,Master!$F:$H,3,0)),"",VLOOKUP($B248,Master!$F:$H,3,0))</f>
        <v>ABILIFY</v>
      </c>
    </row>
    <row r="249" spans="2:9" x14ac:dyDescent="0.25">
      <c r="B249" s="5" t="s">
        <v>499</v>
      </c>
      <c r="C249" s="2">
        <v>108920</v>
      </c>
      <c r="D249" s="2">
        <v>5290228482</v>
      </c>
      <c r="E249" s="2">
        <v>-274017188</v>
      </c>
      <c r="F249" s="2">
        <v>5016211294</v>
      </c>
      <c r="G249"/>
      <c r="H249" s="15" t="str">
        <f>IF(ISNA(VLOOKUP($B249,Master!$A:$B,2,0)),"",VLOOKUP($B249,Master!$A:$B,2,0))</f>
        <v>ABILIFY 15 MG</v>
      </c>
      <c r="I249" s="15" t="str">
        <f>IF(ISNA(VLOOKUP($B249,Master!$F:$H,3,0)),"",VLOOKUP($B249,Master!$F:$H,3,0))</f>
        <v>ABILIFY</v>
      </c>
    </row>
    <row r="250" spans="2:9" x14ac:dyDescent="0.25">
      <c r="B250" s="5" t="s">
        <v>527</v>
      </c>
      <c r="C250" s="2">
        <v>43300</v>
      </c>
      <c r="D250" s="2">
        <v>1804354875</v>
      </c>
      <c r="E250" s="2">
        <v>-6477631</v>
      </c>
      <c r="F250" s="2">
        <v>1797877244</v>
      </c>
      <c r="G250"/>
      <c r="H250" s="15" t="str">
        <f>IF(ISNA(VLOOKUP($B250,Master!$A:$B,2,0)),"",VLOOKUP($B250,Master!$A:$B,2,0))</f>
        <v>ABILIFY DISCMELT 10 MG</v>
      </c>
      <c r="I250" s="15" t="str">
        <f>IF(ISNA(VLOOKUP($B250,Master!$F:$H,3,0)),"",VLOOKUP($B250,Master!$F:$H,3,0))</f>
        <v>ABILIFY</v>
      </c>
    </row>
    <row r="251" spans="2:9" x14ac:dyDescent="0.25">
      <c r="B251" s="5" t="s">
        <v>529</v>
      </c>
      <c r="C251" s="2">
        <v>27350</v>
      </c>
      <c r="D251" s="2">
        <v>1314682210</v>
      </c>
      <c r="E251" s="2">
        <v>758100</v>
      </c>
      <c r="F251" s="2">
        <v>1315440310</v>
      </c>
      <c r="G251"/>
      <c r="H251" s="15" t="str">
        <f>IF(ISNA(VLOOKUP($B251,Master!$A:$B,2,0)),"",VLOOKUP($B251,Master!$A:$B,2,0))</f>
        <v>ABILIFY DISCMELT 15 MGKOP</v>
      </c>
      <c r="I251" s="15" t="str">
        <f>IF(ISNA(VLOOKUP($B251,Master!$F:$H,3,0)),"",VLOOKUP($B251,Master!$F:$H,3,0))</f>
        <v>ABILIFY</v>
      </c>
    </row>
    <row r="252" spans="2:9" x14ac:dyDescent="0.25">
      <c r="B252" s="5" t="s">
        <v>606</v>
      </c>
      <c r="C252" s="2">
        <v>456</v>
      </c>
      <c r="D252" s="2">
        <v>669958356</v>
      </c>
      <c r="E252" s="2"/>
      <c r="F252" s="2">
        <v>669958356</v>
      </c>
      <c r="G252"/>
      <c r="H252" s="15" t="str">
        <f>IF(ISNA(VLOOKUP($B252,Master!$A:$B,2,0)),"",VLOOKUP($B252,Master!$A:$B,2,0))</f>
        <v>ABILIFY MAINTENA 300 MG</v>
      </c>
      <c r="I252" s="15" t="str">
        <f>IF(ISNA(VLOOKUP($B252,Master!$F:$H,3,0)),"",VLOOKUP($B252,Master!$F:$H,3,0))</f>
        <v>Abilify Maintena Abilify</v>
      </c>
    </row>
    <row r="253" spans="2:9" x14ac:dyDescent="0.25">
      <c r="B253" s="5" t="s">
        <v>592</v>
      </c>
      <c r="C253" s="2">
        <v>3456</v>
      </c>
      <c r="D253" s="2">
        <v>5123005884</v>
      </c>
      <c r="E253" s="2">
        <v>-36667292</v>
      </c>
      <c r="F253" s="2">
        <v>5086338592</v>
      </c>
      <c r="G253"/>
      <c r="H253" s="15" t="str">
        <f>IF(ISNA(VLOOKUP($B253,Master!$A:$B,2,0)),"",VLOOKUP($B253,Master!$A:$B,2,0))</f>
        <v>ABILIFY MAINTENA 400 MG</v>
      </c>
      <c r="I253" s="15" t="str">
        <f>IF(ISNA(VLOOKUP($B253,Master!$F:$H,3,0)),"",VLOOKUP($B253,Master!$F:$H,3,0))</f>
        <v>Abilify Maintena Abilify</v>
      </c>
    </row>
    <row r="254" spans="2:9" x14ac:dyDescent="0.25">
      <c r="B254" s="5" t="s">
        <v>1119</v>
      </c>
      <c r="C254" s="2">
        <v>4800</v>
      </c>
      <c r="D254" s="2">
        <v>1058051190.8999994</v>
      </c>
      <c r="E254" s="2"/>
      <c r="F254" s="2">
        <v>1058051190.8999994</v>
      </c>
      <c r="G254"/>
      <c r="H254" s="15" t="str">
        <f>IF(ISNA(VLOOKUP($B254,Master!$A:$B,2,0)),"",VLOOKUP($B254,Master!$A:$B,2,0))</f>
        <v>ICLUSIG 15 MG</v>
      </c>
      <c r="I254" s="15" t="str">
        <f>IF(ISNA(VLOOKUP($B254,Master!$F:$H,3,0)),"",VLOOKUP($B254,Master!$F:$H,3,0))</f>
        <v>Iclusig</v>
      </c>
    </row>
    <row r="255" spans="2:9" x14ac:dyDescent="0.25">
      <c r="B255" s="5" t="s">
        <v>309</v>
      </c>
      <c r="C255" s="2">
        <v>1859500</v>
      </c>
      <c r="D255" s="2">
        <v>3954425115</v>
      </c>
      <c r="E255" s="2">
        <v>-7842375</v>
      </c>
      <c r="F255" s="2">
        <v>3946582740</v>
      </c>
      <c r="G255"/>
      <c r="H255" s="15" t="str">
        <f>IF(ISNA(VLOOKUP($B255,Master!$A:$B,2,0)),"",VLOOKUP($B255,Master!$A:$B,2,0))</f>
        <v>TABLET MINI MEPTIN</v>
      </c>
      <c r="I255" s="15" t="str">
        <f>IF(ISNA(VLOOKUP($B255,Master!$F:$H,3,0)),"",VLOOKUP($B255,Master!$F:$H,3,0))</f>
        <v>MEPTIN</v>
      </c>
    </row>
    <row r="256" spans="2:9" x14ac:dyDescent="0.25">
      <c r="B256" s="5" t="s">
        <v>288</v>
      </c>
      <c r="C256" s="2">
        <v>1251800</v>
      </c>
      <c r="D256" s="2">
        <v>4535228860</v>
      </c>
      <c r="E256" s="2">
        <v>-113250574</v>
      </c>
      <c r="F256" s="2">
        <v>4421978286</v>
      </c>
      <c r="G256"/>
      <c r="H256" s="15" t="str">
        <f>IF(ISNA(VLOOKUP($B256,Master!$A:$B,2,0)),"",VLOOKUP($B256,Master!$A:$B,2,0))</f>
        <v>TABLET MEPTIN</v>
      </c>
      <c r="I256" s="15" t="str">
        <f>IF(ISNA(VLOOKUP($B256,Master!$F:$H,3,0)),"",VLOOKUP($B256,Master!$F:$H,3,0))</f>
        <v>MEPTIN</v>
      </c>
    </row>
    <row r="257" spans="2:9" x14ac:dyDescent="0.25">
      <c r="B257" s="5" t="s">
        <v>591</v>
      </c>
      <c r="C257" s="2">
        <v>182980</v>
      </c>
      <c r="D257" s="2">
        <v>22308242964</v>
      </c>
      <c r="E257" s="2">
        <v>-222675346</v>
      </c>
      <c r="F257" s="2">
        <v>22085567618</v>
      </c>
      <c r="G257"/>
      <c r="H257" s="15" t="str">
        <f>IF(ISNA(VLOOKUP($B257,Master!$A:$B,2,0)),"",VLOOKUP($B257,Master!$A:$B,2,0))</f>
        <v>SAMSCA TABLET 15 MG</v>
      </c>
      <c r="I257" s="15" t="str">
        <f>IF(ISNA(VLOOKUP($B257,Master!$F:$H,3,0)),"",VLOOKUP($B257,Master!$F:$H,3,0))</f>
        <v>SAMSCA</v>
      </c>
    </row>
    <row r="258" spans="2:9" x14ac:dyDescent="0.25">
      <c r="B258" s="5" t="s">
        <v>448</v>
      </c>
      <c r="C258" s="2">
        <v>8100</v>
      </c>
      <c r="D258" s="2">
        <v>1968300000</v>
      </c>
      <c r="E258" s="2"/>
      <c r="F258" s="2">
        <v>1968300000</v>
      </c>
      <c r="G258"/>
      <c r="H258" s="15" t="str">
        <f>IF(ISNA(VLOOKUP($B258,Master!$A:$B,2,0)),"",VLOOKUP($B258,Master!$A:$B,2,0))</f>
        <v>UBIT TABLET 100 MG</v>
      </c>
      <c r="I258" s="15" t="str">
        <f>IF(ISNA(VLOOKUP($B258,Master!$F:$H,3,0)),"",VLOOKUP($B258,Master!$F:$H,3,0))</f>
        <v>UBT</v>
      </c>
    </row>
    <row r="259" spans="2:9" x14ac:dyDescent="0.25">
      <c r="B259" s="5" t="s">
        <v>302</v>
      </c>
      <c r="C259" s="2">
        <v>3920500</v>
      </c>
      <c r="D259" s="2">
        <v>14585897595</v>
      </c>
      <c r="E259" s="2">
        <v>-137330224</v>
      </c>
      <c r="F259" s="2">
        <v>14448567371</v>
      </c>
      <c r="G259"/>
      <c r="H259" s="15" t="str">
        <f>IF(ISNA(VLOOKUP($B259,Master!$A:$B,2,0)),"",VLOOKUP($B259,Master!$A:$B,2,0))</f>
        <v>M U C O S T A</v>
      </c>
      <c r="I259" s="15" t="str">
        <f>IF(ISNA(VLOOKUP($B259,Master!$F:$H,3,0)),"",VLOOKUP($B259,Master!$F:$H,3,0))</f>
        <v>MUCOSTA</v>
      </c>
    </row>
    <row r="260" spans="2:9" x14ac:dyDescent="0.25">
      <c r="B260" s="5" t="s">
        <v>408</v>
      </c>
      <c r="C260" s="2">
        <v>44912</v>
      </c>
      <c r="D260" s="2">
        <v>334587267.60000044</v>
      </c>
      <c r="E260" s="2">
        <v>-727419</v>
      </c>
      <c r="F260" s="2">
        <v>333859848.60000044</v>
      </c>
      <c r="G260"/>
      <c r="H260" s="15" t="str">
        <f>IF(ISNA(VLOOKUP($B260,Master!$A:$B,2,0)),"",VLOOKUP($B260,Master!$A:$B,2,0))</f>
        <v>MEPTIN INHALATION 0.3 ML840 pcs</v>
      </c>
      <c r="I260" s="15" t="str">
        <f>IF(ISNA(VLOOKUP($B260,Master!$F:$H,3,0)),"",VLOOKUP($B260,Master!$F:$H,3,0))</f>
        <v>MEPTIN</v>
      </c>
    </row>
    <row r="261" spans="2:9" x14ac:dyDescent="0.25">
      <c r="B261" s="5" t="s">
        <v>223</v>
      </c>
      <c r="C261" s="2">
        <v>23184</v>
      </c>
      <c r="D261" s="2">
        <v>172750934.12000027</v>
      </c>
      <c r="E261" s="2">
        <v>-25346</v>
      </c>
      <c r="F261" s="2">
        <v>172725588.12000027</v>
      </c>
      <c r="G261"/>
      <c r="H261" s="15" t="str">
        <f>IF(ISNA(VLOOKUP($B261,Master!$A:$B,2,0)),"",VLOOKUP($B261,Master!$A:$B,2,0))</f>
        <v>MEPTIN INHALATION 0.5 ML840 pcs</v>
      </c>
      <c r="I261" s="15" t="str">
        <f>IF(ISNA(VLOOKUP($B261,Master!$F:$H,3,0)),"",VLOOKUP($B261,Master!$F:$H,3,0))</f>
        <v>MEPTIN</v>
      </c>
    </row>
    <row r="262" spans="2:9" x14ac:dyDescent="0.25">
      <c r="B262" s="5" t="s">
        <v>530</v>
      </c>
      <c r="C262" s="2">
        <v>255540</v>
      </c>
      <c r="D262" s="2">
        <v>3332372422.9000034</v>
      </c>
      <c r="E262" s="2">
        <v>-1763194764</v>
      </c>
      <c r="F262" s="2">
        <v>1569177658.9000034</v>
      </c>
      <c r="G262"/>
      <c r="H262" s="15" t="str">
        <f>IF(ISNA(VLOOKUP($B262,Master!$A:$B,2,0)),"",VLOOKUP($B262,Master!$A:$B,2,0))</f>
        <v>PLETAAL SR 100 MGCapsule</v>
      </c>
      <c r="I262" s="15" t="str">
        <f>IF(ISNA(VLOOKUP($B262,Master!$F:$H,3,0)),"",VLOOKUP($B262,Master!$F:$H,3,0))</f>
        <v>PLETAAL</v>
      </c>
    </row>
    <row r="263" spans="2:9" x14ac:dyDescent="0.25">
      <c r="B263" s="5" t="s">
        <v>574</v>
      </c>
      <c r="C263" s="2">
        <v>202920</v>
      </c>
      <c r="D263" s="2">
        <v>2270902782.9999995</v>
      </c>
      <c r="E263" s="2">
        <v>-450611728</v>
      </c>
      <c r="F263" s="2">
        <v>1820291054.9999995</v>
      </c>
      <c r="G263"/>
      <c r="H263" s="15" t="str">
        <f>IF(ISNA(VLOOKUP($B263,Master!$A:$B,2,0)),"",VLOOKUP($B263,Master!$A:$B,2,0))</f>
        <v>PLETAAL 100 MG</v>
      </c>
      <c r="I263" s="15" t="str">
        <f>IF(ISNA(VLOOKUP($B263,Master!$F:$H,3,0)),"",VLOOKUP($B263,Master!$F:$H,3,0))</f>
        <v>PLETAAL</v>
      </c>
    </row>
    <row r="264" spans="2:9" x14ac:dyDescent="0.25">
      <c r="B264" s="5" t="s">
        <v>588</v>
      </c>
      <c r="C264" s="2">
        <v>520600</v>
      </c>
      <c r="D264" s="2">
        <v>3848873396</v>
      </c>
      <c r="E264" s="2">
        <v>-22023448</v>
      </c>
      <c r="F264" s="2">
        <v>3826849948</v>
      </c>
      <c r="G264"/>
      <c r="H264" s="15" t="str">
        <f>IF(ISNA(VLOOKUP($B264,Master!$A:$B,2,0)),"",VLOOKUP($B264,Master!$A:$B,2,0))</f>
        <v>PLETAAL TABLET 50 MG</v>
      </c>
      <c r="I264" s="15" t="str">
        <f>IF(ISNA(VLOOKUP($B264,Master!$F:$H,3,0)),"",VLOOKUP($B264,Master!$F:$H,3,0))</f>
        <v>PLETAAL</v>
      </c>
    </row>
    <row r="265" spans="2:9" x14ac:dyDescent="0.25">
      <c r="B265" s="5" t="s">
        <v>1123</v>
      </c>
      <c r="C265" s="2">
        <v>85350</v>
      </c>
      <c r="D265" s="2">
        <v>1866143315</v>
      </c>
      <c r="E265" s="2">
        <v>-18409061</v>
      </c>
      <c r="F265" s="2">
        <v>1847734254</v>
      </c>
      <c r="G265"/>
      <c r="H265" s="15" t="str">
        <f>IF(ISNA(VLOOKUP($B265,Master!$A:$B,2,0)),"",VLOOKUP($B265,Master!$A:$B,2,0))</f>
        <v>REXULTI TABLET 1 MG</v>
      </c>
      <c r="I265" s="15" t="str">
        <f>IF(ISNA(VLOOKUP($B265,Master!$F:$H,3,0)),"",VLOOKUP($B265,Master!$F:$H,3,0))</f>
        <v>Rexulti</v>
      </c>
    </row>
    <row r="266" spans="2:9" x14ac:dyDescent="0.25">
      <c r="B266" s="5" t="s">
        <v>1124</v>
      </c>
      <c r="C266" s="2">
        <v>42410</v>
      </c>
      <c r="D266" s="2">
        <v>1945132305</v>
      </c>
      <c r="E266" s="2">
        <v>-3942379</v>
      </c>
      <c r="F266" s="2">
        <v>1941189926</v>
      </c>
      <c r="G266"/>
      <c r="H266" s="15" t="str">
        <f>IF(ISNA(VLOOKUP($B266,Master!$A:$B,2,0)),"",VLOOKUP($B266,Master!$A:$B,2,0))</f>
        <v>REXULTI TABLET 2 MG</v>
      </c>
      <c r="I266" s="15" t="str">
        <f>IF(ISNA(VLOOKUP($B266,Master!$F:$H,3,0)),"",VLOOKUP($B266,Master!$F:$H,3,0))</f>
        <v>Rexulti</v>
      </c>
    </row>
    <row r="267" spans="2:9" x14ac:dyDescent="0.25">
      <c r="B267" s="5" t="s">
        <v>1125</v>
      </c>
      <c r="C267" s="2">
        <v>15050</v>
      </c>
      <c r="D267" s="2">
        <v>692198385</v>
      </c>
      <c r="E267" s="2">
        <v>-3371222</v>
      </c>
      <c r="F267" s="2">
        <v>688827163</v>
      </c>
      <c r="G267"/>
      <c r="H267" s="15" t="str">
        <f>IF(ISNA(VLOOKUP($B267,Master!$A:$B,2,0)),"",VLOOKUP($B267,Master!$A:$B,2,0))</f>
        <v>REXULTI TABLET 3 MG</v>
      </c>
      <c r="I267" s="15" t="str">
        <f>IF(ISNA(VLOOKUP($B267,Master!$F:$H,3,0)),"",VLOOKUP($B267,Master!$F:$H,3,0))</f>
        <v>Rexulti</v>
      </c>
    </row>
    <row r="268" spans="2:9" x14ac:dyDescent="0.25">
      <c r="B268" s="5" t="s">
        <v>1126</v>
      </c>
      <c r="C268" s="2">
        <v>55250</v>
      </c>
      <c r="D268" s="2">
        <v>2534608365</v>
      </c>
      <c r="E268" s="2">
        <v>-47982563</v>
      </c>
      <c r="F268" s="2">
        <v>2486625802</v>
      </c>
      <c r="G268"/>
      <c r="H268" s="15" t="str">
        <f>IF(ISNA(VLOOKUP($B268,Master!$A:$B,2,0)),"",VLOOKUP($B268,Master!$A:$B,2,0))</f>
        <v>REXULTI TABLET 4 MG</v>
      </c>
      <c r="I268" s="15" t="str">
        <f>IF(ISNA(VLOOKUP($B268,Master!$F:$H,3,0)),"",VLOOKUP($B268,Master!$F:$H,3,0))</f>
        <v>Rexulti</v>
      </c>
    </row>
    <row r="269" spans="2:9" x14ac:dyDescent="0.25">
      <c r="B269" s="5" t="s">
        <v>1316</v>
      </c>
      <c r="C269" s="2">
        <v>217436</v>
      </c>
      <c r="D269" s="2">
        <v>4582963504</v>
      </c>
      <c r="E269" s="2"/>
      <c r="F269" s="2">
        <v>4582963504</v>
      </c>
      <c r="G269"/>
      <c r="H269" s="15" t="str">
        <f>IF(ISNA(VLOOKUP($B269,Master!$A:$B,2,0)),"",VLOOKUP($B269,Master!$A:$B,2,0))</f>
        <v>ASERING</v>
      </c>
      <c r="I269" s="15" t="str">
        <f>IF(ISNA(VLOOKUP($B269,Master!$F:$H,3,0)),"",VLOOKUP($B269,Master!$F:$H,3,0))</f>
        <v>ASERING</v>
      </c>
    </row>
    <row r="270" spans="2:9" x14ac:dyDescent="0.25">
      <c r="B270" s="5" t="s">
        <v>1059</v>
      </c>
      <c r="C270" s="2">
        <v>1101153</v>
      </c>
      <c r="D270" s="2">
        <v>11138986721</v>
      </c>
      <c r="E270" s="2"/>
      <c r="F270" s="2">
        <v>11138986721</v>
      </c>
      <c r="G270"/>
      <c r="H270" s="15" t="str">
        <f>IF(ISNA(VLOOKUP($B270,Master!$A:$B,2,0)),"",VLOOKUP($B270,Master!$A:$B,2,0))</f>
        <v>OTSU-NS</v>
      </c>
      <c r="I270" s="15" t="str">
        <f>IF(ISNA(VLOOKUP($B270,Master!$F:$H,3,0)),"",VLOOKUP($B270,Master!$F:$H,3,0))</f>
        <v>OTSUMIX</v>
      </c>
    </row>
    <row r="271" spans="2:9" x14ac:dyDescent="0.25">
      <c r="B271" s="5" t="s">
        <v>1065</v>
      </c>
      <c r="C271" s="2">
        <v>157851</v>
      </c>
      <c r="D271" s="2">
        <v>2683300415</v>
      </c>
      <c r="E271" s="2"/>
      <c r="F271" s="2">
        <v>2683300415</v>
      </c>
      <c r="G271"/>
      <c r="H271" s="15" t="str">
        <f>IF(ISNA(VLOOKUP($B271,Master!$A:$B,2,0)),"",VLOOKUP($B271,Master!$A:$B,2,0))</f>
        <v>ASERING</v>
      </c>
      <c r="I271" s="15" t="str">
        <f>IF(ISNA(VLOOKUP($B271,Master!$F:$H,3,0)),"",VLOOKUP($B271,Master!$F:$H,3,0))</f>
        <v>ASERING</v>
      </c>
    </row>
    <row r="272" spans="2:9" x14ac:dyDescent="0.25">
      <c r="B272" s="5" t="s">
        <v>1076</v>
      </c>
      <c r="C272" s="2">
        <v>15709</v>
      </c>
      <c r="D272" s="2">
        <v>1232557027</v>
      </c>
      <c r="E272" s="2"/>
      <c r="F272" s="2">
        <v>1232557027</v>
      </c>
      <c r="G272"/>
      <c r="H272" s="15" t="str">
        <f>IF(ISNA(VLOOKUP($B272,Master!$A:$B,2,0)),"",VLOOKUP($B272,Master!$A:$B,2,0))</f>
        <v>OTSU-MANITOL 20</v>
      </c>
      <c r="I272" s="15" t="str">
        <f>IF(ISNA(VLOOKUP($B272,Master!$F:$H,3,0)),"",VLOOKUP($B272,Master!$F:$H,3,0))</f>
        <v>C O D</v>
      </c>
    </row>
    <row r="273" spans="2:9" x14ac:dyDescent="0.25">
      <c r="B273" s="5" t="s">
        <v>1088</v>
      </c>
      <c r="C273" s="2">
        <v>14861</v>
      </c>
      <c r="D273" s="2">
        <v>793706311</v>
      </c>
      <c r="E273" s="2"/>
      <c r="F273" s="2">
        <v>793706311</v>
      </c>
      <c r="G273"/>
      <c r="H273" s="15" t="str">
        <f>IF(ISNA(VLOOKUP($B273,Master!$A:$B,2,0)),"",VLOOKUP($B273,Master!$A:$B,2,0))</f>
        <v>OTSU-MANITOL 20</v>
      </c>
      <c r="I273" s="15" t="str">
        <f>IF(ISNA(VLOOKUP($B273,Master!$F:$H,3,0)),"",VLOOKUP($B273,Master!$F:$H,3,0))</f>
        <v>C O D</v>
      </c>
    </row>
    <row r="274" spans="2:9" x14ac:dyDescent="0.25">
      <c r="B274" s="5" t="s">
        <v>1058</v>
      </c>
      <c r="C274" s="2">
        <v>65990</v>
      </c>
      <c r="D274" s="2">
        <v>720458480</v>
      </c>
      <c r="E274" s="2"/>
      <c r="F274" s="2">
        <v>720458480</v>
      </c>
      <c r="G274"/>
      <c r="H274" s="15" t="str">
        <f>IF(ISNA(VLOOKUP($B274,Master!$A:$B,2,0)),"",VLOOKUP($B274,Master!$A:$B,2,0))</f>
        <v>OTSU-D5</v>
      </c>
      <c r="I274" s="15" t="str">
        <f>IF(ISNA(VLOOKUP($B274,Master!$F:$H,3,0)),"",VLOOKUP($B274,Master!$F:$H,3,0))</f>
        <v>OTSUMIX</v>
      </c>
    </row>
    <row r="275" spans="2:9" x14ac:dyDescent="0.25">
      <c r="B275" s="5" t="s">
        <v>1070</v>
      </c>
      <c r="C275" s="2">
        <v>136298</v>
      </c>
      <c r="D275" s="2">
        <v>2261547192</v>
      </c>
      <c r="E275" s="2"/>
      <c r="F275" s="2">
        <v>2261547192</v>
      </c>
      <c r="G275"/>
      <c r="H275" s="15" t="str">
        <f>IF(ISNA(VLOOKUP($B275,Master!$A:$B,2,0)),"",VLOOKUP($B275,Master!$A:$B,2,0))</f>
        <v>KA-EN 3B</v>
      </c>
      <c r="I275" s="15" t="str">
        <f>IF(ISNA(VLOOKUP($B275,Master!$F:$H,3,0)),"",VLOOKUP($B275,Master!$F:$H,3,0))</f>
        <v>KA - EN</v>
      </c>
    </row>
    <row r="276" spans="2:9" x14ac:dyDescent="0.25">
      <c r="B276" s="5" t="s">
        <v>1073</v>
      </c>
      <c r="C276" s="2">
        <v>8376</v>
      </c>
      <c r="D276" s="2">
        <v>158459904</v>
      </c>
      <c r="E276" s="2"/>
      <c r="F276" s="2">
        <v>158459904</v>
      </c>
      <c r="G276"/>
      <c r="H276" s="15" t="str">
        <f>IF(ISNA(VLOOKUP($B276,Master!$A:$B,2,0)),"",VLOOKUP($B276,Master!$A:$B,2,0))</f>
        <v>KA-EN MG3</v>
      </c>
      <c r="I276" s="15" t="str">
        <f>IF(ISNA(VLOOKUP($B276,Master!$F:$H,3,0)),"",VLOOKUP($B276,Master!$F:$H,3,0))</f>
        <v>KA - EN</v>
      </c>
    </row>
    <row r="277" spans="2:9" x14ac:dyDescent="0.25">
      <c r="B277" s="5" t="s">
        <v>1081</v>
      </c>
      <c r="C277" s="2">
        <v>23560</v>
      </c>
      <c r="D277" s="2">
        <v>295660280</v>
      </c>
      <c r="E277" s="2"/>
      <c r="F277" s="2">
        <v>295660280</v>
      </c>
      <c r="G277"/>
      <c r="H277" s="15" t="str">
        <f>IF(ISNA(VLOOKUP($B277,Master!$A:$B,2,0)),"",VLOOKUP($B277,Master!$A:$B,2,0))</f>
        <v>OTSU-D5, 1/4NS</v>
      </c>
      <c r="I277" s="15" t="str">
        <f>IF(ISNA(VLOOKUP($B277,Master!$F:$H,3,0)),"",VLOOKUP($B277,Master!$F:$H,3,0))</f>
        <v>BASIC  SOLUTION</v>
      </c>
    </row>
    <row r="278" spans="2:9" x14ac:dyDescent="0.25">
      <c r="B278" s="5" t="s">
        <v>1083</v>
      </c>
      <c r="C278" s="2">
        <v>27540</v>
      </c>
      <c r="D278" s="2">
        <v>355325500</v>
      </c>
      <c r="E278" s="2"/>
      <c r="F278" s="2">
        <v>355325500</v>
      </c>
      <c r="G278"/>
      <c r="H278" s="15" t="str">
        <f>IF(ISNA(VLOOKUP($B278,Master!$A:$B,2,0)),"",VLOOKUP($B278,Master!$A:$B,2,0))</f>
        <v>OTSU-D5, 1/2NS</v>
      </c>
      <c r="I278" s="15" t="str">
        <f>IF(ISNA(VLOOKUP($B278,Master!$F:$H,3,0)),"",VLOOKUP($B278,Master!$F:$H,3,0))</f>
        <v>BASIC  SOLUTION</v>
      </c>
    </row>
    <row r="279" spans="2:9" x14ac:dyDescent="0.25">
      <c r="B279" s="5" t="s">
        <v>1085</v>
      </c>
      <c r="C279" s="2">
        <v>34556</v>
      </c>
      <c r="D279" s="2">
        <v>396717092</v>
      </c>
      <c r="E279" s="2"/>
      <c r="F279" s="2">
        <v>396717092</v>
      </c>
      <c r="G279"/>
      <c r="H279" s="15" t="str">
        <f>IF(ISNA(VLOOKUP($B279,Master!$A:$B,2,0)),"",VLOOKUP($B279,Master!$A:$B,2,0))</f>
        <v>OTSU-D5</v>
      </c>
      <c r="I279" s="15" t="str">
        <f>IF(ISNA(VLOOKUP($B279,Master!$F:$H,3,0)),"",VLOOKUP($B279,Master!$F:$H,3,0))</f>
        <v>BASIC  SOLUTION</v>
      </c>
    </row>
    <row r="280" spans="2:9" x14ac:dyDescent="0.25">
      <c r="B280" s="5" t="s">
        <v>1105</v>
      </c>
      <c r="C280" s="2">
        <v>114663</v>
      </c>
      <c r="D280" s="2">
        <v>393811857</v>
      </c>
      <c r="E280" s="2"/>
      <c r="F280" s="2">
        <v>393811857</v>
      </c>
      <c r="G280"/>
      <c r="H280" s="15" t="str">
        <f>IF(ISNA(VLOOKUP($B280,Master!$A:$B,2,0)),"",VLOOKUP($B280,Master!$A:$B,2,0))</f>
        <v>OTSU-NS10 mL</v>
      </c>
      <c r="I280" s="15" t="str">
        <f>IF(ISNA(VLOOKUP($B280,Master!$F:$H,3,0)),"",VLOOKUP($B280,Master!$F:$H,3,0))</f>
        <v>AMPOULE</v>
      </c>
    </row>
    <row r="281" spans="2:9" x14ac:dyDescent="0.25">
      <c r="B281" s="5" t="s">
        <v>1108</v>
      </c>
      <c r="C281" s="2">
        <v>123518</v>
      </c>
      <c r="D281" s="2">
        <v>433742950</v>
      </c>
      <c r="E281" s="2"/>
      <c r="F281" s="2">
        <v>433742950</v>
      </c>
      <c r="G281"/>
      <c r="H281" s="15" t="str">
        <f>IF(ISNA(VLOOKUP($B281,Master!$A:$B,2,0)),"",VLOOKUP($B281,Master!$A:$B,2,0))</f>
        <v>OTSU-WI10 mL</v>
      </c>
      <c r="I281" s="15" t="str">
        <f>IF(ISNA(VLOOKUP($B281,Master!$F:$H,3,0)),"",VLOOKUP($B281,Master!$F:$H,3,0))</f>
        <v>AMPOULE</v>
      </c>
    </row>
    <row r="282" spans="2:9" x14ac:dyDescent="0.25">
      <c r="B282" s="5" t="s">
        <v>1377</v>
      </c>
      <c r="C282" s="2">
        <v>89609</v>
      </c>
      <c r="D282" s="2">
        <v>1927432645</v>
      </c>
      <c r="E282" s="2"/>
      <c r="F282" s="2">
        <v>1927432645</v>
      </c>
      <c r="G282"/>
      <c r="H282" s="15" t="str">
        <f>IF(ISNA(VLOOKUP($B282,Master!$A:$B,2,0)),"",VLOOKUP($B282,Master!$A:$B,2,0))</f>
        <v>STERILE WATERFOR IRRIGATION</v>
      </c>
      <c r="I282" s="15" t="str">
        <f>IF(ISNA(VLOOKUP($B282,Master!$F:$H,3,0)),"",VLOOKUP($B282,Master!$F:$H,3,0))</f>
        <v>BASIC  SOLUTION</v>
      </c>
    </row>
    <row r="283" spans="2:9" x14ac:dyDescent="0.25">
      <c r="B283" s="5" t="s">
        <v>570</v>
      </c>
      <c r="C283" s="2">
        <v>480</v>
      </c>
      <c r="D283" s="2">
        <v>2582400</v>
      </c>
      <c r="E283" s="2"/>
      <c r="F283" s="2">
        <v>2582400</v>
      </c>
      <c r="G283"/>
      <c r="H283" s="15" t="str">
        <f>IF(ISNA(VLOOKUP($B283,Master!$A:$B,2,0)),"",VLOOKUP($B283,Master!$A:$B,2,0))</f>
        <v>OTSU-NS25 mL</v>
      </c>
      <c r="I283" s="15" t="str">
        <f>IF(ISNA(VLOOKUP($B283,Master!$F:$H,3,0)),"",VLOOKUP($B283,Master!$F:$H,3,0))</f>
        <v>AMPOULE</v>
      </c>
    </row>
    <row r="284" spans="2:9" x14ac:dyDescent="0.25">
      <c r="B284" s="5" t="s">
        <v>1072</v>
      </c>
      <c r="C284" s="2">
        <v>36300</v>
      </c>
      <c r="D284" s="2">
        <v>645902160</v>
      </c>
      <c r="E284" s="2"/>
      <c r="F284" s="2">
        <v>645902160</v>
      </c>
      <c r="G284"/>
      <c r="H284" s="15" t="str">
        <f>IF(ISNA(VLOOKUP($B284,Master!$A:$B,2,0)),"",VLOOKUP($B284,Master!$A:$B,2,0))</f>
        <v>KA-EN 4B</v>
      </c>
      <c r="I284" s="15" t="str">
        <f>IF(ISNA(VLOOKUP($B284,Master!$F:$H,3,0)),"",VLOOKUP($B284,Master!$F:$H,3,0))</f>
        <v>KA - EN</v>
      </c>
    </row>
    <row r="285" spans="2:9" x14ac:dyDescent="0.25">
      <c r="B285" s="5" t="s">
        <v>1079</v>
      </c>
      <c r="C285" s="2">
        <v>21900</v>
      </c>
      <c r="D285" s="2">
        <v>270616340</v>
      </c>
      <c r="E285" s="2"/>
      <c r="F285" s="2">
        <v>270616340</v>
      </c>
      <c r="G285"/>
      <c r="H285" s="15" t="str">
        <f>IF(ISNA(VLOOKUP($B285,Master!$A:$B,2,0)),"",VLOOKUP($B285,Master!$A:$B,2,0))</f>
        <v>OTSU-RS</v>
      </c>
      <c r="I285" s="15" t="str">
        <f>IF(ISNA(VLOOKUP($B285,Master!$F:$H,3,0)),"",VLOOKUP($B285,Master!$F:$H,3,0))</f>
        <v>BASIC  SOLUTION</v>
      </c>
    </row>
    <row r="286" spans="2:9" x14ac:dyDescent="0.25">
      <c r="B286" s="5" t="s">
        <v>1068</v>
      </c>
      <c r="C286" s="2">
        <v>100493</v>
      </c>
      <c r="D286" s="2">
        <v>1754964497</v>
      </c>
      <c r="E286" s="2"/>
      <c r="F286" s="2">
        <v>1754964497</v>
      </c>
      <c r="G286"/>
      <c r="H286" s="15" t="str">
        <f>IF(ISNA(VLOOKUP($B286,Master!$A:$B,2,0)),"",VLOOKUP($B286,Master!$A:$B,2,0))</f>
        <v>KA-EN 1B</v>
      </c>
      <c r="I286" s="15" t="str">
        <f>IF(ISNA(VLOOKUP($B286,Master!$F:$H,3,0)),"",VLOOKUP($B286,Master!$F:$H,3,0))</f>
        <v>KA - EN</v>
      </c>
    </row>
    <row r="287" spans="2:9" x14ac:dyDescent="0.25">
      <c r="B287" s="5" t="s">
        <v>1069</v>
      </c>
      <c r="C287" s="2">
        <v>25750</v>
      </c>
      <c r="D287" s="2">
        <v>449403900</v>
      </c>
      <c r="E287" s="2"/>
      <c r="F287" s="2">
        <v>449403900</v>
      </c>
      <c r="G287"/>
      <c r="H287" s="15" t="str">
        <f>IF(ISNA(VLOOKUP($B287,Master!$A:$B,2,0)),"",VLOOKUP($B287,Master!$A:$B,2,0))</f>
        <v>KA-EN 3A</v>
      </c>
      <c r="I287" s="15" t="str">
        <f>IF(ISNA(VLOOKUP($B287,Master!$F:$H,3,0)),"",VLOOKUP($B287,Master!$F:$H,3,0))</f>
        <v>KA - EN</v>
      </c>
    </row>
    <row r="288" spans="2:9" x14ac:dyDescent="0.25">
      <c r="B288" s="5" t="s">
        <v>1330</v>
      </c>
      <c r="C288" s="2">
        <v>33</v>
      </c>
      <c r="D288" s="2">
        <v>217602</v>
      </c>
      <c r="E288" s="2"/>
      <c r="F288" s="2">
        <v>217602</v>
      </c>
      <c r="G288"/>
      <c r="H288" s="15" t="str">
        <f>IF(ISNA(VLOOKUP($B288,Master!$A:$B,2,0)),"",VLOOKUP($B288,Master!$A:$B,2,0))</f>
        <v>OI NUTRI LINE</v>
      </c>
      <c r="I288" s="15" t="str">
        <f>IF(ISNA(VLOOKUP($B288,Master!$F:$H,3,0)),"",VLOOKUP($B288,Master!$F:$H,3,0))</f>
        <v>ME SET</v>
      </c>
    </row>
    <row r="289" spans="2:9" x14ac:dyDescent="0.25">
      <c r="B289" s="5" t="s">
        <v>1315</v>
      </c>
      <c r="C289" s="2">
        <v>25104</v>
      </c>
      <c r="D289" s="2">
        <v>512206320</v>
      </c>
      <c r="E289" s="2"/>
      <c r="F289" s="2">
        <v>512206320</v>
      </c>
      <c r="G289"/>
      <c r="H289" s="15" t="str">
        <f>IF(ISNA(VLOOKUP($B289,Master!$A:$B,2,0)),"",VLOOKUP($B289,Master!$A:$B,2,0))</f>
        <v>KA-EN 3B</v>
      </c>
      <c r="I289" s="15" t="str">
        <f>IF(ISNA(VLOOKUP($B289,Master!$F:$H,3,0)),"",VLOOKUP($B289,Master!$F:$H,3,0))</f>
        <v>KA - EN</v>
      </c>
    </row>
    <row r="290" spans="2:9" x14ac:dyDescent="0.25">
      <c r="B290" s="5" t="s">
        <v>587</v>
      </c>
      <c r="C290" s="2">
        <v>37920</v>
      </c>
      <c r="D290" s="2">
        <v>438933120</v>
      </c>
      <c r="E290" s="2"/>
      <c r="F290" s="2">
        <v>438933120</v>
      </c>
      <c r="G290"/>
      <c r="H290" s="15" t="str">
        <f>IF(ISNA(VLOOKUP($B290,Master!$A:$B,2,0)),"",VLOOKUP($B290,Master!$A:$B,2,0))</f>
        <v>MEYLON 84-BP</v>
      </c>
      <c r="I290" s="15" t="str">
        <f>IF(ISNA(VLOOKUP($B290,Master!$F:$H,3,0)),"",VLOOKUP($B290,Master!$F:$H,3,0))</f>
        <v>AMPOULE</v>
      </c>
    </row>
    <row r="291" spans="2:9" x14ac:dyDescent="0.25">
      <c r="B291" s="5" t="s">
        <v>565</v>
      </c>
      <c r="C291" s="2">
        <v>1440</v>
      </c>
      <c r="D291" s="2">
        <v>11636640</v>
      </c>
      <c r="E291" s="2"/>
      <c r="F291" s="2">
        <v>11636640</v>
      </c>
      <c r="G291"/>
      <c r="H291" s="15" t="str">
        <f>IF(ISNA(VLOOKUP($B291,Master!$A:$B,2,0)),"",VLOOKUP($B291,Master!$A:$B,2,0))</f>
        <v>OTSU-MGSO4 20</v>
      </c>
      <c r="I291" s="15" t="str">
        <f>IF(ISNA(VLOOKUP($B291,Master!$F:$H,3,0)),"",VLOOKUP($B291,Master!$F:$H,3,0))</f>
        <v>AMPOULE</v>
      </c>
    </row>
    <row r="292" spans="2:9" x14ac:dyDescent="0.25">
      <c r="B292" s="5" t="s">
        <v>1000</v>
      </c>
      <c r="C292" s="2">
        <v>10025</v>
      </c>
      <c r="D292" s="2">
        <v>1960158445</v>
      </c>
      <c r="E292" s="2">
        <v>-8668856</v>
      </c>
      <c r="F292" s="2">
        <v>1951489589</v>
      </c>
      <c r="G292"/>
      <c r="H292" s="15" t="str">
        <f>IF(ISNA(VLOOKUP($B292,Master!$A:$B,2,0)),"",VLOOKUP($B292,Master!$A:$B,2,0))</f>
        <v>ABILIFY ORAL SOLUTION 60ML (Lokal)</v>
      </c>
      <c r="I292" s="15" t="str">
        <f>IF(ISNA(VLOOKUP($B292,Master!$F:$H,3,0)),"",VLOOKUP($B292,Master!$F:$H,3,0))</f>
        <v>ABILIFY</v>
      </c>
    </row>
    <row r="293" spans="2:9" x14ac:dyDescent="0.25">
      <c r="B293" s="5" t="s">
        <v>1111</v>
      </c>
      <c r="C293" s="2">
        <v>242757</v>
      </c>
      <c r="D293" s="2">
        <v>5556951448</v>
      </c>
      <c r="E293" s="2"/>
      <c r="F293" s="2">
        <v>5556951448</v>
      </c>
      <c r="G293"/>
      <c r="H293" s="15" t="str">
        <f>IF(ISNA(VLOOKUP($B293,Master!$A:$B,2,0)),"",VLOOKUP($B293,Master!$A:$B,2,0))</f>
        <v>OTSU-NS</v>
      </c>
      <c r="I293" s="15" t="str">
        <f>IF(ISNA(VLOOKUP($B293,Master!$F:$H,3,0)),"",VLOOKUP($B293,Master!$F:$H,3,0))</f>
        <v>BASIC  SOLUTION</v>
      </c>
    </row>
    <row r="294" spans="2:9" x14ac:dyDescent="0.25">
      <c r="B294" s="5" t="s">
        <v>1400</v>
      </c>
      <c r="C294" s="2">
        <v>177590</v>
      </c>
      <c r="D294" s="2">
        <v>2967388560</v>
      </c>
      <c r="E294" s="2"/>
      <c r="F294" s="2">
        <v>2967388560</v>
      </c>
      <c r="G294"/>
      <c r="H294" s="15" t="str">
        <f>IF(ISNA(VLOOKUP($B294,Master!$A:$B,2,0)),"",VLOOKUP($B294,Master!$A:$B,2,0))</f>
        <v>PAN-ENTERAL</v>
      </c>
      <c r="I294" s="15" t="str">
        <f>IF(ISNA(VLOOKUP($B294,Master!$F:$H,3,0)),"",VLOOKUP($B294,Master!$F:$H,3,0))</f>
        <v>ENTERAL NUTRITION</v>
      </c>
    </row>
    <row r="295" spans="2:9" x14ac:dyDescent="0.25">
      <c r="B295" s="5" t="s">
        <v>926</v>
      </c>
      <c r="C295" s="2">
        <v>2</v>
      </c>
      <c r="D295" s="2">
        <v>283078</v>
      </c>
      <c r="E295" s="2"/>
      <c r="F295" s="2">
        <v>283078</v>
      </c>
      <c r="G295"/>
      <c r="H295" s="15" t="str">
        <f>IF(ISNA(VLOOKUP($B295,Master!$A:$B,2,0)),"",VLOOKUP($B295,Master!$A:$B,2,0))</f>
        <v>O-RING FOR SAMPLE JOINT(Black) - UB-SP-009</v>
      </c>
      <c r="I295" s="15" t="str">
        <f>IF(ISNA(VLOOKUP($B295,Master!$F:$H,3,0)),"",VLOOKUP($B295,Master!$F:$H,3,0))</f>
        <v>UBT</v>
      </c>
    </row>
    <row r="296" spans="2:9" x14ac:dyDescent="0.25">
      <c r="B296" s="5" t="s">
        <v>928</v>
      </c>
      <c r="C296" s="2">
        <v>2</v>
      </c>
      <c r="D296" s="2">
        <v>283078</v>
      </c>
      <c r="E296" s="2"/>
      <c r="F296" s="2">
        <v>283078</v>
      </c>
      <c r="G296"/>
      <c r="H296" s="15" t="str">
        <f>IF(ISNA(VLOOKUP($B296,Master!$A:$B,2,0)),"",VLOOKUP($B296,Master!$A:$B,2,0))</f>
        <v>O-RING FOR SAMPLE JOINT(Orange) - UB-SP-004</v>
      </c>
      <c r="I296" s="15" t="str">
        <f>IF(ISNA(VLOOKUP($B296,Master!$F:$H,3,0)),"",VLOOKUP($B296,Master!$F:$H,3,0))</f>
        <v>UBT</v>
      </c>
    </row>
    <row r="297" spans="2:9" x14ac:dyDescent="0.25">
      <c r="B297" s="5" t="s">
        <v>1385</v>
      </c>
      <c r="C297" s="2">
        <v>7990</v>
      </c>
      <c r="D297" s="2">
        <v>84910020</v>
      </c>
      <c r="E297" s="2"/>
      <c r="F297" s="2">
        <v>84910020</v>
      </c>
      <c r="G297"/>
      <c r="H297" s="15" t="str">
        <f>IF(ISNA(VLOOKUP($B297,Master!$A:$B,2,0)),"",VLOOKUP($B297,Master!$A:$B,2,0))</f>
        <v>PROTEN GOLD COKLATImproved Formula</v>
      </c>
      <c r="I297" s="15" t="str">
        <f>IF(ISNA(VLOOKUP($B297,Master!$F:$H,3,0)),"",VLOOKUP($B297,Master!$F:$H,3,0))</f>
        <v>PROTEN</v>
      </c>
    </row>
    <row r="298" spans="2:9" x14ac:dyDescent="0.25">
      <c r="B298" s="5" t="s">
        <v>1401</v>
      </c>
      <c r="C298" s="2">
        <v>-98</v>
      </c>
      <c r="D298" s="2">
        <v>-649500</v>
      </c>
      <c r="E298" s="2"/>
      <c r="F298" s="2">
        <v>-649500</v>
      </c>
      <c r="G298"/>
      <c r="H298" s="15" t="str">
        <f>IF(ISNA(VLOOKUP($B298,Master!$A:$B,2,0)),"",VLOOKUP($B298,Master!$A:$B,2,0))</f>
        <v>RINGER LACTATEInfus Intravena</v>
      </c>
      <c r="I298" s="15" t="str">
        <f>IF(ISNA(VLOOKUP($B298,Master!$F:$H,3,0)),"",VLOOKUP($B298,Master!$F:$H,3,0))</f>
        <v>BASIC  SOLUTION</v>
      </c>
    </row>
    <row r="299" spans="2:9" x14ac:dyDescent="0.25">
      <c r="B299" s="5" t="s">
        <v>1394</v>
      </c>
      <c r="C299" s="2">
        <v>3</v>
      </c>
      <c r="D299" s="2">
        <v>605115000</v>
      </c>
      <c r="E299" s="2"/>
      <c r="F299" s="2">
        <v>605115000</v>
      </c>
      <c r="G299"/>
      <c r="H299" s="15" t="str">
        <f>IF(ISNA(VLOOKUP($B299,Master!$A:$B,2,0)),"",VLOOKUP($B299,Master!$A:$B,2,0))</f>
        <v>POC ONE PLUS</v>
      </c>
      <c r="I299" s="15" t="str">
        <f>IF(ISNA(VLOOKUP($B299,Master!$F:$H,3,0)),"",VLOOKUP($B299,Master!$F:$H,3,0))</f>
        <v>UBT</v>
      </c>
    </row>
    <row r="300" spans="2:9" x14ac:dyDescent="0.25">
      <c r="B300" s="5" t="s">
        <v>1314</v>
      </c>
      <c r="C300" s="2">
        <v>4209</v>
      </c>
      <c r="D300" s="2">
        <v>42805659</v>
      </c>
      <c r="E300" s="2"/>
      <c r="F300" s="2">
        <v>42805659</v>
      </c>
      <c r="G300"/>
      <c r="H300" s="15" t="str">
        <f>IF(ISNA(VLOOKUP($B300,Master!$A:$B,2,0)),"",VLOOKUP($B300,Master!$A:$B,2,0))</f>
        <v>OTSU-NS</v>
      </c>
      <c r="I300" s="15" t="str">
        <f>IF(ISNA(VLOOKUP($B300,Master!$F:$H,3,0)),"",VLOOKUP($B300,Master!$F:$H,3,0))</f>
        <v>BASIC  SOLUTION</v>
      </c>
    </row>
    <row r="301" spans="2:9" x14ac:dyDescent="0.25">
      <c r="B301" s="5" t="s">
        <v>1462</v>
      </c>
      <c r="C301" s="2">
        <v>4958</v>
      </c>
      <c r="D301" s="2">
        <v>60380500</v>
      </c>
      <c r="E301" s="2"/>
      <c r="F301" s="2">
        <v>60380500</v>
      </c>
      <c r="G301"/>
      <c r="H301" s="15" t="str">
        <f>IF(ISNA(VLOOKUP($B301,Master!$A:$B,2,0)),"",VLOOKUP($B301,Master!$A:$B,2,0))</f>
        <v>SODIUM CHLORIDEInfus Intravena 0.9%</v>
      </c>
      <c r="I301" s="15" t="str">
        <f>IF(ISNA(VLOOKUP($B301,Master!$F:$H,3,0)),"",VLOOKUP($B301,Master!$F:$H,3,0))</f>
        <v>BASIC  SOLUTION</v>
      </c>
    </row>
    <row r="302" spans="2:9" x14ac:dyDescent="0.25">
      <c r="B302" s="5" t="s">
        <v>1003</v>
      </c>
      <c r="C302" s="2">
        <v>1080</v>
      </c>
      <c r="D302" s="2">
        <v>118367568</v>
      </c>
      <c r="E302" s="2"/>
      <c r="F302" s="2">
        <v>118367568</v>
      </c>
      <c r="G302"/>
      <c r="H302" s="15" t="str">
        <f>IF(ISNA(VLOOKUP($B302,Master!$A:$B,2,0)),"",VLOOKUP($B302,Master!$A:$B,2,0))</f>
        <v>JINARC 15 MG</v>
      </c>
      <c r="I302" s="15" t="str">
        <f>IF(ISNA(VLOOKUP($B302,Master!$F:$H,3,0)),"",VLOOKUP($B302,Master!$F:$H,3,0))</f>
        <v>JINARK</v>
      </c>
    </row>
    <row r="303" spans="2:9" x14ac:dyDescent="0.25">
      <c r="B303" s="5" t="s">
        <v>1004</v>
      </c>
      <c r="C303" s="2">
        <v>6330</v>
      </c>
      <c r="D303" s="2">
        <v>693765468</v>
      </c>
      <c r="E303" s="2"/>
      <c r="F303" s="2">
        <v>693765468</v>
      </c>
      <c r="G303"/>
      <c r="H303" s="15" t="str">
        <f>IF(ISNA(VLOOKUP($B303,Master!$A:$B,2,0)),"",VLOOKUP($B303,Master!$A:$B,2,0))</f>
        <v>JINARC 30 MG</v>
      </c>
      <c r="I303" s="15" t="str">
        <f>IF(ISNA(VLOOKUP($B303,Master!$F:$H,3,0)),"",VLOOKUP($B303,Master!$F:$H,3,0))</f>
        <v>JINARK</v>
      </c>
    </row>
    <row r="304" spans="2:9" x14ac:dyDescent="0.25">
      <c r="B304" s="5" t="s">
        <v>1458</v>
      </c>
      <c r="C304" s="2">
        <v>1000</v>
      </c>
      <c r="D304" s="2">
        <v>11706000</v>
      </c>
      <c r="E304" s="2"/>
      <c r="F304" s="2">
        <v>11706000</v>
      </c>
      <c r="G304"/>
      <c r="H304" s="15" t="str">
        <f>IF(ISNA(VLOOKUP($B304,Master!$A:$B,2,0)),"",VLOOKUP($B304,Master!$A:$B,2,0))</f>
        <v>DEXTROSE MONOHYDRATEInfus Intravena 10%</v>
      </c>
      <c r="I304" s="15" t="str">
        <f>IF(ISNA(VLOOKUP($B304,Master!$F:$H,3,0)),"",VLOOKUP($B304,Master!$F:$H,3,0))</f>
        <v>BASIC  SOLUTION</v>
      </c>
    </row>
    <row r="305" spans="2:9" x14ac:dyDescent="0.25">
      <c r="B305" s="5" t="s">
        <v>1460</v>
      </c>
      <c r="C305" s="2">
        <v>7480</v>
      </c>
      <c r="D305" s="2">
        <v>81950880</v>
      </c>
      <c r="E305" s="2"/>
      <c r="F305" s="2">
        <v>81950880</v>
      </c>
      <c r="G305"/>
      <c r="H305" s="15" t="str">
        <f>IF(ISNA(VLOOKUP($B305,Master!$A:$B,2,0)),"",VLOOKUP($B305,Master!$A:$B,2,0))</f>
        <v>DEXTROSE MONOHYDRATEInfus Intravena 5%</v>
      </c>
      <c r="I305" s="15" t="str">
        <f>IF(ISNA(VLOOKUP($B305,Master!$F:$H,3,0)),"",VLOOKUP($B305,Master!$F:$H,3,0))</f>
        <v>BASIC  SOLUTION</v>
      </c>
    </row>
    <row r="306" spans="2:9" x14ac:dyDescent="0.25">
      <c r="B306" s="5" t="s">
        <v>1388</v>
      </c>
      <c r="C306" s="2">
        <v>27760</v>
      </c>
      <c r="D306" s="2">
        <v>319396800</v>
      </c>
      <c r="E306" s="2"/>
      <c r="F306" s="2">
        <v>319396800</v>
      </c>
      <c r="G306"/>
      <c r="H306" s="15" t="str">
        <f>IF(ISNA(VLOOKUP($B306,Master!$A:$B,2,0)),"",VLOOKUP($B306,Master!$A:$B,2,0))</f>
        <v>OTSU-RL</v>
      </c>
      <c r="I306" s="15" t="str">
        <f>IF(ISNA(VLOOKUP($B306,Master!$F:$H,3,0)),"",VLOOKUP($B306,Master!$F:$H,3,0))</f>
        <v>BASIC SOLUTION - WB</v>
      </c>
    </row>
    <row r="307" spans="2:9" x14ac:dyDescent="0.25">
      <c r="B307" s="5" t="s">
        <v>1078</v>
      </c>
      <c r="C307" s="2">
        <v>15596</v>
      </c>
      <c r="D307" s="2">
        <v>201155389</v>
      </c>
      <c r="E307" s="2"/>
      <c r="F307" s="2">
        <v>201155389</v>
      </c>
      <c r="G307"/>
      <c r="H307" s="15" t="str">
        <f>IF(ISNA(VLOOKUP($B307,Master!$A:$B,2,0)),"",VLOOKUP($B307,Master!$A:$B,2,0))</f>
        <v>OTSU-RD5</v>
      </c>
      <c r="I307" s="15" t="str">
        <f>IF(ISNA(VLOOKUP($B307,Master!$F:$H,3,0)),"",VLOOKUP($B307,Master!$F:$H,3,0))</f>
        <v>BASIC  SOLUTION</v>
      </c>
    </row>
    <row r="308" spans="2:9" x14ac:dyDescent="0.25">
      <c r="B308" s="5" t="s">
        <v>1389</v>
      </c>
      <c r="C308" s="2">
        <v>536200</v>
      </c>
      <c r="D308" s="2">
        <v>6672086960</v>
      </c>
      <c r="E308" s="2"/>
      <c r="F308" s="2">
        <v>6672086960</v>
      </c>
      <c r="G308"/>
      <c r="H308" s="15" t="str">
        <f>IF(ISNA(VLOOKUP($B308,Master!$A:$B,2,0)),"",VLOOKUP($B308,Master!$A:$B,2,0))</f>
        <v>OTSU-NS, 500 ML</v>
      </c>
      <c r="I308" s="15" t="str">
        <f>IF(ISNA(VLOOKUP($B308,Master!$F:$H,3,0)),"",VLOOKUP($B308,Master!$F:$H,3,0))</f>
        <v>BASIC SOLUTION - WB</v>
      </c>
    </row>
    <row r="309" spans="2:9" x14ac:dyDescent="0.25">
      <c r="B309" s="5" t="s">
        <v>1476</v>
      </c>
      <c r="C309" s="2">
        <v>5280</v>
      </c>
      <c r="D309" s="2">
        <v>41028960</v>
      </c>
      <c r="E309" s="2"/>
      <c r="F309" s="2">
        <v>41028960</v>
      </c>
      <c r="G309"/>
      <c r="H309" s="15" t="str">
        <f>IF(ISNA(VLOOKUP($B309,Master!$A:$B,2,0)),"",VLOOKUP($B309,Master!$A:$B,2,0))</f>
        <v>MAGNESIUM SULFATEInjeksi i.v. 200 mg/mL</v>
      </c>
      <c r="I309" s="15" t="str">
        <f>IF(ISNA(VLOOKUP($B309,Master!$F:$H,3,0)),"",VLOOKUP($B309,Master!$F:$H,3,0))</f>
        <v>AMPOULE</v>
      </c>
    </row>
    <row r="310" spans="2:9" x14ac:dyDescent="0.25">
      <c r="B310" s="5" t="s">
        <v>1477</v>
      </c>
      <c r="C310" s="2">
        <v>5280</v>
      </c>
      <c r="D310" s="2">
        <v>41028960</v>
      </c>
      <c r="E310" s="2"/>
      <c r="F310" s="2">
        <v>41028960</v>
      </c>
      <c r="G310"/>
      <c r="H310" s="15" t="str">
        <f>IF(ISNA(VLOOKUP($B310,Master!$A:$B,2,0)),"",VLOOKUP($B310,Master!$A:$B,2,0))</f>
        <v>MAGNESIUM SULFATEInjeksi i.m. 400 mg/mL</v>
      </c>
      <c r="I310" s="15" t="str">
        <f>IF(ISNA(VLOOKUP($B310,Master!$F:$H,3,0)),"",VLOOKUP($B310,Master!$F:$H,3,0))</f>
        <v>AMPOULE</v>
      </c>
    </row>
    <row r="311" spans="2:9" x14ac:dyDescent="0.25">
      <c r="B311" s="5" t="s">
        <v>1478</v>
      </c>
      <c r="C311" s="2">
        <v>2400</v>
      </c>
      <c r="D311" s="2">
        <v>11107200</v>
      </c>
      <c r="E311" s="2"/>
      <c r="F311" s="2">
        <v>11107200</v>
      </c>
      <c r="G311"/>
      <c r="H311" s="15" t="str">
        <f>IF(ISNA(VLOOKUP($B311,Master!$A:$B,2,0)),"",VLOOKUP($B311,Master!$A:$B,2,0))</f>
        <v>STERILE WATER FORInjection</v>
      </c>
      <c r="I311" s="15" t="str">
        <f>IF(ISNA(VLOOKUP($B311,Master!$F:$H,3,0)),"",VLOOKUP($B311,Master!$F:$H,3,0))</f>
        <v>AMPOULE</v>
      </c>
    </row>
    <row r="312" spans="2:9" x14ac:dyDescent="0.25">
      <c r="B312" s="5" t="s">
        <v>1099</v>
      </c>
      <c r="C312" s="2">
        <v>49467</v>
      </c>
      <c r="D312" s="2">
        <v>384014868</v>
      </c>
      <c r="E312" s="2"/>
      <c r="F312" s="2">
        <v>384014868</v>
      </c>
      <c r="G312"/>
      <c r="H312" s="15" t="str">
        <f>IF(ISNA(VLOOKUP($B312,Master!$A:$B,2,0)),"",VLOOKUP($B312,Master!$A:$B,2,0))</f>
        <v>OTSU-MGSO4 40</v>
      </c>
      <c r="I312" s="15" t="str">
        <f>IF(ISNA(VLOOKUP($B312,Master!$F:$H,3,0)),"",VLOOKUP($B312,Master!$F:$H,3,0))</f>
        <v>AMPOULE</v>
      </c>
    </row>
    <row r="313" spans="2:9" x14ac:dyDescent="0.25">
      <c r="B313" s="5" t="s">
        <v>1093</v>
      </c>
      <c r="C313" s="2">
        <v>252113</v>
      </c>
      <c r="D313" s="2">
        <v>1887665665</v>
      </c>
      <c r="E313" s="2"/>
      <c r="F313" s="2">
        <v>1887665665</v>
      </c>
      <c r="G313"/>
      <c r="H313" s="15" t="str">
        <f>IF(ISNA(VLOOKUP($B313,Master!$A:$B,2,0)),"",VLOOKUP($B313,Master!$A:$B,2,0))</f>
        <v>OTSU-D40</v>
      </c>
      <c r="I313" s="15" t="str">
        <f>IF(ISNA(VLOOKUP($B313,Master!$F:$H,3,0)),"",VLOOKUP($B313,Master!$F:$H,3,0))</f>
        <v>AMPOULE</v>
      </c>
    </row>
    <row r="314" spans="2:9" x14ac:dyDescent="0.25">
      <c r="B314" s="5" t="s">
        <v>1109</v>
      </c>
      <c r="C314" s="2">
        <v>1486395</v>
      </c>
      <c r="D314" s="2">
        <v>7510009769</v>
      </c>
      <c r="E314" s="2"/>
      <c r="F314" s="2">
        <v>7510009769</v>
      </c>
      <c r="G314"/>
      <c r="H314" s="15" t="str">
        <f>IF(ISNA(VLOOKUP($B314,Master!$A:$B,2,0)),"",VLOOKUP($B314,Master!$A:$B,2,0))</f>
        <v>OTSU-WI</v>
      </c>
      <c r="I314" s="15" t="str">
        <f>IF(ISNA(VLOOKUP($B314,Master!$F:$H,3,0)),"",VLOOKUP($B314,Master!$F:$H,3,0))</f>
        <v>AMPOULE</v>
      </c>
    </row>
    <row r="315" spans="2:9" x14ac:dyDescent="0.25">
      <c r="B315" s="5" t="s">
        <v>1456</v>
      </c>
      <c r="C315" s="2">
        <v>445295</v>
      </c>
      <c r="D315" s="2">
        <v>4714545750</v>
      </c>
      <c r="E315" s="2"/>
      <c r="F315" s="2">
        <v>4714545750</v>
      </c>
      <c r="G315"/>
      <c r="H315" s="15" t="str">
        <f>IF(ISNA(VLOOKUP($B315,Master!$A:$B,2,0)),"",VLOOKUP($B315,Master!$A:$B,2,0))</f>
        <v>PROTEN GOLD VANILAKEMASAN TUNGGAL</v>
      </c>
      <c r="I315" s="15" t="str">
        <f>IF(ISNA(VLOOKUP($B315,Master!$F:$H,3,0)),"",VLOOKUP($B315,Master!$F:$H,3,0))</f>
        <v>PROTEN</v>
      </c>
    </row>
    <row r="316" spans="2:9" x14ac:dyDescent="0.25">
      <c r="B316" s="5" t="s">
        <v>1402</v>
      </c>
      <c r="C316" s="2">
        <v>31160</v>
      </c>
      <c r="D316" s="2">
        <v>706100200</v>
      </c>
      <c r="E316" s="2"/>
      <c r="F316" s="2">
        <v>706100200</v>
      </c>
      <c r="G316"/>
      <c r="H316" s="15" t="str">
        <f>IF(ISNA(VLOOKUP($B316,Master!$A:$B,2,0)),"",VLOOKUP($B316,Master!$A:$B,2,0))</f>
        <v>NEO MUNE</v>
      </c>
      <c r="I316" s="15" t="str">
        <f>IF(ISNA(VLOOKUP($B316,Master!$F:$H,3,0)),"",VLOOKUP($B316,Master!$F:$H,3,0))</f>
        <v>NEO MUNE</v>
      </c>
    </row>
    <row r="317" spans="2:9" x14ac:dyDescent="0.25">
      <c r="B317" s="5" t="s">
        <v>1450</v>
      </c>
      <c r="C317" s="2">
        <v>864893</v>
      </c>
      <c r="D317" s="2">
        <v>7163732988</v>
      </c>
      <c r="E317" s="2"/>
      <c r="F317" s="2">
        <v>7163732988</v>
      </c>
      <c r="G317"/>
      <c r="H317" s="15" t="str">
        <f>IF(ISNA(VLOOKUP($B317,Master!$A:$B,2,0)),"",VLOOKUP($B317,Master!$A:$B,2,0))</f>
        <v>PROTEN VANILAKEMASAN TUNGGAL</v>
      </c>
      <c r="I317" s="15" t="str">
        <f>IF(ISNA(VLOOKUP($B317,Master!$F:$H,3,0)),"",VLOOKUP($B317,Master!$F:$H,3,0))</f>
        <v>PROTEN</v>
      </c>
    </row>
    <row r="318" spans="2:9" x14ac:dyDescent="0.25">
      <c r="B318" s="5" t="s">
        <v>1094</v>
      </c>
      <c r="C318" s="2">
        <v>172800</v>
      </c>
      <c r="D318" s="2">
        <v>1129456800</v>
      </c>
      <c r="E318" s="2"/>
      <c r="F318" s="2">
        <v>1129456800</v>
      </c>
      <c r="G318"/>
      <c r="H318" s="15" t="str">
        <f>IF(ISNA(VLOOKUP($B318,Master!$A:$B,2,0)),"",VLOOKUP($B318,Master!$A:$B,2,0))</f>
        <v>OTSU-KCL 7.46</v>
      </c>
      <c r="I318" s="15" t="str">
        <f>IF(ISNA(VLOOKUP($B318,Master!$F:$H,3,0)),"",VLOOKUP($B318,Master!$F:$H,3,0))</f>
        <v>AMPOULE</v>
      </c>
    </row>
    <row r="319" spans="2:9" x14ac:dyDescent="0.25">
      <c r="B319" s="5" t="s">
        <v>1097</v>
      </c>
      <c r="C319" s="2">
        <v>2415730</v>
      </c>
      <c r="D319" s="2">
        <v>11884132237</v>
      </c>
      <c r="E319" s="2"/>
      <c r="F319" s="2">
        <v>11884132237</v>
      </c>
      <c r="G319"/>
      <c r="H319" s="15" t="str">
        <f>IF(ISNA(VLOOKUP($B319,Master!$A:$B,2,0)),"",VLOOKUP($B319,Master!$A:$B,2,0))</f>
        <v>OTSU-NS</v>
      </c>
      <c r="I319" s="15" t="str">
        <f>IF(ISNA(VLOOKUP($B319,Master!$F:$H,3,0)),"",VLOOKUP($B319,Master!$F:$H,3,0))</f>
        <v>AMPOULE</v>
      </c>
    </row>
    <row r="320" spans="2:9" x14ac:dyDescent="0.25">
      <c r="B320" s="5" t="s">
        <v>1519</v>
      </c>
      <c r="C320" s="2">
        <v>5000</v>
      </c>
      <c r="D320" s="2">
        <v>60500000</v>
      </c>
      <c r="E320" s="2"/>
      <c r="F320" s="2">
        <v>60500000</v>
      </c>
      <c r="G320"/>
      <c r="H320" s="15" t="str">
        <f>IF(ISNA(VLOOKUP($B320,Master!$A:$B,2,0)),"",VLOOKUP($B320,Master!$A:$B,2,0))</f>
        <v>OGB RL</v>
      </c>
      <c r="I320" s="15" t="str">
        <f>IF(ISNA(VLOOKUP($B320,Master!$F:$H,3,0)),"",VLOOKUP($B320,Master!$F:$H,3,0))</f>
        <v>BASIC SOLUTION - WB</v>
      </c>
    </row>
    <row r="321" spans="1:9" x14ac:dyDescent="0.25">
      <c r="B321" s="5" t="s">
        <v>1098</v>
      </c>
      <c r="C321" s="2">
        <v>48746</v>
      </c>
      <c r="D321" s="2">
        <v>391258084</v>
      </c>
      <c r="E321" s="2"/>
      <c r="F321" s="2">
        <v>391258084</v>
      </c>
      <c r="G321"/>
      <c r="H321" s="15" t="str">
        <f>IF(ISNA(VLOOKUP($B321,Master!$A:$B,2,0)),"",VLOOKUP($B321,Master!$A:$B,2,0))</f>
        <v>OTSU-MGSO4 20</v>
      </c>
      <c r="I321" s="15" t="str">
        <f>IF(ISNA(VLOOKUP($B321,Master!$F:$H,3,0)),"",VLOOKUP($B321,Master!$F:$H,3,0))</f>
        <v>AMPOULE</v>
      </c>
    </row>
    <row r="322" spans="1:9" x14ac:dyDescent="0.25">
      <c r="B322" s="5" t="s">
        <v>1448</v>
      </c>
      <c r="C322" s="2">
        <v>46226</v>
      </c>
      <c r="D322" s="2">
        <v>381629016</v>
      </c>
      <c r="E322" s="2"/>
      <c r="F322" s="2">
        <v>381629016</v>
      </c>
      <c r="G322"/>
      <c r="H322" s="15" t="str">
        <f>IF(ISNA(VLOOKUP($B322,Master!$A:$B,2,0)),"",VLOOKUP($B322,Master!$A:$B,2,0))</f>
        <v>PROTEN COKLATKEMASAN TUNGGAL</v>
      </c>
      <c r="I322" s="15" t="str">
        <f>IF(ISNA(VLOOKUP($B322,Master!$F:$H,3,0)),"",VLOOKUP($B322,Master!$F:$H,3,0))</f>
        <v>PROTEN</v>
      </c>
    </row>
    <row r="323" spans="1:9" x14ac:dyDescent="0.25">
      <c r="B323" s="5" t="s">
        <v>1452</v>
      </c>
      <c r="C323" s="2">
        <v>53240</v>
      </c>
      <c r="D323" s="2">
        <v>563575440</v>
      </c>
      <c r="E323" s="2"/>
      <c r="F323" s="2">
        <v>563575440</v>
      </c>
      <c r="G323"/>
      <c r="H323" s="15" t="str">
        <f>IF(ISNA(VLOOKUP($B323,Master!$A:$B,2,0)),"",VLOOKUP($B323,Master!$A:$B,2,0))</f>
        <v>PROTEN GOLD COKLATKEMASAN TUNGGAL</v>
      </c>
      <c r="I323" s="15" t="str">
        <f>IF(ISNA(VLOOKUP($B323,Master!$F:$H,3,0)),"",VLOOKUP($B323,Master!$F:$H,3,0))</f>
        <v>PROTEN</v>
      </c>
    </row>
    <row r="324" spans="1:9" x14ac:dyDescent="0.25">
      <c r="B324" s="5" t="s">
        <v>1576</v>
      </c>
      <c r="C324" s="2">
        <v>19256</v>
      </c>
      <c r="D324" s="2">
        <v>3964948680</v>
      </c>
      <c r="E324" s="2"/>
      <c r="F324" s="2">
        <v>3964948680</v>
      </c>
      <c r="G324"/>
      <c r="H324" s="15" t="str">
        <f>IF(ISNA(VLOOKUP($B324,Master!$A:$B,2,0)),"",VLOOKUP($B324,Master!$A:$B,2,0))</f>
        <v>BLENDERA 1,25 KGPERUB FORMULA</v>
      </c>
      <c r="I324" s="15" t="str">
        <f>IF(ISNA(VLOOKUP($B324,Master!$F:$H,3,0)),"",VLOOKUP($B324,Master!$F:$H,3,0))</f>
        <v>BLENDERA</v>
      </c>
    </row>
    <row r="325" spans="1:9" x14ac:dyDescent="0.25">
      <c r="B325" s="5" t="s">
        <v>2282</v>
      </c>
      <c r="C325" s="2">
        <v>30</v>
      </c>
      <c r="D325" s="2">
        <v>5548500</v>
      </c>
      <c r="E325" s="2"/>
      <c r="F325" s="2">
        <v>5548500</v>
      </c>
      <c r="G325"/>
      <c r="H325" s="15" t="str">
        <f>IF(ISNA(VLOOKUP($B325,Master!$A:$B,2,0)),"",VLOOKUP($B325,Master!$A:$B,2,0))</f>
        <v>OTSULIP 20%</v>
      </c>
      <c r="I325" s="15" t="str">
        <f>IF(ISNA(VLOOKUP($B325,Master!$F:$H,3,0)),"",VLOOKUP($B325,Master!$F:$H,3,0))</f>
        <v>OTSULIP</v>
      </c>
    </row>
    <row r="326" spans="1:9" x14ac:dyDescent="0.25">
      <c r="B326" s="5" t="s">
        <v>1110</v>
      </c>
      <c r="C326" s="2">
        <v>43920</v>
      </c>
      <c r="D326" s="2">
        <v>135338400</v>
      </c>
      <c r="E326" s="2"/>
      <c r="F326" s="2">
        <v>135338400</v>
      </c>
      <c r="G326"/>
      <c r="H326" s="15" t="str">
        <f>IF(ISNA(VLOOKUP($B326,Master!$A:$B,2,0)),"",VLOOKUP($B326,Master!$A:$B,2,0))</f>
        <v>OTSU-WI</v>
      </c>
      <c r="I326" s="15" t="str">
        <f>IF(ISNA(VLOOKUP($B326,Master!$F:$H,3,0)),"",VLOOKUP($B326,Master!$F:$H,3,0))</f>
        <v>AMPOULE</v>
      </c>
    </row>
    <row r="327" spans="1:9" x14ac:dyDescent="0.25">
      <c r="B327" s="5" t="s">
        <v>1095</v>
      </c>
      <c r="C327" s="2">
        <v>21600</v>
      </c>
      <c r="D327" s="2">
        <v>209109600</v>
      </c>
      <c r="E327" s="2"/>
      <c r="F327" s="2">
        <v>209109600</v>
      </c>
      <c r="G327"/>
      <c r="H327" s="15" t="str">
        <f>IF(ISNA(VLOOKUP($B327,Master!$A:$B,2,0)),"",VLOOKUP($B327,Master!$A:$B,2,0))</f>
        <v>MEYLON 84-BP</v>
      </c>
      <c r="I327" s="15" t="str">
        <f>IF(ISNA(VLOOKUP($B327,Master!$F:$H,3,0)),"",VLOOKUP($B327,Master!$F:$H,3,0))</f>
        <v>AMPOULE</v>
      </c>
    </row>
    <row r="328" spans="1:9" x14ac:dyDescent="0.25">
      <c r="B328" s="5" t="s">
        <v>931</v>
      </c>
      <c r="C328" s="2">
        <v>6</v>
      </c>
      <c r="D328" s="2">
        <v>4833588</v>
      </c>
      <c r="E328" s="2"/>
      <c r="F328" s="2">
        <v>4833588</v>
      </c>
      <c r="G328"/>
      <c r="H328" s="15" t="str">
        <f>IF(ISNA(VLOOKUP($B328,Master!$A:$B,2,0)),"",VLOOKUP($B328,Master!$A:$B,2,0))</f>
        <v>SAMPLE JOINTUB-SP-003</v>
      </c>
      <c r="I328" s="15" t="str">
        <f>IF(ISNA(VLOOKUP($B328,Master!$F:$H,3,0)),"",VLOOKUP($B328,Master!$F:$H,3,0))</f>
        <v>UBT</v>
      </c>
    </row>
    <row r="329" spans="1:9" x14ac:dyDescent="0.25">
      <c r="B329" s="5" t="s">
        <v>2293</v>
      </c>
      <c r="C329" s="2">
        <v>2400</v>
      </c>
      <c r="D329" s="2">
        <v>38880000</v>
      </c>
      <c r="E329" s="2"/>
      <c r="F329" s="2">
        <v>38880000</v>
      </c>
      <c r="G329"/>
      <c r="H329" s="15" t="str">
        <f>IF(ISNA(VLOOKUP($B329,Master!$A:$B,2,0)),"",VLOOKUP($B329,Master!$A:$B,2,0))</f>
        <v>PAN-ENTERALKEMASAN TUNGGAL</v>
      </c>
      <c r="I329" s="15" t="str">
        <f>IF(ISNA(VLOOKUP($B329,Master!$F:$H,3,0)),"",VLOOKUP($B329,Master!$F:$H,3,0))</f>
        <v>ENTERAL NUTRITION</v>
      </c>
    </row>
    <row r="330" spans="1:9" x14ac:dyDescent="0.25">
      <c r="B330" s="5" t="s">
        <v>1096</v>
      </c>
      <c r="C330" s="2">
        <v>15840</v>
      </c>
      <c r="D330" s="2">
        <v>47504160</v>
      </c>
      <c r="E330" s="2"/>
      <c r="F330" s="2">
        <v>47504160</v>
      </c>
      <c r="G330"/>
      <c r="H330" s="15" t="str">
        <f>IF(ISNA(VLOOKUP($B330,Master!$A:$B,2,0)),"",VLOOKUP($B330,Master!$A:$B,2,0))</f>
        <v>OTSU-NS</v>
      </c>
      <c r="I330" s="15" t="str">
        <f>IF(ISNA(VLOOKUP($B330,Master!$F:$H,3,0)),"",VLOOKUP($B330,Master!$F:$H,3,0))</f>
        <v>AMPOULE</v>
      </c>
    </row>
    <row r="331" spans="1:9" x14ac:dyDescent="0.25">
      <c r="A331" s="5" t="s">
        <v>2287</v>
      </c>
      <c r="C331" s="2">
        <v>19589273</v>
      </c>
      <c r="D331" s="2">
        <v>210060349163.52002</v>
      </c>
      <c r="E331" s="2">
        <v>-3500578403</v>
      </c>
      <c r="F331" s="2">
        <v>206559770760.52002</v>
      </c>
      <c r="G331"/>
      <c r="H331" s="15" t="str">
        <f>IF(ISNA(VLOOKUP($B331,Master!$A:$B,2,0)),"",VLOOKUP($B331,Master!$A:$B,2,0))</f>
        <v/>
      </c>
      <c r="I331" s="15" t="str">
        <f>IF(ISNA(VLOOKUP($B331,Master!$E:$G,3,0)),"",VLOOKUP($B331,Master!$E:$G,3,0))</f>
        <v/>
      </c>
    </row>
    <row r="332" spans="1:9" x14ac:dyDescent="0.25">
      <c r="A332" s="5" t="s">
        <v>2354</v>
      </c>
      <c r="C332" s="2"/>
      <c r="D332" s="2"/>
      <c r="E332" s="2"/>
      <c r="F332" s="2"/>
      <c r="G332"/>
      <c r="H332" s="15" t="str">
        <f>IF(ISNA(VLOOKUP($B332,Master!$A:$B,2,0)),"",VLOOKUP($B332,Master!$A:$B,2,0))</f>
        <v/>
      </c>
      <c r="I332" s="15" t="str">
        <f>IF(ISNA(VLOOKUP($B332,Master!$E:$G,3,0)),"",VLOOKUP($B332,Master!$E:$G,3,0))</f>
        <v/>
      </c>
    </row>
    <row r="333" spans="1:9" x14ac:dyDescent="0.25">
      <c r="B333" s="5" t="s">
        <v>2354</v>
      </c>
      <c r="C333" s="2"/>
      <c r="D333" s="2"/>
      <c r="E333" s="2"/>
      <c r="F333" s="2"/>
      <c r="G333"/>
      <c r="H333" s="15" t="str">
        <f>IF(ISNA(VLOOKUP($B333,Master!$A:$B,2,0)),"",VLOOKUP($B333,Master!$A:$B,2,0))</f>
        <v/>
      </c>
      <c r="I333" s="15" t="str">
        <f>IF(ISNA(VLOOKUP($B333,Master!$E:$G,3,0)),"",VLOOKUP($B333,Master!$E:$G,3,0))</f>
        <v/>
      </c>
    </row>
    <row r="334" spans="1:9" x14ac:dyDescent="0.25">
      <c r="A334" s="5" t="s">
        <v>2355</v>
      </c>
      <c r="C334" s="2"/>
      <c r="D334" s="2"/>
      <c r="E334" s="2"/>
      <c r="F334" s="2"/>
      <c r="G334"/>
      <c r="H334" s="15" t="str">
        <f>IF(ISNA(VLOOKUP($B334,Master!$A:$B,2,0)),"",VLOOKUP($B334,Master!$A:$B,2,0))</f>
        <v/>
      </c>
      <c r="I334" s="15" t="str">
        <f>IF(ISNA(VLOOKUP($B334,Master!$E:$G,3,0)),"",VLOOKUP($B334,Master!$E:$G,3,0))</f>
        <v/>
      </c>
    </row>
    <row r="335" spans="1:9" x14ac:dyDescent="0.25">
      <c r="A335" s="5" t="s">
        <v>311</v>
      </c>
      <c r="C335" s="2">
        <v>152326669</v>
      </c>
      <c r="D335" s="2">
        <v>1090324122376.2201</v>
      </c>
      <c r="E335" s="2">
        <v>-3500578403</v>
      </c>
      <c r="F335" s="2">
        <v>1086823543973.2201</v>
      </c>
      <c r="G335"/>
      <c r="H335" s="15" t="str">
        <f>IF(ISNA(VLOOKUP($B335,Master!$A:$B,2,0)),"",VLOOKUP($B335,Master!$A:$B,2,0))</f>
        <v/>
      </c>
      <c r="I335" s="15" t="str">
        <f>IF(ISNA(VLOOKUP($B335,Master!$E:$G,3,0)),"",VLOOKUP($B335,Master!$E:$G,3,0))</f>
        <v/>
      </c>
    </row>
    <row r="336" spans="1:9" x14ac:dyDescent="0.25">
      <c r="A336"/>
      <c r="B336"/>
      <c r="C336"/>
      <c r="D336"/>
      <c r="E336"/>
      <c r="F336"/>
      <c r="G336"/>
      <c r="H336" s="15" t="str">
        <f>IF(ISNA(VLOOKUP($B336,Master!$A:$B,2,0)),"",VLOOKUP($B336,Master!$A:$B,2,0))</f>
        <v/>
      </c>
      <c r="I336" s="15" t="str">
        <f>IF(ISNA(VLOOKUP($B336,Master!$E:$G,3,0)),"",VLOOKUP($B336,Master!$E:$G,3,0))</f>
        <v/>
      </c>
    </row>
    <row r="337" spans="1:9" x14ac:dyDescent="0.25">
      <c r="A337"/>
      <c r="B337"/>
      <c r="C337"/>
      <c r="D337"/>
      <c r="E337"/>
      <c r="F337"/>
      <c r="G337"/>
      <c r="H337" s="15" t="str">
        <f>IF(ISNA(VLOOKUP($B337,Master!$A:$B,2,0)),"",VLOOKUP($B337,Master!$A:$B,2,0))</f>
        <v/>
      </c>
      <c r="I337" s="15" t="str">
        <f>IF(ISNA(VLOOKUP($B337,Master!$E:$G,3,0)),"",VLOOKUP($B337,Master!$E:$G,3,0))</f>
        <v/>
      </c>
    </row>
    <row r="338" spans="1:9" x14ac:dyDescent="0.25">
      <c r="A338"/>
      <c r="B338"/>
      <c r="C338"/>
      <c r="D338"/>
      <c r="E338"/>
      <c r="F338"/>
      <c r="G338"/>
      <c r="H338" s="15" t="str">
        <f>IF(ISNA(VLOOKUP($B338,Master!$A:$B,2,0)),"",VLOOKUP($B338,Master!$A:$B,2,0))</f>
        <v/>
      </c>
      <c r="I338" s="15" t="str">
        <f>IF(ISNA(VLOOKUP($B338,Master!$E:$G,3,0)),"",VLOOKUP($B338,Master!$E:$G,3,0))</f>
        <v/>
      </c>
    </row>
    <row r="339" spans="1:9" x14ac:dyDescent="0.25">
      <c r="A339"/>
      <c r="B339"/>
      <c r="C339"/>
      <c r="D339"/>
      <c r="E339"/>
      <c r="F339"/>
      <c r="G339"/>
      <c r="H339" s="15" t="str">
        <f>IF(ISNA(VLOOKUP($B339,Master!$A:$B,2,0)),"",VLOOKUP($B339,Master!$A:$B,2,0))</f>
        <v/>
      </c>
      <c r="I339" s="15" t="str">
        <f>IF(ISNA(VLOOKUP($B339,Master!$E:$G,3,0)),"",VLOOKUP($B339,Master!$E:$G,3,0))</f>
        <v/>
      </c>
    </row>
    <row r="340" spans="1:9" x14ac:dyDescent="0.25">
      <c r="A340"/>
      <c r="B340"/>
      <c r="C340"/>
      <c r="D340"/>
      <c r="E340"/>
      <c r="F340"/>
      <c r="G340"/>
      <c r="H340" s="15" t="str">
        <f>IF(ISNA(VLOOKUP($B340,Master!$A:$B,2,0)),"",VLOOKUP($B340,Master!$A:$B,2,0))</f>
        <v/>
      </c>
      <c r="I340" s="15" t="str">
        <f>IF(ISNA(VLOOKUP($B340,Master!$E:$G,3,0)),"",VLOOKUP($B340,Master!$E:$G,3,0))</f>
        <v/>
      </c>
    </row>
    <row r="341" spans="1:9" x14ac:dyDescent="0.25">
      <c r="A341"/>
      <c r="B341"/>
      <c r="C341"/>
      <c r="D341"/>
      <c r="E341"/>
      <c r="F341"/>
      <c r="G341"/>
      <c r="H341" s="15" t="str">
        <f>IF(ISNA(VLOOKUP($B341,Master!$A:$B,2,0)),"",VLOOKUP($B341,Master!$A:$B,2,0))</f>
        <v/>
      </c>
      <c r="I341" s="15" t="str">
        <f>IF(ISNA(VLOOKUP($B341,Master!$E:$G,3,0)),"",VLOOKUP($B341,Master!$E:$G,3,0))</f>
        <v/>
      </c>
    </row>
    <row r="342" spans="1:9" x14ac:dyDescent="0.25">
      <c r="A342"/>
      <c r="B342"/>
      <c r="C342"/>
      <c r="D342"/>
      <c r="E342"/>
      <c r="F342"/>
      <c r="G342"/>
      <c r="H342" s="15" t="str">
        <f>IF(ISNA(VLOOKUP($B342,Master!$A:$B,2,0)),"",VLOOKUP($B342,Master!$A:$B,2,0))</f>
        <v/>
      </c>
      <c r="I342" s="15" t="str">
        <f>IF(ISNA(VLOOKUP($B342,Master!$E:$G,3,0)),"",VLOOKUP($B342,Master!$E:$G,3,0))</f>
        <v/>
      </c>
    </row>
    <row r="343" spans="1:9" x14ac:dyDescent="0.25">
      <c r="A343"/>
      <c r="B343"/>
      <c r="C343"/>
      <c r="D343"/>
      <c r="E343"/>
      <c r="F343"/>
      <c r="G343"/>
      <c r="H343" s="15" t="str">
        <f>IF(ISNA(VLOOKUP($B343,Master!$A:$B,2,0)),"",VLOOKUP($B343,Master!$A:$B,2,0))</f>
        <v/>
      </c>
      <c r="I343" s="15" t="str">
        <f>IF(ISNA(VLOOKUP($B343,Master!$E:$G,3,0)),"",VLOOKUP($B343,Master!$E:$G,3,0))</f>
        <v/>
      </c>
    </row>
    <row r="344" spans="1:9" x14ac:dyDescent="0.25">
      <c r="A344"/>
      <c r="B344"/>
      <c r="C344"/>
      <c r="D344"/>
      <c r="E344"/>
      <c r="F344"/>
      <c r="G344"/>
      <c r="H344" s="15" t="str">
        <f>IF(ISNA(VLOOKUP($B344,Master!$A:$B,2,0)),"",VLOOKUP($B344,Master!$A:$B,2,0))</f>
        <v/>
      </c>
      <c r="I344" s="15" t="str">
        <f>IF(ISNA(VLOOKUP($B344,Master!$E:$G,3,0)),"",VLOOKUP($B344,Master!$E:$G,3,0))</f>
        <v/>
      </c>
    </row>
    <row r="345" spans="1:9" x14ac:dyDescent="0.25">
      <c r="A345"/>
      <c r="B345"/>
      <c r="C345"/>
      <c r="D345"/>
      <c r="E345"/>
      <c r="F345"/>
      <c r="G345"/>
      <c r="H345" s="15" t="str">
        <f>IF(ISNA(VLOOKUP($B345,Master!$A:$B,2,0)),"",VLOOKUP($B345,Master!$A:$B,2,0))</f>
        <v/>
      </c>
      <c r="I345" s="15" t="str">
        <f>IF(ISNA(VLOOKUP($B345,Master!$E:$G,3,0)),"",VLOOKUP($B345,Master!$E:$G,3,0))</f>
        <v/>
      </c>
    </row>
    <row r="346" spans="1:9" x14ac:dyDescent="0.25">
      <c r="A346"/>
      <c r="B346"/>
      <c r="C346"/>
      <c r="D346"/>
      <c r="E346"/>
      <c r="F346"/>
      <c r="G346"/>
      <c r="H346" s="15" t="str">
        <f>IF(ISNA(VLOOKUP($B346,Master!$A:$B,2,0)),"",VLOOKUP($B346,Master!$A:$B,2,0))</f>
        <v/>
      </c>
      <c r="I346" s="15" t="str">
        <f>IF(ISNA(VLOOKUP($B346,Master!$E:$G,3,0)),"",VLOOKUP($B346,Master!$E:$G,3,0))</f>
        <v/>
      </c>
    </row>
    <row r="347" spans="1:9" x14ac:dyDescent="0.25">
      <c r="A347"/>
      <c r="B347"/>
      <c r="C347"/>
      <c r="D347"/>
      <c r="E347"/>
      <c r="F347"/>
      <c r="G347"/>
      <c r="H347" s="15" t="str">
        <f>IF(ISNA(VLOOKUP($B347,Master!$A:$B,2,0)),"",VLOOKUP($B347,Master!$A:$B,2,0))</f>
        <v/>
      </c>
      <c r="I347" s="15" t="str">
        <f>IF(ISNA(VLOOKUP($B347,Master!$E:$G,3,0)),"",VLOOKUP($B347,Master!$E:$G,3,0))</f>
        <v/>
      </c>
    </row>
    <row r="348" spans="1:9" x14ac:dyDescent="0.25">
      <c r="A348"/>
      <c r="B348"/>
      <c r="C348"/>
      <c r="D348"/>
      <c r="E348"/>
      <c r="F348"/>
      <c r="G348"/>
      <c r="H348" s="15" t="str">
        <f>IF(ISNA(VLOOKUP($B348,Master!$A:$B,2,0)),"",VLOOKUP($B348,Master!$A:$B,2,0))</f>
        <v/>
      </c>
      <c r="I348" s="15" t="str">
        <f>IF(ISNA(VLOOKUP($B348,Master!$E:$G,3,0)),"",VLOOKUP($B348,Master!$E:$G,3,0))</f>
        <v/>
      </c>
    </row>
    <row r="349" spans="1:9" x14ac:dyDescent="0.25">
      <c r="A349"/>
      <c r="B349"/>
      <c r="C349"/>
      <c r="D349"/>
      <c r="E349"/>
      <c r="F349"/>
      <c r="G349"/>
      <c r="H349" s="15" t="str">
        <f>IF(ISNA(VLOOKUP($B349,Master!$A:$B,2,0)),"",VLOOKUP($B349,Master!$A:$B,2,0))</f>
        <v/>
      </c>
      <c r="I349" s="15" t="str">
        <f>IF(ISNA(VLOOKUP($B349,Master!$E:$G,3,0)),"",VLOOKUP($B349,Master!$E:$G,3,0))</f>
        <v/>
      </c>
    </row>
    <row r="350" spans="1:9" x14ac:dyDescent="0.25">
      <c r="A350"/>
      <c r="B350"/>
      <c r="C350"/>
      <c r="D350"/>
      <c r="E350"/>
      <c r="F350"/>
      <c r="G350"/>
      <c r="H350" s="15" t="str">
        <f>IF(ISNA(VLOOKUP($B350,Master!$A:$B,2,0)),"",VLOOKUP($B350,Master!$A:$B,2,0))</f>
        <v/>
      </c>
      <c r="I350" s="15" t="str">
        <f>IF(ISNA(VLOOKUP($B350,Master!$E:$G,3,0)),"",VLOOKUP($B350,Master!$E:$G,3,0))</f>
        <v/>
      </c>
    </row>
    <row r="351" spans="1:9" x14ac:dyDescent="0.25">
      <c r="A351"/>
      <c r="B351"/>
      <c r="C351"/>
      <c r="D351"/>
      <c r="E351"/>
      <c r="F351"/>
      <c r="G351"/>
      <c r="H351" s="15" t="str">
        <f>IF(ISNA(VLOOKUP($B351,Master!$A:$B,2,0)),"",VLOOKUP($B351,Master!$A:$B,2,0))</f>
        <v/>
      </c>
      <c r="I351" s="15" t="str">
        <f>IF(ISNA(VLOOKUP($B351,Master!$E:$G,3,0)),"",VLOOKUP($B351,Master!$E:$G,3,0))</f>
        <v/>
      </c>
    </row>
    <row r="352" spans="1:9" x14ac:dyDescent="0.25">
      <c r="A352"/>
      <c r="B352"/>
      <c r="C352"/>
      <c r="D352"/>
      <c r="E352"/>
      <c r="F352"/>
      <c r="G352"/>
      <c r="H352" s="15" t="str">
        <f>IF(ISNA(VLOOKUP($B352,Master!$A:$B,2,0)),"",VLOOKUP($B352,Master!$A:$B,2,0))</f>
        <v/>
      </c>
      <c r="I352" s="15" t="str">
        <f>IF(ISNA(VLOOKUP($B352,Master!$E:$G,3,0)),"",VLOOKUP($B352,Master!$E:$G,3,0))</f>
        <v/>
      </c>
    </row>
    <row r="353" spans="1:9" x14ac:dyDescent="0.25">
      <c r="A353"/>
      <c r="B353"/>
      <c r="C353"/>
      <c r="D353"/>
      <c r="E353"/>
      <c r="F353"/>
      <c r="G353"/>
      <c r="H353" s="15" t="str">
        <f>IF(ISNA(VLOOKUP($B353,Master!$A:$B,2,0)),"",VLOOKUP($B353,Master!$A:$B,2,0))</f>
        <v/>
      </c>
      <c r="I353" s="15" t="str">
        <f>IF(ISNA(VLOOKUP($B353,Master!$E:$G,3,0)),"",VLOOKUP($B353,Master!$E:$G,3,0))</f>
        <v/>
      </c>
    </row>
    <row r="354" spans="1:9" x14ac:dyDescent="0.25">
      <c r="A354"/>
      <c r="B354"/>
      <c r="C354"/>
      <c r="D354"/>
      <c r="E354"/>
      <c r="F354"/>
      <c r="G354"/>
      <c r="H354" s="15" t="str">
        <f>IF(ISNA(VLOOKUP($B354,Master!$A:$B,2,0)),"",VLOOKUP($B354,Master!$A:$B,2,0))</f>
        <v/>
      </c>
      <c r="I354" s="15" t="str">
        <f>IF(ISNA(VLOOKUP($B354,Master!$E:$G,3,0)),"",VLOOKUP($B354,Master!$E:$G,3,0))</f>
        <v/>
      </c>
    </row>
    <row r="355" spans="1:9" x14ac:dyDescent="0.25">
      <c r="A355"/>
      <c r="B355"/>
      <c r="C355"/>
      <c r="D355"/>
      <c r="E355"/>
      <c r="F355"/>
      <c r="G355"/>
      <c r="H355" s="15" t="str">
        <f>IF(ISNA(VLOOKUP($B355,Master!$A:$B,2,0)),"",VLOOKUP($B355,Master!$A:$B,2,0))</f>
        <v/>
      </c>
      <c r="I355" s="15" t="str">
        <f>IF(ISNA(VLOOKUP($B355,Master!$E:$G,3,0)),"",VLOOKUP($B355,Master!$E:$G,3,0))</f>
        <v/>
      </c>
    </row>
    <row r="356" spans="1:9" x14ac:dyDescent="0.25">
      <c r="A356"/>
      <c r="B356"/>
      <c r="C356"/>
      <c r="D356"/>
      <c r="E356"/>
      <c r="F356"/>
      <c r="G356"/>
      <c r="H356" s="15" t="str">
        <f>IF(ISNA(VLOOKUP($B356,Master!$A:$B,2,0)),"",VLOOKUP($B356,Master!$A:$B,2,0))</f>
        <v/>
      </c>
      <c r="I356" s="15" t="str">
        <f>IF(ISNA(VLOOKUP($B356,Master!$E:$G,3,0)),"",VLOOKUP($B356,Master!$E:$G,3,0))</f>
        <v/>
      </c>
    </row>
    <row r="357" spans="1:9" x14ac:dyDescent="0.25">
      <c r="A357"/>
      <c r="B357"/>
      <c r="C357"/>
      <c r="D357"/>
      <c r="E357"/>
      <c r="F357"/>
      <c r="G357"/>
      <c r="H357" s="15" t="str">
        <f>IF(ISNA(VLOOKUP($B357,Master!$A:$B,2,0)),"",VLOOKUP($B357,Master!$A:$B,2,0))</f>
        <v/>
      </c>
      <c r="I357" s="15" t="str">
        <f>IF(ISNA(VLOOKUP($B357,Master!$E:$G,3,0)),"",VLOOKUP($B357,Master!$E:$G,3,0))</f>
        <v/>
      </c>
    </row>
    <row r="358" spans="1:9" x14ac:dyDescent="0.25">
      <c r="A358"/>
      <c r="B358"/>
      <c r="C358"/>
      <c r="D358"/>
      <c r="E358"/>
      <c r="F358"/>
      <c r="G358"/>
      <c r="H358" s="15" t="str">
        <f>IF(ISNA(VLOOKUP($B358,Master!$A:$B,2,0)),"",VLOOKUP($B358,Master!$A:$B,2,0))</f>
        <v/>
      </c>
      <c r="I358" s="15" t="str">
        <f>IF(ISNA(VLOOKUP($B358,Master!$E:$G,3,0)),"",VLOOKUP($B358,Master!$E:$G,3,0))</f>
        <v/>
      </c>
    </row>
    <row r="359" spans="1:9" x14ac:dyDescent="0.25">
      <c r="A359"/>
      <c r="B359"/>
      <c r="C359"/>
      <c r="D359"/>
      <c r="E359"/>
      <c r="F359"/>
      <c r="G359"/>
      <c r="H359" s="15" t="str">
        <f>IF(ISNA(VLOOKUP($B359,Master!$A:$B,2,0)),"",VLOOKUP($B359,Master!$A:$B,2,0))</f>
        <v/>
      </c>
      <c r="I359" s="15" t="str">
        <f>IF(ISNA(VLOOKUP($B359,Master!$E:$G,3,0)),"",VLOOKUP($B359,Master!$E:$G,3,0))</f>
        <v/>
      </c>
    </row>
    <row r="360" spans="1:9" x14ac:dyDescent="0.25">
      <c r="A360"/>
      <c r="B360"/>
      <c r="C360"/>
      <c r="D360"/>
      <c r="E360"/>
      <c r="F360"/>
      <c r="G360"/>
      <c r="H360" s="15" t="str">
        <f>IF(ISNA(VLOOKUP($B360,Master!$A:$B,2,0)),"",VLOOKUP($B360,Master!$A:$B,2,0))</f>
        <v/>
      </c>
      <c r="I360" s="15" t="str">
        <f>IF(ISNA(VLOOKUP($B360,Master!$E:$G,3,0)),"",VLOOKUP($B360,Master!$E:$G,3,0))</f>
        <v/>
      </c>
    </row>
    <row r="361" spans="1:9" x14ac:dyDescent="0.25">
      <c r="A361"/>
      <c r="B361"/>
      <c r="C361"/>
      <c r="D361"/>
      <c r="E361"/>
      <c r="F361"/>
      <c r="G361"/>
      <c r="H361" s="15" t="str">
        <f>IF(ISNA(VLOOKUP($B361,Master!$A:$B,2,0)),"",VLOOKUP($B361,Master!$A:$B,2,0))</f>
        <v/>
      </c>
      <c r="I361" s="15" t="str">
        <f>IF(ISNA(VLOOKUP($B361,Master!$E:$G,3,0)),"",VLOOKUP($B361,Master!$E:$G,3,0))</f>
        <v/>
      </c>
    </row>
    <row r="362" spans="1:9" x14ac:dyDescent="0.25">
      <c r="A362"/>
      <c r="B362"/>
      <c r="C362"/>
      <c r="D362"/>
      <c r="E362"/>
      <c r="F362"/>
      <c r="G362"/>
      <c r="H362" s="15" t="str">
        <f>IF(ISNA(VLOOKUP($B362,Master!$A:$B,2,0)),"",VLOOKUP($B362,Master!$A:$B,2,0))</f>
        <v/>
      </c>
      <c r="I362" s="15" t="str">
        <f>IF(ISNA(VLOOKUP($B362,Master!$E:$G,3,0)),"",VLOOKUP($B362,Master!$E:$G,3,0))</f>
        <v/>
      </c>
    </row>
    <row r="363" spans="1:9" x14ac:dyDescent="0.25">
      <c r="A363"/>
      <c r="B363"/>
      <c r="C363"/>
      <c r="D363"/>
      <c r="E363"/>
      <c r="F363"/>
      <c r="G363"/>
      <c r="H363" s="15" t="str">
        <f>IF(ISNA(VLOOKUP($B363,Master!$A:$B,2,0)),"",VLOOKUP($B363,Master!$A:$B,2,0))</f>
        <v/>
      </c>
      <c r="I363" s="15" t="str">
        <f>IF(ISNA(VLOOKUP($B363,Master!$E:$G,3,0)),"",VLOOKUP($B363,Master!$E:$G,3,0))</f>
        <v/>
      </c>
    </row>
    <row r="364" spans="1:9" x14ac:dyDescent="0.25">
      <c r="A364"/>
      <c r="B364"/>
      <c r="C364"/>
      <c r="D364"/>
      <c r="E364"/>
      <c r="F364"/>
      <c r="G364"/>
      <c r="H364" s="15" t="str">
        <f>IF(ISNA(VLOOKUP($B364,Master!$A:$B,2,0)),"",VLOOKUP($B364,Master!$A:$B,2,0))</f>
        <v/>
      </c>
      <c r="I364" s="15" t="str">
        <f>IF(ISNA(VLOOKUP($B364,Master!$E:$G,3,0)),"",VLOOKUP($B364,Master!$E:$G,3,0))</f>
        <v/>
      </c>
    </row>
    <row r="365" spans="1:9" x14ac:dyDescent="0.25">
      <c r="A365"/>
      <c r="B365"/>
      <c r="C365"/>
      <c r="D365"/>
      <c r="E365"/>
      <c r="F365"/>
      <c r="G365"/>
      <c r="H365" s="15" t="str">
        <f>IF(ISNA(VLOOKUP($B365,Master!$A:$B,2,0)),"",VLOOKUP($B365,Master!$A:$B,2,0))</f>
        <v/>
      </c>
      <c r="I365" s="15" t="str">
        <f>IF(ISNA(VLOOKUP($B365,Master!$E:$G,3,0)),"",VLOOKUP($B365,Master!$E:$G,3,0))</f>
        <v/>
      </c>
    </row>
    <row r="366" spans="1:9" x14ac:dyDescent="0.25">
      <c r="A366"/>
      <c r="B366"/>
      <c r="C366"/>
      <c r="D366"/>
      <c r="E366"/>
      <c r="F366"/>
      <c r="G366"/>
      <c r="H366" s="15" t="str">
        <f>IF(ISNA(VLOOKUP($B366,Master!$A:$B,2,0)),"",VLOOKUP($B366,Master!$A:$B,2,0))</f>
        <v/>
      </c>
      <c r="I366" s="15" t="str">
        <f>IF(ISNA(VLOOKUP($B366,Master!$E:$G,3,0)),"",VLOOKUP($B366,Master!$E:$G,3,0))</f>
        <v/>
      </c>
    </row>
    <row r="367" spans="1:9" x14ac:dyDescent="0.25">
      <c r="A367"/>
      <c r="B367"/>
      <c r="C367"/>
      <c r="D367"/>
      <c r="E367"/>
      <c r="F367"/>
      <c r="G367"/>
      <c r="H367" s="15" t="str">
        <f>IF(ISNA(VLOOKUP($B367,Master!$A:$B,2,0)),"",VLOOKUP($B367,Master!$A:$B,2,0))</f>
        <v/>
      </c>
      <c r="I367" s="15" t="str">
        <f>IF(ISNA(VLOOKUP($B367,Master!$E:$G,3,0)),"",VLOOKUP($B367,Master!$E:$G,3,0))</f>
        <v/>
      </c>
    </row>
    <row r="368" spans="1:9" x14ac:dyDescent="0.25">
      <c r="A368"/>
      <c r="B368"/>
      <c r="C368"/>
      <c r="D368"/>
      <c r="E368"/>
      <c r="F368"/>
      <c r="G368"/>
      <c r="H368" s="15" t="str">
        <f>IF(ISNA(VLOOKUP($B368,Master!$A:$B,2,0)),"",VLOOKUP($B368,Master!$A:$B,2,0))</f>
        <v/>
      </c>
      <c r="I368" s="15" t="str">
        <f>IF(ISNA(VLOOKUP($B368,Master!$E:$G,3,0)),"",VLOOKUP($B368,Master!$E:$G,3,0))</f>
        <v/>
      </c>
    </row>
    <row r="369" spans="1:9" x14ac:dyDescent="0.25">
      <c r="A369"/>
      <c r="B369"/>
      <c r="C369"/>
      <c r="D369"/>
      <c r="E369"/>
      <c r="F369"/>
      <c r="G369"/>
      <c r="H369" s="15" t="str">
        <f>IF(ISNA(VLOOKUP($B369,Master!$A:$B,2,0)),"",VLOOKUP($B369,Master!$A:$B,2,0))</f>
        <v/>
      </c>
      <c r="I369" s="15" t="str">
        <f>IF(ISNA(VLOOKUP($B369,Master!$E:$G,3,0)),"",VLOOKUP($B369,Master!$E:$G,3,0))</f>
        <v/>
      </c>
    </row>
    <row r="370" spans="1:9" x14ac:dyDescent="0.25">
      <c r="A370"/>
      <c r="B370"/>
      <c r="C370"/>
      <c r="D370"/>
      <c r="E370"/>
      <c r="F370"/>
      <c r="G370"/>
      <c r="H370" s="15" t="str">
        <f>IF(ISNA(VLOOKUP($B370,Master!$A:$B,2,0)),"",VLOOKUP($B370,Master!$A:$B,2,0))</f>
        <v/>
      </c>
      <c r="I370" s="15" t="str">
        <f>IF(ISNA(VLOOKUP($B370,Master!$E:$G,3,0)),"",VLOOKUP($B370,Master!$E:$G,3,0))</f>
        <v/>
      </c>
    </row>
    <row r="371" spans="1:9" x14ac:dyDescent="0.25">
      <c r="A371"/>
      <c r="B371"/>
      <c r="C371"/>
      <c r="D371"/>
      <c r="E371"/>
      <c r="F371"/>
      <c r="G371"/>
      <c r="H371" s="15" t="str">
        <f>IF(ISNA(VLOOKUP($B371,Master!$A:$B,2,0)),"",VLOOKUP($B371,Master!$A:$B,2,0))</f>
        <v/>
      </c>
      <c r="I371" s="15" t="str">
        <f>IF(ISNA(VLOOKUP($B371,Master!$E:$G,3,0)),"",VLOOKUP($B371,Master!$E:$G,3,0))</f>
        <v/>
      </c>
    </row>
    <row r="372" spans="1:9" x14ac:dyDescent="0.25">
      <c r="A372"/>
      <c r="B372"/>
      <c r="C372"/>
      <c r="D372"/>
      <c r="E372"/>
      <c r="F372"/>
      <c r="G372"/>
      <c r="H372" s="15" t="str">
        <f>IF(ISNA(VLOOKUP($B372,Master!$A:$B,2,0)),"",VLOOKUP($B372,Master!$A:$B,2,0))</f>
        <v/>
      </c>
      <c r="I372" s="15" t="str">
        <f>IF(ISNA(VLOOKUP($B372,Master!$E:$G,3,0)),"",VLOOKUP($B372,Master!$E:$G,3,0))</f>
        <v/>
      </c>
    </row>
    <row r="373" spans="1:9" x14ac:dyDescent="0.25">
      <c r="A373"/>
      <c r="B373"/>
      <c r="C373"/>
      <c r="D373"/>
      <c r="E373"/>
      <c r="F373"/>
      <c r="G373"/>
      <c r="H373" s="15" t="str">
        <f>IF(ISNA(VLOOKUP($B373,Master!$A:$B,2,0)),"",VLOOKUP($B373,Master!$A:$B,2,0))</f>
        <v/>
      </c>
      <c r="I373" s="15" t="str">
        <f>IF(ISNA(VLOOKUP($B373,Master!$E:$G,3,0)),"",VLOOKUP($B373,Master!$E:$G,3,0))</f>
        <v/>
      </c>
    </row>
    <row r="374" spans="1:9" x14ac:dyDescent="0.25">
      <c r="A374"/>
      <c r="B374"/>
      <c r="C374"/>
      <c r="D374"/>
      <c r="E374"/>
      <c r="F374"/>
      <c r="G374"/>
      <c r="H374" s="15" t="str">
        <f>IF(ISNA(VLOOKUP($B374,Master!$A:$B,2,0)),"",VLOOKUP($B374,Master!$A:$B,2,0))</f>
        <v/>
      </c>
      <c r="I374" s="15" t="str">
        <f>IF(ISNA(VLOOKUP($B374,Master!$E:$G,3,0)),"",VLOOKUP($B374,Master!$E:$G,3,0))</f>
        <v/>
      </c>
    </row>
    <row r="375" spans="1:9" x14ac:dyDescent="0.25">
      <c r="A375"/>
      <c r="B375"/>
      <c r="C375"/>
      <c r="D375"/>
      <c r="E375"/>
      <c r="F375"/>
      <c r="G375"/>
      <c r="H375" s="15" t="str">
        <f>IF(ISNA(VLOOKUP($B375,Master!$A:$B,2,0)),"",VLOOKUP($B375,Master!$A:$B,2,0))</f>
        <v/>
      </c>
      <c r="I375" s="15" t="str">
        <f>IF(ISNA(VLOOKUP($B375,Master!$E:$G,3,0)),"",VLOOKUP($B375,Master!$E:$G,3,0))</f>
        <v/>
      </c>
    </row>
    <row r="376" spans="1:9" x14ac:dyDescent="0.25">
      <c r="A376"/>
      <c r="B376"/>
      <c r="C376"/>
      <c r="D376"/>
      <c r="E376"/>
      <c r="F376"/>
      <c r="G376"/>
      <c r="H376" s="15" t="str">
        <f>IF(ISNA(VLOOKUP($B376,Master!$A:$B,2,0)),"",VLOOKUP($B376,Master!$A:$B,2,0))</f>
        <v/>
      </c>
      <c r="I376" s="15" t="str">
        <f>IF(ISNA(VLOOKUP($B376,Master!$E:$G,3,0)),"",VLOOKUP($B376,Master!$E:$G,3,0))</f>
        <v/>
      </c>
    </row>
    <row r="377" spans="1:9" x14ac:dyDescent="0.25">
      <c r="A377"/>
      <c r="B377"/>
      <c r="C377"/>
      <c r="D377"/>
      <c r="E377"/>
      <c r="F377"/>
      <c r="G377"/>
      <c r="H377" s="15" t="str">
        <f>IF(ISNA(VLOOKUP($B377,Master!$A:$B,2,0)),"",VLOOKUP($B377,Master!$A:$B,2,0))</f>
        <v/>
      </c>
      <c r="I377" s="15" t="str">
        <f>IF(ISNA(VLOOKUP($B377,Master!$E:$G,3,0)),"",VLOOKUP($B377,Master!$E:$G,3,0))</f>
        <v/>
      </c>
    </row>
    <row r="378" spans="1:9" x14ac:dyDescent="0.25">
      <c r="A378"/>
      <c r="B378"/>
      <c r="C378"/>
      <c r="D378"/>
      <c r="E378"/>
      <c r="F378"/>
      <c r="G378"/>
      <c r="H378" s="15" t="str">
        <f>IF(ISNA(VLOOKUP($B378,Master!$A:$B,2,0)),"",VLOOKUP($B378,Master!$A:$B,2,0))</f>
        <v/>
      </c>
      <c r="I378" s="15" t="str">
        <f>IF(ISNA(VLOOKUP($B378,Master!$E:$G,3,0)),"",VLOOKUP($B378,Master!$E:$G,3,0))</f>
        <v/>
      </c>
    </row>
    <row r="379" spans="1:9" x14ac:dyDescent="0.25">
      <c r="A379"/>
      <c r="B379"/>
      <c r="C379"/>
      <c r="D379"/>
      <c r="E379"/>
      <c r="F379"/>
      <c r="G379"/>
      <c r="H379" s="15" t="str">
        <f>IF(ISNA(VLOOKUP($B379,Master!$A:$B,2,0)),"",VLOOKUP($B379,Master!$A:$B,2,0))</f>
        <v/>
      </c>
      <c r="I379" s="15" t="str">
        <f>IF(ISNA(VLOOKUP($B379,Master!$E:$G,3,0)),"",VLOOKUP($B379,Master!$E:$G,3,0))</f>
        <v/>
      </c>
    </row>
    <row r="380" spans="1:9" x14ac:dyDescent="0.25">
      <c r="A380"/>
      <c r="B380"/>
      <c r="C380"/>
      <c r="D380"/>
      <c r="E380"/>
      <c r="F380"/>
      <c r="G380"/>
      <c r="H380" s="15" t="str">
        <f>IF(ISNA(VLOOKUP($B380,Master!$A:$B,2,0)),"",VLOOKUP($B380,Master!$A:$B,2,0))</f>
        <v/>
      </c>
      <c r="I380" s="15" t="str">
        <f>IF(ISNA(VLOOKUP($B380,Master!$E:$G,3,0)),"",VLOOKUP($B380,Master!$E:$G,3,0))</f>
        <v/>
      </c>
    </row>
    <row r="381" spans="1:9" x14ac:dyDescent="0.25">
      <c r="A381"/>
      <c r="B381"/>
      <c r="C381"/>
      <c r="D381"/>
      <c r="E381"/>
      <c r="F381"/>
      <c r="G381"/>
      <c r="H381" s="15" t="str">
        <f>IF(ISNA(VLOOKUP($B381,Master!$A:$B,2,0)),"",VLOOKUP($B381,Master!$A:$B,2,0))</f>
        <v/>
      </c>
      <c r="I381" s="15" t="str">
        <f>IF(ISNA(VLOOKUP($B381,Master!$E:$G,3,0)),"",VLOOKUP($B381,Master!$E:$G,3,0))</f>
        <v/>
      </c>
    </row>
    <row r="382" spans="1:9" x14ac:dyDescent="0.25">
      <c r="A382"/>
      <c r="B382"/>
      <c r="C382"/>
      <c r="D382"/>
      <c r="E382"/>
      <c r="F382"/>
      <c r="G382"/>
      <c r="H382" s="15" t="str">
        <f>IF(ISNA(VLOOKUP($B382,Master!$A:$B,2,0)),"",VLOOKUP($B382,Master!$A:$B,2,0))</f>
        <v/>
      </c>
      <c r="I382" s="15" t="str">
        <f>IF(ISNA(VLOOKUP($B382,Master!$E:$G,3,0)),"",VLOOKUP($B382,Master!$E:$G,3,0))</f>
        <v/>
      </c>
    </row>
    <row r="383" spans="1:9" x14ac:dyDescent="0.25">
      <c r="A383"/>
      <c r="B383"/>
      <c r="C383"/>
      <c r="D383"/>
      <c r="E383"/>
      <c r="F383"/>
      <c r="G383"/>
      <c r="H383" s="15" t="str">
        <f>IF(ISNA(VLOOKUP($B383,Master!$A:$B,2,0)),"",VLOOKUP($B383,Master!$A:$B,2,0))</f>
        <v/>
      </c>
      <c r="I383" s="15" t="str">
        <f>IF(ISNA(VLOOKUP($B383,Master!$E:$G,3,0)),"",VLOOKUP($B383,Master!$E:$G,3,0))</f>
        <v/>
      </c>
    </row>
    <row r="384" spans="1:9" x14ac:dyDescent="0.25">
      <c r="A384"/>
      <c r="B384"/>
      <c r="C384"/>
      <c r="D384"/>
      <c r="E384"/>
      <c r="F384"/>
      <c r="G384"/>
      <c r="H384" s="15" t="str">
        <f>IF(ISNA(VLOOKUP($B384,Master!$A:$B,2,0)),"",VLOOKUP($B384,Master!$A:$B,2,0))</f>
        <v/>
      </c>
      <c r="I384" s="15" t="str">
        <f>IF(ISNA(VLOOKUP($B384,Master!$E:$G,3,0)),"",VLOOKUP($B384,Master!$E:$G,3,0))</f>
        <v/>
      </c>
    </row>
    <row r="385" spans="1:9" x14ac:dyDescent="0.25">
      <c r="A385"/>
      <c r="B385"/>
      <c r="C385"/>
      <c r="D385"/>
      <c r="E385"/>
      <c r="F385"/>
      <c r="G385"/>
      <c r="H385" s="15" t="str">
        <f>IF(ISNA(VLOOKUP($B385,Master!$A:$B,2,0)),"",VLOOKUP($B385,Master!$A:$B,2,0))</f>
        <v/>
      </c>
      <c r="I385" s="15" t="str">
        <f>IF(ISNA(VLOOKUP($B385,Master!$E:$G,3,0)),"",VLOOKUP($B385,Master!$E:$G,3,0))</f>
        <v/>
      </c>
    </row>
    <row r="386" spans="1:9" x14ac:dyDescent="0.25">
      <c r="A386"/>
      <c r="B386"/>
      <c r="C386"/>
      <c r="D386"/>
      <c r="E386"/>
      <c r="F386"/>
      <c r="G386"/>
      <c r="H386" s="15" t="str">
        <f>IF(ISNA(VLOOKUP($B386,Master!$A:$B,2,0)),"",VLOOKUP($B386,Master!$A:$B,2,0))</f>
        <v/>
      </c>
      <c r="I386" s="15" t="str">
        <f>IF(ISNA(VLOOKUP($B386,Master!$E:$G,3,0)),"",VLOOKUP($B386,Master!$E:$G,3,0))</f>
        <v/>
      </c>
    </row>
    <row r="387" spans="1:9" x14ac:dyDescent="0.25">
      <c r="A387"/>
      <c r="B387"/>
      <c r="C387"/>
      <c r="D387"/>
      <c r="E387"/>
      <c r="F387"/>
      <c r="G387"/>
      <c r="H387" s="15" t="str">
        <f>IF(ISNA(VLOOKUP($B387,Master!$A:$B,2,0)),"",VLOOKUP($B387,Master!$A:$B,2,0))</f>
        <v/>
      </c>
      <c r="I387" s="15" t="str">
        <f>IF(ISNA(VLOOKUP($B387,Master!$E:$G,3,0)),"",VLOOKUP($B387,Master!$E:$G,3,0))</f>
        <v/>
      </c>
    </row>
    <row r="388" spans="1:9" x14ac:dyDescent="0.25">
      <c r="A388"/>
      <c r="B388"/>
      <c r="C388"/>
      <c r="D388"/>
      <c r="E388"/>
      <c r="F388"/>
      <c r="G388"/>
      <c r="H388" s="15" t="str">
        <f>IF(ISNA(VLOOKUP($B388,Master!$A:$B,2,0)),"",VLOOKUP($B388,Master!$A:$B,2,0))</f>
        <v/>
      </c>
      <c r="I388" s="15" t="str">
        <f>IF(ISNA(VLOOKUP($B388,Master!$E:$G,3,0)),"",VLOOKUP($B388,Master!$E:$G,3,0))</f>
        <v/>
      </c>
    </row>
    <row r="389" spans="1:9" x14ac:dyDescent="0.25">
      <c r="A389"/>
      <c r="B389"/>
      <c r="C389"/>
      <c r="D389"/>
      <c r="E389"/>
      <c r="F389"/>
      <c r="G389"/>
      <c r="H389" s="15" t="str">
        <f>IF(ISNA(VLOOKUP($B389,Master!$A:$B,2,0)),"",VLOOKUP($B389,Master!$A:$B,2,0))</f>
        <v/>
      </c>
      <c r="I389" s="15" t="str">
        <f>IF(ISNA(VLOOKUP($B389,Master!$E:$G,3,0)),"",VLOOKUP($B389,Master!$E:$G,3,0))</f>
        <v/>
      </c>
    </row>
    <row r="390" spans="1:9" x14ac:dyDescent="0.25">
      <c r="A390"/>
      <c r="B390"/>
      <c r="C390"/>
      <c r="D390"/>
      <c r="E390"/>
      <c r="F390"/>
      <c r="G390"/>
      <c r="H390" s="15" t="str">
        <f>IF(ISNA(VLOOKUP($B390,Master!$A:$B,2,0)),"",VLOOKUP($B390,Master!$A:$B,2,0))</f>
        <v/>
      </c>
      <c r="I390" s="15" t="str">
        <f>IF(ISNA(VLOOKUP($B390,Master!$E:$G,3,0)),"",VLOOKUP($B390,Master!$E:$G,3,0))</f>
        <v/>
      </c>
    </row>
    <row r="391" spans="1:9" x14ac:dyDescent="0.25">
      <c r="A391"/>
      <c r="B391"/>
      <c r="C391"/>
      <c r="D391"/>
      <c r="E391"/>
      <c r="F391"/>
      <c r="G391"/>
      <c r="H391" s="15" t="str">
        <f>IF(ISNA(VLOOKUP($B391,Master!$A:$B,2,0)),"",VLOOKUP($B391,Master!$A:$B,2,0))</f>
        <v/>
      </c>
      <c r="I391" s="15" t="str">
        <f>IF(ISNA(VLOOKUP($B391,Master!$E:$G,3,0)),"",VLOOKUP($B391,Master!$E:$G,3,0))</f>
        <v/>
      </c>
    </row>
    <row r="392" spans="1:9" x14ac:dyDescent="0.25">
      <c r="A392"/>
      <c r="B392"/>
      <c r="C392"/>
      <c r="D392"/>
      <c r="E392"/>
      <c r="F392"/>
      <c r="G392"/>
      <c r="H392" s="15" t="str">
        <f>IF(ISNA(VLOOKUP($B392,Master!$A:$B,2,0)),"",VLOOKUP($B392,Master!$A:$B,2,0))</f>
        <v/>
      </c>
      <c r="I392" s="15" t="str">
        <f>IF(ISNA(VLOOKUP($B392,Master!$E:$G,3,0)),"",VLOOKUP($B392,Master!$E:$G,3,0))</f>
        <v/>
      </c>
    </row>
    <row r="393" spans="1:9" x14ac:dyDescent="0.25">
      <c r="A393"/>
      <c r="B393"/>
      <c r="C393"/>
      <c r="D393"/>
      <c r="E393"/>
      <c r="F393"/>
      <c r="G393"/>
      <c r="H393" s="15" t="str">
        <f>IF(ISNA(VLOOKUP($B393,Master!$A:$B,2,0)),"",VLOOKUP($B393,Master!$A:$B,2,0))</f>
        <v/>
      </c>
      <c r="I393" s="15" t="str">
        <f>IF(ISNA(VLOOKUP($B393,Master!$E:$G,3,0)),"",VLOOKUP($B393,Master!$E:$G,3,0))</f>
        <v/>
      </c>
    </row>
    <row r="394" spans="1:9" x14ac:dyDescent="0.25">
      <c r="A394"/>
      <c r="B394"/>
      <c r="C394"/>
      <c r="D394"/>
      <c r="E394"/>
      <c r="F394"/>
      <c r="G394"/>
      <c r="H394" s="15" t="str">
        <f>IF(ISNA(VLOOKUP($B394,Master!$A:$B,2,0)),"",VLOOKUP($B394,Master!$A:$B,2,0))</f>
        <v/>
      </c>
      <c r="I394" s="15" t="str">
        <f>IF(ISNA(VLOOKUP($B394,Master!$E:$G,3,0)),"",VLOOKUP($B394,Master!$E:$G,3,0))</f>
        <v/>
      </c>
    </row>
    <row r="395" spans="1:9" x14ac:dyDescent="0.25">
      <c r="A395"/>
      <c r="B395"/>
      <c r="C395"/>
      <c r="D395"/>
      <c r="E395"/>
      <c r="F395"/>
      <c r="G395"/>
      <c r="H395" s="15" t="str">
        <f>IF(ISNA(VLOOKUP($B395,Master!$A:$B,2,0)),"",VLOOKUP($B395,Master!$A:$B,2,0))</f>
        <v/>
      </c>
      <c r="I395" s="15" t="str">
        <f>IF(ISNA(VLOOKUP($B395,Master!$E:$G,3,0)),"",VLOOKUP($B395,Master!$E:$G,3,0))</f>
        <v/>
      </c>
    </row>
    <row r="396" spans="1:9" x14ac:dyDescent="0.25">
      <c r="A396"/>
      <c r="B396"/>
      <c r="C396"/>
      <c r="D396"/>
      <c r="E396"/>
      <c r="F396"/>
      <c r="G396"/>
      <c r="H396" s="15" t="str">
        <f>IF(ISNA(VLOOKUP($B396,Master!$A:$B,2,0)),"",VLOOKUP($B396,Master!$A:$B,2,0))</f>
        <v/>
      </c>
      <c r="I396" s="15" t="str">
        <f>IF(ISNA(VLOOKUP($B396,Master!$E:$G,3,0)),"",VLOOKUP($B396,Master!$E:$G,3,0))</f>
        <v/>
      </c>
    </row>
    <row r="397" spans="1:9" x14ac:dyDescent="0.25">
      <c r="A397"/>
      <c r="B397"/>
      <c r="C397"/>
      <c r="D397"/>
      <c r="E397"/>
      <c r="F397"/>
      <c r="G397"/>
      <c r="H397" s="15" t="str">
        <f>IF(ISNA(VLOOKUP($B397,Master!$A:$B,2,0)),"",VLOOKUP($B397,Master!$A:$B,2,0))</f>
        <v/>
      </c>
      <c r="I397" s="15" t="str">
        <f>IF(ISNA(VLOOKUP($B397,Master!$E:$G,3,0)),"",VLOOKUP($B397,Master!$E:$G,3,0))</f>
        <v/>
      </c>
    </row>
    <row r="398" spans="1:9" x14ac:dyDescent="0.25">
      <c r="A398"/>
      <c r="B398"/>
      <c r="C398"/>
      <c r="D398"/>
      <c r="E398"/>
      <c r="F398"/>
      <c r="G398"/>
      <c r="H398" s="15" t="str">
        <f>IF(ISNA(VLOOKUP($B398,Master!$A:$B,2,0)),"",VLOOKUP($B398,Master!$A:$B,2,0))</f>
        <v/>
      </c>
      <c r="I398" s="15" t="str">
        <f>IF(ISNA(VLOOKUP($B398,Master!$E:$G,3,0)),"",VLOOKUP($B398,Master!$E:$G,3,0))</f>
        <v/>
      </c>
    </row>
    <row r="399" spans="1:9" x14ac:dyDescent="0.25">
      <c r="A399"/>
      <c r="B399"/>
      <c r="C399"/>
      <c r="D399"/>
      <c r="E399"/>
      <c r="F399"/>
      <c r="H399" s="15" t="str">
        <f>IF(ISNA(VLOOKUP($B399,Master!$A:$B,2,0)),"",VLOOKUP($B399,Master!$A:$B,2,0))</f>
        <v/>
      </c>
      <c r="I399" s="15" t="str">
        <f>IF(ISNA(VLOOKUP($B399,Master!$E:$G,3,0)),"",VLOOKUP($B399,Master!$E:$G,3,0))</f>
        <v/>
      </c>
    </row>
    <row r="400" spans="1:9" x14ac:dyDescent="0.25">
      <c r="A400"/>
      <c r="B400"/>
      <c r="C400"/>
      <c r="D400"/>
      <c r="E400"/>
      <c r="F400"/>
      <c r="H400" s="15" t="str">
        <f>IF(ISNA(VLOOKUP($B400,Master!$A:$B,2,0)),"",VLOOKUP($B400,Master!$A:$B,2,0))</f>
        <v/>
      </c>
      <c r="I400" s="15" t="str">
        <f>IF(ISNA(VLOOKUP($B400,Master!$E:$G,3,0)),"",VLOOKUP($B400,Master!$E:$G,3,0))</f>
        <v/>
      </c>
    </row>
    <row r="401" spans="1:9" x14ac:dyDescent="0.25">
      <c r="A401"/>
      <c r="B401"/>
      <c r="C401"/>
      <c r="D401"/>
      <c r="E401"/>
      <c r="F401"/>
      <c r="H401" s="15" t="str">
        <f>IF(ISNA(VLOOKUP($B401,Master!$A:$B,2,0)),"",VLOOKUP($B401,Master!$A:$B,2,0))</f>
        <v/>
      </c>
      <c r="I401" s="15" t="str">
        <f>IF(ISNA(VLOOKUP($B401,Master!$E:$G,3,0)),"",VLOOKUP($B401,Master!$E:$G,3,0))</f>
        <v/>
      </c>
    </row>
    <row r="402" spans="1:9" x14ac:dyDescent="0.25">
      <c r="A402"/>
      <c r="B402"/>
      <c r="C402"/>
      <c r="D402"/>
      <c r="E402"/>
      <c r="F402"/>
      <c r="H402" s="15" t="str">
        <f>IF(ISNA(VLOOKUP($B402,Master!$A:$B,2,0)),"",VLOOKUP($B402,Master!$A:$B,2,0))</f>
        <v/>
      </c>
      <c r="I402" s="15" t="str">
        <f>IF(ISNA(VLOOKUP($B402,Master!$E:$G,3,0)),"",VLOOKUP($B402,Master!$E:$G,3,0))</f>
        <v/>
      </c>
    </row>
    <row r="403" spans="1:9" x14ac:dyDescent="0.25">
      <c r="A403"/>
      <c r="B403"/>
      <c r="C403"/>
      <c r="D403"/>
      <c r="E403"/>
      <c r="F403"/>
      <c r="H403" s="15" t="str">
        <f>IF(ISNA(VLOOKUP($B403,Master!$A:$B,2,0)),"",VLOOKUP($B403,Master!$A:$B,2,0))</f>
        <v/>
      </c>
      <c r="I403" s="15" t="str">
        <f>IF(ISNA(VLOOKUP($B403,Master!$E:$G,3,0)),"",VLOOKUP($B403,Master!$E:$G,3,0))</f>
        <v/>
      </c>
    </row>
    <row r="404" spans="1:9" x14ac:dyDescent="0.25">
      <c r="A404"/>
      <c r="B404"/>
      <c r="C404"/>
      <c r="D404"/>
      <c r="E404"/>
      <c r="F404"/>
      <c r="H404" s="15" t="str">
        <f>IF(ISNA(VLOOKUP($B404,Master!$A:$B,2,0)),"",VLOOKUP($B404,Master!$A:$B,2,0))</f>
        <v/>
      </c>
      <c r="I404" s="15" t="str">
        <f>IF(ISNA(VLOOKUP($B404,Master!$E:$G,3,0)),"",VLOOKUP($B404,Master!$E:$G,3,0))</f>
        <v/>
      </c>
    </row>
    <row r="405" spans="1:9" x14ac:dyDescent="0.25">
      <c r="A405"/>
      <c r="B405"/>
      <c r="C405"/>
      <c r="D405"/>
      <c r="E405"/>
      <c r="F405"/>
      <c r="H405" s="15" t="str">
        <f>IF(ISNA(VLOOKUP($B405,Master!$A:$B,2,0)),"",VLOOKUP($B405,Master!$A:$B,2,0))</f>
        <v/>
      </c>
      <c r="I405" s="15" t="str">
        <f>IF(ISNA(VLOOKUP($B405,Master!$E:$G,3,0)),"",VLOOKUP($B405,Master!$E:$G,3,0))</f>
        <v/>
      </c>
    </row>
    <row r="406" spans="1:9" x14ac:dyDescent="0.25">
      <c r="A406"/>
      <c r="B406"/>
      <c r="C406"/>
      <c r="D406"/>
      <c r="E406"/>
      <c r="F406"/>
      <c r="H406" s="15" t="str">
        <f>IF(ISNA(VLOOKUP($B406,Master!$A:$B,2,0)),"",VLOOKUP($B406,Master!$A:$B,2,0))</f>
        <v/>
      </c>
      <c r="I406" s="15" t="str">
        <f>IF(ISNA(VLOOKUP($B406,Master!$E:$G,3,0)),"",VLOOKUP($B406,Master!$E:$G,3,0))</f>
        <v/>
      </c>
    </row>
    <row r="407" spans="1:9" x14ac:dyDescent="0.25">
      <c r="A407"/>
      <c r="B407"/>
      <c r="C407"/>
      <c r="D407"/>
      <c r="E407"/>
      <c r="F407"/>
      <c r="H407" s="15" t="str">
        <f>IF(ISNA(VLOOKUP($B407,Master!$A:$B,2,0)),"",VLOOKUP($B407,Master!$A:$B,2,0))</f>
        <v/>
      </c>
      <c r="I407" s="15" t="str">
        <f>IF(ISNA(VLOOKUP($B407,Master!$E:$G,3,0)),"",VLOOKUP($B407,Master!$E:$G,3,0))</f>
        <v/>
      </c>
    </row>
    <row r="408" spans="1:9" x14ac:dyDescent="0.25">
      <c r="A408"/>
      <c r="B408"/>
      <c r="C408"/>
      <c r="D408"/>
      <c r="E408"/>
      <c r="F408"/>
      <c r="H408" s="15" t="str">
        <f>IF(ISNA(VLOOKUP($B408,Master!$A:$B,2,0)),"",VLOOKUP($B408,Master!$A:$B,2,0))</f>
        <v/>
      </c>
      <c r="I408" s="15" t="str">
        <f>IF(ISNA(VLOOKUP($B408,Master!$E:$G,3,0)),"",VLOOKUP($B408,Master!$E:$G,3,0))</f>
        <v/>
      </c>
    </row>
    <row r="409" spans="1:9" x14ac:dyDescent="0.25">
      <c r="A409"/>
      <c r="B409"/>
      <c r="C409"/>
      <c r="D409"/>
      <c r="E409"/>
      <c r="F409"/>
      <c r="H409" s="15" t="str">
        <f>IF(ISNA(VLOOKUP($B409,Master!$A:$B,2,0)),"",VLOOKUP($B409,Master!$A:$B,2,0))</f>
        <v/>
      </c>
      <c r="I409" s="15" t="str">
        <f>IF(ISNA(VLOOKUP($B409,Master!$E:$G,3,0)),"",VLOOKUP($B409,Master!$E:$G,3,0))</f>
        <v/>
      </c>
    </row>
    <row r="410" spans="1:9" x14ac:dyDescent="0.25">
      <c r="A410"/>
      <c r="B410"/>
      <c r="C410"/>
      <c r="D410"/>
      <c r="E410"/>
      <c r="F410"/>
      <c r="H410" s="15" t="str">
        <f>IF(ISNA(VLOOKUP($B410,Master!$A:$B,2,0)),"",VLOOKUP($B410,Master!$A:$B,2,0))</f>
        <v/>
      </c>
      <c r="I410" s="15" t="str">
        <f>IF(ISNA(VLOOKUP($B410,Master!$E:$G,3,0)),"",VLOOKUP($B410,Master!$E:$G,3,0))</f>
        <v/>
      </c>
    </row>
    <row r="411" spans="1:9" x14ac:dyDescent="0.25">
      <c r="A411"/>
      <c r="B411"/>
      <c r="C411"/>
      <c r="D411"/>
      <c r="E411"/>
      <c r="F411"/>
      <c r="H411" s="15" t="str">
        <f>IF(ISNA(VLOOKUP($B411,Master!$A:$B,2,0)),"",VLOOKUP($B411,Master!$A:$B,2,0))</f>
        <v/>
      </c>
      <c r="I411" s="15" t="str">
        <f>IF(ISNA(VLOOKUP($B411,Master!$E:$G,3,0)),"",VLOOKUP($B411,Master!$E:$G,3,0))</f>
        <v/>
      </c>
    </row>
    <row r="412" spans="1:9" x14ac:dyDescent="0.25">
      <c r="A412"/>
      <c r="B412"/>
      <c r="C412"/>
      <c r="D412"/>
      <c r="E412"/>
      <c r="F412"/>
      <c r="H412" s="15" t="str">
        <f>IF(ISNA(VLOOKUP($B412,Master!$A:$B,2,0)),"",VLOOKUP($B412,Master!$A:$B,2,0))</f>
        <v/>
      </c>
      <c r="I412" s="15" t="str">
        <f>IF(ISNA(VLOOKUP($B412,Master!$E:$G,3,0)),"",VLOOKUP($B412,Master!$E:$G,3,0))</f>
        <v/>
      </c>
    </row>
    <row r="413" spans="1:9" x14ac:dyDescent="0.25">
      <c r="A413"/>
      <c r="B413"/>
      <c r="C413"/>
      <c r="D413"/>
      <c r="E413"/>
      <c r="F413"/>
      <c r="H413" s="15" t="str">
        <f>IF(ISNA(VLOOKUP($B413,Master!$A:$B,2,0)),"",VLOOKUP($B413,Master!$A:$B,2,0))</f>
        <v/>
      </c>
      <c r="I413" s="15" t="str">
        <f>IF(ISNA(VLOOKUP($B413,Master!$E:$G,3,0)),"",VLOOKUP($B413,Master!$E:$G,3,0))</f>
        <v/>
      </c>
    </row>
    <row r="414" spans="1:9" x14ac:dyDescent="0.25">
      <c r="A414"/>
      <c r="B414"/>
      <c r="C414"/>
      <c r="D414"/>
      <c r="E414"/>
      <c r="F414"/>
      <c r="H414" s="15" t="str">
        <f>IF(ISNA(VLOOKUP($B414,Master!$A:$B,2,0)),"",VLOOKUP($B414,Master!$A:$B,2,0))</f>
        <v/>
      </c>
      <c r="I414" s="15" t="str">
        <f>IF(ISNA(VLOOKUP($B414,Master!$E:$G,3,0)),"",VLOOKUP($B414,Master!$E:$G,3,0))</f>
        <v/>
      </c>
    </row>
    <row r="415" spans="1:9" x14ac:dyDescent="0.25">
      <c r="A415"/>
      <c r="B415"/>
      <c r="C415"/>
      <c r="D415"/>
      <c r="E415"/>
      <c r="F415"/>
      <c r="H415" s="15" t="str">
        <f>IF(ISNA(VLOOKUP($B415,Master!$A:$B,2,0)),"",VLOOKUP($B415,Master!$A:$B,2,0))</f>
        <v/>
      </c>
      <c r="I415" s="15" t="str">
        <f>IF(ISNA(VLOOKUP($B415,Master!$E:$G,3,0)),"",VLOOKUP($B415,Master!$E:$G,3,0))</f>
        <v/>
      </c>
    </row>
    <row r="416" spans="1:9" x14ac:dyDescent="0.25">
      <c r="A416"/>
      <c r="B416"/>
      <c r="C416"/>
      <c r="D416"/>
      <c r="E416"/>
      <c r="F416"/>
      <c r="H416" s="15" t="str">
        <f>IF(ISNA(VLOOKUP($B416,Master!$A:$B,2,0)),"",VLOOKUP($B416,Master!$A:$B,2,0))</f>
        <v/>
      </c>
      <c r="I416" s="15" t="str">
        <f>IF(ISNA(VLOOKUP($B416,Master!$E:$G,3,0)),"",VLOOKUP($B416,Master!$E:$G,3,0))</f>
        <v/>
      </c>
    </row>
    <row r="417" spans="1:9" x14ac:dyDescent="0.25">
      <c r="A417"/>
      <c r="B417"/>
      <c r="C417"/>
      <c r="D417"/>
      <c r="E417"/>
      <c r="F417"/>
      <c r="H417" s="15" t="str">
        <f>IF(ISNA(VLOOKUP($B417,Master!$A:$B,2,0)),"",VLOOKUP($B417,Master!$A:$B,2,0))</f>
        <v/>
      </c>
      <c r="I417" s="15" t="str">
        <f>IF(ISNA(VLOOKUP($B417,Master!$E:$G,3,0)),"",VLOOKUP($B417,Master!$E:$G,3,0))</f>
        <v/>
      </c>
    </row>
    <row r="418" spans="1:9" x14ac:dyDescent="0.25">
      <c r="A418"/>
      <c r="B418"/>
      <c r="C418"/>
      <c r="D418"/>
      <c r="E418"/>
      <c r="F418"/>
      <c r="H418" s="15" t="str">
        <f>IF(ISNA(VLOOKUP($B418,Master!$A:$B,2,0)),"",VLOOKUP($B418,Master!$A:$B,2,0))</f>
        <v/>
      </c>
      <c r="I418" s="15" t="str">
        <f>IF(ISNA(VLOOKUP($B418,Master!$E:$G,3,0)),"",VLOOKUP($B418,Master!$E:$G,3,0))</f>
        <v/>
      </c>
    </row>
    <row r="419" spans="1:9" x14ac:dyDescent="0.25">
      <c r="A419"/>
      <c r="B419"/>
      <c r="C419"/>
      <c r="D419"/>
      <c r="E419"/>
      <c r="F419"/>
      <c r="H419" s="15" t="str">
        <f>IF(ISNA(VLOOKUP($B419,Master!$A:$B,2,0)),"",VLOOKUP($B419,Master!$A:$B,2,0))</f>
        <v/>
      </c>
      <c r="I419" s="15" t="str">
        <f>IF(ISNA(VLOOKUP($B419,Master!$E:$G,3,0)),"",VLOOKUP($B419,Master!$E:$G,3,0))</f>
        <v/>
      </c>
    </row>
    <row r="420" spans="1:9" x14ac:dyDescent="0.25">
      <c r="A420"/>
      <c r="B420"/>
      <c r="C420"/>
      <c r="D420"/>
      <c r="E420"/>
      <c r="F420"/>
      <c r="H420" s="15" t="str">
        <f>IF(ISNA(VLOOKUP($B420,Master!$A:$B,2,0)),"",VLOOKUP($B420,Master!$A:$B,2,0))</f>
        <v/>
      </c>
      <c r="I420" s="15" t="str">
        <f>IF(ISNA(VLOOKUP($B420,Master!$E:$G,3,0)),"",VLOOKUP($B420,Master!$E:$G,3,0))</f>
        <v/>
      </c>
    </row>
    <row r="421" spans="1:9" x14ac:dyDescent="0.25">
      <c r="A421"/>
      <c r="B421"/>
      <c r="C421"/>
      <c r="D421"/>
      <c r="E421"/>
      <c r="F421"/>
      <c r="H421" s="15" t="str">
        <f>IF(ISNA(VLOOKUP($B421,Master!$A:$B,2,0)),"",VLOOKUP($B421,Master!$A:$B,2,0))</f>
        <v/>
      </c>
      <c r="I421" s="15" t="str">
        <f>IF(ISNA(VLOOKUP($B421,Master!$E:$G,3,0)),"",VLOOKUP($B421,Master!$E:$G,3,0))</f>
        <v/>
      </c>
    </row>
    <row r="422" spans="1:9" x14ac:dyDescent="0.25">
      <c r="A422"/>
      <c r="B422"/>
      <c r="C422"/>
      <c r="D422"/>
      <c r="E422"/>
      <c r="F422"/>
      <c r="H422" s="15" t="str">
        <f>IF(ISNA(VLOOKUP($B422,Master!$A:$B,2,0)),"",VLOOKUP($B422,Master!$A:$B,2,0))</f>
        <v/>
      </c>
      <c r="I422" s="15" t="str">
        <f>IF(ISNA(VLOOKUP($B422,Master!$E:$G,3,0)),"",VLOOKUP($B422,Master!$E:$G,3,0))</f>
        <v/>
      </c>
    </row>
    <row r="423" spans="1:9" x14ac:dyDescent="0.25">
      <c r="A423"/>
      <c r="B423"/>
      <c r="C423"/>
      <c r="D423"/>
      <c r="E423"/>
      <c r="F423"/>
      <c r="H423" s="15" t="str">
        <f>IF(ISNA(VLOOKUP($B423,Master!$A:$B,2,0)),"",VLOOKUP($B423,Master!$A:$B,2,0))</f>
        <v/>
      </c>
      <c r="I423" s="15" t="str">
        <f>IF(ISNA(VLOOKUP($B423,Master!$E:$G,3,0)),"",VLOOKUP($B423,Master!$E:$G,3,0))</f>
        <v/>
      </c>
    </row>
    <row r="424" spans="1:9" x14ac:dyDescent="0.25">
      <c r="A424"/>
      <c r="B424"/>
      <c r="C424"/>
      <c r="D424"/>
      <c r="E424"/>
      <c r="F424"/>
      <c r="H424" s="15" t="str">
        <f>IF(ISNA(VLOOKUP($B424,Master!$A:$B,2,0)),"",VLOOKUP($B424,Master!$A:$B,2,0))</f>
        <v/>
      </c>
      <c r="I424" s="15" t="str">
        <f>IF(ISNA(VLOOKUP($B424,Master!$E:$G,3,0)),"",VLOOKUP($B424,Master!$E:$G,3,0))</f>
        <v/>
      </c>
    </row>
    <row r="425" spans="1:9" x14ac:dyDescent="0.25">
      <c r="A425"/>
      <c r="B425"/>
      <c r="C425"/>
      <c r="D425"/>
      <c r="E425"/>
      <c r="F425"/>
      <c r="H425" s="15" t="str">
        <f>IF(ISNA(VLOOKUP($B425,Master!$A:$B,2,0)),"",VLOOKUP($B425,Master!$A:$B,2,0))</f>
        <v/>
      </c>
      <c r="I425" s="15" t="str">
        <f>IF(ISNA(VLOOKUP($B425,Master!$E:$G,3,0)),"",VLOOKUP($B425,Master!$E:$G,3,0))</f>
        <v/>
      </c>
    </row>
    <row r="426" spans="1:9" x14ac:dyDescent="0.25">
      <c r="A426"/>
      <c r="B426"/>
      <c r="C426"/>
      <c r="D426"/>
      <c r="E426"/>
      <c r="F426"/>
      <c r="H426" s="15" t="str">
        <f>IF(ISNA(VLOOKUP($B426,Master!$A:$B,2,0)),"",VLOOKUP($B426,Master!$A:$B,2,0))</f>
        <v/>
      </c>
      <c r="I426" s="15" t="str">
        <f>IF(ISNA(VLOOKUP($B426,Master!$E:$G,3,0)),"",VLOOKUP($B426,Master!$E:$G,3,0))</f>
        <v/>
      </c>
    </row>
    <row r="427" spans="1:9" x14ac:dyDescent="0.25">
      <c r="A427"/>
      <c r="B427"/>
      <c r="C427"/>
      <c r="D427"/>
      <c r="E427"/>
      <c r="F427"/>
      <c r="H427" s="15" t="str">
        <f>IF(ISNA(VLOOKUP($B427,Master!$A:$B,2,0)),"",VLOOKUP($B427,Master!$A:$B,2,0))</f>
        <v/>
      </c>
      <c r="I427" s="15" t="str">
        <f>IF(ISNA(VLOOKUP($B427,Master!$E:$G,3,0)),"",VLOOKUP($B427,Master!$E:$G,3,0))</f>
        <v/>
      </c>
    </row>
    <row r="428" spans="1:9" x14ac:dyDescent="0.25">
      <c r="A428"/>
      <c r="B428"/>
      <c r="C428"/>
      <c r="D428"/>
      <c r="E428"/>
      <c r="F428"/>
      <c r="H428" s="15" t="str">
        <f>IF(ISNA(VLOOKUP($B428,Master!$A:$B,2,0)),"",VLOOKUP($B428,Master!$A:$B,2,0))</f>
        <v/>
      </c>
      <c r="I428" s="15" t="str">
        <f>IF(ISNA(VLOOKUP($B428,Master!$E:$G,3,0)),"",VLOOKUP($B428,Master!$E:$G,3,0))</f>
        <v/>
      </c>
    </row>
    <row r="429" spans="1:9" x14ac:dyDescent="0.25">
      <c r="A429"/>
      <c r="B429"/>
      <c r="C429"/>
      <c r="D429"/>
      <c r="E429"/>
      <c r="F429"/>
      <c r="H429" s="15" t="str">
        <f>IF(ISNA(VLOOKUP($B429,Master!$A:$B,2,0)),"",VLOOKUP($B429,Master!$A:$B,2,0))</f>
        <v/>
      </c>
      <c r="I429" s="15" t="str">
        <f>IF(ISNA(VLOOKUP($B429,Master!$E:$G,3,0)),"",VLOOKUP($B429,Master!$E:$G,3,0))</f>
        <v/>
      </c>
    </row>
    <row r="430" spans="1:9" x14ac:dyDescent="0.25">
      <c r="A430"/>
      <c r="B430"/>
      <c r="C430"/>
      <c r="D430"/>
      <c r="E430"/>
      <c r="F430"/>
      <c r="H430" s="15" t="str">
        <f>IF(ISNA(VLOOKUP($B430,Master!$A:$B,2,0)),"",VLOOKUP($B430,Master!$A:$B,2,0))</f>
        <v/>
      </c>
      <c r="I430" s="15" t="str">
        <f>IF(ISNA(VLOOKUP($B430,Master!$E:$G,3,0)),"",VLOOKUP($B430,Master!$E:$G,3,0))</f>
        <v/>
      </c>
    </row>
    <row r="431" spans="1:9" x14ac:dyDescent="0.25">
      <c r="A431"/>
      <c r="B431"/>
      <c r="C431"/>
      <c r="D431"/>
      <c r="E431"/>
      <c r="F431"/>
      <c r="H431" s="15" t="str">
        <f>IF(ISNA(VLOOKUP($B431,Master!$A:$B,2,0)),"",VLOOKUP($B431,Master!$A:$B,2,0))</f>
        <v/>
      </c>
      <c r="I431" s="15" t="str">
        <f>IF(ISNA(VLOOKUP($B431,Master!$E:$G,3,0)),"",VLOOKUP($B431,Master!$E:$G,3,0))</f>
        <v/>
      </c>
    </row>
    <row r="432" spans="1:9" x14ac:dyDescent="0.25">
      <c r="A432"/>
      <c r="B432"/>
      <c r="C432"/>
      <c r="D432"/>
      <c r="E432"/>
      <c r="F432"/>
      <c r="H432" s="15" t="str">
        <f>IF(ISNA(VLOOKUP($B432,Master!$A:$B,2,0)),"",VLOOKUP($B432,Master!$A:$B,2,0))</f>
        <v/>
      </c>
      <c r="I432" s="15" t="str">
        <f>IF(ISNA(VLOOKUP($B432,Master!$E:$G,3,0)),"",VLOOKUP($B432,Master!$E:$G,3,0))</f>
        <v/>
      </c>
    </row>
    <row r="433" spans="1:9" x14ac:dyDescent="0.25">
      <c r="A433"/>
      <c r="B433"/>
      <c r="C433"/>
      <c r="D433"/>
      <c r="E433"/>
      <c r="F433"/>
      <c r="H433" s="15" t="str">
        <f>IF(ISNA(VLOOKUP($B433,Master!$A:$B,2,0)),"",VLOOKUP($B433,Master!$A:$B,2,0))</f>
        <v/>
      </c>
      <c r="I433" s="15" t="str">
        <f>IF(ISNA(VLOOKUP($B433,Master!$E:$G,3,0)),"",VLOOKUP($B433,Master!$E:$G,3,0))</f>
        <v/>
      </c>
    </row>
    <row r="434" spans="1:9" x14ac:dyDescent="0.25">
      <c r="A434"/>
      <c r="B434"/>
      <c r="C434"/>
      <c r="D434"/>
      <c r="E434"/>
      <c r="F434"/>
      <c r="H434" s="15" t="str">
        <f>IF(ISNA(VLOOKUP($B434,Master!$A:$B,2,0)),"",VLOOKUP($B434,Master!$A:$B,2,0))</f>
        <v/>
      </c>
      <c r="I434" s="15" t="str">
        <f>IF(ISNA(VLOOKUP($B434,Master!$E:$G,3,0)),"",VLOOKUP($B434,Master!$E:$G,3,0))</f>
        <v/>
      </c>
    </row>
    <row r="435" spans="1:9" x14ac:dyDescent="0.25">
      <c r="A435"/>
      <c r="B435"/>
      <c r="C435"/>
      <c r="D435"/>
      <c r="E435"/>
      <c r="F435"/>
      <c r="H435" s="15" t="str">
        <f>IF(ISNA(VLOOKUP($B435,Master!$A:$B,2,0)),"",VLOOKUP($B435,Master!$A:$B,2,0))</f>
        <v/>
      </c>
      <c r="I435" s="15" t="str">
        <f>IF(ISNA(VLOOKUP($B435,Master!$E:$G,3,0)),"",VLOOKUP($B435,Master!$E:$G,3,0))</f>
        <v/>
      </c>
    </row>
    <row r="436" spans="1:9" x14ac:dyDescent="0.25">
      <c r="A436"/>
      <c r="B436"/>
      <c r="C436"/>
      <c r="D436"/>
      <c r="E436"/>
      <c r="F436"/>
      <c r="H436" s="15" t="str">
        <f>IF(ISNA(VLOOKUP($B436,Master!$A:$B,2,0)),"",VLOOKUP($B436,Master!$A:$B,2,0))</f>
        <v/>
      </c>
      <c r="I436" s="15" t="str">
        <f>IF(ISNA(VLOOKUP($B436,Master!$E:$G,3,0)),"",VLOOKUP($B436,Master!$E:$G,3,0))</f>
        <v/>
      </c>
    </row>
    <row r="437" spans="1:9" x14ac:dyDescent="0.25">
      <c r="A437"/>
      <c r="B437"/>
      <c r="C437"/>
      <c r="D437"/>
      <c r="E437"/>
      <c r="F437"/>
      <c r="H437" s="15" t="str">
        <f>IF(ISNA(VLOOKUP($B437,Master!$A:$B,2,0)),"",VLOOKUP($B437,Master!$A:$B,2,0))</f>
        <v/>
      </c>
      <c r="I437" s="15" t="str">
        <f>IF(ISNA(VLOOKUP($B437,Master!$E:$G,3,0)),"",VLOOKUP($B437,Master!$E:$G,3,0))</f>
        <v/>
      </c>
    </row>
    <row r="438" spans="1:9" x14ac:dyDescent="0.25">
      <c r="A438"/>
      <c r="B438"/>
      <c r="C438"/>
      <c r="D438"/>
      <c r="E438"/>
      <c r="F438"/>
    </row>
    <row r="439" spans="1:9" x14ac:dyDescent="0.25">
      <c r="A439"/>
      <c r="B439"/>
      <c r="C439"/>
      <c r="D439"/>
      <c r="E439"/>
      <c r="F439"/>
    </row>
    <row r="440" spans="1:9" x14ac:dyDescent="0.25">
      <c r="A440"/>
      <c r="B440"/>
      <c r="C440"/>
      <c r="D440"/>
      <c r="E440"/>
      <c r="F440"/>
    </row>
    <row r="441" spans="1:9" x14ac:dyDescent="0.25">
      <c r="A441"/>
      <c r="B441"/>
      <c r="C441"/>
      <c r="D441"/>
      <c r="E441"/>
      <c r="F441"/>
    </row>
    <row r="442" spans="1:9" x14ac:dyDescent="0.25">
      <c r="A442"/>
      <c r="B442"/>
      <c r="C442"/>
      <c r="D442"/>
      <c r="E442"/>
      <c r="F442"/>
    </row>
    <row r="443" spans="1:9" x14ac:dyDescent="0.25">
      <c r="A443"/>
      <c r="B443"/>
      <c r="C443"/>
      <c r="D443"/>
      <c r="E443"/>
      <c r="F443"/>
    </row>
    <row r="444" spans="1:9" x14ac:dyDescent="0.25">
      <c r="A444"/>
      <c r="B444"/>
      <c r="C444"/>
      <c r="D444"/>
      <c r="E444"/>
      <c r="F444"/>
    </row>
    <row r="445" spans="1:9" x14ac:dyDescent="0.25">
      <c r="A445"/>
      <c r="B445"/>
      <c r="C445"/>
      <c r="D445"/>
      <c r="E445"/>
      <c r="F445"/>
    </row>
    <row r="446" spans="1:9" x14ac:dyDescent="0.25">
      <c r="A446"/>
      <c r="B446"/>
      <c r="C446"/>
      <c r="D446"/>
      <c r="E446"/>
      <c r="F446"/>
    </row>
    <row r="447" spans="1:9" x14ac:dyDescent="0.25">
      <c r="A447"/>
      <c r="B447"/>
      <c r="C447"/>
      <c r="D447"/>
      <c r="E447"/>
      <c r="F447"/>
    </row>
    <row r="448" spans="1:9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  <row r="555" spans="1:6" x14ac:dyDescent="0.25">
      <c r="A555"/>
      <c r="B555"/>
      <c r="C555"/>
      <c r="D555"/>
      <c r="E555"/>
      <c r="F555"/>
    </row>
    <row r="556" spans="1:6" x14ac:dyDescent="0.25">
      <c r="A556"/>
      <c r="B556"/>
      <c r="C556"/>
      <c r="D556"/>
      <c r="E556"/>
      <c r="F556"/>
    </row>
    <row r="557" spans="1:6" x14ac:dyDescent="0.25">
      <c r="A557"/>
      <c r="B557"/>
      <c r="C557"/>
      <c r="D557"/>
      <c r="E557"/>
      <c r="F557"/>
    </row>
    <row r="558" spans="1:6" x14ac:dyDescent="0.25">
      <c r="A558"/>
      <c r="B558"/>
      <c r="C558"/>
      <c r="D558"/>
      <c r="E558"/>
      <c r="F558"/>
    </row>
    <row r="559" spans="1:6" x14ac:dyDescent="0.25">
      <c r="A559"/>
      <c r="B559"/>
      <c r="C559"/>
      <c r="D559"/>
      <c r="E559"/>
      <c r="F559"/>
    </row>
    <row r="560" spans="1:6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  <row r="598" spans="1:6" x14ac:dyDescent="0.25">
      <c r="A598"/>
      <c r="B598"/>
      <c r="C598"/>
      <c r="D598"/>
      <c r="E598"/>
      <c r="F598"/>
    </row>
    <row r="599" spans="1:6" x14ac:dyDescent="0.25">
      <c r="A599"/>
      <c r="B599"/>
      <c r="C599"/>
      <c r="D599"/>
      <c r="E599"/>
      <c r="F599"/>
    </row>
    <row r="600" spans="1:6" x14ac:dyDescent="0.25">
      <c r="A600"/>
      <c r="B600"/>
      <c r="C600"/>
      <c r="D600"/>
      <c r="E600"/>
      <c r="F600"/>
    </row>
    <row r="601" spans="1:6" x14ac:dyDescent="0.25">
      <c r="A601"/>
      <c r="B601"/>
      <c r="C601"/>
      <c r="D601"/>
      <c r="E601"/>
      <c r="F601"/>
    </row>
    <row r="602" spans="1:6" x14ac:dyDescent="0.25">
      <c r="A602"/>
      <c r="B602"/>
      <c r="C602"/>
      <c r="D602"/>
      <c r="E602"/>
      <c r="F602"/>
    </row>
    <row r="603" spans="1:6" x14ac:dyDescent="0.25">
      <c r="A603"/>
      <c r="B603"/>
      <c r="C603"/>
      <c r="D603"/>
      <c r="E603"/>
      <c r="F603"/>
    </row>
    <row r="604" spans="1:6" x14ac:dyDescent="0.25">
      <c r="A604"/>
      <c r="B604"/>
      <c r="C604"/>
      <c r="D604"/>
      <c r="E604"/>
      <c r="F604"/>
    </row>
    <row r="605" spans="1:6" x14ac:dyDescent="0.25">
      <c r="A605"/>
      <c r="B605"/>
      <c r="C605"/>
      <c r="D605"/>
      <c r="E605"/>
      <c r="F605"/>
    </row>
    <row r="606" spans="1:6" x14ac:dyDescent="0.25">
      <c r="A606"/>
      <c r="B606"/>
      <c r="C606"/>
      <c r="D606"/>
      <c r="E606"/>
      <c r="F606"/>
    </row>
    <row r="607" spans="1:6" x14ac:dyDescent="0.25">
      <c r="A607"/>
      <c r="B607"/>
      <c r="C607"/>
      <c r="D607"/>
      <c r="E607"/>
      <c r="F607"/>
    </row>
    <row r="608" spans="1:6" x14ac:dyDescent="0.25">
      <c r="A608"/>
      <c r="B608"/>
      <c r="C608"/>
      <c r="D608"/>
      <c r="E608"/>
      <c r="F608"/>
    </row>
    <row r="609" spans="1:6" x14ac:dyDescent="0.25">
      <c r="A609"/>
      <c r="B609"/>
      <c r="C609"/>
      <c r="D609"/>
      <c r="E609"/>
      <c r="F609"/>
    </row>
    <row r="610" spans="1:6" x14ac:dyDescent="0.25">
      <c r="A610"/>
      <c r="B610"/>
      <c r="C610"/>
      <c r="D610"/>
      <c r="E610"/>
      <c r="F610"/>
    </row>
    <row r="611" spans="1:6" x14ac:dyDescent="0.25">
      <c r="A611"/>
      <c r="B611"/>
      <c r="C611"/>
      <c r="D611"/>
      <c r="E611"/>
      <c r="F611"/>
    </row>
    <row r="612" spans="1:6" x14ac:dyDescent="0.25">
      <c r="A612"/>
      <c r="B612"/>
      <c r="C612"/>
      <c r="D612"/>
      <c r="E612"/>
      <c r="F612"/>
    </row>
    <row r="613" spans="1:6" x14ac:dyDescent="0.25">
      <c r="A613"/>
      <c r="B613"/>
      <c r="C613"/>
      <c r="D613"/>
      <c r="E613"/>
      <c r="F613"/>
    </row>
    <row r="614" spans="1:6" x14ac:dyDescent="0.25">
      <c r="A614"/>
      <c r="B614"/>
      <c r="C614"/>
      <c r="D614"/>
      <c r="E614"/>
      <c r="F614"/>
    </row>
    <row r="615" spans="1:6" x14ac:dyDescent="0.25">
      <c r="A615"/>
      <c r="B615"/>
      <c r="C615"/>
      <c r="D615"/>
      <c r="E615"/>
      <c r="F615"/>
    </row>
    <row r="616" spans="1:6" x14ac:dyDescent="0.25">
      <c r="A616"/>
      <c r="B616"/>
      <c r="C616"/>
      <c r="D616"/>
      <c r="E616"/>
      <c r="F616"/>
    </row>
    <row r="617" spans="1:6" x14ac:dyDescent="0.25">
      <c r="A617"/>
      <c r="B617"/>
      <c r="C617"/>
      <c r="D617"/>
      <c r="E617"/>
      <c r="F617"/>
    </row>
    <row r="618" spans="1:6" x14ac:dyDescent="0.25">
      <c r="A618"/>
      <c r="B618"/>
      <c r="C618"/>
      <c r="D618"/>
      <c r="E618"/>
      <c r="F618"/>
    </row>
    <row r="619" spans="1:6" x14ac:dyDescent="0.25">
      <c r="A619"/>
      <c r="B619"/>
      <c r="C619"/>
      <c r="D619"/>
      <c r="E619"/>
      <c r="F619"/>
    </row>
    <row r="620" spans="1:6" x14ac:dyDescent="0.25">
      <c r="A620"/>
      <c r="B620"/>
      <c r="C620"/>
      <c r="D620"/>
      <c r="E620"/>
      <c r="F620"/>
    </row>
    <row r="621" spans="1:6" x14ac:dyDescent="0.25">
      <c r="A621"/>
      <c r="B621"/>
      <c r="C621"/>
      <c r="D621"/>
      <c r="E621"/>
      <c r="F621"/>
    </row>
    <row r="622" spans="1:6" x14ac:dyDescent="0.25">
      <c r="A622"/>
      <c r="B622"/>
      <c r="C622"/>
      <c r="D622"/>
      <c r="E622"/>
      <c r="F622"/>
    </row>
    <row r="623" spans="1:6" x14ac:dyDescent="0.25">
      <c r="A623"/>
      <c r="B623"/>
      <c r="C623"/>
      <c r="D623"/>
      <c r="E623"/>
      <c r="F623"/>
    </row>
    <row r="624" spans="1:6" x14ac:dyDescent="0.25">
      <c r="A624"/>
      <c r="B624"/>
      <c r="C624"/>
      <c r="D624"/>
      <c r="E624"/>
      <c r="F624"/>
    </row>
    <row r="625" spans="1:6" x14ac:dyDescent="0.25">
      <c r="A625"/>
      <c r="B625"/>
      <c r="C625"/>
      <c r="D625"/>
      <c r="E625"/>
      <c r="F625"/>
    </row>
    <row r="626" spans="1:6" x14ac:dyDescent="0.25">
      <c r="A626"/>
      <c r="B626"/>
      <c r="C626"/>
      <c r="D626"/>
      <c r="E626"/>
      <c r="F626"/>
    </row>
    <row r="627" spans="1:6" x14ac:dyDescent="0.25">
      <c r="A627"/>
      <c r="B627"/>
      <c r="C627"/>
      <c r="D627"/>
      <c r="E627"/>
      <c r="F627"/>
    </row>
    <row r="628" spans="1:6" x14ac:dyDescent="0.25">
      <c r="A628"/>
      <c r="B628"/>
      <c r="C628"/>
      <c r="D628"/>
      <c r="E628"/>
      <c r="F628"/>
    </row>
    <row r="629" spans="1:6" x14ac:dyDescent="0.25">
      <c r="A629"/>
      <c r="B629"/>
      <c r="C629"/>
      <c r="D629"/>
      <c r="E629"/>
      <c r="F629"/>
    </row>
    <row r="630" spans="1:6" x14ac:dyDescent="0.25">
      <c r="A630"/>
      <c r="B630"/>
      <c r="C630"/>
      <c r="D630"/>
      <c r="E630"/>
      <c r="F630"/>
    </row>
    <row r="631" spans="1:6" x14ac:dyDescent="0.25">
      <c r="A631"/>
      <c r="B631"/>
      <c r="C631"/>
      <c r="D631"/>
      <c r="E631"/>
      <c r="F631"/>
    </row>
    <row r="632" spans="1:6" x14ac:dyDescent="0.25">
      <c r="A632"/>
      <c r="B632"/>
      <c r="C632"/>
      <c r="D632"/>
      <c r="E632"/>
      <c r="F632"/>
    </row>
    <row r="633" spans="1:6" x14ac:dyDescent="0.25">
      <c r="A633"/>
      <c r="B633"/>
      <c r="C633"/>
      <c r="D633"/>
      <c r="E633"/>
      <c r="F633"/>
    </row>
    <row r="634" spans="1:6" x14ac:dyDescent="0.25">
      <c r="A634"/>
      <c r="B634"/>
      <c r="C634"/>
      <c r="D634"/>
      <c r="E634"/>
      <c r="F634"/>
    </row>
    <row r="635" spans="1:6" x14ac:dyDescent="0.25">
      <c r="A635"/>
      <c r="B635"/>
      <c r="C635"/>
      <c r="D635"/>
      <c r="E635"/>
      <c r="F635"/>
    </row>
    <row r="636" spans="1:6" x14ac:dyDescent="0.25">
      <c r="A636"/>
      <c r="B636"/>
      <c r="C636"/>
      <c r="D636"/>
      <c r="E636"/>
      <c r="F636"/>
    </row>
    <row r="637" spans="1:6" x14ac:dyDescent="0.25">
      <c r="A637"/>
      <c r="B637"/>
      <c r="C637"/>
      <c r="D637"/>
      <c r="E637"/>
      <c r="F637"/>
    </row>
    <row r="638" spans="1:6" x14ac:dyDescent="0.25">
      <c r="A638"/>
      <c r="B638"/>
      <c r="C638"/>
      <c r="D638"/>
      <c r="E638"/>
      <c r="F638"/>
    </row>
    <row r="639" spans="1:6" x14ac:dyDescent="0.25">
      <c r="A639"/>
      <c r="B639"/>
      <c r="C639"/>
      <c r="D639"/>
      <c r="E639"/>
      <c r="F639"/>
    </row>
    <row r="640" spans="1:6" x14ac:dyDescent="0.25">
      <c r="A640"/>
      <c r="B640"/>
      <c r="C640"/>
      <c r="D640"/>
      <c r="E640"/>
      <c r="F640"/>
    </row>
    <row r="641" spans="1:6" x14ac:dyDescent="0.25">
      <c r="A641"/>
      <c r="B641"/>
      <c r="C641"/>
      <c r="D641"/>
      <c r="E641"/>
      <c r="F641"/>
    </row>
    <row r="642" spans="1:6" x14ac:dyDescent="0.25">
      <c r="A642"/>
      <c r="B642"/>
      <c r="C642"/>
      <c r="D642"/>
      <c r="E642"/>
      <c r="F642"/>
    </row>
    <row r="643" spans="1:6" x14ac:dyDescent="0.25">
      <c r="A643"/>
      <c r="B643"/>
      <c r="C643"/>
      <c r="D643"/>
      <c r="E643"/>
      <c r="F643"/>
    </row>
    <row r="644" spans="1:6" x14ac:dyDescent="0.25">
      <c r="A644"/>
      <c r="B644"/>
      <c r="C644"/>
      <c r="D644"/>
      <c r="E644"/>
      <c r="F644"/>
    </row>
    <row r="645" spans="1:6" x14ac:dyDescent="0.25">
      <c r="A645"/>
      <c r="B645"/>
      <c r="C645"/>
      <c r="D645"/>
      <c r="E645"/>
      <c r="F645"/>
    </row>
    <row r="646" spans="1:6" x14ac:dyDescent="0.25">
      <c r="A646"/>
      <c r="B646"/>
      <c r="C646"/>
      <c r="D646"/>
      <c r="E646"/>
      <c r="F646"/>
    </row>
    <row r="647" spans="1:6" x14ac:dyDescent="0.25">
      <c r="A647"/>
      <c r="B647"/>
      <c r="C647"/>
      <c r="D647"/>
      <c r="E647"/>
      <c r="F647"/>
    </row>
    <row r="648" spans="1:6" x14ac:dyDescent="0.25">
      <c r="A648"/>
      <c r="B648"/>
      <c r="C648"/>
      <c r="D648"/>
      <c r="E648"/>
      <c r="F648"/>
    </row>
    <row r="649" spans="1:6" x14ac:dyDescent="0.25">
      <c r="A649"/>
      <c r="B649"/>
      <c r="C649"/>
      <c r="D649"/>
      <c r="E649"/>
      <c r="F649"/>
    </row>
    <row r="650" spans="1:6" x14ac:dyDescent="0.25">
      <c r="A650"/>
      <c r="B650"/>
      <c r="C650"/>
      <c r="D650"/>
      <c r="E650"/>
      <c r="F650"/>
    </row>
    <row r="651" spans="1:6" x14ac:dyDescent="0.25">
      <c r="A651"/>
      <c r="B651"/>
      <c r="C651"/>
      <c r="D651"/>
      <c r="E651"/>
      <c r="F651"/>
    </row>
    <row r="652" spans="1:6" x14ac:dyDescent="0.25">
      <c r="A652"/>
      <c r="B652"/>
      <c r="C652"/>
      <c r="D652"/>
      <c r="E652"/>
      <c r="F652"/>
    </row>
    <row r="653" spans="1:6" x14ac:dyDescent="0.25">
      <c r="A653"/>
      <c r="B653"/>
      <c r="C653"/>
      <c r="D653"/>
      <c r="E653"/>
      <c r="F653"/>
    </row>
    <row r="654" spans="1:6" x14ac:dyDescent="0.25">
      <c r="A654"/>
      <c r="B654"/>
      <c r="C654"/>
      <c r="D654"/>
      <c r="E654"/>
      <c r="F654"/>
    </row>
    <row r="655" spans="1:6" x14ac:dyDescent="0.25">
      <c r="A655"/>
      <c r="B655"/>
      <c r="C655"/>
      <c r="D655"/>
      <c r="E655"/>
      <c r="F655"/>
    </row>
    <row r="656" spans="1:6" x14ac:dyDescent="0.25">
      <c r="A656"/>
      <c r="B656"/>
      <c r="C656"/>
      <c r="D656"/>
      <c r="E656"/>
      <c r="F656"/>
    </row>
    <row r="657" spans="1:6" x14ac:dyDescent="0.25">
      <c r="A657"/>
      <c r="B657"/>
      <c r="C657"/>
      <c r="D657"/>
      <c r="E657"/>
      <c r="F657"/>
    </row>
    <row r="658" spans="1:6" x14ac:dyDescent="0.25">
      <c r="A658"/>
      <c r="B658"/>
      <c r="C658"/>
      <c r="D658"/>
      <c r="E658"/>
      <c r="F658"/>
    </row>
    <row r="659" spans="1:6" x14ac:dyDescent="0.25">
      <c r="A659"/>
      <c r="B659"/>
      <c r="C659"/>
      <c r="D659"/>
      <c r="E659"/>
      <c r="F659"/>
    </row>
    <row r="660" spans="1:6" x14ac:dyDescent="0.25">
      <c r="A660"/>
      <c r="B660"/>
      <c r="C660"/>
      <c r="D660"/>
      <c r="E660"/>
      <c r="F660"/>
    </row>
    <row r="661" spans="1:6" x14ac:dyDescent="0.25">
      <c r="A661"/>
      <c r="B661"/>
      <c r="C661"/>
      <c r="D661"/>
      <c r="E661"/>
      <c r="F661"/>
    </row>
    <row r="662" spans="1:6" x14ac:dyDescent="0.25">
      <c r="A662"/>
      <c r="B662"/>
      <c r="C662"/>
      <c r="D662"/>
      <c r="E662"/>
      <c r="F662"/>
    </row>
    <row r="663" spans="1:6" x14ac:dyDescent="0.25">
      <c r="A663"/>
      <c r="B663"/>
      <c r="C663"/>
      <c r="D663"/>
      <c r="E663"/>
      <c r="F663"/>
    </row>
    <row r="664" spans="1:6" x14ac:dyDescent="0.25">
      <c r="A664"/>
      <c r="B664"/>
      <c r="C664"/>
      <c r="D664"/>
      <c r="E664"/>
      <c r="F664"/>
    </row>
    <row r="665" spans="1:6" x14ac:dyDescent="0.25">
      <c r="A665"/>
      <c r="B665"/>
      <c r="C665"/>
      <c r="D665"/>
      <c r="E665"/>
      <c r="F665"/>
    </row>
    <row r="666" spans="1:6" x14ac:dyDescent="0.25">
      <c r="A666"/>
      <c r="B666"/>
      <c r="C666"/>
      <c r="D666"/>
      <c r="E666"/>
      <c r="F666"/>
    </row>
    <row r="667" spans="1:6" x14ac:dyDescent="0.25">
      <c r="A667"/>
      <c r="B667"/>
      <c r="C667"/>
      <c r="D667"/>
      <c r="E667"/>
      <c r="F667"/>
    </row>
    <row r="668" spans="1:6" x14ac:dyDescent="0.25">
      <c r="A668"/>
      <c r="B668"/>
      <c r="C668"/>
      <c r="D668"/>
      <c r="E668"/>
      <c r="F668"/>
    </row>
    <row r="669" spans="1:6" x14ac:dyDescent="0.25">
      <c r="A669"/>
      <c r="B669"/>
      <c r="C669"/>
      <c r="D669"/>
      <c r="E669"/>
      <c r="F669"/>
    </row>
    <row r="670" spans="1:6" x14ac:dyDescent="0.25">
      <c r="A670"/>
      <c r="B670"/>
      <c r="C670"/>
      <c r="D670"/>
      <c r="E670"/>
      <c r="F670"/>
    </row>
    <row r="671" spans="1:6" x14ac:dyDescent="0.25">
      <c r="A671"/>
      <c r="B671"/>
      <c r="C671"/>
      <c r="D671"/>
      <c r="E671"/>
      <c r="F671"/>
    </row>
    <row r="672" spans="1:6" x14ac:dyDescent="0.25">
      <c r="A672"/>
      <c r="B672"/>
      <c r="C672"/>
      <c r="D672"/>
      <c r="E672"/>
      <c r="F672"/>
    </row>
    <row r="673" spans="1:6" x14ac:dyDescent="0.25">
      <c r="A673"/>
      <c r="B673"/>
      <c r="C673"/>
      <c r="D673"/>
      <c r="E673"/>
      <c r="F673"/>
    </row>
    <row r="674" spans="1:6" x14ac:dyDescent="0.25">
      <c r="A674"/>
      <c r="B674"/>
      <c r="C674"/>
      <c r="D674"/>
      <c r="E674"/>
      <c r="F674"/>
    </row>
    <row r="675" spans="1:6" x14ac:dyDescent="0.25">
      <c r="A675"/>
      <c r="B675"/>
      <c r="C675"/>
      <c r="D675"/>
      <c r="E675"/>
      <c r="F675"/>
    </row>
    <row r="676" spans="1:6" x14ac:dyDescent="0.25">
      <c r="A676"/>
      <c r="B676"/>
      <c r="C676"/>
      <c r="D676"/>
      <c r="E676"/>
      <c r="F676"/>
    </row>
    <row r="677" spans="1:6" x14ac:dyDescent="0.25">
      <c r="A677"/>
      <c r="B677"/>
      <c r="C677"/>
      <c r="D677"/>
      <c r="E677"/>
      <c r="F677"/>
    </row>
    <row r="678" spans="1:6" x14ac:dyDescent="0.25">
      <c r="A678"/>
      <c r="B678"/>
      <c r="C678"/>
      <c r="D678"/>
      <c r="E678"/>
      <c r="F678"/>
    </row>
    <row r="679" spans="1:6" x14ac:dyDescent="0.25">
      <c r="A679"/>
      <c r="B679"/>
      <c r="C679"/>
      <c r="D679"/>
      <c r="E679"/>
      <c r="F679"/>
    </row>
    <row r="680" spans="1:6" x14ac:dyDescent="0.25">
      <c r="A680"/>
      <c r="B680"/>
      <c r="C680"/>
      <c r="D680"/>
      <c r="E680"/>
      <c r="F680"/>
    </row>
    <row r="681" spans="1:6" x14ac:dyDescent="0.25">
      <c r="A681"/>
      <c r="B681"/>
      <c r="C681"/>
      <c r="D681"/>
      <c r="E681"/>
      <c r="F681"/>
    </row>
    <row r="682" spans="1:6" x14ac:dyDescent="0.25">
      <c r="A682"/>
      <c r="B682"/>
      <c r="C682"/>
      <c r="D682"/>
      <c r="E682"/>
      <c r="F682"/>
    </row>
    <row r="683" spans="1:6" x14ac:dyDescent="0.25">
      <c r="A683"/>
      <c r="B683"/>
      <c r="C683"/>
      <c r="D683"/>
      <c r="E683"/>
      <c r="F683"/>
    </row>
    <row r="684" spans="1:6" x14ac:dyDescent="0.25">
      <c r="A684"/>
      <c r="B684"/>
      <c r="C684"/>
      <c r="D684"/>
      <c r="E684"/>
      <c r="F684"/>
    </row>
    <row r="685" spans="1:6" x14ac:dyDescent="0.25">
      <c r="A685"/>
      <c r="B685"/>
      <c r="C685"/>
      <c r="D685"/>
      <c r="E685"/>
      <c r="F685"/>
    </row>
    <row r="686" spans="1:6" x14ac:dyDescent="0.25">
      <c r="A686"/>
      <c r="B686"/>
      <c r="C686"/>
      <c r="D686"/>
      <c r="E686"/>
      <c r="F686"/>
    </row>
    <row r="687" spans="1:6" x14ac:dyDescent="0.25">
      <c r="A687"/>
      <c r="B687"/>
      <c r="C687"/>
      <c r="D687"/>
      <c r="E687"/>
      <c r="F687"/>
    </row>
    <row r="688" spans="1:6" x14ac:dyDescent="0.25">
      <c r="A688"/>
      <c r="B688"/>
      <c r="C688"/>
      <c r="D688"/>
      <c r="E688"/>
      <c r="F688"/>
    </row>
    <row r="689" spans="1:6" x14ac:dyDescent="0.25">
      <c r="A689"/>
      <c r="B689"/>
      <c r="C689"/>
      <c r="D689"/>
      <c r="E689"/>
      <c r="F689"/>
    </row>
    <row r="690" spans="1:6" x14ac:dyDescent="0.25">
      <c r="A690"/>
      <c r="B690"/>
      <c r="C690"/>
      <c r="D690"/>
      <c r="E690"/>
      <c r="F690"/>
    </row>
    <row r="691" spans="1:6" x14ac:dyDescent="0.25">
      <c r="A691"/>
      <c r="B691"/>
      <c r="C691"/>
      <c r="D691"/>
      <c r="E691"/>
      <c r="F691"/>
    </row>
    <row r="692" spans="1:6" x14ac:dyDescent="0.25">
      <c r="A692"/>
      <c r="B692"/>
      <c r="C692"/>
      <c r="D692"/>
      <c r="E692"/>
      <c r="F692"/>
    </row>
    <row r="693" spans="1:6" x14ac:dyDescent="0.25">
      <c r="A693"/>
      <c r="B693"/>
      <c r="C693"/>
      <c r="D693"/>
      <c r="E693"/>
      <c r="F693"/>
    </row>
    <row r="694" spans="1:6" x14ac:dyDescent="0.25">
      <c r="A694"/>
      <c r="B694"/>
      <c r="C694"/>
      <c r="D694"/>
      <c r="E694"/>
      <c r="F694"/>
    </row>
    <row r="695" spans="1:6" x14ac:dyDescent="0.25">
      <c r="A695"/>
      <c r="B695"/>
      <c r="C695"/>
      <c r="D695"/>
      <c r="E695"/>
      <c r="F695"/>
    </row>
    <row r="696" spans="1:6" x14ac:dyDescent="0.25">
      <c r="A696"/>
      <c r="B696"/>
      <c r="C696"/>
      <c r="D696"/>
      <c r="E696"/>
      <c r="F696"/>
    </row>
    <row r="697" spans="1:6" x14ac:dyDescent="0.25">
      <c r="A697"/>
      <c r="B697"/>
      <c r="C697"/>
      <c r="D697"/>
      <c r="E697"/>
      <c r="F697"/>
    </row>
    <row r="698" spans="1:6" x14ac:dyDescent="0.25">
      <c r="A698"/>
      <c r="B698"/>
      <c r="C698"/>
      <c r="D698"/>
      <c r="E698"/>
      <c r="F698"/>
    </row>
    <row r="699" spans="1:6" x14ac:dyDescent="0.25">
      <c r="A699"/>
      <c r="B699"/>
      <c r="C699"/>
      <c r="D699"/>
      <c r="E699"/>
      <c r="F699"/>
    </row>
    <row r="700" spans="1:6" x14ac:dyDescent="0.25">
      <c r="A700"/>
      <c r="B700"/>
      <c r="C700"/>
      <c r="D700"/>
      <c r="E700"/>
      <c r="F700"/>
    </row>
    <row r="701" spans="1:6" x14ac:dyDescent="0.25">
      <c r="A701"/>
      <c r="B701"/>
      <c r="C701"/>
      <c r="D701"/>
      <c r="E701"/>
      <c r="F701"/>
    </row>
    <row r="702" spans="1:6" x14ac:dyDescent="0.25">
      <c r="A702"/>
      <c r="B702"/>
      <c r="C702"/>
      <c r="D702"/>
      <c r="E702"/>
      <c r="F702"/>
    </row>
    <row r="703" spans="1:6" x14ac:dyDescent="0.25">
      <c r="A703"/>
      <c r="B703"/>
      <c r="C703"/>
      <c r="D703"/>
      <c r="E703"/>
      <c r="F703"/>
    </row>
    <row r="704" spans="1:6" x14ac:dyDescent="0.25">
      <c r="A704"/>
      <c r="B704"/>
      <c r="C704"/>
      <c r="D704"/>
      <c r="E704"/>
      <c r="F704"/>
    </row>
    <row r="705" spans="1:6" x14ac:dyDescent="0.25">
      <c r="A705"/>
      <c r="B705"/>
      <c r="C705"/>
      <c r="D705"/>
      <c r="E705"/>
      <c r="F705"/>
    </row>
    <row r="706" spans="1:6" x14ac:dyDescent="0.25">
      <c r="A706"/>
      <c r="B706"/>
      <c r="C706"/>
      <c r="D706"/>
      <c r="E706"/>
      <c r="F706"/>
    </row>
    <row r="707" spans="1:6" x14ac:dyDescent="0.25">
      <c r="A707"/>
      <c r="B707"/>
      <c r="C707"/>
      <c r="D707"/>
      <c r="E707"/>
      <c r="F707"/>
    </row>
    <row r="708" spans="1:6" x14ac:dyDescent="0.25">
      <c r="A708"/>
      <c r="B708"/>
      <c r="C708"/>
      <c r="D708"/>
      <c r="E708"/>
      <c r="F708"/>
    </row>
    <row r="709" spans="1:6" x14ac:dyDescent="0.25">
      <c r="A709"/>
      <c r="B709"/>
      <c r="C709"/>
      <c r="D709"/>
      <c r="E709"/>
      <c r="F709"/>
    </row>
    <row r="710" spans="1:6" x14ac:dyDescent="0.25">
      <c r="A710"/>
      <c r="B710"/>
      <c r="C710"/>
      <c r="D710"/>
      <c r="E710"/>
      <c r="F710"/>
    </row>
    <row r="711" spans="1:6" x14ac:dyDescent="0.25">
      <c r="A711"/>
      <c r="B711"/>
      <c r="C711"/>
      <c r="D711"/>
      <c r="E711"/>
      <c r="F711"/>
    </row>
    <row r="712" spans="1:6" x14ac:dyDescent="0.25">
      <c r="A712"/>
      <c r="B712"/>
      <c r="C712"/>
      <c r="D712"/>
      <c r="E712"/>
      <c r="F712"/>
    </row>
    <row r="713" spans="1:6" x14ac:dyDescent="0.25">
      <c r="A713"/>
      <c r="B713"/>
      <c r="C713"/>
      <c r="D713"/>
      <c r="E713"/>
      <c r="F713"/>
    </row>
    <row r="714" spans="1:6" x14ac:dyDescent="0.25">
      <c r="A714"/>
      <c r="B714"/>
      <c r="C714"/>
      <c r="D714"/>
      <c r="E714"/>
      <c r="F714"/>
    </row>
    <row r="715" spans="1:6" x14ac:dyDescent="0.25">
      <c r="A715"/>
      <c r="B715"/>
      <c r="C715"/>
      <c r="D715"/>
      <c r="E715"/>
      <c r="F715"/>
    </row>
    <row r="716" spans="1:6" x14ac:dyDescent="0.25">
      <c r="A716"/>
      <c r="B716"/>
      <c r="C716"/>
      <c r="D716"/>
      <c r="E716"/>
      <c r="F716"/>
    </row>
    <row r="717" spans="1:6" x14ac:dyDescent="0.25">
      <c r="A717"/>
      <c r="B717"/>
      <c r="C717"/>
      <c r="D717"/>
      <c r="E717"/>
      <c r="F717"/>
    </row>
    <row r="718" spans="1:6" x14ac:dyDescent="0.25">
      <c r="A718"/>
      <c r="B718"/>
      <c r="C718"/>
      <c r="D718"/>
      <c r="E718"/>
      <c r="F718"/>
    </row>
    <row r="719" spans="1:6" x14ac:dyDescent="0.25">
      <c r="A719"/>
      <c r="B719"/>
      <c r="C719"/>
      <c r="D719"/>
      <c r="E719"/>
      <c r="F719"/>
    </row>
    <row r="720" spans="1:6" x14ac:dyDescent="0.25">
      <c r="A720"/>
      <c r="B720"/>
      <c r="C720"/>
      <c r="D720"/>
      <c r="E720"/>
      <c r="F720"/>
    </row>
    <row r="721" spans="1:6" x14ac:dyDescent="0.25">
      <c r="A721"/>
      <c r="B721"/>
      <c r="C721"/>
      <c r="D721"/>
      <c r="E721"/>
      <c r="F721"/>
    </row>
    <row r="722" spans="1:6" x14ac:dyDescent="0.25">
      <c r="A722"/>
      <c r="B722"/>
      <c r="C722"/>
      <c r="D722"/>
      <c r="E722"/>
      <c r="F722"/>
    </row>
    <row r="723" spans="1:6" x14ac:dyDescent="0.25">
      <c r="A723"/>
      <c r="B723"/>
      <c r="C723"/>
      <c r="D723"/>
      <c r="E723"/>
      <c r="F723"/>
    </row>
    <row r="724" spans="1:6" x14ac:dyDescent="0.25">
      <c r="A724"/>
      <c r="B724"/>
      <c r="C724"/>
      <c r="D724"/>
      <c r="E724"/>
      <c r="F724"/>
    </row>
    <row r="725" spans="1:6" x14ac:dyDescent="0.25">
      <c r="A725"/>
      <c r="B725"/>
      <c r="C725"/>
      <c r="D725"/>
      <c r="E725"/>
      <c r="F725"/>
    </row>
    <row r="726" spans="1:6" x14ac:dyDescent="0.25">
      <c r="A726"/>
      <c r="B726"/>
      <c r="C726"/>
      <c r="D726"/>
      <c r="E726"/>
      <c r="F726"/>
    </row>
    <row r="727" spans="1:6" x14ac:dyDescent="0.25">
      <c r="A727"/>
      <c r="B727"/>
      <c r="C727"/>
      <c r="D727"/>
      <c r="E727"/>
      <c r="F727"/>
    </row>
    <row r="728" spans="1:6" x14ac:dyDescent="0.25">
      <c r="A728"/>
      <c r="B728"/>
      <c r="C728"/>
      <c r="D728"/>
      <c r="E728"/>
      <c r="F728"/>
    </row>
    <row r="729" spans="1:6" x14ac:dyDescent="0.25">
      <c r="A729"/>
      <c r="B729"/>
      <c r="C729"/>
      <c r="D729"/>
      <c r="E729"/>
      <c r="F729"/>
    </row>
    <row r="730" spans="1:6" x14ac:dyDescent="0.25">
      <c r="A730"/>
      <c r="B730"/>
      <c r="C730"/>
      <c r="D730"/>
      <c r="E730"/>
      <c r="F730"/>
    </row>
    <row r="731" spans="1:6" x14ac:dyDescent="0.25">
      <c r="A731"/>
      <c r="B731"/>
      <c r="C731"/>
      <c r="D731"/>
      <c r="E731"/>
      <c r="F731"/>
    </row>
    <row r="732" spans="1:6" x14ac:dyDescent="0.25">
      <c r="A732"/>
      <c r="B732"/>
      <c r="C732"/>
      <c r="D732"/>
      <c r="E732"/>
      <c r="F732"/>
    </row>
    <row r="733" spans="1:6" x14ac:dyDescent="0.25">
      <c r="A733"/>
      <c r="B733"/>
      <c r="C733"/>
      <c r="D733"/>
      <c r="E733"/>
      <c r="F733"/>
    </row>
    <row r="734" spans="1:6" x14ac:dyDescent="0.25">
      <c r="A734"/>
      <c r="B734"/>
      <c r="C734"/>
      <c r="D734"/>
      <c r="E734"/>
      <c r="F734"/>
    </row>
    <row r="735" spans="1:6" x14ac:dyDescent="0.25">
      <c r="A735"/>
      <c r="B735"/>
      <c r="C735"/>
      <c r="D735"/>
      <c r="E735"/>
      <c r="F735"/>
    </row>
    <row r="736" spans="1:6" x14ac:dyDescent="0.25">
      <c r="A736"/>
      <c r="B736"/>
      <c r="C736"/>
      <c r="D736"/>
      <c r="E736"/>
      <c r="F736"/>
    </row>
    <row r="737" spans="1:6" x14ac:dyDescent="0.25">
      <c r="A737"/>
      <c r="B737"/>
      <c r="C737"/>
      <c r="D737"/>
      <c r="E737"/>
      <c r="F737"/>
    </row>
    <row r="738" spans="1:6" x14ac:dyDescent="0.25">
      <c r="A738"/>
      <c r="B738"/>
      <c r="C738"/>
      <c r="D738"/>
      <c r="E738"/>
      <c r="F738"/>
    </row>
    <row r="739" spans="1:6" x14ac:dyDescent="0.25">
      <c r="A739"/>
      <c r="B739"/>
      <c r="C739"/>
      <c r="D739"/>
      <c r="E739"/>
      <c r="F739"/>
    </row>
    <row r="740" spans="1:6" x14ac:dyDescent="0.25">
      <c r="A740"/>
      <c r="B740"/>
      <c r="C740"/>
      <c r="D740"/>
      <c r="E740"/>
      <c r="F740"/>
    </row>
    <row r="741" spans="1:6" x14ac:dyDescent="0.25">
      <c r="A741"/>
      <c r="B741"/>
      <c r="C741"/>
      <c r="D741"/>
      <c r="E741"/>
      <c r="F741"/>
    </row>
    <row r="742" spans="1:6" x14ac:dyDescent="0.25">
      <c r="A742"/>
      <c r="B742"/>
      <c r="C742"/>
      <c r="D742"/>
      <c r="E742"/>
      <c r="F742"/>
    </row>
    <row r="743" spans="1:6" x14ac:dyDescent="0.25">
      <c r="A743"/>
      <c r="B743"/>
      <c r="C743"/>
      <c r="D743"/>
      <c r="E743"/>
      <c r="F743"/>
    </row>
    <row r="744" spans="1:6" x14ac:dyDescent="0.25">
      <c r="A744"/>
      <c r="B744"/>
      <c r="C744"/>
      <c r="D744"/>
      <c r="E744"/>
      <c r="F744"/>
    </row>
    <row r="745" spans="1:6" x14ac:dyDescent="0.25">
      <c r="A745"/>
      <c r="B745"/>
      <c r="C745"/>
      <c r="D745"/>
      <c r="E745"/>
      <c r="F745"/>
    </row>
    <row r="746" spans="1:6" x14ac:dyDescent="0.25">
      <c r="A746"/>
      <c r="B746"/>
      <c r="C746"/>
      <c r="D746"/>
      <c r="E746"/>
      <c r="F746"/>
    </row>
    <row r="747" spans="1:6" x14ac:dyDescent="0.25">
      <c r="A747"/>
      <c r="B747"/>
      <c r="C747"/>
      <c r="D747"/>
      <c r="E747"/>
      <c r="F747"/>
    </row>
    <row r="748" spans="1:6" x14ac:dyDescent="0.25">
      <c r="A748"/>
      <c r="B748"/>
      <c r="C748"/>
      <c r="D748"/>
      <c r="E748"/>
      <c r="F748"/>
    </row>
    <row r="749" spans="1:6" x14ac:dyDescent="0.25">
      <c r="A749"/>
      <c r="B749"/>
      <c r="C749"/>
      <c r="D749"/>
      <c r="E749"/>
      <c r="F749"/>
    </row>
    <row r="750" spans="1:6" x14ac:dyDescent="0.25">
      <c r="A750"/>
      <c r="B750"/>
      <c r="C750"/>
      <c r="D750"/>
      <c r="E750"/>
      <c r="F750"/>
    </row>
    <row r="751" spans="1:6" x14ac:dyDescent="0.25">
      <c r="A751"/>
      <c r="B751"/>
      <c r="C751"/>
      <c r="D751"/>
      <c r="E751"/>
      <c r="F751"/>
    </row>
    <row r="752" spans="1:6" x14ac:dyDescent="0.25">
      <c r="A752"/>
      <c r="B752"/>
      <c r="C752"/>
      <c r="D752"/>
      <c r="E752"/>
      <c r="F752"/>
    </row>
    <row r="753" spans="1:6" x14ac:dyDescent="0.25">
      <c r="A753"/>
      <c r="B753"/>
      <c r="C753"/>
      <c r="D753"/>
      <c r="E753"/>
      <c r="F753"/>
    </row>
    <row r="754" spans="1:6" x14ac:dyDescent="0.25">
      <c r="A754"/>
      <c r="B754"/>
      <c r="C754"/>
      <c r="D754"/>
      <c r="E754"/>
      <c r="F754"/>
    </row>
    <row r="755" spans="1:6" x14ac:dyDescent="0.25">
      <c r="A755"/>
      <c r="B755"/>
      <c r="C755"/>
      <c r="D755"/>
      <c r="E755"/>
      <c r="F755"/>
    </row>
    <row r="756" spans="1:6" x14ac:dyDescent="0.25">
      <c r="A756"/>
      <c r="B756"/>
      <c r="C756"/>
      <c r="D756"/>
      <c r="E756"/>
      <c r="F756"/>
    </row>
    <row r="757" spans="1:6" x14ac:dyDescent="0.25">
      <c r="A757"/>
      <c r="B757"/>
      <c r="C757"/>
      <c r="D757"/>
      <c r="E757"/>
      <c r="F757"/>
    </row>
    <row r="758" spans="1:6" x14ac:dyDescent="0.25">
      <c r="A758"/>
      <c r="B758"/>
      <c r="C758"/>
      <c r="D758"/>
      <c r="E758"/>
      <c r="F758"/>
    </row>
    <row r="759" spans="1:6" x14ac:dyDescent="0.25">
      <c r="A759"/>
      <c r="B759"/>
      <c r="C759"/>
      <c r="D759"/>
      <c r="E759"/>
      <c r="F759"/>
    </row>
    <row r="760" spans="1:6" x14ac:dyDescent="0.25">
      <c r="A760"/>
      <c r="B760"/>
      <c r="C760"/>
      <c r="D760"/>
      <c r="E760"/>
      <c r="F760"/>
    </row>
    <row r="761" spans="1:6" x14ac:dyDescent="0.25">
      <c r="A761"/>
      <c r="B761"/>
      <c r="C761"/>
      <c r="D761"/>
      <c r="E761"/>
      <c r="F761"/>
    </row>
    <row r="762" spans="1:6" x14ac:dyDescent="0.25">
      <c r="A762"/>
      <c r="B762"/>
      <c r="C762"/>
      <c r="D762"/>
      <c r="E762"/>
      <c r="F762"/>
    </row>
    <row r="763" spans="1:6" x14ac:dyDescent="0.25">
      <c r="A763"/>
      <c r="B763"/>
      <c r="C763"/>
      <c r="D763"/>
      <c r="E763"/>
      <c r="F763"/>
    </row>
    <row r="764" spans="1:6" x14ac:dyDescent="0.25">
      <c r="A764"/>
      <c r="B764"/>
      <c r="C764"/>
      <c r="D764"/>
      <c r="E764"/>
      <c r="F764"/>
    </row>
    <row r="765" spans="1:6" x14ac:dyDescent="0.25">
      <c r="A765"/>
      <c r="B765"/>
      <c r="C765"/>
      <c r="D765"/>
      <c r="E765"/>
      <c r="F765"/>
    </row>
    <row r="766" spans="1:6" x14ac:dyDescent="0.25">
      <c r="A766"/>
      <c r="B766"/>
      <c r="C766"/>
      <c r="D766"/>
      <c r="E766"/>
      <c r="F766"/>
    </row>
    <row r="767" spans="1:6" x14ac:dyDescent="0.25">
      <c r="A767"/>
      <c r="B767"/>
      <c r="C767"/>
      <c r="D767"/>
      <c r="E767"/>
      <c r="F767"/>
    </row>
    <row r="768" spans="1:6" x14ac:dyDescent="0.25">
      <c r="A768"/>
      <c r="B768"/>
      <c r="C768"/>
      <c r="D768"/>
      <c r="E768"/>
      <c r="F768"/>
    </row>
    <row r="769" spans="1:6" x14ac:dyDescent="0.25">
      <c r="A769"/>
      <c r="B769"/>
      <c r="C769"/>
      <c r="D769"/>
      <c r="E769"/>
      <c r="F769"/>
    </row>
    <row r="770" spans="1:6" x14ac:dyDescent="0.25">
      <c r="A770"/>
      <c r="B770"/>
      <c r="C770"/>
      <c r="D770"/>
      <c r="E770"/>
      <c r="F770"/>
    </row>
    <row r="771" spans="1:6" x14ac:dyDescent="0.25">
      <c r="A771"/>
      <c r="B771"/>
      <c r="C771"/>
      <c r="D771"/>
      <c r="E771"/>
      <c r="F771"/>
    </row>
    <row r="772" spans="1:6" x14ac:dyDescent="0.25">
      <c r="A772"/>
      <c r="B772"/>
      <c r="C772"/>
      <c r="D772"/>
      <c r="E772"/>
      <c r="F772"/>
    </row>
    <row r="773" spans="1:6" x14ac:dyDescent="0.25">
      <c r="A773"/>
      <c r="B773"/>
      <c r="C773"/>
      <c r="D773"/>
      <c r="E773"/>
      <c r="F773"/>
    </row>
    <row r="774" spans="1:6" x14ac:dyDescent="0.25">
      <c r="A774"/>
      <c r="B774"/>
      <c r="C774"/>
      <c r="D774"/>
      <c r="E774"/>
      <c r="F774"/>
    </row>
    <row r="775" spans="1:6" x14ac:dyDescent="0.25">
      <c r="A775"/>
      <c r="B775"/>
      <c r="C775"/>
      <c r="D775"/>
      <c r="E775"/>
      <c r="F775"/>
    </row>
    <row r="776" spans="1:6" x14ac:dyDescent="0.25">
      <c r="A776"/>
      <c r="B776"/>
      <c r="C776"/>
      <c r="D776"/>
      <c r="E776"/>
      <c r="F776"/>
    </row>
    <row r="777" spans="1:6" x14ac:dyDescent="0.25">
      <c r="A777"/>
      <c r="B777"/>
      <c r="C777"/>
      <c r="D777"/>
      <c r="E777"/>
      <c r="F777"/>
    </row>
    <row r="778" spans="1:6" x14ac:dyDescent="0.25">
      <c r="A778"/>
      <c r="B778"/>
      <c r="C778"/>
      <c r="D778"/>
      <c r="E778"/>
      <c r="F778"/>
    </row>
    <row r="779" spans="1:6" x14ac:dyDescent="0.25">
      <c r="A779"/>
      <c r="B779"/>
      <c r="C779"/>
      <c r="D779"/>
      <c r="E779"/>
      <c r="F779"/>
    </row>
    <row r="780" spans="1:6" x14ac:dyDescent="0.25">
      <c r="A780"/>
      <c r="B780"/>
      <c r="C780"/>
      <c r="D780"/>
      <c r="E780"/>
      <c r="F780"/>
    </row>
    <row r="781" spans="1:6" x14ac:dyDescent="0.25">
      <c r="A781"/>
      <c r="B781"/>
      <c r="C781"/>
      <c r="D781"/>
      <c r="E781"/>
      <c r="F781"/>
    </row>
    <row r="782" spans="1:6" x14ac:dyDescent="0.25">
      <c r="A782"/>
      <c r="B782"/>
      <c r="C782"/>
      <c r="D782"/>
      <c r="E782"/>
      <c r="F782"/>
    </row>
    <row r="783" spans="1:6" x14ac:dyDescent="0.25">
      <c r="A783"/>
      <c r="B783"/>
      <c r="C783"/>
      <c r="D783"/>
      <c r="E783"/>
      <c r="F783"/>
    </row>
    <row r="784" spans="1:6" x14ac:dyDescent="0.25">
      <c r="A784"/>
      <c r="B784"/>
      <c r="C784"/>
      <c r="D784"/>
      <c r="E784"/>
      <c r="F784"/>
    </row>
    <row r="785" spans="1:6" x14ac:dyDescent="0.25">
      <c r="A785"/>
      <c r="B785"/>
      <c r="C785"/>
      <c r="D785"/>
      <c r="E785"/>
      <c r="F785"/>
    </row>
    <row r="786" spans="1:6" x14ac:dyDescent="0.25">
      <c r="A786"/>
      <c r="B786"/>
      <c r="C786"/>
      <c r="D786"/>
      <c r="E786"/>
      <c r="F786"/>
    </row>
    <row r="787" spans="1:6" x14ac:dyDescent="0.25">
      <c r="A787"/>
      <c r="B787"/>
      <c r="C787"/>
      <c r="D787"/>
      <c r="E787"/>
      <c r="F787"/>
    </row>
    <row r="788" spans="1:6" x14ac:dyDescent="0.25">
      <c r="A788"/>
      <c r="B788"/>
      <c r="C788"/>
      <c r="D788"/>
      <c r="E788"/>
      <c r="F788"/>
    </row>
    <row r="789" spans="1:6" x14ac:dyDescent="0.25">
      <c r="A789"/>
      <c r="B789"/>
      <c r="C789"/>
      <c r="D789"/>
      <c r="E789"/>
      <c r="F789"/>
    </row>
    <row r="790" spans="1:6" x14ac:dyDescent="0.25">
      <c r="A790"/>
      <c r="B790"/>
      <c r="C790"/>
      <c r="D790"/>
      <c r="E790"/>
      <c r="F790"/>
    </row>
    <row r="791" spans="1:6" x14ac:dyDescent="0.25">
      <c r="A791"/>
      <c r="B791"/>
      <c r="C791"/>
      <c r="D791"/>
      <c r="E791"/>
      <c r="F791"/>
    </row>
    <row r="792" spans="1:6" x14ac:dyDescent="0.25">
      <c r="A792"/>
      <c r="B792"/>
      <c r="C792"/>
      <c r="D792"/>
      <c r="E792"/>
      <c r="F792"/>
    </row>
    <row r="793" spans="1:6" x14ac:dyDescent="0.25">
      <c r="A793"/>
      <c r="B793"/>
      <c r="C793"/>
      <c r="D793"/>
      <c r="E793"/>
      <c r="F793"/>
    </row>
    <row r="794" spans="1:6" x14ac:dyDescent="0.25">
      <c r="A794"/>
      <c r="B794"/>
      <c r="C794"/>
      <c r="D794"/>
      <c r="E794"/>
      <c r="F794"/>
    </row>
    <row r="795" spans="1:6" x14ac:dyDescent="0.25">
      <c r="A795"/>
      <c r="B795"/>
      <c r="C795"/>
      <c r="D795"/>
      <c r="E795"/>
      <c r="F795"/>
    </row>
    <row r="796" spans="1:6" x14ac:dyDescent="0.25">
      <c r="A796"/>
      <c r="B796"/>
      <c r="C796"/>
      <c r="D796"/>
      <c r="E796"/>
      <c r="F796"/>
    </row>
    <row r="797" spans="1:6" x14ac:dyDescent="0.25">
      <c r="A797"/>
      <c r="B797"/>
      <c r="C797"/>
      <c r="D797"/>
      <c r="E797"/>
      <c r="F797"/>
    </row>
    <row r="798" spans="1:6" x14ac:dyDescent="0.25">
      <c r="A798"/>
      <c r="B798"/>
      <c r="C798"/>
      <c r="D798"/>
      <c r="E798"/>
      <c r="F798"/>
    </row>
    <row r="799" spans="1:6" x14ac:dyDescent="0.25">
      <c r="A799"/>
      <c r="B799"/>
      <c r="C799"/>
      <c r="D799"/>
      <c r="E799"/>
      <c r="F799"/>
    </row>
    <row r="800" spans="1:6" x14ac:dyDescent="0.25">
      <c r="A800"/>
      <c r="B800"/>
      <c r="C800"/>
      <c r="D800"/>
      <c r="E800"/>
      <c r="F800"/>
    </row>
    <row r="801" spans="1:6" x14ac:dyDescent="0.25">
      <c r="A801"/>
      <c r="B801"/>
      <c r="C801"/>
      <c r="D801"/>
      <c r="E801"/>
      <c r="F801"/>
    </row>
    <row r="802" spans="1:6" x14ac:dyDescent="0.25">
      <c r="A802"/>
      <c r="B802"/>
      <c r="C802"/>
      <c r="D802"/>
      <c r="E802"/>
      <c r="F802"/>
    </row>
    <row r="803" spans="1:6" x14ac:dyDescent="0.25">
      <c r="A803"/>
      <c r="B803"/>
      <c r="C803"/>
      <c r="D803"/>
      <c r="E803"/>
      <c r="F803"/>
    </row>
    <row r="804" spans="1:6" x14ac:dyDescent="0.25">
      <c r="A804"/>
      <c r="B804"/>
      <c r="C804"/>
      <c r="D804"/>
      <c r="E804"/>
      <c r="F804"/>
    </row>
    <row r="805" spans="1:6" x14ac:dyDescent="0.25">
      <c r="A805"/>
      <c r="B805"/>
      <c r="C805"/>
      <c r="D805"/>
      <c r="E805"/>
      <c r="F805"/>
    </row>
    <row r="806" spans="1:6" x14ac:dyDescent="0.25">
      <c r="A806"/>
      <c r="B806"/>
      <c r="C806"/>
      <c r="D806"/>
      <c r="E806"/>
      <c r="F806"/>
    </row>
    <row r="807" spans="1:6" x14ac:dyDescent="0.25">
      <c r="A807"/>
      <c r="B807"/>
      <c r="C807"/>
      <c r="D807"/>
      <c r="E807"/>
      <c r="F807"/>
    </row>
    <row r="808" spans="1:6" x14ac:dyDescent="0.25">
      <c r="A808"/>
      <c r="B808"/>
      <c r="C808"/>
      <c r="D808"/>
      <c r="E808"/>
      <c r="F808"/>
    </row>
    <row r="809" spans="1:6" x14ac:dyDescent="0.25">
      <c r="A809"/>
      <c r="B809"/>
      <c r="C809"/>
      <c r="D809"/>
      <c r="E809"/>
      <c r="F809"/>
    </row>
    <row r="810" spans="1:6" x14ac:dyDescent="0.25">
      <c r="A810"/>
      <c r="B810"/>
      <c r="C810"/>
      <c r="D810"/>
      <c r="E810"/>
      <c r="F810"/>
    </row>
    <row r="811" spans="1:6" x14ac:dyDescent="0.25">
      <c r="A811"/>
      <c r="B811"/>
      <c r="C811"/>
      <c r="D811"/>
      <c r="E811"/>
      <c r="F811"/>
    </row>
    <row r="812" spans="1:6" x14ac:dyDescent="0.25">
      <c r="A812"/>
      <c r="B812"/>
      <c r="C812"/>
      <c r="D812"/>
      <c r="E812"/>
      <c r="F812"/>
    </row>
    <row r="813" spans="1:6" x14ac:dyDescent="0.25">
      <c r="A813"/>
      <c r="B813"/>
      <c r="C813"/>
      <c r="D813"/>
      <c r="E813"/>
      <c r="F813"/>
    </row>
    <row r="814" spans="1:6" x14ac:dyDescent="0.25">
      <c r="A814"/>
      <c r="B814"/>
      <c r="C814"/>
      <c r="D814"/>
      <c r="E814"/>
      <c r="F814"/>
    </row>
    <row r="815" spans="1:6" x14ac:dyDescent="0.25">
      <c r="A815"/>
      <c r="B815"/>
      <c r="C815"/>
      <c r="D815"/>
      <c r="E815"/>
      <c r="F815"/>
    </row>
    <row r="816" spans="1:6" x14ac:dyDescent="0.25">
      <c r="A816"/>
      <c r="B816"/>
      <c r="C816"/>
      <c r="D816"/>
      <c r="E816"/>
      <c r="F816"/>
    </row>
    <row r="817" spans="1:6" x14ac:dyDescent="0.25">
      <c r="A817"/>
      <c r="B817"/>
      <c r="C817"/>
      <c r="D817"/>
      <c r="E817"/>
      <c r="F817"/>
    </row>
    <row r="818" spans="1:6" x14ac:dyDescent="0.25">
      <c r="A818"/>
      <c r="B818"/>
      <c r="C818"/>
      <c r="D818"/>
      <c r="E818"/>
      <c r="F818"/>
    </row>
    <row r="819" spans="1:6" x14ac:dyDescent="0.25">
      <c r="A819"/>
      <c r="B819"/>
      <c r="C819"/>
      <c r="D819"/>
      <c r="E819"/>
      <c r="F819"/>
    </row>
    <row r="820" spans="1:6" x14ac:dyDescent="0.25">
      <c r="A820"/>
      <c r="B820"/>
      <c r="C820"/>
      <c r="D820"/>
      <c r="E820"/>
      <c r="F820"/>
    </row>
    <row r="821" spans="1:6" x14ac:dyDescent="0.25">
      <c r="A821"/>
      <c r="B821"/>
      <c r="C821"/>
      <c r="D821"/>
      <c r="E821"/>
      <c r="F821"/>
    </row>
    <row r="822" spans="1:6" x14ac:dyDescent="0.25">
      <c r="A822"/>
      <c r="B822"/>
      <c r="C822"/>
      <c r="D822"/>
      <c r="E822"/>
      <c r="F822"/>
    </row>
    <row r="823" spans="1:6" x14ac:dyDescent="0.25">
      <c r="A823"/>
      <c r="B823"/>
      <c r="C823"/>
      <c r="D823"/>
      <c r="E823"/>
      <c r="F823"/>
    </row>
    <row r="824" spans="1:6" x14ac:dyDescent="0.25">
      <c r="A824"/>
      <c r="B824"/>
      <c r="C824"/>
      <c r="D824"/>
      <c r="E824"/>
      <c r="F824"/>
    </row>
    <row r="825" spans="1:6" x14ac:dyDescent="0.25">
      <c r="A825"/>
      <c r="B825"/>
      <c r="C825"/>
      <c r="D825"/>
      <c r="E825"/>
      <c r="F825"/>
    </row>
    <row r="826" spans="1:6" x14ac:dyDescent="0.25">
      <c r="A826"/>
      <c r="B826"/>
      <c r="C826"/>
      <c r="D826"/>
      <c r="E826"/>
      <c r="F826"/>
    </row>
    <row r="827" spans="1:6" x14ac:dyDescent="0.25">
      <c r="A827"/>
      <c r="B827"/>
      <c r="C827"/>
      <c r="D827"/>
      <c r="E827"/>
      <c r="F827"/>
    </row>
    <row r="828" spans="1:6" x14ac:dyDescent="0.25">
      <c r="A828"/>
      <c r="B828"/>
      <c r="C828"/>
      <c r="D828"/>
      <c r="E828"/>
      <c r="F828"/>
    </row>
    <row r="829" spans="1:6" x14ac:dyDescent="0.25">
      <c r="A829"/>
      <c r="B829"/>
      <c r="C829"/>
      <c r="D829"/>
      <c r="E829"/>
      <c r="F829"/>
    </row>
    <row r="830" spans="1:6" x14ac:dyDescent="0.25">
      <c r="A830"/>
      <c r="B830"/>
      <c r="C830"/>
      <c r="D830"/>
      <c r="E830"/>
      <c r="F830"/>
    </row>
    <row r="831" spans="1:6" x14ac:dyDescent="0.25">
      <c r="A831"/>
      <c r="B831"/>
      <c r="C831"/>
      <c r="D831"/>
      <c r="E831"/>
      <c r="F831"/>
    </row>
    <row r="832" spans="1:6" x14ac:dyDescent="0.25">
      <c r="A832"/>
      <c r="B832"/>
      <c r="C832"/>
      <c r="D832"/>
      <c r="E832"/>
      <c r="F832"/>
    </row>
    <row r="833" spans="1:6" x14ac:dyDescent="0.25">
      <c r="A833"/>
      <c r="B833"/>
      <c r="C833"/>
      <c r="D833"/>
      <c r="E833"/>
      <c r="F833"/>
    </row>
    <row r="834" spans="1:6" x14ac:dyDescent="0.25">
      <c r="A834"/>
      <c r="B834"/>
      <c r="C834"/>
      <c r="D834"/>
      <c r="E834"/>
      <c r="F834"/>
    </row>
    <row r="835" spans="1:6" x14ac:dyDescent="0.25">
      <c r="A835"/>
      <c r="B835"/>
      <c r="C835"/>
      <c r="D835"/>
      <c r="E835"/>
      <c r="F835"/>
    </row>
    <row r="836" spans="1:6" x14ac:dyDescent="0.25">
      <c r="A836"/>
      <c r="B836"/>
      <c r="C836"/>
      <c r="D836"/>
      <c r="E836"/>
      <c r="F836"/>
    </row>
    <row r="837" spans="1:6" x14ac:dyDescent="0.25">
      <c r="A837"/>
      <c r="B837"/>
      <c r="C837"/>
      <c r="D837"/>
      <c r="E837"/>
      <c r="F837"/>
    </row>
    <row r="838" spans="1:6" x14ac:dyDescent="0.25">
      <c r="A838"/>
      <c r="B838"/>
      <c r="C838"/>
      <c r="D838"/>
      <c r="E838"/>
      <c r="F838"/>
    </row>
    <row r="839" spans="1:6" x14ac:dyDescent="0.25">
      <c r="A839"/>
      <c r="B839"/>
      <c r="C839"/>
      <c r="D839"/>
      <c r="E839"/>
      <c r="F839"/>
    </row>
    <row r="840" spans="1:6" x14ac:dyDescent="0.25">
      <c r="A840"/>
      <c r="B840"/>
      <c r="C840"/>
      <c r="D840"/>
      <c r="E840"/>
      <c r="F840"/>
    </row>
    <row r="841" spans="1:6" x14ac:dyDescent="0.25">
      <c r="A841"/>
      <c r="B841"/>
      <c r="C841"/>
      <c r="D841"/>
      <c r="E841"/>
      <c r="F841"/>
    </row>
    <row r="842" spans="1:6" x14ac:dyDescent="0.25">
      <c r="A842"/>
      <c r="B842"/>
      <c r="C842"/>
      <c r="D842"/>
      <c r="E842"/>
      <c r="F842"/>
    </row>
    <row r="843" spans="1:6" x14ac:dyDescent="0.25">
      <c r="A843"/>
      <c r="B843"/>
      <c r="C843"/>
      <c r="D843"/>
      <c r="E843"/>
      <c r="F843"/>
    </row>
    <row r="844" spans="1:6" x14ac:dyDescent="0.25">
      <c r="A844"/>
      <c r="B844"/>
      <c r="C844"/>
      <c r="D844"/>
      <c r="E844"/>
      <c r="F844"/>
    </row>
    <row r="845" spans="1:6" x14ac:dyDescent="0.25">
      <c r="A845"/>
      <c r="B845"/>
      <c r="C845"/>
      <c r="D845"/>
      <c r="E845"/>
      <c r="F845"/>
    </row>
    <row r="846" spans="1:6" x14ac:dyDescent="0.25">
      <c r="A846"/>
      <c r="B846"/>
      <c r="C846"/>
      <c r="D846"/>
      <c r="E846"/>
      <c r="F846"/>
    </row>
    <row r="847" spans="1:6" x14ac:dyDescent="0.25">
      <c r="A847"/>
      <c r="B847"/>
      <c r="C847"/>
      <c r="D847"/>
      <c r="E847"/>
      <c r="F847"/>
    </row>
    <row r="848" spans="1:6" x14ac:dyDescent="0.25">
      <c r="A848"/>
      <c r="B848"/>
      <c r="C848"/>
      <c r="D848"/>
      <c r="E848"/>
      <c r="F848"/>
    </row>
    <row r="849" spans="1:6" x14ac:dyDescent="0.25">
      <c r="A849"/>
      <c r="B849"/>
      <c r="C849"/>
      <c r="D849"/>
      <c r="E849"/>
      <c r="F849"/>
    </row>
    <row r="850" spans="1:6" x14ac:dyDescent="0.25">
      <c r="A850"/>
      <c r="B850"/>
      <c r="C850"/>
      <c r="D850"/>
      <c r="E850"/>
      <c r="F850"/>
    </row>
    <row r="851" spans="1:6" x14ac:dyDescent="0.25">
      <c r="A851"/>
      <c r="B851"/>
      <c r="C851"/>
      <c r="D851"/>
      <c r="E851"/>
      <c r="F851"/>
    </row>
    <row r="852" spans="1:6" x14ac:dyDescent="0.25">
      <c r="A852"/>
      <c r="B852"/>
      <c r="C852"/>
      <c r="D852"/>
      <c r="E852"/>
      <c r="F852"/>
    </row>
    <row r="853" spans="1:6" x14ac:dyDescent="0.25">
      <c r="A853"/>
      <c r="B853"/>
      <c r="C853"/>
      <c r="D853"/>
      <c r="E853"/>
      <c r="F853"/>
    </row>
    <row r="854" spans="1:6" x14ac:dyDescent="0.25">
      <c r="A854"/>
      <c r="B854"/>
      <c r="C854"/>
      <c r="D854"/>
      <c r="E854"/>
      <c r="F854"/>
    </row>
    <row r="855" spans="1:6" x14ac:dyDescent="0.25">
      <c r="A855"/>
      <c r="B855"/>
      <c r="C855"/>
      <c r="D855"/>
      <c r="E855"/>
      <c r="F855"/>
    </row>
    <row r="856" spans="1:6" x14ac:dyDescent="0.25">
      <c r="A856"/>
      <c r="B856"/>
      <c r="C856"/>
      <c r="D856"/>
      <c r="E856"/>
      <c r="F856"/>
    </row>
    <row r="857" spans="1:6" x14ac:dyDescent="0.25">
      <c r="A857"/>
      <c r="B857"/>
      <c r="C857"/>
      <c r="D857"/>
      <c r="E857"/>
      <c r="F857"/>
    </row>
    <row r="858" spans="1:6" x14ac:dyDescent="0.25">
      <c r="A858"/>
      <c r="B858"/>
      <c r="C858"/>
      <c r="D858"/>
      <c r="E858"/>
      <c r="F858"/>
    </row>
    <row r="859" spans="1:6" x14ac:dyDescent="0.25">
      <c r="A859"/>
      <c r="B859"/>
      <c r="C859"/>
      <c r="D859"/>
      <c r="E859"/>
      <c r="F859"/>
    </row>
    <row r="860" spans="1:6" x14ac:dyDescent="0.25">
      <c r="A860"/>
      <c r="B860"/>
      <c r="C860"/>
      <c r="D860"/>
      <c r="E860"/>
      <c r="F860"/>
    </row>
    <row r="861" spans="1:6" x14ac:dyDescent="0.25">
      <c r="A861"/>
      <c r="B861"/>
      <c r="C861"/>
      <c r="D861"/>
      <c r="E861"/>
      <c r="F861"/>
    </row>
    <row r="862" spans="1:6" x14ac:dyDescent="0.25">
      <c r="A862"/>
      <c r="B862"/>
      <c r="C862"/>
      <c r="D862"/>
      <c r="E862"/>
      <c r="F862"/>
    </row>
    <row r="863" spans="1:6" x14ac:dyDescent="0.25">
      <c r="A863"/>
      <c r="B863"/>
      <c r="C863"/>
      <c r="D863"/>
      <c r="E863"/>
      <c r="F863"/>
    </row>
    <row r="864" spans="1:6" x14ac:dyDescent="0.25">
      <c r="A864"/>
      <c r="B864"/>
      <c r="C864"/>
      <c r="D864"/>
      <c r="E864"/>
      <c r="F864"/>
    </row>
    <row r="865" spans="1:6" x14ac:dyDescent="0.25">
      <c r="A865"/>
      <c r="B865"/>
      <c r="C865"/>
      <c r="D865"/>
      <c r="E865"/>
      <c r="F865"/>
    </row>
    <row r="866" spans="1:6" x14ac:dyDescent="0.25">
      <c r="A866"/>
      <c r="B866"/>
      <c r="C866"/>
      <c r="D866"/>
      <c r="E866"/>
      <c r="F866"/>
    </row>
    <row r="867" spans="1:6" x14ac:dyDescent="0.25">
      <c r="A867"/>
      <c r="B867"/>
      <c r="C867"/>
      <c r="D867"/>
      <c r="E867"/>
      <c r="F867"/>
    </row>
    <row r="868" spans="1:6" x14ac:dyDescent="0.25">
      <c r="A868"/>
      <c r="B868"/>
      <c r="C868"/>
      <c r="D868"/>
      <c r="E868"/>
      <c r="F868"/>
    </row>
    <row r="869" spans="1:6" x14ac:dyDescent="0.25">
      <c r="A869"/>
      <c r="B869"/>
      <c r="C869"/>
      <c r="D869"/>
      <c r="E869"/>
      <c r="F869"/>
    </row>
    <row r="870" spans="1:6" x14ac:dyDescent="0.25">
      <c r="A870"/>
      <c r="B870"/>
      <c r="C870"/>
      <c r="D870"/>
      <c r="E870"/>
      <c r="F870"/>
    </row>
    <row r="871" spans="1:6" x14ac:dyDescent="0.25">
      <c r="A871"/>
      <c r="B871"/>
      <c r="C871"/>
      <c r="D871"/>
      <c r="E871"/>
      <c r="F871"/>
    </row>
    <row r="872" spans="1:6" x14ac:dyDescent="0.25">
      <c r="A872"/>
      <c r="B872"/>
      <c r="C872"/>
      <c r="D872"/>
      <c r="E872"/>
      <c r="F872"/>
    </row>
    <row r="873" spans="1:6" x14ac:dyDescent="0.25">
      <c r="A873"/>
      <c r="B873"/>
      <c r="C873"/>
      <c r="D873"/>
      <c r="E873"/>
      <c r="F873"/>
    </row>
    <row r="874" spans="1:6" x14ac:dyDescent="0.25">
      <c r="A874"/>
      <c r="B874"/>
      <c r="C874"/>
      <c r="D874"/>
      <c r="E874"/>
      <c r="F874"/>
    </row>
    <row r="875" spans="1:6" x14ac:dyDescent="0.25">
      <c r="A875"/>
      <c r="B875"/>
      <c r="C875"/>
      <c r="D875"/>
      <c r="E875"/>
      <c r="F875"/>
    </row>
    <row r="876" spans="1:6" x14ac:dyDescent="0.25">
      <c r="A876"/>
      <c r="B876"/>
      <c r="C876"/>
      <c r="D876"/>
      <c r="E876"/>
      <c r="F876"/>
    </row>
    <row r="877" spans="1:6" x14ac:dyDescent="0.25">
      <c r="A877"/>
      <c r="B877"/>
      <c r="C877"/>
      <c r="D877"/>
      <c r="E877"/>
      <c r="F877"/>
    </row>
    <row r="878" spans="1:6" x14ac:dyDescent="0.25">
      <c r="A878"/>
      <c r="B878"/>
      <c r="C878"/>
      <c r="D878"/>
      <c r="E878"/>
      <c r="F878"/>
    </row>
    <row r="879" spans="1:6" x14ac:dyDescent="0.25">
      <c r="A879"/>
      <c r="B879"/>
      <c r="C879"/>
      <c r="D879"/>
      <c r="E879"/>
      <c r="F879"/>
    </row>
    <row r="880" spans="1:6" x14ac:dyDescent="0.25">
      <c r="A880"/>
      <c r="B880"/>
      <c r="C880"/>
      <c r="D880"/>
      <c r="E880"/>
      <c r="F880"/>
    </row>
    <row r="881" spans="1:6" x14ac:dyDescent="0.25">
      <c r="A881"/>
      <c r="B881"/>
      <c r="C881"/>
      <c r="D881"/>
      <c r="E881"/>
      <c r="F881"/>
    </row>
    <row r="882" spans="1:6" x14ac:dyDescent="0.25">
      <c r="A882"/>
      <c r="B882"/>
      <c r="C882"/>
      <c r="D882"/>
      <c r="E882"/>
      <c r="F882"/>
    </row>
    <row r="883" spans="1:6" x14ac:dyDescent="0.25">
      <c r="A883"/>
      <c r="B883"/>
      <c r="C883"/>
      <c r="D883"/>
      <c r="E883"/>
      <c r="F883"/>
    </row>
    <row r="884" spans="1:6" x14ac:dyDescent="0.25">
      <c r="A884"/>
      <c r="B884"/>
      <c r="C884"/>
      <c r="D884"/>
      <c r="E884"/>
      <c r="F884"/>
    </row>
    <row r="885" spans="1:6" x14ac:dyDescent="0.25">
      <c r="A885"/>
      <c r="B885"/>
      <c r="C885"/>
      <c r="D885"/>
      <c r="E885"/>
      <c r="F885"/>
    </row>
    <row r="886" spans="1:6" x14ac:dyDescent="0.25">
      <c r="A886"/>
      <c r="B886"/>
      <c r="C886"/>
      <c r="D886"/>
      <c r="E886"/>
      <c r="F886"/>
    </row>
    <row r="887" spans="1:6" x14ac:dyDescent="0.25">
      <c r="A887"/>
      <c r="B887"/>
      <c r="C887"/>
      <c r="D887"/>
      <c r="E887"/>
      <c r="F887"/>
    </row>
    <row r="888" spans="1:6" x14ac:dyDescent="0.25">
      <c r="A888"/>
      <c r="B888"/>
      <c r="C888"/>
      <c r="D888"/>
      <c r="E888"/>
      <c r="F888"/>
    </row>
    <row r="889" spans="1:6" x14ac:dyDescent="0.25">
      <c r="A889"/>
      <c r="B889"/>
      <c r="C889"/>
      <c r="D889"/>
      <c r="E889"/>
      <c r="F889"/>
    </row>
    <row r="890" spans="1:6" x14ac:dyDescent="0.25">
      <c r="A890"/>
      <c r="B890"/>
      <c r="C890"/>
      <c r="D890"/>
      <c r="E890"/>
      <c r="F890"/>
    </row>
    <row r="891" spans="1:6" x14ac:dyDescent="0.25">
      <c r="A891"/>
      <c r="B891"/>
      <c r="C891"/>
      <c r="D891"/>
      <c r="E891"/>
      <c r="F891"/>
    </row>
    <row r="892" spans="1:6" x14ac:dyDescent="0.25">
      <c r="A892"/>
      <c r="B892"/>
      <c r="C892"/>
      <c r="D892"/>
      <c r="E892"/>
      <c r="F892"/>
    </row>
    <row r="893" spans="1:6" x14ac:dyDescent="0.25">
      <c r="A893"/>
      <c r="B893"/>
      <c r="C893"/>
      <c r="D893"/>
      <c r="E893"/>
      <c r="F893"/>
    </row>
    <row r="894" spans="1:6" x14ac:dyDescent="0.25">
      <c r="A894"/>
      <c r="B894"/>
      <c r="C894"/>
      <c r="D894"/>
      <c r="E894"/>
      <c r="F894"/>
    </row>
    <row r="895" spans="1:6" x14ac:dyDescent="0.25">
      <c r="A895"/>
      <c r="B895"/>
      <c r="C895"/>
      <c r="D895"/>
      <c r="E895"/>
      <c r="F895"/>
    </row>
    <row r="896" spans="1:6" x14ac:dyDescent="0.25">
      <c r="A896"/>
      <c r="B896"/>
      <c r="C896"/>
      <c r="D896"/>
      <c r="E896"/>
      <c r="F896"/>
    </row>
    <row r="897" spans="1:6" x14ac:dyDescent="0.25">
      <c r="A897"/>
      <c r="B897"/>
      <c r="C897"/>
      <c r="D897"/>
      <c r="E897"/>
      <c r="F897"/>
    </row>
    <row r="898" spans="1:6" x14ac:dyDescent="0.25">
      <c r="A898"/>
      <c r="B898"/>
      <c r="C898"/>
      <c r="D898"/>
      <c r="E898"/>
      <c r="F898"/>
    </row>
    <row r="899" spans="1:6" x14ac:dyDescent="0.25">
      <c r="A899"/>
      <c r="B899"/>
      <c r="C899"/>
      <c r="D899"/>
      <c r="E899"/>
      <c r="F899"/>
    </row>
    <row r="900" spans="1:6" x14ac:dyDescent="0.25">
      <c r="A900"/>
      <c r="B900"/>
      <c r="C900"/>
      <c r="D900"/>
      <c r="E900"/>
      <c r="F900"/>
    </row>
    <row r="901" spans="1:6" x14ac:dyDescent="0.25">
      <c r="A901"/>
      <c r="B901"/>
      <c r="C901"/>
      <c r="D901"/>
      <c r="E901"/>
      <c r="F901"/>
    </row>
    <row r="902" spans="1:6" x14ac:dyDescent="0.25">
      <c r="A902"/>
      <c r="B902"/>
      <c r="C902"/>
      <c r="D902"/>
      <c r="E902"/>
      <c r="F902"/>
    </row>
    <row r="903" spans="1:6" x14ac:dyDescent="0.25">
      <c r="A903"/>
      <c r="B903"/>
      <c r="C903"/>
      <c r="D903"/>
      <c r="E903"/>
      <c r="F903"/>
    </row>
    <row r="904" spans="1:6" x14ac:dyDescent="0.25">
      <c r="A904"/>
      <c r="B904"/>
      <c r="C904"/>
      <c r="D904"/>
      <c r="E904"/>
      <c r="F904"/>
    </row>
    <row r="905" spans="1:6" x14ac:dyDescent="0.25">
      <c r="A905"/>
      <c r="B905"/>
      <c r="C905"/>
      <c r="D905"/>
      <c r="E905"/>
      <c r="F905"/>
    </row>
    <row r="906" spans="1:6" x14ac:dyDescent="0.25">
      <c r="A906"/>
      <c r="B906"/>
      <c r="C906"/>
      <c r="D906"/>
      <c r="E906"/>
      <c r="F906"/>
    </row>
    <row r="907" spans="1:6" x14ac:dyDescent="0.25">
      <c r="A907"/>
      <c r="B907"/>
      <c r="C907"/>
      <c r="D907"/>
      <c r="E907"/>
      <c r="F907"/>
    </row>
    <row r="908" spans="1:6" x14ac:dyDescent="0.25">
      <c r="A908"/>
      <c r="B908"/>
      <c r="C908"/>
      <c r="D908"/>
      <c r="E908"/>
      <c r="F908"/>
    </row>
    <row r="909" spans="1:6" x14ac:dyDescent="0.25">
      <c r="A909"/>
      <c r="B909"/>
      <c r="C909"/>
      <c r="D909"/>
      <c r="E909"/>
      <c r="F909"/>
    </row>
    <row r="910" spans="1:6" x14ac:dyDescent="0.25">
      <c r="A910"/>
      <c r="B910"/>
      <c r="C910"/>
      <c r="D910"/>
      <c r="E910"/>
      <c r="F910"/>
    </row>
    <row r="911" spans="1:6" x14ac:dyDescent="0.25">
      <c r="A911"/>
      <c r="B911"/>
      <c r="C911"/>
      <c r="D911"/>
      <c r="E911"/>
      <c r="F911"/>
    </row>
    <row r="912" spans="1:6" x14ac:dyDescent="0.25">
      <c r="A912"/>
      <c r="B912"/>
      <c r="C912"/>
      <c r="D912"/>
      <c r="E912"/>
      <c r="F912"/>
    </row>
    <row r="913" spans="1:6" x14ac:dyDescent="0.25">
      <c r="A913"/>
      <c r="B913"/>
      <c r="C913"/>
      <c r="D913"/>
      <c r="E913"/>
      <c r="F913"/>
    </row>
    <row r="914" spans="1:6" x14ac:dyDescent="0.25">
      <c r="A914"/>
      <c r="B914"/>
      <c r="C914"/>
      <c r="D914"/>
      <c r="E914"/>
      <c r="F914"/>
    </row>
    <row r="915" spans="1:6" x14ac:dyDescent="0.25">
      <c r="A915"/>
      <c r="B915"/>
      <c r="C915"/>
      <c r="D915"/>
      <c r="E915"/>
      <c r="F915"/>
    </row>
    <row r="916" spans="1:6" x14ac:dyDescent="0.25">
      <c r="A916"/>
      <c r="B916"/>
      <c r="C916"/>
      <c r="D916"/>
      <c r="E916"/>
      <c r="F916"/>
    </row>
    <row r="917" spans="1:6" x14ac:dyDescent="0.25">
      <c r="A917"/>
      <c r="B917"/>
      <c r="C917"/>
      <c r="D917"/>
      <c r="E917"/>
      <c r="F917"/>
    </row>
    <row r="918" spans="1:6" x14ac:dyDescent="0.25">
      <c r="A918"/>
      <c r="B918"/>
      <c r="C918"/>
      <c r="D918"/>
      <c r="E918"/>
      <c r="F918"/>
    </row>
    <row r="919" spans="1:6" x14ac:dyDescent="0.25">
      <c r="A919"/>
      <c r="B919"/>
      <c r="C919"/>
      <c r="D919"/>
      <c r="E919"/>
      <c r="F919"/>
    </row>
    <row r="920" spans="1:6" x14ac:dyDescent="0.25">
      <c r="A920"/>
      <c r="B920"/>
      <c r="C920"/>
      <c r="D920"/>
      <c r="E920"/>
      <c r="F920"/>
    </row>
    <row r="921" spans="1:6" x14ac:dyDescent="0.25">
      <c r="A921"/>
      <c r="B921"/>
      <c r="C921"/>
      <c r="D921"/>
      <c r="E921"/>
      <c r="F921"/>
    </row>
    <row r="922" spans="1:6" x14ac:dyDescent="0.25">
      <c r="A922"/>
      <c r="B922"/>
      <c r="C922"/>
      <c r="D922"/>
      <c r="E922"/>
      <c r="F922"/>
    </row>
    <row r="923" spans="1:6" x14ac:dyDescent="0.25">
      <c r="A923"/>
      <c r="B923"/>
      <c r="C923"/>
      <c r="D923"/>
      <c r="E923"/>
      <c r="F923"/>
    </row>
    <row r="924" spans="1:6" x14ac:dyDescent="0.25">
      <c r="A924"/>
      <c r="B924"/>
      <c r="C924"/>
      <c r="D924"/>
      <c r="E924"/>
      <c r="F924"/>
    </row>
    <row r="925" spans="1:6" x14ac:dyDescent="0.25">
      <c r="A925"/>
      <c r="B925"/>
      <c r="C925"/>
      <c r="D925"/>
      <c r="E925"/>
      <c r="F925"/>
    </row>
    <row r="926" spans="1:6" x14ac:dyDescent="0.25">
      <c r="A926"/>
      <c r="B926"/>
      <c r="C926"/>
      <c r="D926"/>
      <c r="E926"/>
      <c r="F926"/>
    </row>
    <row r="927" spans="1:6" x14ac:dyDescent="0.25">
      <c r="A927"/>
      <c r="B927"/>
      <c r="C927"/>
      <c r="D927"/>
      <c r="E927"/>
      <c r="F927"/>
    </row>
    <row r="928" spans="1:6" x14ac:dyDescent="0.25">
      <c r="A928"/>
      <c r="B928"/>
      <c r="C928"/>
      <c r="D928"/>
      <c r="E928"/>
      <c r="F928"/>
    </row>
    <row r="929" spans="1:6" x14ac:dyDescent="0.25">
      <c r="A929"/>
      <c r="B929"/>
      <c r="C929"/>
      <c r="D929"/>
      <c r="E929"/>
      <c r="F929"/>
    </row>
    <row r="930" spans="1:6" x14ac:dyDescent="0.25">
      <c r="A930"/>
      <c r="B930"/>
      <c r="C930"/>
      <c r="D930"/>
      <c r="E930"/>
      <c r="F930"/>
    </row>
    <row r="931" spans="1:6" x14ac:dyDescent="0.25">
      <c r="A931"/>
      <c r="B931"/>
      <c r="C931"/>
      <c r="D931"/>
      <c r="E931"/>
      <c r="F931"/>
    </row>
    <row r="932" spans="1:6" x14ac:dyDescent="0.25">
      <c r="A932"/>
      <c r="B932"/>
      <c r="C932"/>
      <c r="D932"/>
      <c r="E932"/>
      <c r="F932"/>
    </row>
    <row r="933" spans="1:6" x14ac:dyDescent="0.25">
      <c r="A933"/>
      <c r="B933"/>
      <c r="C933"/>
      <c r="D933"/>
      <c r="E933"/>
      <c r="F933"/>
    </row>
    <row r="934" spans="1:6" x14ac:dyDescent="0.25">
      <c r="A934"/>
      <c r="B934"/>
      <c r="C934"/>
      <c r="D934"/>
      <c r="E934"/>
      <c r="F934"/>
    </row>
    <row r="935" spans="1:6" x14ac:dyDescent="0.25">
      <c r="A935"/>
      <c r="B935"/>
      <c r="C935"/>
      <c r="D935"/>
      <c r="E935"/>
      <c r="F935"/>
    </row>
    <row r="936" spans="1:6" x14ac:dyDescent="0.25">
      <c r="A936"/>
      <c r="B936"/>
      <c r="C936"/>
      <c r="D936"/>
      <c r="E936"/>
      <c r="F936"/>
    </row>
    <row r="937" spans="1:6" x14ac:dyDescent="0.25">
      <c r="A937"/>
      <c r="B937"/>
      <c r="C937"/>
      <c r="D937"/>
      <c r="E937"/>
      <c r="F937"/>
    </row>
    <row r="938" spans="1:6" x14ac:dyDescent="0.25">
      <c r="A938"/>
      <c r="B938"/>
      <c r="C938"/>
      <c r="D938"/>
      <c r="E938"/>
      <c r="F938"/>
    </row>
    <row r="939" spans="1:6" x14ac:dyDescent="0.25">
      <c r="A939"/>
      <c r="B939"/>
      <c r="C939"/>
      <c r="D939"/>
      <c r="E939"/>
      <c r="F939"/>
    </row>
    <row r="940" spans="1:6" x14ac:dyDescent="0.25">
      <c r="A940"/>
      <c r="B940"/>
      <c r="C940"/>
      <c r="D940"/>
      <c r="E940"/>
      <c r="F940"/>
    </row>
    <row r="941" spans="1:6" x14ac:dyDescent="0.25">
      <c r="A941"/>
      <c r="B941"/>
      <c r="C941"/>
      <c r="D941"/>
      <c r="E941"/>
      <c r="F941"/>
    </row>
    <row r="942" spans="1:6" x14ac:dyDescent="0.25">
      <c r="A942"/>
      <c r="B942"/>
      <c r="C942"/>
      <c r="D942"/>
      <c r="E942"/>
      <c r="F942"/>
    </row>
    <row r="943" spans="1:6" x14ac:dyDescent="0.25">
      <c r="A943"/>
      <c r="B943"/>
      <c r="C943"/>
      <c r="D943"/>
      <c r="E943"/>
      <c r="F943"/>
    </row>
    <row r="944" spans="1:6" x14ac:dyDescent="0.25">
      <c r="A944"/>
      <c r="B944"/>
      <c r="C944"/>
      <c r="D944"/>
      <c r="E944"/>
      <c r="F944"/>
    </row>
    <row r="945" spans="1:6" x14ac:dyDescent="0.25">
      <c r="A945"/>
      <c r="B945"/>
      <c r="C945"/>
      <c r="D945"/>
      <c r="E945"/>
      <c r="F945"/>
    </row>
    <row r="946" spans="1:6" x14ac:dyDescent="0.25">
      <c r="A946"/>
      <c r="B946"/>
      <c r="C946"/>
      <c r="D946"/>
      <c r="E946"/>
      <c r="F946"/>
    </row>
    <row r="947" spans="1:6" x14ac:dyDescent="0.25">
      <c r="A947"/>
      <c r="B947"/>
      <c r="C947"/>
      <c r="D947"/>
      <c r="E947"/>
      <c r="F947"/>
    </row>
    <row r="948" spans="1:6" x14ac:dyDescent="0.25">
      <c r="A948"/>
      <c r="B948"/>
      <c r="C948"/>
      <c r="D948"/>
      <c r="E948"/>
      <c r="F948"/>
    </row>
    <row r="949" spans="1:6" x14ac:dyDescent="0.25">
      <c r="A949"/>
      <c r="B949"/>
      <c r="C949"/>
      <c r="D949"/>
      <c r="E949"/>
      <c r="F949"/>
    </row>
    <row r="950" spans="1:6" x14ac:dyDescent="0.25">
      <c r="A950"/>
      <c r="B950"/>
      <c r="C950"/>
      <c r="D950"/>
      <c r="E950"/>
      <c r="F950"/>
    </row>
    <row r="951" spans="1:6" x14ac:dyDescent="0.25">
      <c r="A951"/>
      <c r="B951"/>
      <c r="C951"/>
      <c r="D951"/>
      <c r="E951"/>
      <c r="F951"/>
    </row>
    <row r="952" spans="1:6" x14ac:dyDescent="0.25">
      <c r="A952"/>
      <c r="B952"/>
      <c r="C952"/>
      <c r="D952"/>
      <c r="E952"/>
      <c r="F952"/>
    </row>
    <row r="953" spans="1:6" x14ac:dyDescent="0.25">
      <c r="A953"/>
      <c r="B953"/>
      <c r="C953"/>
      <c r="D953"/>
      <c r="E953"/>
      <c r="F953"/>
    </row>
    <row r="954" spans="1:6" x14ac:dyDescent="0.25">
      <c r="A954"/>
      <c r="B954"/>
      <c r="C954"/>
      <c r="D954"/>
      <c r="E954"/>
      <c r="F954"/>
    </row>
    <row r="955" spans="1:6" x14ac:dyDescent="0.25">
      <c r="A955"/>
      <c r="B955"/>
      <c r="C955"/>
      <c r="D955"/>
      <c r="E955"/>
      <c r="F955"/>
    </row>
    <row r="956" spans="1:6" x14ac:dyDescent="0.25">
      <c r="A956"/>
      <c r="B956"/>
      <c r="C956"/>
      <c r="D956"/>
      <c r="E956"/>
      <c r="F956"/>
    </row>
    <row r="957" spans="1:6" x14ac:dyDescent="0.25">
      <c r="A957"/>
      <c r="B957"/>
      <c r="C957"/>
      <c r="D957"/>
      <c r="E957"/>
      <c r="F957"/>
    </row>
    <row r="958" spans="1:6" x14ac:dyDescent="0.25">
      <c r="A958"/>
      <c r="B958"/>
      <c r="C958"/>
      <c r="D958"/>
      <c r="E958"/>
      <c r="F958"/>
    </row>
    <row r="959" spans="1:6" x14ac:dyDescent="0.25">
      <c r="A959"/>
      <c r="B959"/>
      <c r="C959"/>
      <c r="D959"/>
      <c r="E959"/>
      <c r="F959"/>
    </row>
    <row r="960" spans="1:6" x14ac:dyDescent="0.25">
      <c r="A960"/>
      <c r="B960"/>
      <c r="C960"/>
      <c r="D960"/>
      <c r="E960"/>
      <c r="F960"/>
    </row>
    <row r="961" spans="1:6" x14ac:dyDescent="0.25">
      <c r="A961"/>
      <c r="B961"/>
      <c r="C961"/>
      <c r="D961"/>
      <c r="E961"/>
      <c r="F961"/>
    </row>
    <row r="962" spans="1:6" x14ac:dyDescent="0.25">
      <c r="A962"/>
      <c r="B962"/>
      <c r="C962"/>
      <c r="D962"/>
      <c r="E962"/>
      <c r="F962"/>
    </row>
    <row r="963" spans="1:6" x14ac:dyDescent="0.25">
      <c r="A963"/>
      <c r="B963"/>
      <c r="C963"/>
      <c r="D963"/>
      <c r="E963"/>
      <c r="F963"/>
    </row>
    <row r="964" spans="1:6" x14ac:dyDescent="0.25">
      <c r="A964"/>
      <c r="B964"/>
      <c r="C964"/>
      <c r="D964"/>
      <c r="E964"/>
      <c r="F964"/>
    </row>
    <row r="965" spans="1:6" x14ac:dyDescent="0.25">
      <c r="A965"/>
      <c r="B965"/>
      <c r="C965"/>
      <c r="D965"/>
      <c r="E965"/>
      <c r="F965"/>
    </row>
    <row r="966" spans="1:6" x14ac:dyDescent="0.25">
      <c r="A966"/>
      <c r="B966"/>
      <c r="C966"/>
      <c r="D966"/>
      <c r="E966"/>
      <c r="F966"/>
    </row>
    <row r="967" spans="1:6" x14ac:dyDescent="0.25">
      <c r="A967"/>
      <c r="B967"/>
      <c r="C967"/>
      <c r="D967"/>
      <c r="E967"/>
      <c r="F967"/>
    </row>
    <row r="968" spans="1:6" x14ac:dyDescent="0.25">
      <c r="A968"/>
      <c r="B968"/>
      <c r="C968"/>
      <c r="D968"/>
      <c r="E968"/>
      <c r="F968"/>
    </row>
    <row r="969" spans="1:6" x14ac:dyDescent="0.25">
      <c r="A969"/>
      <c r="B969"/>
      <c r="C969"/>
      <c r="D969"/>
      <c r="E969"/>
      <c r="F969"/>
    </row>
    <row r="970" spans="1:6" x14ac:dyDescent="0.25">
      <c r="A970"/>
      <c r="B970"/>
      <c r="C970"/>
      <c r="D970"/>
      <c r="E970"/>
      <c r="F970"/>
    </row>
    <row r="971" spans="1:6" x14ac:dyDescent="0.25">
      <c r="A971"/>
      <c r="B971"/>
      <c r="C971"/>
      <c r="D971"/>
      <c r="E971"/>
      <c r="F971"/>
    </row>
    <row r="972" spans="1:6" x14ac:dyDescent="0.25">
      <c r="A972"/>
      <c r="B972"/>
      <c r="C972"/>
      <c r="D972"/>
      <c r="E972"/>
      <c r="F972"/>
    </row>
    <row r="973" spans="1:6" x14ac:dyDescent="0.25">
      <c r="A973"/>
      <c r="B973"/>
      <c r="C973"/>
      <c r="D973"/>
      <c r="E973"/>
      <c r="F973"/>
    </row>
    <row r="974" spans="1:6" x14ac:dyDescent="0.25">
      <c r="A974"/>
      <c r="B974"/>
      <c r="C974"/>
      <c r="D974"/>
      <c r="E974"/>
      <c r="F974"/>
    </row>
    <row r="975" spans="1:6" x14ac:dyDescent="0.25">
      <c r="A975"/>
      <c r="B975"/>
      <c r="C975"/>
      <c r="D975"/>
      <c r="E975"/>
      <c r="F975"/>
    </row>
    <row r="976" spans="1:6" x14ac:dyDescent="0.25">
      <c r="A976"/>
      <c r="B976"/>
      <c r="C976"/>
      <c r="D976"/>
      <c r="E976"/>
      <c r="F976"/>
    </row>
    <row r="977" spans="1:6" x14ac:dyDescent="0.25">
      <c r="A977"/>
      <c r="B977"/>
      <c r="C977"/>
      <c r="D977"/>
      <c r="E977"/>
      <c r="F977"/>
    </row>
    <row r="978" spans="1:6" x14ac:dyDescent="0.25">
      <c r="A978"/>
      <c r="B978"/>
      <c r="C978"/>
      <c r="D978"/>
      <c r="E978"/>
      <c r="F978"/>
    </row>
    <row r="979" spans="1:6" x14ac:dyDescent="0.25">
      <c r="A979"/>
      <c r="B979"/>
      <c r="C979"/>
      <c r="D979"/>
      <c r="E979"/>
      <c r="F979"/>
    </row>
    <row r="980" spans="1:6" x14ac:dyDescent="0.25">
      <c r="A980"/>
      <c r="B980"/>
      <c r="C980"/>
      <c r="D980"/>
      <c r="E980"/>
      <c r="F980"/>
    </row>
    <row r="981" spans="1:6" x14ac:dyDescent="0.25">
      <c r="A981"/>
      <c r="B981"/>
      <c r="C981"/>
      <c r="D981"/>
      <c r="E981"/>
      <c r="F981"/>
    </row>
    <row r="982" spans="1:6" x14ac:dyDescent="0.25">
      <c r="A982"/>
      <c r="B982"/>
      <c r="C982"/>
      <c r="D982"/>
      <c r="E982"/>
      <c r="F982"/>
    </row>
    <row r="983" spans="1:6" x14ac:dyDescent="0.25">
      <c r="A983"/>
      <c r="B983"/>
      <c r="C983"/>
      <c r="D983"/>
      <c r="E983"/>
      <c r="F983"/>
    </row>
    <row r="984" spans="1:6" x14ac:dyDescent="0.25">
      <c r="A984"/>
      <c r="B984"/>
      <c r="C984"/>
      <c r="D984"/>
      <c r="E984"/>
      <c r="F984"/>
    </row>
    <row r="985" spans="1:6" x14ac:dyDescent="0.25">
      <c r="A985"/>
      <c r="B985"/>
      <c r="C985"/>
      <c r="D985"/>
      <c r="E985"/>
      <c r="F985"/>
    </row>
    <row r="986" spans="1:6" x14ac:dyDescent="0.25">
      <c r="A986"/>
      <c r="B986"/>
      <c r="C986"/>
      <c r="D986"/>
      <c r="E986"/>
      <c r="F986"/>
    </row>
    <row r="987" spans="1:6" x14ac:dyDescent="0.25">
      <c r="A987"/>
      <c r="B987"/>
      <c r="C987"/>
      <c r="D987"/>
      <c r="E987"/>
      <c r="F987"/>
    </row>
    <row r="988" spans="1:6" x14ac:dyDescent="0.25">
      <c r="A988"/>
      <c r="B988"/>
      <c r="C988"/>
      <c r="D988"/>
      <c r="E988"/>
      <c r="F988"/>
    </row>
    <row r="989" spans="1:6" x14ac:dyDescent="0.25">
      <c r="A989"/>
      <c r="B989"/>
      <c r="C989"/>
      <c r="D989"/>
      <c r="E989"/>
      <c r="F989"/>
    </row>
    <row r="990" spans="1:6" x14ac:dyDescent="0.25">
      <c r="A990"/>
      <c r="B990"/>
      <c r="C990"/>
      <c r="D990"/>
      <c r="E990"/>
      <c r="F990"/>
    </row>
    <row r="991" spans="1:6" x14ac:dyDescent="0.25">
      <c r="A991"/>
      <c r="B991"/>
      <c r="C991"/>
      <c r="D991"/>
      <c r="E991"/>
      <c r="F991"/>
    </row>
    <row r="992" spans="1:6" x14ac:dyDescent="0.25">
      <c r="A992"/>
      <c r="B992"/>
      <c r="C992"/>
      <c r="D992"/>
      <c r="E992"/>
      <c r="F992"/>
    </row>
    <row r="993" spans="1:6" x14ac:dyDescent="0.25">
      <c r="A993"/>
      <c r="B993"/>
      <c r="C993"/>
      <c r="D993"/>
      <c r="E993"/>
      <c r="F993"/>
    </row>
    <row r="994" spans="1:6" x14ac:dyDescent="0.25">
      <c r="A994"/>
      <c r="B994"/>
      <c r="C994"/>
      <c r="D994"/>
      <c r="E994"/>
      <c r="F994"/>
    </row>
    <row r="995" spans="1:6" x14ac:dyDescent="0.25">
      <c r="A995"/>
      <c r="B995"/>
      <c r="C995"/>
      <c r="D995"/>
      <c r="E995"/>
      <c r="F995"/>
    </row>
    <row r="996" spans="1:6" x14ac:dyDescent="0.25">
      <c r="A996"/>
      <c r="B996"/>
      <c r="C996"/>
      <c r="D996"/>
      <c r="E996"/>
      <c r="F996"/>
    </row>
    <row r="997" spans="1:6" x14ac:dyDescent="0.25">
      <c r="A997"/>
      <c r="B997"/>
      <c r="C997"/>
      <c r="D997"/>
      <c r="E997"/>
      <c r="F997"/>
    </row>
    <row r="998" spans="1:6" x14ac:dyDescent="0.25">
      <c r="A998"/>
      <c r="B998"/>
      <c r="C998"/>
      <c r="D998"/>
      <c r="E998"/>
      <c r="F998"/>
    </row>
    <row r="999" spans="1:6" x14ac:dyDescent="0.25">
      <c r="A999"/>
      <c r="B999"/>
      <c r="C999"/>
      <c r="D999"/>
      <c r="E999"/>
      <c r="F999"/>
    </row>
    <row r="1000" spans="1:6" x14ac:dyDescent="0.25">
      <c r="A1000"/>
      <c r="B1000"/>
      <c r="C1000"/>
      <c r="D1000"/>
      <c r="E1000"/>
      <c r="F1000"/>
    </row>
    <row r="1001" spans="1:6" x14ac:dyDescent="0.25">
      <c r="A1001"/>
      <c r="B1001"/>
      <c r="C1001"/>
      <c r="D1001"/>
      <c r="E1001"/>
      <c r="F1001"/>
    </row>
    <row r="1002" spans="1:6" x14ac:dyDescent="0.25">
      <c r="A1002"/>
      <c r="B1002"/>
      <c r="C1002"/>
      <c r="D1002"/>
      <c r="E1002"/>
      <c r="F1002"/>
    </row>
    <row r="1003" spans="1:6" x14ac:dyDescent="0.25">
      <c r="A1003"/>
      <c r="B1003"/>
      <c r="C1003"/>
      <c r="D1003"/>
      <c r="E1003"/>
      <c r="F1003"/>
    </row>
    <row r="1004" spans="1:6" x14ac:dyDescent="0.25">
      <c r="A1004"/>
      <c r="B1004"/>
      <c r="C1004"/>
      <c r="D1004"/>
      <c r="E1004"/>
      <c r="F1004"/>
    </row>
    <row r="1005" spans="1:6" x14ac:dyDescent="0.25">
      <c r="A1005"/>
      <c r="B1005"/>
      <c r="C1005"/>
      <c r="D1005"/>
      <c r="E1005"/>
      <c r="F1005"/>
    </row>
    <row r="1006" spans="1:6" x14ac:dyDescent="0.25">
      <c r="A1006"/>
      <c r="B1006"/>
      <c r="C1006"/>
      <c r="D1006"/>
      <c r="E1006"/>
      <c r="F1006"/>
    </row>
    <row r="1007" spans="1:6" x14ac:dyDescent="0.25">
      <c r="A1007"/>
      <c r="B1007"/>
      <c r="C1007"/>
      <c r="D1007"/>
      <c r="E1007"/>
      <c r="F1007"/>
    </row>
    <row r="1008" spans="1:6" x14ac:dyDescent="0.25">
      <c r="A1008"/>
      <c r="B1008"/>
      <c r="C1008"/>
      <c r="D1008"/>
      <c r="E1008"/>
      <c r="F1008"/>
    </row>
    <row r="1009" spans="1:6" x14ac:dyDescent="0.25">
      <c r="A1009"/>
      <c r="B1009"/>
      <c r="C1009"/>
      <c r="D1009"/>
      <c r="E1009"/>
      <c r="F1009"/>
    </row>
    <row r="1010" spans="1:6" x14ac:dyDescent="0.25">
      <c r="A1010"/>
      <c r="B1010"/>
      <c r="C1010"/>
      <c r="D1010"/>
      <c r="E1010"/>
      <c r="F1010"/>
    </row>
    <row r="1011" spans="1:6" x14ac:dyDescent="0.25">
      <c r="A1011"/>
      <c r="B1011"/>
      <c r="C1011"/>
      <c r="D1011"/>
      <c r="E1011"/>
      <c r="F1011"/>
    </row>
    <row r="1012" spans="1:6" x14ac:dyDescent="0.25">
      <c r="A1012"/>
      <c r="B1012"/>
      <c r="C1012"/>
      <c r="D1012"/>
      <c r="E1012"/>
      <c r="F1012"/>
    </row>
    <row r="1013" spans="1:6" x14ac:dyDescent="0.25">
      <c r="A1013"/>
      <c r="B1013"/>
      <c r="C1013"/>
      <c r="D1013"/>
      <c r="E1013"/>
      <c r="F1013"/>
    </row>
    <row r="1014" spans="1:6" x14ac:dyDescent="0.25">
      <c r="A1014"/>
      <c r="B1014"/>
      <c r="C1014"/>
      <c r="D1014"/>
      <c r="E1014"/>
      <c r="F1014"/>
    </row>
    <row r="1015" spans="1:6" x14ac:dyDescent="0.25">
      <c r="A1015"/>
      <c r="B1015"/>
      <c r="C1015"/>
      <c r="D1015"/>
      <c r="E1015"/>
      <c r="F1015"/>
    </row>
    <row r="1016" spans="1:6" x14ac:dyDescent="0.25">
      <c r="A1016"/>
      <c r="B1016"/>
      <c r="C1016"/>
      <c r="D1016"/>
      <c r="E1016"/>
      <c r="F1016"/>
    </row>
    <row r="1017" spans="1:6" x14ac:dyDescent="0.25">
      <c r="A1017"/>
      <c r="B1017"/>
      <c r="C1017"/>
      <c r="D1017"/>
      <c r="E1017"/>
      <c r="F1017"/>
    </row>
    <row r="1018" spans="1:6" x14ac:dyDescent="0.25">
      <c r="A1018"/>
      <c r="B1018"/>
      <c r="C1018"/>
      <c r="D1018"/>
      <c r="E1018"/>
      <c r="F1018"/>
    </row>
    <row r="1019" spans="1:6" x14ac:dyDescent="0.25">
      <c r="A1019"/>
      <c r="B1019"/>
      <c r="C1019"/>
      <c r="D1019"/>
      <c r="E1019"/>
      <c r="F1019"/>
    </row>
    <row r="1020" spans="1:6" x14ac:dyDescent="0.25">
      <c r="A1020"/>
      <c r="B1020"/>
      <c r="C1020"/>
      <c r="D1020"/>
      <c r="E1020"/>
      <c r="F1020"/>
    </row>
    <row r="1021" spans="1:6" x14ac:dyDescent="0.25">
      <c r="A1021"/>
      <c r="B1021"/>
      <c r="C1021"/>
      <c r="D1021"/>
      <c r="E1021"/>
      <c r="F1021"/>
    </row>
    <row r="1022" spans="1:6" x14ac:dyDescent="0.25">
      <c r="A1022"/>
      <c r="B1022"/>
      <c r="C1022"/>
      <c r="D1022"/>
      <c r="E1022"/>
      <c r="F1022"/>
    </row>
    <row r="1023" spans="1:6" x14ac:dyDescent="0.25">
      <c r="A1023"/>
      <c r="B1023"/>
      <c r="C1023"/>
      <c r="D1023"/>
      <c r="E1023"/>
      <c r="F1023"/>
    </row>
    <row r="1024" spans="1:6" x14ac:dyDescent="0.25">
      <c r="A1024"/>
      <c r="B1024"/>
      <c r="C1024"/>
      <c r="D1024"/>
      <c r="E1024"/>
      <c r="F1024"/>
    </row>
    <row r="1025" spans="1:6" x14ac:dyDescent="0.25">
      <c r="A1025"/>
      <c r="B1025"/>
      <c r="C1025"/>
      <c r="D1025"/>
      <c r="E1025"/>
      <c r="F1025"/>
    </row>
    <row r="1026" spans="1:6" x14ac:dyDescent="0.25">
      <c r="A1026"/>
      <c r="B1026"/>
      <c r="C1026"/>
      <c r="D1026"/>
      <c r="E1026"/>
      <c r="F1026"/>
    </row>
    <row r="1027" spans="1:6" x14ac:dyDescent="0.25">
      <c r="A1027"/>
      <c r="B1027"/>
      <c r="C1027"/>
      <c r="D1027"/>
      <c r="E1027"/>
      <c r="F1027"/>
    </row>
    <row r="1028" spans="1:6" x14ac:dyDescent="0.25">
      <c r="A1028"/>
      <c r="B1028"/>
      <c r="C1028"/>
      <c r="D1028"/>
      <c r="E1028"/>
      <c r="F1028"/>
    </row>
    <row r="1029" spans="1:6" x14ac:dyDescent="0.25">
      <c r="A1029"/>
      <c r="B1029"/>
      <c r="C1029"/>
      <c r="D1029"/>
      <c r="E1029"/>
      <c r="F1029"/>
    </row>
    <row r="1030" spans="1:6" x14ac:dyDescent="0.25">
      <c r="A1030"/>
      <c r="B1030"/>
      <c r="C1030"/>
      <c r="D1030"/>
      <c r="E1030"/>
      <c r="F1030"/>
    </row>
    <row r="1031" spans="1:6" x14ac:dyDescent="0.25">
      <c r="A1031"/>
      <c r="B1031"/>
      <c r="C1031"/>
      <c r="D1031"/>
      <c r="E1031"/>
      <c r="F1031"/>
    </row>
    <row r="1032" spans="1:6" x14ac:dyDescent="0.25">
      <c r="A1032"/>
      <c r="B1032"/>
      <c r="C1032"/>
      <c r="D1032"/>
      <c r="E1032"/>
      <c r="F1032"/>
    </row>
    <row r="1033" spans="1:6" x14ac:dyDescent="0.25">
      <c r="A1033"/>
      <c r="B1033"/>
      <c r="C1033"/>
      <c r="D1033"/>
      <c r="E1033"/>
      <c r="F1033"/>
    </row>
    <row r="1034" spans="1:6" x14ac:dyDescent="0.25">
      <c r="A1034"/>
      <c r="B1034"/>
      <c r="C1034"/>
      <c r="D1034"/>
      <c r="E1034"/>
      <c r="F1034"/>
    </row>
    <row r="1035" spans="1:6" x14ac:dyDescent="0.25">
      <c r="A1035"/>
      <c r="B1035"/>
      <c r="C1035"/>
      <c r="D1035"/>
      <c r="E1035"/>
      <c r="F1035"/>
    </row>
    <row r="1036" spans="1:6" x14ac:dyDescent="0.25">
      <c r="A1036"/>
      <c r="B1036"/>
      <c r="C1036"/>
      <c r="D1036"/>
      <c r="E1036"/>
      <c r="F1036"/>
    </row>
    <row r="1037" spans="1:6" x14ac:dyDescent="0.25">
      <c r="A1037"/>
      <c r="B1037"/>
      <c r="C1037"/>
      <c r="D1037"/>
      <c r="E1037"/>
      <c r="F1037"/>
    </row>
    <row r="1038" spans="1:6" x14ac:dyDescent="0.25">
      <c r="A1038"/>
      <c r="B1038"/>
      <c r="C1038"/>
      <c r="D1038"/>
      <c r="E1038"/>
      <c r="F1038"/>
    </row>
    <row r="1039" spans="1:6" x14ac:dyDescent="0.25">
      <c r="A1039"/>
      <c r="B1039"/>
      <c r="C1039"/>
      <c r="D1039"/>
      <c r="E1039"/>
      <c r="F1039"/>
    </row>
    <row r="1040" spans="1:6" x14ac:dyDescent="0.25">
      <c r="A1040"/>
      <c r="B1040"/>
      <c r="C1040"/>
      <c r="D1040"/>
      <c r="E1040"/>
      <c r="F1040"/>
    </row>
    <row r="1041" spans="1:6" x14ac:dyDescent="0.25">
      <c r="A1041"/>
      <c r="B1041"/>
      <c r="C1041"/>
      <c r="D1041"/>
      <c r="E1041"/>
      <c r="F1041"/>
    </row>
    <row r="1042" spans="1:6" x14ac:dyDescent="0.25">
      <c r="A1042"/>
      <c r="B1042"/>
      <c r="C1042"/>
      <c r="D1042"/>
      <c r="E1042"/>
      <c r="F1042"/>
    </row>
    <row r="1043" spans="1:6" x14ac:dyDescent="0.25">
      <c r="A1043"/>
      <c r="B1043"/>
      <c r="C1043"/>
      <c r="D1043"/>
      <c r="E1043"/>
      <c r="F1043"/>
    </row>
    <row r="1044" spans="1:6" x14ac:dyDescent="0.25">
      <c r="A1044"/>
      <c r="B1044"/>
      <c r="C1044"/>
      <c r="D1044"/>
      <c r="E1044"/>
      <c r="F1044"/>
    </row>
    <row r="1045" spans="1:6" x14ac:dyDescent="0.25">
      <c r="A1045"/>
      <c r="B1045"/>
      <c r="C1045"/>
      <c r="D1045"/>
      <c r="E1045"/>
      <c r="F1045"/>
    </row>
    <row r="1046" spans="1:6" x14ac:dyDescent="0.25">
      <c r="A1046"/>
      <c r="B1046"/>
      <c r="C1046"/>
      <c r="D1046"/>
      <c r="E1046"/>
      <c r="F1046"/>
    </row>
    <row r="1047" spans="1:6" x14ac:dyDescent="0.25">
      <c r="A1047"/>
      <c r="B1047"/>
      <c r="C1047"/>
      <c r="D1047"/>
      <c r="E1047"/>
      <c r="F1047"/>
    </row>
    <row r="1048" spans="1:6" x14ac:dyDescent="0.25">
      <c r="A1048"/>
      <c r="B1048"/>
      <c r="C1048"/>
      <c r="D1048"/>
      <c r="E1048"/>
      <c r="F1048"/>
    </row>
    <row r="1049" spans="1:6" x14ac:dyDescent="0.25">
      <c r="A1049"/>
      <c r="B1049"/>
      <c r="C1049"/>
      <c r="D1049"/>
      <c r="E1049"/>
      <c r="F1049"/>
    </row>
    <row r="1050" spans="1:6" x14ac:dyDescent="0.25">
      <c r="A1050"/>
      <c r="B1050"/>
      <c r="C1050"/>
      <c r="D1050"/>
      <c r="E1050"/>
      <c r="F1050"/>
    </row>
    <row r="1051" spans="1:6" x14ac:dyDescent="0.25">
      <c r="A1051"/>
      <c r="B1051"/>
      <c r="C1051"/>
      <c r="D1051"/>
      <c r="E1051"/>
      <c r="F1051"/>
    </row>
    <row r="1052" spans="1:6" x14ac:dyDescent="0.25">
      <c r="A1052"/>
      <c r="B1052"/>
      <c r="C1052"/>
      <c r="D1052"/>
      <c r="E1052"/>
      <c r="F1052"/>
    </row>
    <row r="1053" spans="1:6" x14ac:dyDescent="0.25">
      <c r="A1053"/>
      <c r="B1053"/>
      <c r="C1053"/>
      <c r="D1053"/>
      <c r="E1053"/>
      <c r="F1053"/>
    </row>
    <row r="1054" spans="1:6" x14ac:dyDescent="0.25">
      <c r="A1054"/>
      <c r="B1054"/>
      <c r="C1054"/>
      <c r="D1054"/>
      <c r="E1054"/>
      <c r="F1054"/>
    </row>
    <row r="1055" spans="1:6" x14ac:dyDescent="0.25">
      <c r="A1055"/>
      <c r="B1055"/>
      <c r="C1055"/>
      <c r="D1055"/>
      <c r="E1055"/>
      <c r="F1055"/>
    </row>
    <row r="1056" spans="1:6" x14ac:dyDescent="0.25">
      <c r="A1056"/>
      <c r="B1056"/>
      <c r="C1056"/>
      <c r="D1056"/>
      <c r="E1056"/>
      <c r="F1056"/>
    </row>
    <row r="1057" spans="1:6" x14ac:dyDescent="0.25">
      <c r="A1057"/>
      <c r="B1057"/>
      <c r="C1057"/>
      <c r="D1057"/>
      <c r="E1057"/>
      <c r="F1057"/>
    </row>
    <row r="1058" spans="1:6" x14ac:dyDescent="0.25">
      <c r="A1058"/>
      <c r="B1058"/>
      <c r="C1058"/>
      <c r="D1058"/>
      <c r="E1058"/>
      <c r="F1058"/>
    </row>
    <row r="1059" spans="1:6" x14ac:dyDescent="0.25">
      <c r="A1059"/>
      <c r="B1059"/>
      <c r="C1059"/>
      <c r="D1059"/>
      <c r="E1059"/>
      <c r="F1059"/>
    </row>
    <row r="1060" spans="1:6" x14ac:dyDescent="0.25">
      <c r="A1060"/>
      <c r="B1060"/>
      <c r="C1060"/>
      <c r="D1060"/>
      <c r="E1060"/>
      <c r="F1060"/>
    </row>
    <row r="1061" spans="1:6" x14ac:dyDescent="0.25">
      <c r="A1061"/>
      <c r="B1061"/>
      <c r="C1061"/>
      <c r="D1061"/>
      <c r="E1061"/>
      <c r="F1061"/>
    </row>
    <row r="1062" spans="1:6" x14ac:dyDescent="0.25">
      <c r="A1062"/>
      <c r="B1062"/>
      <c r="C1062"/>
      <c r="D1062"/>
      <c r="E1062"/>
      <c r="F1062"/>
    </row>
    <row r="1063" spans="1:6" x14ac:dyDescent="0.25">
      <c r="A1063"/>
      <c r="B1063"/>
      <c r="C1063"/>
      <c r="D1063"/>
      <c r="E1063"/>
      <c r="F1063"/>
    </row>
    <row r="1064" spans="1:6" x14ac:dyDescent="0.25">
      <c r="A1064"/>
      <c r="B1064"/>
      <c r="C1064"/>
      <c r="D1064"/>
      <c r="E1064"/>
      <c r="F1064"/>
    </row>
    <row r="1065" spans="1:6" x14ac:dyDescent="0.25">
      <c r="A1065"/>
      <c r="B1065"/>
      <c r="C1065"/>
      <c r="D1065"/>
      <c r="E1065"/>
      <c r="F1065"/>
    </row>
    <row r="1066" spans="1:6" x14ac:dyDescent="0.25">
      <c r="A1066"/>
      <c r="B1066"/>
      <c r="C1066"/>
      <c r="D1066"/>
      <c r="E1066"/>
      <c r="F1066"/>
    </row>
    <row r="1067" spans="1:6" x14ac:dyDescent="0.25">
      <c r="A1067"/>
      <c r="B1067"/>
      <c r="C1067"/>
      <c r="D1067"/>
      <c r="E1067"/>
      <c r="F1067"/>
    </row>
    <row r="1068" spans="1:6" x14ac:dyDescent="0.25">
      <c r="A1068"/>
      <c r="B1068"/>
      <c r="C1068"/>
      <c r="D1068"/>
      <c r="E1068"/>
      <c r="F1068"/>
    </row>
    <row r="1069" spans="1:6" x14ac:dyDescent="0.25">
      <c r="A1069"/>
      <c r="B1069"/>
      <c r="C1069"/>
      <c r="D1069"/>
      <c r="E1069"/>
      <c r="F1069"/>
    </row>
    <row r="1070" spans="1:6" x14ac:dyDescent="0.25">
      <c r="A1070"/>
      <c r="B1070"/>
      <c r="C1070"/>
      <c r="D1070"/>
      <c r="E1070"/>
      <c r="F1070"/>
    </row>
    <row r="1071" spans="1:6" x14ac:dyDescent="0.25">
      <c r="A1071"/>
      <c r="B1071"/>
      <c r="C1071"/>
      <c r="D1071"/>
      <c r="E1071"/>
      <c r="F1071"/>
    </row>
    <row r="1072" spans="1:6" x14ac:dyDescent="0.25">
      <c r="A1072"/>
      <c r="B1072"/>
      <c r="C1072"/>
      <c r="D1072"/>
      <c r="E1072"/>
      <c r="F1072"/>
    </row>
    <row r="1073" spans="1:6" x14ac:dyDescent="0.25">
      <c r="A1073"/>
      <c r="B1073"/>
      <c r="C1073"/>
      <c r="D1073"/>
      <c r="E1073"/>
      <c r="F1073"/>
    </row>
    <row r="1074" spans="1:6" x14ac:dyDescent="0.25">
      <c r="A1074"/>
      <c r="B1074"/>
      <c r="C1074"/>
      <c r="D1074"/>
      <c r="E1074"/>
      <c r="F1074"/>
    </row>
    <row r="1075" spans="1:6" x14ac:dyDescent="0.25">
      <c r="A1075"/>
      <c r="B1075"/>
      <c r="C1075"/>
      <c r="D1075"/>
      <c r="E1075"/>
      <c r="F1075"/>
    </row>
    <row r="1076" spans="1:6" x14ac:dyDescent="0.25">
      <c r="A1076"/>
      <c r="B1076"/>
      <c r="C1076"/>
      <c r="D1076"/>
      <c r="E1076"/>
      <c r="F1076"/>
    </row>
    <row r="1077" spans="1:6" x14ac:dyDescent="0.25">
      <c r="A1077"/>
      <c r="B1077"/>
      <c r="C1077"/>
      <c r="D1077"/>
      <c r="E1077"/>
      <c r="F1077"/>
    </row>
    <row r="1078" spans="1:6" x14ac:dyDescent="0.25">
      <c r="A1078"/>
      <c r="B1078"/>
      <c r="C1078"/>
      <c r="D1078"/>
      <c r="E1078"/>
      <c r="F1078"/>
    </row>
    <row r="1079" spans="1:6" x14ac:dyDescent="0.25">
      <c r="A1079"/>
      <c r="B1079"/>
      <c r="C1079"/>
      <c r="D1079"/>
      <c r="E1079"/>
      <c r="F1079"/>
    </row>
    <row r="1080" spans="1:6" x14ac:dyDescent="0.25">
      <c r="A1080"/>
      <c r="B1080"/>
      <c r="C1080"/>
      <c r="D1080"/>
      <c r="E1080"/>
      <c r="F1080"/>
    </row>
    <row r="1081" spans="1:6" x14ac:dyDescent="0.25">
      <c r="A1081"/>
      <c r="B1081"/>
      <c r="C1081"/>
      <c r="D1081"/>
      <c r="E1081"/>
      <c r="F1081"/>
    </row>
    <row r="1082" spans="1:6" x14ac:dyDescent="0.25">
      <c r="A1082"/>
      <c r="B1082"/>
      <c r="C1082"/>
      <c r="D1082"/>
      <c r="E1082"/>
      <c r="F1082"/>
    </row>
    <row r="1083" spans="1:6" x14ac:dyDescent="0.25">
      <c r="A1083"/>
      <c r="B1083"/>
      <c r="C1083"/>
      <c r="D1083"/>
      <c r="E1083"/>
      <c r="F1083"/>
    </row>
    <row r="1084" spans="1:6" x14ac:dyDescent="0.25">
      <c r="A1084"/>
      <c r="B1084"/>
      <c r="C1084"/>
      <c r="D1084"/>
      <c r="E1084"/>
      <c r="F1084"/>
    </row>
    <row r="1085" spans="1:6" x14ac:dyDescent="0.25">
      <c r="A1085"/>
      <c r="B1085"/>
      <c r="C1085"/>
      <c r="D1085"/>
      <c r="E1085"/>
      <c r="F1085"/>
    </row>
    <row r="1086" spans="1:6" x14ac:dyDescent="0.25">
      <c r="A1086"/>
      <c r="B1086"/>
      <c r="C1086"/>
      <c r="D1086"/>
      <c r="E1086"/>
      <c r="F1086"/>
    </row>
    <row r="1087" spans="1:6" x14ac:dyDescent="0.25">
      <c r="A1087"/>
      <c r="B1087"/>
      <c r="C1087"/>
      <c r="D1087"/>
      <c r="E1087"/>
      <c r="F1087"/>
    </row>
    <row r="1088" spans="1:6" x14ac:dyDescent="0.25">
      <c r="A1088"/>
      <c r="B1088"/>
      <c r="C1088"/>
      <c r="D1088"/>
      <c r="E1088"/>
      <c r="F1088"/>
    </row>
    <row r="1089" spans="1:6" x14ac:dyDescent="0.25">
      <c r="A1089"/>
      <c r="B1089"/>
      <c r="C1089"/>
      <c r="D1089"/>
      <c r="E1089"/>
      <c r="F1089"/>
    </row>
    <row r="1090" spans="1:6" x14ac:dyDescent="0.25">
      <c r="A1090"/>
      <c r="B1090"/>
      <c r="C1090"/>
      <c r="D1090"/>
      <c r="E1090"/>
      <c r="F1090"/>
    </row>
    <row r="1091" spans="1:6" x14ac:dyDescent="0.25">
      <c r="A1091"/>
      <c r="B1091"/>
      <c r="C1091"/>
      <c r="D1091"/>
      <c r="E1091"/>
      <c r="F1091"/>
    </row>
    <row r="1092" spans="1:6" x14ac:dyDescent="0.25">
      <c r="A1092"/>
      <c r="B1092"/>
      <c r="C1092"/>
      <c r="D1092"/>
      <c r="E1092"/>
      <c r="F1092"/>
    </row>
    <row r="1093" spans="1:6" x14ac:dyDescent="0.25">
      <c r="A1093"/>
      <c r="B1093"/>
      <c r="C1093"/>
      <c r="D1093"/>
      <c r="E1093"/>
      <c r="F1093"/>
    </row>
    <row r="1094" spans="1:6" x14ac:dyDescent="0.25">
      <c r="A1094"/>
      <c r="B1094"/>
      <c r="C1094"/>
      <c r="D1094"/>
      <c r="E1094"/>
      <c r="F1094"/>
    </row>
    <row r="1095" spans="1:6" x14ac:dyDescent="0.25">
      <c r="A1095"/>
      <c r="B1095"/>
      <c r="C1095"/>
      <c r="D1095"/>
      <c r="E1095"/>
      <c r="F1095"/>
    </row>
    <row r="1096" spans="1:6" x14ac:dyDescent="0.25">
      <c r="A1096"/>
      <c r="B1096"/>
      <c r="C1096"/>
      <c r="D1096"/>
      <c r="E1096"/>
      <c r="F1096"/>
    </row>
    <row r="1097" spans="1:6" x14ac:dyDescent="0.25">
      <c r="A1097"/>
      <c r="B1097"/>
      <c r="C1097"/>
      <c r="D1097"/>
      <c r="E1097"/>
      <c r="F1097"/>
    </row>
    <row r="1098" spans="1:6" x14ac:dyDescent="0.25">
      <c r="A1098"/>
      <c r="B1098"/>
      <c r="C1098"/>
      <c r="D1098"/>
      <c r="E1098"/>
      <c r="F1098"/>
    </row>
    <row r="1099" spans="1:6" x14ac:dyDescent="0.25">
      <c r="A1099"/>
      <c r="B1099"/>
      <c r="C1099"/>
      <c r="D1099"/>
      <c r="E1099"/>
      <c r="F1099"/>
    </row>
    <row r="1100" spans="1:6" x14ac:dyDescent="0.25">
      <c r="A1100"/>
      <c r="B1100"/>
      <c r="C1100"/>
      <c r="D1100"/>
      <c r="E1100"/>
      <c r="F1100"/>
    </row>
    <row r="1101" spans="1:6" x14ac:dyDescent="0.25">
      <c r="A1101"/>
      <c r="B1101"/>
      <c r="C1101"/>
      <c r="D1101"/>
      <c r="E1101"/>
      <c r="F1101"/>
    </row>
    <row r="1102" spans="1:6" x14ac:dyDescent="0.25">
      <c r="A1102"/>
      <c r="B1102"/>
      <c r="C1102"/>
      <c r="D1102"/>
      <c r="E1102"/>
      <c r="F1102"/>
    </row>
    <row r="1103" spans="1:6" x14ac:dyDescent="0.25">
      <c r="A1103"/>
      <c r="B1103"/>
      <c r="C1103"/>
      <c r="D1103"/>
      <c r="E1103"/>
      <c r="F1103"/>
    </row>
    <row r="1104" spans="1:6" x14ac:dyDescent="0.25">
      <c r="A1104"/>
      <c r="B1104"/>
      <c r="C1104"/>
      <c r="D1104"/>
      <c r="E1104"/>
      <c r="F1104"/>
    </row>
    <row r="1105" spans="1:6" x14ac:dyDescent="0.25">
      <c r="A1105"/>
      <c r="B1105"/>
      <c r="C1105"/>
      <c r="D1105"/>
      <c r="E1105"/>
      <c r="F1105"/>
    </row>
    <row r="1106" spans="1:6" x14ac:dyDescent="0.25">
      <c r="A1106"/>
      <c r="B1106"/>
      <c r="C1106"/>
      <c r="D1106"/>
      <c r="E1106"/>
      <c r="F1106"/>
    </row>
    <row r="1107" spans="1:6" x14ac:dyDescent="0.25">
      <c r="A1107"/>
      <c r="B1107"/>
      <c r="C1107"/>
      <c r="D1107"/>
      <c r="E1107"/>
      <c r="F1107"/>
    </row>
    <row r="1108" spans="1:6" x14ac:dyDescent="0.25">
      <c r="A1108"/>
      <c r="B1108"/>
      <c r="C1108"/>
      <c r="D1108"/>
      <c r="E1108"/>
      <c r="F1108"/>
    </row>
    <row r="1109" spans="1:6" x14ac:dyDescent="0.25">
      <c r="A1109"/>
      <c r="B1109"/>
      <c r="C1109"/>
      <c r="D1109"/>
      <c r="E1109"/>
      <c r="F1109"/>
    </row>
    <row r="1110" spans="1:6" x14ac:dyDescent="0.25">
      <c r="A1110"/>
      <c r="B1110"/>
      <c r="C1110"/>
      <c r="D1110"/>
      <c r="E1110"/>
      <c r="F1110"/>
    </row>
    <row r="1111" spans="1:6" x14ac:dyDescent="0.25">
      <c r="A1111"/>
      <c r="B1111"/>
      <c r="C1111"/>
      <c r="D1111"/>
      <c r="E1111"/>
      <c r="F1111"/>
    </row>
    <row r="1112" spans="1:6" x14ac:dyDescent="0.25">
      <c r="A1112"/>
      <c r="B1112"/>
      <c r="C1112"/>
      <c r="D1112"/>
      <c r="E1112"/>
      <c r="F1112"/>
    </row>
    <row r="1113" spans="1:6" x14ac:dyDescent="0.25">
      <c r="A1113"/>
      <c r="B1113"/>
      <c r="C1113"/>
      <c r="D1113"/>
      <c r="E1113"/>
      <c r="F1113"/>
    </row>
    <row r="1114" spans="1:6" x14ac:dyDescent="0.25">
      <c r="A1114"/>
      <c r="B1114"/>
      <c r="C1114"/>
      <c r="D1114"/>
      <c r="E1114"/>
      <c r="F1114"/>
    </row>
    <row r="1115" spans="1:6" x14ac:dyDescent="0.25">
      <c r="A1115"/>
      <c r="B1115"/>
      <c r="C1115"/>
      <c r="D1115"/>
      <c r="E1115"/>
      <c r="F1115"/>
    </row>
    <row r="1116" spans="1:6" x14ac:dyDescent="0.25">
      <c r="A1116"/>
      <c r="B1116"/>
      <c r="C1116"/>
      <c r="D1116"/>
      <c r="E1116"/>
      <c r="F1116"/>
    </row>
    <row r="1117" spans="1:6" x14ac:dyDescent="0.25">
      <c r="A1117"/>
      <c r="B1117"/>
      <c r="C1117"/>
      <c r="D1117"/>
      <c r="E1117"/>
      <c r="F1117"/>
    </row>
    <row r="1118" spans="1:6" x14ac:dyDescent="0.25">
      <c r="A1118"/>
      <c r="B1118"/>
      <c r="C1118"/>
      <c r="D1118"/>
      <c r="E1118"/>
      <c r="F1118"/>
    </row>
    <row r="1119" spans="1:6" x14ac:dyDescent="0.25">
      <c r="A1119"/>
      <c r="B1119"/>
      <c r="C1119"/>
      <c r="D1119"/>
      <c r="E1119"/>
      <c r="F1119"/>
    </row>
    <row r="1120" spans="1:6" x14ac:dyDescent="0.25">
      <c r="A1120"/>
      <c r="B1120"/>
      <c r="C1120"/>
      <c r="D1120"/>
      <c r="E1120"/>
      <c r="F1120"/>
    </row>
    <row r="1121" spans="1:6" x14ac:dyDescent="0.25">
      <c r="A1121"/>
      <c r="B1121"/>
      <c r="C1121"/>
      <c r="D1121"/>
      <c r="E1121"/>
      <c r="F1121"/>
    </row>
    <row r="1122" spans="1:6" x14ac:dyDescent="0.25">
      <c r="A1122"/>
      <c r="B1122"/>
      <c r="C1122"/>
      <c r="D1122"/>
      <c r="E1122"/>
      <c r="F1122"/>
    </row>
    <row r="1123" spans="1:6" x14ac:dyDescent="0.25">
      <c r="A1123"/>
      <c r="B1123"/>
      <c r="C1123"/>
      <c r="D1123"/>
      <c r="E1123"/>
      <c r="F1123"/>
    </row>
    <row r="1124" spans="1:6" x14ac:dyDescent="0.25">
      <c r="A1124"/>
      <c r="B1124"/>
      <c r="C1124"/>
      <c r="D1124"/>
      <c r="E1124"/>
      <c r="F1124"/>
    </row>
    <row r="1125" spans="1:6" x14ac:dyDescent="0.25">
      <c r="A1125"/>
      <c r="B1125"/>
      <c r="C1125"/>
      <c r="D1125"/>
      <c r="E1125"/>
      <c r="F1125"/>
    </row>
    <row r="1126" spans="1:6" x14ac:dyDescent="0.25">
      <c r="A1126"/>
      <c r="B1126"/>
      <c r="C1126"/>
      <c r="D1126"/>
      <c r="E1126"/>
      <c r="F1126"/>
    </row>
    <row r="1127" spans="1:6" x14ac:dyDescent="0.25">
      <c r="A1127"/>
      <c r="B1127"/>
      <c r="C1127"/>
      <c r="D1127"/>
      <c r="E1127"/>
      <c r="F1127"/>
    </row>
    <row r="1128" spans="1:6" x14ac:dyDescent="0.25">
      <c r="A1128"/>
      <c r="B1128"/>
      <c r="C1128"/>
      <c r="D1128"/>
      <c r="E1128"/>
      <c r="F1128"/>
    </row>
    <row r="1129" spans="1:6" x14ac:dyDescent="0.25">
      <c r="A1129"/>
      <c r="B1129"/>
      <c r="C1129"/>
      <c r="D1129"/>
      <c r="E1129"/>
      <c r="F1129"/>
    </row>
    <row r="1130" spans="1:6" x14ac:dyDescent="0.25">
      <c r="A1130"/>
      <c r="B1130"/>
      <c r="C1130"/>
      <c r="D1130"/>
      <c r="E1130"/>
      <c r="F1130"/>
    </row>
    <row r="1131" spans="1:6" x14ac:dyDescent="0.25">
      <c r="A1131"/>
      <c r="B1131"/>
      <c r="C1131"/>
      <c r="D1131"/>
      <c r="E1131"/>
      <c r="F1131"/>
    </row>
    <row r="1132" spans="1:6" x14ac:dyDescent="0.25">
      <c r="A1132"/>
      <c r="B1132"/>
      <c r="C1132"/>
      <c r="D1132"/>
      <c r="E1132"/>
      <c r="F1132"/>
    </row>
    <row r="1133" spans="1:6" x14ac:dyDescent="0.25">
      <c r="A1133"/>
      <c r="B1133"/>
      <c r="C1133"/>
      <c r="D1133"/>
      <c r="E1133"/>
      <c r="F1133"/>
    </row>
    <row r="1134" spans="1:6" x14ac:dyDescent="0.25">
      <c r="A1134"/>
      <c r="B1134"/>
      <c r="C1134"/>
      <c r="D1134"/>
      <c r="E1134"/>
      <c r="F1134"/>
    </row>
    <row r="1135" spans="1:6" x14ac:dyDescent="0.25">
      <c r="A1135"/>
      <c r="B1135"/>
      <c r="C1135"/>
      <c r="D1135"/>
      <c r="E1135"/>
      <c r="F1135"/>
    </row>
    <row r="1136" spans="1:6" x14ac:dyDescent="0.25">
      <c r="A1136"/>
      <c r="B1136"/>
      <c r="C1136"/>
      <c r="D1136"/>
      <c r="E1136"/>
      <c r="F1136"/>
    </row>
    <row r="1137" spans="1:6" x14ac:dyDescent="0.25">
      <c r="A1137"/>
      <c r="B1137"/>
      <c r="C1137"/>
      <c r="D1137"/>
      <c r="E1137"/>
      <c r="F1137"/>
    </row>
    <row r="1138" spans="1:6" x14ac:dyDescent="0.25">
      <c r="A1138"/>
      <c r="B1138"/>
      <c r="C1138"/>
      <c r="D1138"/>
      <c r="E1138"/>
      <c r="F1138"/>
    </row>
    <row r="1139" spans="1:6" x14ac:dyDescent="0.25">
      <c r="A1139"/>
      <c r="B1139"/>
      <c r="C1139"/>
      <c r="D1139"/>
      <c r="E1139"/>
      <c r="F1139"/>
    </row>
    <row r="1140" spans="1:6" x14ac:dyDescent="0.25">
      <c r="A1140"/>
      <c r="B1140"/>
      <c r="C1140"/>
      <c r="D1140"/>
      <c r="E1140"/>
      <c r="F1140"/>
    </row>
    <row r="1141" spans="1:6" x14ac:dyDescent="0.25">
      <c r="A1141"/>
      <c r="B1141"/>
      <c r="C1141"/>
      <c r="D1141"/>
      <c r="E1141"/>
      <c r="F1141"/>
    </row>
    <row r="1142" spans="1:6" x14ac:dyDescent="0.25">
      <c r="A1142"/>
      <c r="B1142"/>
      <c r="C1142"/>
      <c r="D1142"/>
      <c r="E1142"/>
      <c r="F1142"/>
    </row>
    <row r="1143" spans="1:6" x14ac:dyDescent="0.25">
      <c r="A1143"/>
      <c r="B1143"/>
      <c r="C1143"/>
      <c r="D1143"/>
      <c r="E1143"/>
      <c r="F1143"/>
    </row>
    <row r="1144" spans="1:6" x14ac:dyDescent="0.25">
      <c r="A1144"/>
      <c r="B1144"/>
      <c r="C1144"/>
      <c r="D1144"/>
      <c r="E1144"/>
      <c r="F1144"/>
    </row>
    <row r="1145" spans="1:6" x14ac:dyDescent="0.25">
      <c r="A1145"/>
      <c r="B1145"/>
      <c r="C1145"/>
      <c r="D1145"/>
      <c r="E1145"/>
      <c r="F1145"/>
    </row>
    <row r="1146" spans="1:6" x14ac:dyDescent="0.25">
      <c r="A1146"/>
      <c r="B1146"/>
      <c r="C1146"/>
      <c r="D1146"/>
      <c r="E1146"/>
      <c r="F1146"/>
    </row>
    <row r="1147" spans="1:6" x14ac:dyDescent="0.25">
      <c r="A1147"/>
      <c r="B1147"/>
      <c r="C1147"/>
      <c r="D1147"/>
      <c r="E1147"/>
      <c r="F1147"/>
    </row>
    <row r="1148" spans="1:6" x14ac:dyDescent="0.25">
      <c r="A1148"/>
      <c r="B1148"/>
      <c r="C1148"/>
      <c r="D1148"/>
      <c r="E1148"/>
      <c r="F1148"/>
    </row>
    <row r="1149" spans="1:6" x14ac:dyDescent="0.25">
      <c r="A1149"/>
      <c r="B1149"/>
      <c r="C1149"/>
      <c r="D1149"/>
      <c r="E1149"/>
      <c r="F1149"/>
    </row>
    <row r="1150" spans="1:6" x14ac:dyDescent="0.25">
      <c r="A1150"/>
      <c r="B1150"/>
      <c r="C1150"/>
      <c r="D1150"/>
      <c r="E1150"/>
      <c r="F1150"/>
    </row>
    <row r="1151" spans="1:6" x14ac:dyDescent="0.25">
      <c r="A1151"/>
      <c r="B1151"/>
      <c r="C1151"/>
      <c r="D1151"/>
      <c r="E1151"/>
      <c r="F1151"/>
    </row>
    <row r="1152" spans="1:6" x14ac:dyDescent="0.25">
      <c r="A1152"/>
      <c r="B1152"/>
      <c r="C1152"/>
      <c r="D1152"/>
      <c r="E1152"/>
      <c r="F1152"/>
    </row>
    <row r="1153" spans="1:6" x14ac:dyDescent="0.25">
      <c r="A1153"/>
      <c r="B1153"/>
      <c r="C1153"/>
      <c r="D1153"/>
      <c r="E1153"/>
      <c r="F1153"/>
    </row>
    <row r="1154" spans="1:6" x14ac:dyDescent="0.25">
      <c r="A1154"/>
      <c r="B1154"/>
      <c r="C1154"/>
      <c r="D1154"/>
      <c r="E1154"/>
      <c r="F1154"/>
    </row>
    <row r="1155" spans="1:6" x14ac:dyDescent="0.25">
      <c r="A1155"/>
      <c r="B1155"/>
      <c r="C1155"/>
      <c r="D1155"/>
      <c r="E1155"/>
      <c r="F1155"/>
    </row>
    <row r="1156" spans="1:6" x14ac:dyDescent="0.25">
      <c r="A1156"/>
      <c r="B1156"/>
      <c r="C1156"/>
      <c r="D1156"/>
      <c r="E1156"/>
      <c r="F1156"/>
    </row>
    <row r="1157" spans="1:6" x14ac:dyDescent="0.25">
      <c r="A1157"/>
      <c r="B1157"/>
      <c r="C1157"/>
      <c r="D1157"/>
      <c r="E1157"/>
      <c r="F1157"/>
    </row>
    <row r="1158" spans="1:6" x14ac:dyDescent="0.25">
      <c r="A1158"/>
      <c r="B1158"/>
      <c r="C1158"/>
      <c r="D1158"/>
      <c r="E1158"/>
      <c r="F1158"/>
    </row>
    <row r="1159" spans="1:6" x14ac:dyDescent="0.25">
      <c r="A1159"/>
      <c r="B1159"/>
      <c r="C1159"/>
      <c r="D1159"/>
      <c r="E1159"/>
      <c r="F1159"/>
    </row>
    <row r="1160" spans="1:6" x14ac:dyDescent="0.25">
      <c r="A1160"/>
      <c r="B1160"/>
      <c r="C1160"/>
      <c r="D1160"/>
      <c r="E1160"/>
      <c r="F1160"/>
    </row>
    <row r="1161" spans="1:6" x14ac:dyDescent="0.25">
      <c r="A1161"/>
      <c r="B1161"/>
      <c r="C1161"/>
      <c r="D1161"/>
      <c r="E1161"/>
      <c r="F1161"/>
    </row>
    <row r="1162" spans="1:6" x14ac:dyDescent="0.25">
      <c r="A1162"/>
      <c r="B1162"/>
      <c r="C1162"/>
      <c r="D1162"/>
      <c r="E1162"/>
      <c r="F1162"/>
    </row>
    <row r="1163" spans="1:6" x14ac:dyDescent="0.25">
      <c r="A1163"/>
      <c r="B1163"/>
      <c r="C1163"/>
      <c r="D1163"/>
      <c r="E1163"/>
      <c r="F1163"/>
    </row>
    <row r="1164" spans="1:6" x14ac:dyDescent="0.25">
      <c r="A1164"/>
      <c r="B1164"/>
      <c r="C1164"/>
      <c r="D1164"/>
      <c r="E1164"/>
    </row>
    <row r="1165" spans="1:6" x14ac:dyDescent="0.25">
      <c r="A1165"/>
      <c r="B1165"/>
      <c r="C1165"/>
      <c r="D1165"/>
      <c r="E1165"/>
    </row>
    <row r="1166" spans="1:6" x14ac:dyDescent="0.25">
      <c r="A1166"/>
      <c r="B1166"/>
      <c r="C1166"/>
      <c r="D1166"/>
      <c r="E1166"/>
    </row>
    <row r="1167" spans="1:6" x14ac:dyDescent="0.25">
      <c r="A1167"/>
      <c r="B1167"/>
      <c r="C1167"/>
      <c r="D1167"/>
      <c r="E1167"/>
    </row>
    <row r="1168" spans="1:6" x14ac:dyDescent="0.25">
      <c r="A1168"/>
      <c r="B1168"/>
      <c r="C1168"/>
      <c r="D1168"/>
      <c r="E1168"/>
    </row>
    <row r="1169" spans="1:5" x14ac:dyDescent="0.25">
      <c r="A1169"/>
      <c r="B1169"/>
      <c r="C1169"/>
      <c r="D1169"/>
      <c r="E1169"/>
    </row>
    <row r="1170" spans="1:5" x14ac:dyDescent="0.25">
      <c r="A1170"/>
      <c r="B1170"/>
      <c r="C1170"/>
      <c r="D1170"/>
      <c r="E1170"/>
    </row>
    <row r="1171" spans="1:5" x14ac:dyDescent="0.25">
      <c r="A1171"/>
      <c r="B1171"/>
      <c r="C1171"/>
      <c r="D1171"/>
      <c r="E1171"/>
    </row>
    <row r="1172" spans="1:5" x14ac:dyDescent="0.25">
      <c r="A1172"/>
      <c r="B1172"/>
      <c r="C1172"/>
      <c r="D1172"/>
      <c r="E1172"/>
    </row>
    <row r="1173" spans="1:5" x14ac:dyDescent="0.25">
      <c r="A1173"/>
      <c r="B1173"/>
      <c r="C1173"/>
      <c r="D1173"/>
      <c r="E1173"/>
    </row>
    <row r="1174" spans="1:5" x14ac:dyDescent="0.25">
      <c r="A1174"/>
      <c r="B1174"/>
      <c r="C1174"/>
      <c r="D1174"/>
      <c r="E1174"/>
    </row>
    <row r="1175" spans="1:5" x14ac:dyDescent="0.25">
      <c r="A1175"/>
      <c r="B1175"/>
      <c r="C1175"/>
      <c r="D1175"/>
      <c r="E1175"/>
    </row>
    <row r="1176" spans="1:5" x14ac:dyDescent="0.25">
      <c r="A1176"/>
      <c r="B1176"/>
      <c r="C1176"/>
      <c r="D1176"/>
      <c r="E1176"/>
    </row>
    <row r="1177" spans="1:5" x14ac:dyDescent="0.25">
      <c r="A1177"/>
      <c r="B1177"/>
      <c r="C1177"/>
      <c r="D1177"/>
      <c r="E1177"/>
    </row>
    <row r="1178" spans="1:5" x14ac:dyDescent="0.25">
      <c r="A1178"/>
      <c r="B1178"/>
      <c r="C1178"/>
      <c r="D1178"/>
      <c r="E1178"/>
    </row>
    <row r="1179" spans="1:5" x14ac:dyDescent="0.25">
      <c r="A1179"/>
      <c r="B1179"/>
      <c r="C1179"/>
      <c r="D1179"/>
      <c r="E1179"/>
    </row>
    <row r="1180" spans="1:5" x14ac:dyDescent="0.25">
      <c r="A1180"/>
      <c r="B1180"/>
      <c r="C1180"/>
      <c r="D1180"/>
      <c r="E1180"/>
    </row>
    <row r="1181" spans="1:5" x14ac:dyDescent="0.25">
      <c r="A1181"/>
      <c r="B1181"/>
      <c r="C1181"/>
      <c r="D1181"/>
      <c r="E1181"/>
    </row>
    <row r="1182" spans="1:5" x14ac:dyDescent="0.25">
      <c r="A1182"/>
      <c r="B1182"/>
      <c r="C1182"/>
      <c r="D1182"/>
      <c r="E1182"/>
    </row>
    <row r="1183" spans="1:5" x14ac:dyDescent="0.25">
      <c r="A1183"/>
      <c r="B1183"/>
      <c r="C1183"/>
      <c r="D1183"/>
      <c r="E1183"/>
    </row>
    <row r="1184" spans="1:5" x14ac:dyDescent="0.25">
      <c r="A1184"/>
      <c r="B1184"/>
      <c r="C1184"/>
      <c r="D1184"/>
      <c r="E1184"/>
    </row>
    <row r="1185" spans="1:5" x14ac:dyDescent="0.25">
      <c r="A1185"/>
      <c r="B1185"/>
      <c r="C1185"/>
      <c r="D1185"/>
      <c r="E1185"/>
    </row>
    <row r="1186" spans="1:5" x14ac:dyDescent="0.25">
      <c r="A1186"/>
      <c r="B1186"/>
      <c r="C1186"/>
      <c r="D1186"/>
      <c r="E1186"/>
    </row>
    <row r="1187" spans="1:5" x14ac:dyDescent="0.25">
      <c r="A1187"/>
      <c r="B1187"/>
      <c r="C1187"/>
      <c r="D1187"/>
      <c r="E1187"/>
    </row>
    <row r="1188" spans="1:5" x14ac:dyDescent="0.25">
      <c r="A1188"/>
      <c r="B1188"/>
      <c r="C1188"/>
      <c r="D1188"/>
      <c r="E1188"/>
    </row>
    <row r="1189" spans="1:5" x14ac:dyDescent="0.25">
      <c r="A1189"/>
      <c r="B1189"/>
      <c r="C1189"/>
      <c r="D1189"/>
      <c r="E1189"/>
    </row>
    <row r="1190" spans="1:5" x14ac:dyDescent="0.25">
      <c r="A1190"/>
      <c r="B1190"/>
      <c r="C1190"/>
      <c r="D1190"/>
      <c r="E1190"/>
    </row>
    <row r="1191" spans="1:5" x14ac:dyDescent="0.25">
      <c r="A1191"/>
      <c r="B1191"/>
      <c r="C1191"/>
      <c r="D1191"/>
      <c r="E1191"/>
    </row>
    <row r="1192" spans="1:5" x14ac:dyDescent="0.25">
      <c r="A1192"/>
      <c r="B1192"/>
      <c r="C1192"/>
      <c r="D1192"/>
      <c r="E1192"/>
    </row>
    <row r="1193" spans="1:5" x14ac:dyDescent="0.25">
      <c r="A1193"/>
      <c r="B1193"/>
      <c r="C1193"/>
      <c r="D1193"/>
      <c r="E1193"/>
    </row>
    <row r="1194" spans="1:5" x14ac:dyDescent="0.25">
      <c r="A1194"/>
      <c r="B1194"/>
      <c r="C1194"/>
      <c r="D1194"/>
      <c r="E1194"/>
    </row>
    <row r="1195" spans="1:5" x14ac:dyDescent="0.25">
      <c r="A1195"/>
      <c r="B1195"/>
      <c r="C1195"/>
      <c r="D1195"/>
      <c r="E1195"/>
    </row>
    <row r="1196" spans="1:5" x14ac:dyDescent="0.25">
      <c r="A1196"/>
      <c r="B1196"/>
      <c r="C1196"/>
      <c r="D1196"/>
      <c r="E1196"/>
    </row>
    <row r="1197" spans="1:5" x14ac:dyDescent="0.25">
      <c r="A1197"/>
      <c r="B1197"/>
      <c r="C1197"/>
      <c r="D1197"/>
      <c r="E1197"/>
    </row>
    <row r="1198" spans="1:5" x14ac:dyDescent="0.25">
      <c r="A1198"/>
      <c r="B1198"/>
      <c r="C1198"/>
      <c r="D1198"/>
      <c r="E1198"/>
    </row>
    <row r="1199" spans="1:5" x14ac:dyDescent="0.25">
      <c r="A1199"/>
      <c r="B1199"/>
      <c r="C1199"/>
      <c r="D1199"/>
      <c r="E1199"/>
    </row>
    <row r="1200" spans="1:5" x14ac:dyDescent="0.25">
      <c r="A1200"/>
      <c r="B1200"/>
      <c r="C1200"/>
      <c r="D1200"/>
      <c r="E1200"/>
    </row>
    <row r="1201" spans="1:5" x14ac:dyDescent="0.25">
      <c r="A1201"/>
      <c r="B1201"/>
      <c r="C1201"/>
      <c r="D1201"/>
      <c r="E1201"/>
    </row>
    <row r="1202" spans="1:5" x14ac:dyDescent="0.25">
      <c r="A1202"/>
      <c r="B1202"/>
      <c r="C1202"/>
      <c r="D1202"/>
      <c r="E1202"/>
    </row>
    <row r="1203" spans="1:5" x14ac:dyDescent="0.25">
      <c r="A1203"/>
      <c r="B1203"/>
      <c r="C1203"/>
      <c r="D1203"/>
      <c r="E1203"/>
    </row>
    <row r="1204" spans="1:5" x14ac:dyDescent="0.25">
      <c r="A1204"/>
      <c r="B1204"/>
      <c r="C1204"/>
      <c r="D1204"/>
      <c r="E1204"/>
    </row>
    <row r="1205" spans="1:5" x14ac:dyDescent="0.25">
      <c r="A1205"/>
      <c r="B1205"/>
      <c r="C1205"/>
      <c r="D1205"/>
      <c r="E1205"/>
    </row>
    <row r="1206" spans="1:5" x14ac:dyDescent="0.25">
      <c r="A1206"/>
      <c r="B1206"/>
      <c r="C1206"/>
      <c r="D1206"/>
      <c r="E1206"/>
    </row>
    <row r="1207" spans="1:5" x14ac:dyDescent="0.25">
      <c r="A1207"/>
      <c r="B1207"/>
      <c r="C1207"/>
      <c r="D1207"/>
      <c r="E1207"/>
    </row>
    <row r="1208" spans="1:5" x14ac:dyDescent="0.25">
      <c r="A1208"/>
      <c r="B1208"/>
      <c r="C1208"/>
      <c r="D1208"/>
      <c r="E1208"/>
    </row>
    <row r="1209" spans="1:5" x14ac:dyDescent="0.25">
      <c r="A1209"/>
      <c r="B1209"/>
      <c r="C1209"/>
      <c r="D1209"/>
      <c r="E1209"/>
    </row>
    <row r="1210" spans="1:5" x14ac:dyDescent="0.25">
      <c r="A1210"/>
      <c r="B1210"/>
      <c r="C1210"/>
      <c r="D1210"/>
      <c r="E1210"/>
    </row>
    <row r="1211" spans="1:5" x14ac:dyDescent="0.25">
      <c r="A1211"/>
      <c r="B1211"/>
      <c r="C1211"/>
      <c r="D1211"/>
      <c r="E1211"/>
    </row>
    <row r="1212" spans="1:5" x14ac:dyDescent="0.25">
      <c r="A1212"/>
      <c r="B1212"/>
      <c r="C1212"/>
      <c r="D1212"/>
      <c r="E1212"/>
    </row>
    <row r="1213" spans="1:5" x14ac:dyDescent="0.25">
      <c r="A1213"/>
      <c r="B1213"/>
      <c r="C1213"/>
      <c r="D1213"/>
      <c r="E1213"/>
    </row>
    <row r="1214" spans="1:5" x14ac:dyDescent="0.25">
      <c r="A1214"/>
      <c r="B1214"/>
      <c r="C1214"/>
      <c r="D1214"/>
      <c r="E1214"/>
    </row>
    <row r="1215" spans="1:5" x14ac:dyDescent="0.25">
      <c r="A1215"/>
      <c r="B1215"/>
      <c r="C1215"/>
      <c r="D1215"/>
      <c r="E1215"/>
    </row>
    <row r="1216" spans="1:5" x14ac:dyDescent="0.25">
      <c r="A1216"/>
      <c r="B1216"/>
      <c r="C1216"/>
      <c r="D1216"/>
      <c r="E1216"/>
    </row>
    <row r="1217" spans="1:5" x14ac:dyDescent="0.25">
      <c r="A1217"/>
      <c r="B1217"/>
      <c r="C1217"/>
      <c r="D1217"/>
      <c r="E1217"/>
    </row>
    <row r="1218" spans="1:5" x14ac:dyDescent="0.25">
      <c r="A1218"/>
      <c r="B1218"/>
      <c r="C1218"/>
      <c r="D1218"/>
      <c r="E1218"/>
    </row>
    <row r="1219" spans="1:5" x14ac:dyDescent="0.25">
      <c r="A1219"/>
      <c r="B1219"/>
      <c r="C1219"/>
      <c r="D1219"/>
      <c r="E1219"/>
    </row>
    <row r="1220" spans="1:5" x14ac:dyDescent="0.25">
      <c r="A1220"/>
      <c r="B1220"/>
      <c r="C1220"/>
      <c r="D1220"/>
      <c r="E1220"/>
    </row>
    <row r="1221" spans="1:5" x14ac:dyDescent="0.25">
      <c r="A1221"/>
      <c r="B1221"/>
      <c r="C1221"/>
      <c r="D1221"/>
      <c r="E1221"/>
    </row>
    <row r="1222" spans="1:5" x14ac:dyDescent="0.25">
      <c r="A1222"/>
      <c r="B1222"/>
      <c r="C1222"/>
      <c r="D1222"/>
      <c r="E1222"/>
    </row>
    <row r="1223" spans="1:5" x14ac:dyDescent="0.25">
      <c r="A1223"/>
      <c r="B1223"/>
      <c r="C1223"/>
      <c r="D1223"/>
      <c r="E1223"/>
    </row>
    <row r="1224" spans="1:5" x14ac:dyDescent="0.25">
      <c r="A1224"/>
      <c r="B1224"/>
      <c r="C1224"/>
      <c r="D1224"/>
      <c r="E1224"/>
    </row>
    <row r="1225" spans="1:5" x14ac:dyDescent="0.25">
      <c r="A1225"/>
      <c r="B1225"/>
      <c r="C1225"/>
      <c r="D1225"/>
      <c r="E1225"/>
    </row>
    <row r="1226" spans="1:5" x14ac:dyDescent="0.25">
      <c r="A1226"/>
      <c r="B1226"/>
      <c r="C1226"/>
      <c r="D1226"/>
      <c r="E1226"/>
    </row>
    <row r="1227" spans="1:5" x14ac:dyDescent="0.25">
      <c r="A1227"/>
      <c r="B1227"/>
      <c r="C1227"/>
      <c r="D1227"/>
      <c r="E1227"/>
    </row>
    <row r="1228" spans="1:5" x14ac:dyDescent="0.25">
      <c r="A1228"/>
      <c r="B1228"/>
      <c r="C1228"/>
      <c r="D1228"/>
      <c r="E1228"/>
    </row>
    <row r="1229" spans="1:5" x14ac:dyDescent="0.25">
      <c r="A1229"/>
      <c r="B1229"/>
      <c r="C1229"/>
      <c r="D1229"/>
      <c r="E1229"/>
    </row>
    <row r="1230" spans="1:5" x14ac:dyDescent="0.25">
      <c r="A1230"/>
      <c r="B1230"/>
      <c r="C1230"/>
      <c r="D1230"/>
      <c r="E1230"/>
    </row>
    <row r="1231" spans="1:5" x14ac:dyDescent="0.25">
      <c r="A1231"/>
      <c r="B1231"/>
      <c r="C1231"/>
      <c r="D1231"/>
      <c r="E1231"/>
    </row>
    <row r="1232" spans="1:5" x14ac:dyDescent="0.25">
      <c r="A1232"/>
      <c r="B1232"/>
      <c r="C1232"/>
      <c r="D1232"/>
      <c r="E1232"/>
    </row>
    <row r="1233" spans="1:5" x14ac:dyDescent="0.25">
      <c r="A1233"/>
      <c r="B1233"/>
      <c r="C1233"/>
      <c r="D1233"/>
      <c r="E1233"/>
    </row>
    <row r="1234" spans="1:5" x14ac:dyDescent="0.25">
      <c r="A1234"/>
      <c r="B1234"/>
      <c r="C1234"/>
      <c r="D1234"/>
      <c r="E1234"/>
    </row>
    <row r="1235" spans="1:5" x14ac:dyDescent="0.25">
      <c r="A1235"/>
      <c r="B1235"/>
      <c r="C1235"/>
      <c r="D1235"/>
      <c r="E1235"/>
    </row>
    <row r="1236" spans="1:5" x14ac:dyDescent="0.25">
      <c r="A1236"/>
      <c r="B1236"/>
      <c r="C1236"/>
      <c r="D1236"/>
      <c r="E1236"/>
    </row>
    <row r="1237" spans="1:5" x14ac:dyDescent="0.25">
      <c r="A1237"/>
      <c r="B1237"/>
      <c r="C1237"/>
      <c r="D1237"/>
      <c r="E1237"/>
    </row>
    <row r="1238" spans="1:5" x14ac:dyDescent="0.25">
      <c r="A1238"/>
      <c r="B1238"/>
      <c r="C1238"/>
      <c r="D1238"/>
      <c r="E1238"/>
    </row>
    <row r="1239" spans="1:5" x14ac:dyDescent="0.25">
      <c r="A1239"/>
      <c r="B1239"/>
      <c r="C1239"/>
      <c r="D1239"/>
      <c r="E1239"/>
    </row>
    <row r="1240" spans="1:5" x14ac:dyDescent="0.25">
      <c r="A1240"/>
      <c r="B1240"/>
      <c r="C1240"/>
      <c r="D1240"/>
      <c r="E1240"/>
    </row>
    <row r="1241" spans="1:5" x14ac:dyDescent="0.25">
      <c r="A1241"/>
      <c r="B1241"/>
      <c r="C1241"/>
      <c r="D1241"/>
      <c r="E1241"/>
    </row>
    <row r="1242" spans="1:5" x14ac:dyDescent="0.25">
      <c r="A1242"/>
      <c r="B1242"/>
      <c r="C1242"/>
      <c r="D1242"/>
      <c r="E1242"/>
    </row>
    <row r="1243" spans="1:5" x14ac:dyDescent="0.25">
      <c r="A1243"/>
      <c r="B1243"/>
      <c r="C1243"/>
      <c r="D1243"/>
      <c r="E1243"/>
    </row>
    <row r="1244" spans="1:5" x14ac:dyDescent="0.25">
      <c r="A1244"/>
      <c r="B1244"/>
      <c r="C1244"/>
      <c r="D1244"/>
      <c r="E1244"/>
    </row>
    <row r="1245" spans="1:5" x14ac:dyDescent="0.25">
      <c r="A1245"/>
      <c r="B1245"/>
      <c r="C1245"/>
      <c r="D1245"/>
      <c r="E1245"/>
    </row>
    <row r="1246" spans="1:5" x14ac:dyDescent="0.25">
      <c r="A1246"/>
      <c r="B1246"/>
      <c r="C1246"/>
      <c r="D1246"/>
      <c r="E1246"/>
    </row>
    <row r="1247" spans="1:5" x14ac:dyDescent="0.25">
      <c r="A1247"/>
      <c r="B1247"/>
      <c r="C1247"/>
      <c r="D1247"/>
      <c r="E1247"/>
    </row>
    <row r="1248" spans="1:5" x14ac:dyDescent="0.25">
      <c r="A1248"/>
      <c r="B1248"/>
      <c r="C1248"/>
      <c r="D1248"/>
      <c r="E1248"/>
    </row>
    <row r="1249" spans="1:5" x14ac:dyDescent="0.25">
      <c r="A1249"/>
      <c r="B1249"/>
      <c r="C1249"/>
      <c r="D1249"/>
      <c r="E1249"/>
    </row>
    <row r="1250" spans="1:5" x14ac:dyDescent="0.25">
      <c r="A1250"/>
      <c r="B1250"/>
      <c r="C1250"/>
      <c r="D1250"/>
      <c r="E1250"/>
    </row>
    <row r="1251" spans="1:5" x14ac:dyDescent="0.25">
      <c r="A1251"/>
      <c r="B1251"/>
      <c r="C1251"/>
      <c r="D1251"/>
      <c r="E1251"/>
    </row>
    <row r="1252" spans="1:5" x14ac:dyDescent="0.25">
      <c r="A1252"/>
      <c r="B1252"/>
      <c r="C1252"/>
      <c r="D1252"/>
      <c r="E1252"/>
    </row>
    <row r="1253" spans="1:5" x14ac:dyDescent="0.25">
      <c r="A1253"/>
      <c r="B1253"/>
      <c r="C1253"/>
      <c r="D1253"/>
      <c r="E1253"/>
    </row>
    <row r="1254" spans="1:5" x14ac:dyDescent="0.25">
      <c r="A1254"/>
      <c r="B1254"/>
      <c r="C1254"/>
      <c r="D1254"/>
      <c r="E1254"/>
    </row>
    <row r="1255" spans="1:5" x14ac:dyDescent="0.25">
      <c r="A1255"/>
      <c r="B1255"/>
      <c r="C1255"/>
      <c r="D1255"/>
      <c r="E1255"/>
    </row>
    <row r="1256" spans="1:5" x14ac:dyDescent="0.25">
      <c r="A1256"/>
      <c r="B1256"/>
      <c r="C1256"/>
      <c r="D1256"/>
      <c r="E1256"/>
    </row>
    <row r="1257" spans="1:5" x14ac:dyDescent="0.25">
      <c r="A1257"/>
      <c r="B1257"/>
      <c r="C1257"/>
      <c r="D1257"/>
      <c r="E1257"/>
    </row>
    <row r="1258" spans="1:5" x14ac:dyDescent="0.25">
      <c r="A1258"/>
      <c r="B1258"/>
      <c r="C1258"/>
      <c r="D1258"/>
      <c r="E1258"/>
    </row>
    <row r="1259" spans="1:5" x14ac:dyDescent="0.25">
      <c r="A1259"/>
      <c r="B1259"/>
      <c r="C1259"/>
      <c r="D1259"/>
      <c r="E1259"/>
    </row>
    <row r="1260" spans="1:5" x14ac:dyDescent="0.25">
      <c r="A1260"/>
      <c r="B1260"/>
      <c r="C1260"/>
      <c r="D1260"/>
      <c r="E1260"/>
    </row>
    <row r="1261" spans="1:5" x14ac:dyDescent="0.25">
      <c r="A1261"/>
      <c r="B1261"/>
      <c r="C1261"/>
      <c r="D1261"/>
      <c r="E1261"/>
    </row>
    <row r="1262" spans="1:5" x14ac:dyDescent="0.25">
      <c r="A1262"/>
      <c r="B1262"/>
      <c r="C1262"/>
      <c r="D1262"/>
      <c r="E1262"/>
    </row>
    <row r="1263" spans="1:5" x14ac:dyDescent="0.25">
      <c r="A1263"/>
      <c r="B1263"/>
      <c r="C1263"/>
      <c r="D1263"/>
      <c r="E1263"/>
    </row>
    <row r="1264" spans="1:5" x14ac:dyDescent="0.25">
      <c r="A1264"/>
      <c r="B1264"/>
      <c r="C1264"/>
      <c r="D1264"/>
      <c r="E1264"/>
    </row>
    <row r="1265" spans="1:5" x14ac:dyDescent="0.25">
      <c r="A1265"/>
      <c r="B1265"/>
      <c r="C1265"/>
      <c r="D1265"/>
      <c r="E1265"/>
    </row>
    <row r="1266" spans="1:5" x14ac:dyDescent="0.25">
      <c r="A1266"/>
      <c r="B1266"/>
      <c r="C1266"/>
      <c r="D1266"/>
      <c r="E1266"/>
    </row>
    <row r="1267" spans="1:5" x14ac:dyDescent="0.25">
      <c r="A1267"/>
      <c r="B1267"/>
      <c r="C1267"/>
      <c r="D1267"/>
      <c r="E1267"/>
    </row>
    <row r="1268" spans="1:5" x14ac:dyDescent="0.25">
      <c r="A1268"/>
      <c r="B1268"/>
      <c r="C1268"/>
      <c r="D1268"/>
      <c r="E1268"/>
    </row>
    <row r="1269" spans="1:5" x14ac:dyDescent="0.25">
      <c r="A1269"/>
      <c r="B1269"/>
      <c r="C1269"/>
      <c r="D1269"/>
      <c r="E1269"/>
    </row>
    <row r="1270" spans="1:5" x14ac:dyDescent="0.25">
      <c r="A1270"/>
      <c r="B1270"/>
      <c r="C1270"/>
      <c r="D1270"/>
      <c r="E1270"/>
    </row>
    <row r="1271" spans="1:5" x14ac:dyDescent="0.25">
      <c r="A1271"/>
      <c r="B1271"/>
      <c r="C1271"/>
      <c r="D1271"/>
      <c r="E1271"/>
    </row>
    <row r="1272" spans="1:5" x14ac:dyDescent="0.25">
      <c r="A1272"/>
      <c r="B1272"/>
      <c r="C1272"/>
      <c r="D1272"/>
      <c r="E1272"/>
    </row>
    <row r="1273" spans="1:5" x14ac:dyDescent="0.25">
      <c r="A1273"/>
      <c r="B1273"/>
      <c r="C1273"/>
      <c r="D1273"/>
      <c r="E1273"/>
    </row>
    <row r="1274" spans="1:5" x14ac:dyDescent="0.25">
      <c r="A1274"/>
      <c r="B1274"/>
      <c r="C1274"/>
      <c r="D1274"/>
      <c r="E1274"/>
    </row>
    <row r="1275" spans="1:5" x14ac:dyDescent="0.25">
      <c r="A1275"/>
      <c r="B1275"/>
      <c r="C1275"/>
      <c r="D1275"/>
      <c r="E1275"/>
    </row>
    <row r="1276" spans="1:5" x14ac:dyDescent="0.25">
      <c r="A1276"/>
      <c r="B1276"/>
      <c r="C1276"/>
      <c r="D1276"/>
      <c r="E1276"/>
    </row>
    <row r="1277" spans="1:5" x14ac:dyDescent="0.25">
      <c r="A1277"/>
      <c r="B1277"/>
      <c r="C1277"/>
      <c r="D1277"/>
      <c r="E1277"/>
    </row>
    <row r="1278" spans="1:5" x14ac:dyDescent="0.25">
      <c r="A1278"/>
      <c r="B1278"/>
      <c r="C1278"/>
      <c r="D1278"/>
      <c r="E1278"/>
    </row>
    <row r="1279" spans="1:5" x14ac:dyDescent="0.25">
      <c r="A1279"/>
      <c r="B1279"/>
      <c r="C1279"/>
      <c r="D1279"/>
      <c r="E1279"/>
    </row>
    <row r="1280" spans="1:5" x14ac:dyDescent="0.25">
      <c r="A1280"/>
      <c r="B1280"/>
      <c r="C1280"/>
      <c r="D1280"/>
      <c r="E1280"/>
    </row>
    <row r="1281" spans="1:5" x14ac:dyDescent="0.25">
      <c r="A1281"/>
      <c r="B1281"/>
      <c r="C1281"/>
      <c r="D1281"/>
      <c r="E1281"/>
    </row>
    <row r="1282" spans="1:5" x14ac:dyDescent="0.25">
      <c r="A1282"/>
      <c r="B1282"/>
      <c r="C1282"/>
      <c r="D1282"/>
      <c r="E1282"/>
    </row>
    <row r="1283" spans="1:5" x14ac:dyDescent="0.25">
      <c r="A1283"/>
      <c r="B1283"/>
      <c r="C1283"/>
      <c r="D1283"/>
      <c r="E1283"/>
    </row>
    <row r="1284" spans="1:5" x14ac:dyDescent="0.25">
      <c r="A1284"/>
      <c r="B1284"/>
      <c r="C1284"/>
      <c r="D1284"/>
      <c r="E1284"/>
    </row>
    <row r="1285" spans="1:5" x14ac:dyDescent="0.25">
      <c r="A1285"/>
      <c r="B1285"/>
      <c r="C1285"/>
      <c r="D1285"/>
      <c r="E1285"/>
    </row>
    <row r="1286" spans="1:5" x14ac:dyDescent="0.25">
      <c r="A1286"/>
      <c r="B1286"/>
      <c r="C1286"/>
      <c r="D1286"/>
      <c r="E1286"/>
    </row>
    <row r="1287" spans="1:5" x14ac:dyDescent="0.25">
      <c r="A1287"/>
      <c r="B1287"/>
      <c r="C1287"/>
      <c r="D1287"/>
      <c r="E1287"/>
    </row>
    <row r="1288" spans="1:5" x14ac:dyDescent="0.25">
      <c r="A1288"/>
      <c r="B1288"/>
      <c r="C1288"/>
      <c r="D1288"/>
      <c r="E1288"/>
    </row>
    <row r="1289" spans="1:5" x14ac:dyDescent="0.25">
      <c r="A1289"/>
      <c r="B1289"/>
      <c r="C1289"/>
      <c r="D1289"/>
      <c r="E1289"/>
    </row>
    <row r="1290" spans="1:5" x14ac:dyDescent="0.25">
      <c r="A1290"/>
      <c r="B1290"/>
      <c r="C1290"/>
      <c r="D1290"/>
      <c r="E1290"/>
    </row>
    <row r="1291" spans="1:5" x14ac:dyDescent="0.25">
      <c r="A1291"/>
      <c r="B1291"/>
      <c r="C1291"/>
      <c r="D1291"/>
      <c r="E1291"/>
    </row>
    <row r="1292" spans="1:5" x14ac:dyDescent="0.25">
      <c r="A1292"/>
      <c r="B1292"/>
      <c r="C1292"/>
      <c r="D1292"/>
      <c r="E1292"/>
    </row>
    <row r="1293" spans="1:5" x14ac:dyDescent="0.25">
      <c r="A1293"/>
      <c r="B1293"/>
      <c r="C1293"/>
      <c r="D1293"/>
      <c r="E1293"/>
    </row>
    <row r="1294" spans="1:5" x14ac:dyDescent="0.25">
      <c r="A1294"/>
      <c r="B1294"/>
      <c r="C1294"/>
      <c r="D1294"/>
      <c r="E1294"/>
    </row>
    <row r="1295" spans="1:5" x14ac:dyDescent="0.25">
      <c r="A1295"/>
      <c r="B1295"/>
      <c r="C1295"/>
      <c r="D1295"/>
      <c r="E1295"/>
    </row>
    <row r="1296" spans="1:5" x14ac:dyDescent="0.25">
      <c r="A1296"/>
      <c r="B1296"/>
      <c r="C1296"/>
      <c r="D1296"/>
      <c r="E1296"/>
    </row>
    <row r="1297" spans="1:5" x14ac:dyDescent="0.25">
      <c r="A1297"/>
      <c r="B1297"/>
      <c r="C1297"/>
      <c r="D1297"/>
      <c r="E1297"/>
    </row>
    <row r="1298" spans="1:5" x14ac:dyDescent="0.25">
      <c r="A1298"/>
      <c r="B1298"/>
      <c r="C1298"/>
      <c r="D1298"/>
      <c r="E1298"/>
    </row>
    <row r="1299" spans="1:5" x14ac:dyDescent="0.25">
      <c r="A1299"/>
      <c r="B1299"/>
      <c r="C1299"/>
      <c r="D1299"/>
      <c r="E1299"/>
    </row>
    <row r="1300" spans="1:5" x14ac:dyDescent="0.25">
      <c r="A1300"/>
      <c r="B1300"/>
      <c r="C1300"/>
      <c r="D1300"/>
      <c r="E1300"/>
    </row>
    <row r="1301" spans="1:5" x14ac:dyDescent="0.25">
      <c r="A1301"/>
      <c r="B1301"/>
      <c r="C1301"/>
      <c r="D1301"/>
      <c r="E1301"/>
    </row>
    <row r="1302" spans="1:5" x14ac:dyDescent="0.25">
      <c r="A1302"/>
      <c r="B1302"/>
      <c r="C1302"/>
      <c r="D1302"/>
      <c r="E1302"/>
    </row>
    <row r="1303" spans="1:5" x14ac:dyDescent="0.25">
      <c r="A1303"/>
      <c r="B1303"/>
      <c r="C1303"/>
      <c r="D1303"/>
      <c r="E1303"/>
    </row>
    <row r="1304" spans="1:5" x14ac:dyDescent="0.25">
      <c r="A1304"/>
      <c r="B1304"/>
      <c r="C1304"/>
      <c r="D1304"/>
      <c r="E1304"/>
    </row>
    <row r="1305" spans="1:5" x14ac:dyDescent="0.25">
      <c r="A1305"/>
      <c r="B1305"/>
      <c r="C1305"/>
      <c r="D1305"/>
      <c r="E1305"/>
    </row>
    <row r="1306" spans="1:5" x14ac:dyDescent="0.25">
      <c r="A1306"/>
      <c r="B1306"/>
      <c r="C1306"/>
      <c r="D1306"/>
      <c r="E1306"/>
    </row>
    <row r="1307" spans="1:5" x14ac:dyDescent="0.25">
      <c r="A1307"/>
      <c r="B1307"/>
      <c r="C1307"/>
      <c r="D1307"/>
      <c r="E1307"/>
    </row>
    <row r="1308" spans="1:5" x14ac:dyDescent="0.25">
      <c r="A1308"/>
      <c r="B1308"/>
      <c r="C1308"/>
      <c r="D1308"/>
      <c r="E1308"/>
    </row>
    <row r="1309" spans="1:5" x14ac:dyDescent="0.25">
      <c r="A1309"/>
      <c r="B1309"/>
      <c r="C1309"/>
      <c r="D1309"/>
      <c r="E1309"/>
    </row>
    <row r="1310" spans="1:5" x14ac:dyDescent="0.25">
      <c r="A1310"/>
      <c r="B1310"/>
      <c r="C1310"/>
      <c r="D1310"/>
      <c r="E1310"/>
    </row>
    <row r="1311" spans="1:5" x14ac:dyDescent="0.25">
      <c r="A1311"/>
      <c r="B1311"/>
      <c r="C1311"/>
      <c r="D1311"/>
      <c r="E1311"/>
    </row>
    <row r="1312" spans="1:5" x14ac:dyDescent="0.25">
      <c r="A1312"/>
      <c r="B1312"/>
      <c r="C1312"/>
      <c r="D1312"/>
      <c r="E1312"/>
    </row>
    <row r="1313" spans="1:5" x14ac:dyDescent="0.25">
      <c r="A1313"/>
      <c r="B1313"/>
      <c r="C1313"/>
      <c r="D1313"/>
      <c r="E1313"/>
    </row>
    <row r="1314" spans="1:5" x14ac:dyDescent="0.25">
      <c r="A1314"/>
      <c r="B1314"/>
      <c r="C1314"/>
      <c r="D1314"/>
      <c r="E1314"/>
    </row>
    <row r="1315" spans="1:5" x14ac:dyDescent="0.25">
      <c r="A1315"/>
      <c r="B1315"/>
      <c r="C1315"/>
      <c r="D1315"/>
      <c r="E1315"/>
    </row>
    <row r="1316" spans="1:5" x14ac:dyDescent="0.25">
      <c r="A1316"/>
      <c r="B1316"/>
      <c r="C1316"/>
      <c r="D1316"/>
      <c r="E1316"/>
    </row>
    <row r="1317" spans="1:5" x14ac:dyDescent="0.25">
      <c r="A1317"/>
      <c r="B1317"/>
      <c r="C1317"/>
      <c r="D1317"/>
      <c r="E1317"/>
    </row>
    <row r="1318" spans="1:5" x14ac:dyDescent="0.25">
      <c r="A1318"/>
      <c r="B1318"/>
      <c r="C1318"/>
      <c r="D1318"/>
      <c r="E1318"/>
    </row>
    <row r="1319" spans="1:5" x14ac:dyDescent="0.25">
      <c r="A1319"/>
      <c r="B1319"/>
      <c r="C1319"/>
      <c r="D1319"/>
      <c r="E1319"/>
    </row>
    <row r="1320" spans="1:5" x14ac:dyDescent="0.25">
      <c r="A1320"/>
      <c r="B1320"/>
      <c r="C1320"/>
      <c r="D1320"/>
      <c r="E1320"/>
    </row>
    <row r="1321" spans="1:5" x14ac:dyDescent="0.25">
      <c r="A1321"/>
      <c r="B1321"/>
      <c r="C1321"/>
      <c r="D1321"/>
      <c r="E1321"/>
    </row>
    <row r="1322" spans="1:5" x14ac:dyDescent="0.25">
      <c r="A1322"/>
      <c r="B1322"/>
      <c r="C1322"/>
      <c r="D1322"/>
      <c r="E1322"/>
    </row>
    <row r="1323" spans="1:5" x14ac:dyDescent="0.25">
      <c r="A1323"/>
      <c r="B1323"/>
      <c r="C1323"/>
      <c r="D1323"/>
      <c r="E1323"/>
    </row>
    <row r="1324" spans="1:5" x14ac:dyDescent="0.25">
      <c r="A1324"/>
      <c r="B1324"/>
      <c r="C1324"/>
      <c r="D1324"/>
      <c r="E1324"/>
    </row>
    <row r="1325" spans="1:5" x14ac:dyDescent="0.25">
      <c r="A1325"/>
      <c r="B1325"/>
      <c r="C1325"/>
      <c r="D1325"/>
      <c r="E1325"/>
    </row>
    <row r="1326" spans="1:5" x14ac:dyDescent="0.25">
      <c r="A1326"/>
      <c r="B1326"/>
      <c r="C1326"/>
      <c r="D1326"/>
      <c r="E1326"/>
    </row>
    <row r="1327" spans="1:5" x14ac:dyDescent="0.25">
      <c r="A1327"/>
      <c r="B1327"/>
      <c r="C1327"/>
      <c r="D1327"/>
      <c r="E1327"/>
    </row>
    <row r="1328" spans="1:5" x14ac:dyDescent="0.25">
      <c r="A1328"/>
      <c r="B1328"/>
      <c r="C1328"/>
      <c r="D1328"/>
      <c r="E1328"/>
    </row>
    <row r="1329" spans="1:5" x14ac:dyDescent="0.25">
      <c r="A1329"/>
      <c r="B1329"/>
      <c r="C1329"/>
      <c r="D1329"/>
      <c r="E1329"/>
    </row>
    <row r="1330" spans="1:5" x14ac:dyDescent="0.25">
      <c r="A1330"/>
      <c r="B1330"/>
      <c r="C1330"/>
      <c r="D1330"/>
      <c r="E1330"/>
    </row>
    <row r="1331" spans="1:5" x14ac:dyDescent="0.25">
      <c r="A1331"/>
      <c r="B1331"/>
      <c r="C1331"/>
      <c r="D1331"/>
      <c r="E1331"/>
    </row>
    <row r="1332" spans="1:5" x14ac:dyDescent="0.25">
      <c r="A1332"/>
      <c r="B1332"/>
      <c r="C1332"/>
      <c r="D1332"/>
      <c r="E1332"/>
    </row>
    <row r="1333" spans="1:5" x14ac:dyDescent="0.25">
      <c r="A1333"/>
      <c r="B1333"/>
      <c r="C1333"/>
      <c r="D1333"/>
      <c r="E1333"/>
    </row>
    <row r="1334" spans="1:5" x14ac:dyDescent="0.25">
      <c r="A1334"/>
      <c r="B1334"/>
      <c r="C1334"/>
      <c r="D1334"/>
      <c r="E1334"/>
    </row>
    <row r="1335" spans="1:5" x14ac:dyDescent="0.25">
      <c r="A1335"/>
      <c r="B1335"/>
      <c r="C1335"/>
      <c r="D1335"/>
      <c r="E1335"/>
    </row>
    <row r="1336" spans="1:5" x14ac:dyDescent="0.25">
      <c r="A1336"/>
      <c r="B1336"/>
      <c r="C1336"/>
      <c r="D1336"/>
      <c r="E1336"/>
    </row>
    <row r="1337" spans="1:5" x14ac:dyDescent="0.25">
      <c r="A1337"/>
      <c r="B1337"/>
      <c r="C1337"/>
      <c r="D1337"/>
      <c r="E1337"/>
    </row>
    <row r="1338" spans="1:5" x14ac:dyDescent="0.25">
      <c r="A1338"/>
      <c r="B1338"/>
      <c r="C1338"/>
      <c r="D1338"/>
      <c r="E1338"/>
    </row>
    <row r="1339" spans="1:5" x14ac:dyDescent="0.25">
      <c r="A1339"/>
      <c r="B1339"/>
      <c r="C1339"/>
      <c r="D1339"/>
      <c r="E1339"/>
    </row>
    <row r="1340" spans="1:5" x14ac:dyDescent="0.25">
      <c r="A1340"/>
      <c r="B1340"/>
      <c r="C1340"/>
      <c r="D1340"/>
      <c r="E1340"/>
    </row>
    <row r="1341" spans="1:5" x14ac:dyDescent="0.25">
      <c r="A1341"/>
      <c r="B1341"/>
      <c r="C1341"/>
      <c r="D1341"/>
      <c r="E1341"/>
    </row>
    <row r="1342" spans="1:5" x14ac:dyDescent="0.25">
      <c r="A1342"/>
      <c r="B1342"/>
      <c r="C1342"/>
      <c r="D1342"/>
      <c r="E1342"/>
    </row>
    <row r="1343" spans="1:5" x14ac:dyDescent="0.25">
      <c r="A1343"/>
      <c r="B1343"/>
      <c r="C1343"/>
      <c r="D1343"/>
      <c r="E1343"/>
    </row>
    <row r="1344" spans="1:5" x14ac:dyDescent="0.25">
      <c r="A1344"/>
      <c r="B1344"/>
      <c r="C1344"/>
      <c r="D1344"/>
      <c r="E1344"/>
    </row>
    <row r="1345" spans="1:5" x14ac:dyDescent="0.25">
      <c r="A1345"/>
      <c r="B1345"/>
      <c r="C1345"/>
      <c r="D1345"/>
      <c r="E1345"/>
    </row>
    <row r="1346" spans="1:5" x14ac:dyDescent="0.25">
      <c r="A1346"/>
      <c r="B1346"/>
      <c r="C1346"/>
      <c r="D1346"/>
      <c r="E1346"/>
    </row>
    <row r="1347" spans="1:5" x14ac:dyDescent="0.25">
      <c r="A1347"/>
      <c r="B1347"/>
      <c r="C1347"/>
      <c r="D1347"/>
      <c r="E1347"/>
    </row>
    <row r="1348" spans="1:5" x14ac:dyDescent="0.25">
      <c r="A1348"/>
      <c r="B1348"/>
      <c r="C1348"/>
      <c r="D1348"/>
      <c r="E1348"/>
    </row>
    <row r="1349" spans="1:5" x14ac:dyDescent="0.25">
      <c r="A1349"/>
      <c r="B1349"/>
      <c r="C1349"/>
      <c r="D1349"/>
      <c r="E1349"/>
    </row>
    <row r="1350" spans="1:5" x14ac:dyDescent="0.25">
      <c r="A1350"/>
      <c r="B1350"/>
      <c r="C1350"/>
      <c r="D1350"/>
      <c r="E1350"/>
    </row>
    <row r="1351" spans="1:5" x14ac:dyDescent="0.25">
      <c r="A1351"/>
      <c r="B1351"/>
      <c r="C1351"/>
      <c r="D1351"/>
      <c r="E1351"/>
    </row>
    <row r="1352" spans="1:5" x14ac:dyDescent="0.25">
      <c r="A1352"/>
      <c r="B1352"/>
      <c r="C1352"/>
      <c r="D1352"/>
      <c r="E1352"/>
    </row>
    <row r="1353" spans="1:5" x14ac:dyDescent="0.25">
      <c r="A1353"/>
      <c r="B1353"/>
      <c r="C1353"/>
      <c r="D1353"/>
      <c r="E1353"/>
    </row>
    <row r="1354" spans="1:5" x14ac:dyDescent="0.25">
      <c r="A1354"/>
      <c r="B1354"/>
      <c r="C1354"/>
      <c r="D1354"/>
      <c r="E1354"/>
    </row>
    <row r="1355" spans="1:5" x14ac:dyDescent="0.25">
      <c r="A1355"/>
      <c r="B1355"/>
      <c r="C1355"/>
      <c r="D1355"/>
      <c r="E1355"/>
    </row>
    <row r="1356" spans="1:5" x14ac:dyDescent="0.25">
      <c r="A1356"/>
      <c r="B1356"/>
      <c r="C1356"/>
      <c r="D1356"/>
      <c r="E1356"/>
    </row>
    <row r="1357" spans="1:5" x14ac:dyDescent="0.25">
      <c r="A1357"/>
      <c r="B1357"/>
      <c r="C1357"/>
      <c r="D1357"/>
      <c r="E1357"/>
    </row>
    <row r="1358" spans="1:5" x14ac:dyDescent="0.25">
      <c r="A1358"/>
      <c r="B1358"/>
      <c r="C1358"/>
      <c r="D1358"/>
      <c r="E1358"/>
    </row>
    <row r="1359" spans="1:5" x14ac:dyDescent="0.25">
      <c r="A1359"/>
      <c r="B1359"/>
      <c r="C1359"/>
      <c r="D1359"/>
      <c r="E1359"/>
    </row>
    <row r="1360" spans="1:5" x14ac:dyDescent="0.25">
      <c r="A1360"/>
      <c r="B1360"/>
      <c r="C1360"/>
      <c r="D1360"/>
      <c r="E1360"/>
    </row>
    <row r="1361" spans="1:5" x14ac:dyDescent="0.25">
      <c r="A1361"/>
      <c r="B1361"/>
      <c r="C1361"/>
      <c r="D1361"/>
      <c r="E1361"/>
    </row>
    <row r="1362" spans="1:5" x14ac:dyDescent="0.25">
      <c r="A1362"/>
      <c r="B1362"/>
      <c r="C1362"/>
      <c r="D1362"/>
      <c r="E1362"/>
    </row>
    <row r="1363" spans="1:5" x14ac:dyDescent="0.25">
      <c r="A1363"/>
      <c r="B1363"/>
      <c r="C1363"/>
      <c r="D1363"/>
      <c r="E1363"/>
    </row>
    <row r="1364" spans="1:5" x14ac:dyDescent="0.25">
      <c r="A1364"/>
      <c r="B1364"/>
      <c r="C1364"/>
      <c r="D1364"/>
      <c r="E1364"/>
    </row>
    <row r="1365" spans="1:5" x14ac:dyDescent="0.25">
      <c r="A1365"/>
      <c r="B1365"/>
      <c r="C1365"/>
      <c r="D1365"/>
      <c r="E1365"/>
    </row>
    <row r="1366" spans="1:5" x14ac:dyDescent="0.25">
      <c r="A1366"/>
      <c r="B1366"/>
      <c r="C1366"/>
      <c r="D1366"/>
      <c r="E1366"/>
    </row>
    <row r="1367" spans="1:5" x14ac:dyDescent="0.25">
      <c r="A1367"/>
      <c r="B1367"/>
      <c r="C1367"/>
      <c r="D1367"/>
      <c r="E1367"/>
    </row>
    <row r="1368" spans="1:5" x14ac:dyDescent="0.25">
      <c r="A1368"/>
      <c r="B1368"/>
      <c r="C1368"/>
      <c r="D1368"/>
      <c r="E1368"/>
    </row>
    <row r="1369" spans="1:5" x14ac:dyDescent="0.25">
      <c r="A1369"/>
      <c r="B1369"/>
      <c r="C1369"/>
      <c r="D1369"/>
      <c r="E1369"/>
    </row>
    <row r="1370" spans="1:5" x14ac:dyDescent="0.25">
      <c r="A1370"/>
      <c r="B1370"/>
      <c r="C1370"/>
      <c r="D1370"/>
      <c r="E1370"/>
    </row>
    <row r="1371" spans="1:5" x14ac:dyDescent="0.25">
      <c r="A1371"/>
      <c r="B1371"/>
      <c r="C1371"/>
      <c r="D1371"/>
      <c r="E1371"/>
    </row>
    <row r="1372" spans="1:5" x14ac:dyDescent="0.25">
      <c r="A1372"/>
      <c r="B1372"/>
      <c r="C1372"/>
      <c r="D1372"/>
      <c r="E1372"/>
    </row>
    <row r="1373" spans="1:5" x14ac:dyDescent="0.25">
      <c r="A1373"/>
      <c r="B1373"/>
      <c r="C1373"/>
      <c r="D1373"/>
      <c r="E1373"/>
    </row>
    <row r="1374" spans="1:5" x14ac:dyDescent="0.25">
      <c r="A1374"/>
      <c r="B1374"/>
      <c r="C1374"/>
      <c r="D1374"/>
      <c r="E1374"/>
    </row>
    <row r="1375" spans="1:5" x14ac:dyDescent="0.25">
      <c r="A1375"/>
      <c r="B1375"/>
      <c r="C1375"/>
      <c r="D1375"/>
      <c r="E1375"/>
    </row>
    <row r="1376" spans="1:5" x14ac:dyDescent="0.25">
      <c r="A1376"/>
      <c r="B1376"/>
      <c r="C1376"/>
      <c r="D1376"/>
      <c r="E1376"/>
    </row>
    <row r="1377" spans="1:5" x14ac:dyDescent="0.25">
      <c r="A1377"/>
      <c r="B1377"/>
      <c r="C1377"/>
      <c r="D1377"/>
      <c r="E1377"/>
    </row>
    <row r="1378" spans="1:5" x14ac:dyDescent="0.25">
      <c r="A1378"/>
      <c r="B1378"/>
      <c r="C1378"/>
      <c r="D1378"/>
      <c r="E1378"/>
    </row>
    <row r="1379" spans="1:5" x14ac:dyDescent="0.25">
      <c r="A1379"/>
      <c r="B1379"/>
      <c r="C1379"/>
      <c r="D1379"/>
      <c r="E1379"/>
    </row>
    <row r="1380" spans="1:5" x14ac:dyDescent="0.25">
      <c r="A1380"/>
      <c r="B1380"/>
      <c r="C1380"/>
      <c r="D1380"/>
      <c r="E1380"/>
    </row>
    <row r="1381" spans="1:5" x14ac:dyDescent="0.25">
      <c r="A1381"/>
      <c r="B1381"/>
      <c r="C1381"/>
      <c r="D1381"/>
      <c r="E1381"/>
    </row>
    <row r="1382" spans="1:5" x14ac:dyDescent="0.25">
      <c r="A1382"/>
      <c r="B1382"/>
      <c r="C1382"/>
      <c r="D1382"/>
      <c r="E1382"/>
    </row>
    <row r="1383" spans="1:5" x14ac:dyDescent="0.25">
      <c r="A1383"/>
      <c r="B1383"/>
      <c r="C1383"/>
      <c r="D1383"/>
      <c r="E1383"/>
    </row>
    <row r="1384" spans="1:5" x14ac:dyDescent="0.25">
      <c r="A1384"/>
      <c r="B1384"/>
      <c r="C1384"/>
      <c r="D1384"/>
      <c r="E1384"/>
    </row>
    <row r="1385" spans="1:5" x14ac:dyDescent="0.25">
      <c r="A1385"/>
      <c r="B1385"/>
      <c r="C1385"/>
      <c r="D1385"/>
      <c r="E1385"/>
    </row>
    <row r="1386" spans="1:5" x14ac:dyDescent="0.25">
      <c r="A1386"/>
      <c r="B1386"/>
      <c r="C1386"/>
      <c r="D1386"/>
      <c r="E1386"/>
    </row>
    <row r="1387" spans="1:5" x14ac:dyDescent="0.25">
      <c r="A1387"/>
      <c r="B1387"/>
      <c r="C1387"/>
      <c r="D1387"/>
      <c r="E1387"/>
    </row>
    <row r="1388" spans="1:5" x14ac:dyDescent="0.25">
      <c r="A1388"/>
      <c r="B1388"/>
      <c r="C1388"/>
      <c r="D1388"/>
      <c r="E1388"/>
    </row>
    <row r="1389" spans="1:5" x14ac:dyDescent="0.25">
      <c r="A1389"/>
      <c r="B1389"/>
      <c r="C1389"/>
      <c r="D1389"/>
      <c r="E1389"/>
    </row>
    <row r="1390" spans="1:5" x14ac:dyDescent="0.25">
      <c r="A1390"/>
      <c r="B1390"/>
      <c r="C1390"/>
      <c r="D1390"/>
      <c r="E1390"/>
    </row>
    <row r="1391" spans="1:5" x14ac:dyDescent="0.25">
      <c r="A1391"/>
      <c r="B1391"/>
      <c r="C1391"/>
      <c r="D1391"/>
      <c r="E1391"/>
    </row>
    <row r="1392" spans="1:5" x14ac:dyDescent="0.25">
      <c r="A1392"/>
      <c r="B1392"/>
      <c r="C1392"/>
      <c r="D1392"/>
      <c r="E1392"/>
    </row>
    <row r="1393" spans="1:5" x14ac:dyDescent="0.25">
      <c r="A1393"/>
      <c r="B1393"/>
      <c r="C1393"/>
      <c r="D1393"/>
      <c r="E1393"/>
    </row>
    <row r="1394" spans="1:5" x14ac:dyDescent="0.25">
      <c r="A1394"/>
      <c r="B1394"/>
      <c r="C1394"/>
      <c r="D1394"/>
      <c r="E1394"/>
    </row>
    <row r="1395" spans="1:5" x14ac:dyDescent="0.25">
      <c r="A1395"/>
      <c r="B1395"/>
      <c r="C1395"/>
      <c r="D1395"/>
      <c r="E1395"/>
    </row>
    <row r="1396" spans="1:5" x14ac:dyDescent="0.25">
      <c r="A1396"/>
      <c r="B1396"/>
      <c r="C1396"/>
      <c r="D1396"/>
      <c r="E1396"/>
    </row>
    <row r="1397" spans="1:5" x14ac:dyDescent="0.25">
      <c r="A1397"/>
      <c r="B1397"/>
      <c r="C1397"/>
      <c r="D1397"/>
      <c r="E1397"/>
    </row>
    <row r="1398" spans="1:5" x14ac:dyDescent="0.25">
      <c r="A1398"/>
      <c r="B1398"/>
      <c r="C1398"/>
      <c r="D1398"/>
      <c r="E1398"/>
    </row>
    <row r="1399" spans="1:5" x14ac:dyDescent="0.25">
      <c r="A1399"/>
      <c r="B1399"/>
      <c r="C1399"/>
      <c r="D1399"/>
      <c r="E1399"/>
    </row>
    <row r="1400" spans="1:5" x14ac:dyDescent="0.25">
      <c r="A1400"/>
      <c r="B1400"/>
      <c r="C1400"/>
      <c r="D1400"/>
      <c r="E1400"/>
    </row>
    <row r="1401" spans="1:5" x14ac:dyDescent="0.25">
      <c r="A1401"/>
      <c r="B1401"/>
      <c r="C1401"/>
      <c r="D1401"/>
      <c r="E1401"/>
    </row>
    <row r="1402" spans="1:5" x14ac:dyDescent="0.25">
      <c r="A1402"/>
      <c r="B1402"/>
      <c r="C1402"/>
      <c r="D1402"/>
      <c r="E1402"/>
    </row>
    <row r="1403" spans="1:5" x14ac:dyDescent="0.25">
      <c r="A1403"/>
      <c r="B1403"/>
      <c r="C1403"/>
      <c r="D1403"/>
      <c r="E1403"/>
    </row>
    <row r="1404" spans="1:5" x14ac:dyDescent="0.25">
      <c r="A1404"/>
      <c r="B1404"/>
      <c r="C1404"/>
      <c r="D1404"/>
      <c r="E1404"/>
    </row>
    <row r="1405" spans="1:5" x14ac:dyDescent="0.25">
      <c r="A1405"/>
      <c r="B1405"/>
      <c r="C1405"/>
      <c r="D1405"/>
      <c r="E1405"/>
    </row>
    <row r="1406" spans="1:5" x14ac:dyDescent="0.25">
      <c r="A1406"/>
      <c r="B1406"/>
      <c r="C1406"/>
      <c r="D1406"/>
      <c r="E1406"/>
    </row>
    <row r="1407" spans="1:5" x14ac:dyDescent="0.25">
      <c r="A1407"/>
      <c r="B1407"/>
      <c r="C1407"/>
      <c r="D1407"/>
      <c r="E1407"/>
    </row>
    <row r="1408" spans="1:5" x14ac:dyDescent="0.25">
      <c r="A1408"/>
      <c r="B1408"/>
      <c r="C1408"/>
      <c r="D1408"/>
      <c r="E1408"/>
    </row>
    <row r="1409" spans="1:5" x14ac:dyDescent="0.25">
      <c r="A1409"/>
      <c r="B1409"/>
      <c r="C1409"/>
      <c r="D1409"/>
      <c r="E1409"/>
    </row>
    <row r="1410" spans="1:5" x14ac:dyDescent="0.25">
      <c r="A1410"/>
      <c r="B1410"/>
      <c r="C1410"/>
      <c r="D1410"/>
      <c r="E1410"/>
    </row>
    <row r="1411" spans="1:5" x14ac:dyDescent="0.25">
      <c r="A1411"/>
      <c r="B1411"/>
      <c r="C1411"/>
      <c r="D1411"/>
      <c r="E1411"/>
    </row>
    <row r="1412" spans="1:5" x14ac:dyDescent="0.25">
      <c r="A1412"/>
      <c r="B1412"/>
      <c r="C1412"/>
      <c r="D1412"/>
      <c r="E1412"/>
    </row>
    <row r="1413" spans="1:5" x14ac:dyDescent="0.25">
      <c r="A1413"/>
      <c r="B1413"/>
      <c r="C1413"/>
      <c r="D1413"/>
      <c r="E1413"/>
    </row>
    <row r="1414" spans="1:5" x14ac:dyDescent="0.25">
      <c r="A1414"/>
      <c r="B1414"/>
      <c r="C1414"/>
      <c r="D1414"/>
      <c r="E1414"/>
    </row>
    <row r="1415" spans="1:5" x14ac:dyDescent="0.25">
      <c r="A1415"/>
      <c r="B1415"/>
      <c r="C1415"/>
      <c r="D1415"/>
      <c r="E1415"/>
    </row>
    <row r="1416" spans="1:5" x14ac:dyDescent="0.25">
      <c r="A1416"/>
      <c r="B1416"/>
      <c r="C1416"/>
      <c r="D1416"/>
      <c r="E1416"/>
    </row>
    <row r="1417" spans="1:5" x14ac:dyDescent="0.25">
      <c r="A1417"/>
      <c r="B1417"/>
      <c r="C1417"/>
      <c r="D1417"/>
      <c r="E1417"/>
    </row>
    <row r="1418" spans="1:5" x14ac:dyDescent="0.25">
      <c r="A1418"/>
      <c r="B1418"/>
      <c r="C1418"/>
      <c r="D1418"/>
      <c r="E1418"/>
    </row>
    <row r="1419" spans="1:5" x14ac:dyDescent="0.25">
      <c r="A1419"/>
      <c r="B1419"/>
      <c r="C1419"/>
      <c r="D1419"/>
      <c r="E1419"/>
    </row>
    <row r="1420" spans="1:5" x14ac:dyDescent="0.25">
      <c r="A1420"/>
      <c r="B1420"/>
      <c r="C1420"/>
      <c r="D1420"/>
      <c r="E1420"/>
    </row>
    <row r="1421" spans="1:5" x14ac:dyDescent="0.25">
      <c r="A1421"/>
      <c r="B1421"/>
      <c r="C1421"/>
      <c r="D1421"/>
      <c r="E1421"/>
    </row>
    <row r="1422" spans="1:5" x14ac:dyDescent="0.25">
      <c r="A1422"/>
      <c r="B1422"/>
      <c r="C1422"/>
      <c r="D1422"/>
      <c r="E1422"/>
    </row>
    <row r="1423" spans="1:5" x14ac:dyDescent="0.25">
      <c r="A1423"/>
      <c r="B1423"/>
      <c r="C1423"/>
      <c r="D1423"/>
      <c r="E1423"/>
    </row>
    <row r="1424" spans="1:5" x14ac:dyDescent="0.25">
      <c r="A1424"/>
      <c r="B1424"/>
      <c r="C1424"/>
      <c r="D1424"/>
      <c r="E1424"/>
    </row>
    <row r="1425" spans="1:5" x14ac:dyDescent="0.25">
      <c r="A1425"/>
      <c r="B1425"/>
      <c r="C1425"/>
      <c r="D1425"/>
      <c r="E1425"/>
    </row>
    <row r="1426" spans="1:5" x14ac:dyDescent="0.25">
      <c r="A1426"/>
      <c r="B1426"/>
      <c r="C1426"/>
      <c r="D1426"/>
      <c r="E1426"/>
    </row>
    <row r="1427" spans="1:5" x14ac:dyDescent="0.25">
      <c r="A1427"/>
      <c r="B1427"/>
      <c r="C1427"/>
      <c r="D1427"/>
      <c r="E1427"/>
    </row>
    <row r="1428" spans="1:5" x14ac:dyDescent="0.25">
      <c r="A1428"/>
      <c r="B1428"/>
      <c r="C1428"/>
      <c r="D1428"/>
      <c r="E1428"/>
    </row>
    <row r="1429" spans="1:5" x14ac:dyDescent="0.25">
      <c r="A1429"/>
      <c r="B1429"/>
      <c r="C1429"/>
      <c r="D1429"/>
      <c r="E1429"/>
    </row>
    <row r="1430" spans="1:5" x14ac:dyDescent="0.25">
      <c r="A1430"/>
      <c r="B1430"/>
      <c r="C1430"/>
      <c r="D1430"/>
      <c r="E1430"/>
    </row>
    <row r="1431" spans="1:5" x14ac:dyDescent="0.25">
      <c r="A1431"/>
      <c r="B1431"/>
      <c r="C1431"/>
      <c r="D1431"/>
      <c r="E1431"/>
    </row>
    <row r="1432" spans="1:5" x14ac:dyDescent="0.25">
      <c r="A1432"/>
      <c r="B1432"/>
      <c r="C1432"/>
      <c r="D1432"/>
      <c r="E1432"/>
    </row>
    <row r="1433" spans="1:5" x14ac:dyDescent="0.25">
      <c r="A1433"/>
      <c r="B1433"/>
      <c r="C1433"/>
      <c r="D1433"/>
      <c r="E1433"/>
    </row>
    <row r="1434" spans="1:5" x14ac:dyDescent="0.25">
      <c r="A1434"/>
      <c r="B1434"/>
      <c r="C1434"/>
      <c r="D1434"/>
      <c r="E1434"/>
    </row>
    <row r="1435" spans="1:5" x14ac:dyDescent="0.25">
      <c r="A1435"/>
      <c r="B1435"/>
      <c r="C1435"/>
      <c r="D1435"/>
      <c r="E1435"/>
    </row>
    <row r="1436" spans="1:5" x14ac:dyDescent="0.25">
      <c r="A1436"/>
      <c r="B1436"/>
      <c r="C1436"/>
      <c r="D1436"/>
      <c r="E1436"/>
    </row>
    <row r="1437" spans="1:5" x14ac:dyDescent="0.25">
      <c r="A1437"/>
      <c r="B1437"/>
      <c r="C1437"/>
      <c r="D1437"/>
      <c r="E1437"/>
    </row>
    <row r="1438" spans="1:5" x14ac:dyDescent="0.25">
      <c r="A1438"/>
      <c r="B1438"/>
      <c r="C1438"/>
      <c r="D1438"/>
      <c r="E1438"/>
    </row>
    <row r="1439" spans="1:5" x14ac:dyDescent="0.25">
      <c r="A1439"/>
      <c r="B1439"/>
      <c r="C1439"/>
      <c r="D1439"/>
      <c r="E1439"/>
    </row>
    <row r="1440" spans="1:5" x14ac:dyDescent="0.25">
      <c r="A1440"/>
      <c r="B1440"/>
      <c r="C1440"/>
      <c r="D1440"/>
      <c r="E1440"/>
    </row>
    <row r="1441" spans="1:5" x14ac:dyDescent="0.25">
      <c r="A1441"/>
      <c r="B1441"/>
      <c r="C1441"/>
      <c r="D1441"/>
      <c r="E1441"/>
    </row>
    <row r="1442" spans="1:5" x14ac:dyDescent="0.25">
      <c r="A1442"/>
      <c r="B1442"/>
      <c r="C1442"/>
      <c r="D1442"/>
      <c r="E1442"/>
    </row>
    <row r="1443" spans="1:5" x14ac:dyDescent="0.25">
      <c r="A1443"/>
      <c r="B1443"/>
      <c r="C1443"/>
      <c r="D1443"/>
      <c r="E1443"/>
    </row>
    <row r="1444" spans="1:5" x14ac:dyDescent="0.25">
      <c r="A1444"/>
      <c r="B1444"/>
      <c r="C1444"/>
      <c r="D1444"/>
      <c r="E1444"/>
    </row>
    <row r="1445" spans="1:5" x14ac:dyDescent="0.25">
      <c r="A1445"/>
      <c r="B1445"/>
      <c r="C1445"/>
      <c r="D1445"/>
      <c r="E1445"/>
    </row>
    <row r="1446" spans="1:5" x14ac:dyDescent="0.25">
      <c r="A1446"/>
      <c r="B1446"/>
      <c r="C1446"/>
      <c r="D1446"/>
      <c r="E1446"/>
    </row>
    <row r="1447" spans="1:5" x14ac:dyDescent="0.25">
      <c r="A1447"/>
      <c r="B1447"/>
      <c r="C1447"/>
      <c r="D1447"/>
      <c r="E1447"/>
    </row>
    <row r="1448" spans="1:5" x14ac:dyDescent="0.25">
      <c r="A1448"/>
      <c r="B1448"/>
      <c r="C1448"/>
      <c r="D1448"/>
      <c r="E1448"/>
    </row>
    <row r="1449" spans="1:5" x14ac:dyDescent="0.25">
      <c r="A1449"/>
      <c r="B1449"/>
      <c r="C1449"/>
      <c r="D1449"/>
      <c r="E1449"/>
    </row>
    <row r="1450" spans="1:5" x14ac:dyDescent="0.25">
      <c r="A1450"/>
      <c r="B1450"/>
      <c r="C1450"/>
      <c r="D1450"/>
      <c r="E1450"/>
    </row>
    <row r="1451" spans="1:5" x14ac:dyDescent="0.25">
      <c r="A1451"/>
      <c r="B1451"/>
      <c r="C1451"/>
      <c r="D1451"/>
      <c r="E1451"/>
    </row>
    <row r="1452" spans="1:5" x14ac:dyDescent="0.25">
      <c r="A1452"/>
      <c r="B1452"/>
      <c r="C1452"/>
      <c r="D1452"/>
      <c r="E1452"/>
    </row>
    <row r="1453" spans="1:5" x14ac:dyDescent="0.25">
      <c r="A1453"/>
      <c r="B1453"/>
      <c r="C1453"/>
      <c r="D1453"/>
      <c r="E1453"/>
    </row>
    <row r="1454" spans="1:5" x14ac:dyDescent="0.25">
      <c r="A1454"/>
      <c r="B1454"/>
      <c r="C1454"/>
      <c r="D1454"/>
      <c r="E1454"/>
    </row>
    <row r="1455" spans="1:5" x14ac:dyDescent="0.25">
      <c r="A1455"/>
      <c r="B1455"/>
      <c r="C1455"/>
      <c r="D1455"/>
      <c r="E1455"/>
    </row>
    <row r="1456" spans="1:5" x14ac:dyDescent="0.25">
      <c r="A1456"/>
      <c r="B1456"/>
      <c r="C1456"/>
      <c r="D1456"/>
      <c r="E1456"/>
    </row>
    <row r="1457" spans="1:5" x14ac:dyDescent="0.25">
      <c r="A1457"/>
      <c r="B1457"/>
      <c r="C1457"/>
      <c r="D1457"/>
      <c r="E1457"/>
    </row>
    <row r="1458" spans="1:5" x14ac:dyDescent="0.25">
      <c r="A1458"/>
      <c r="B1458"/>
      <c r="C1458"/>
      <c r="D1458"/>
      <c r="E1458"/>
    </row>
    <row r="1459" spans="1:5" x14ac:dyDescent="0.25">
      <c r="A1459"/>
      <c r="B1459"/>
      <c r="C1459"/>
      <c r="D1459"/>
      <c r="E1459"/>
    </row>
    <row r="1460" spans="1:5" x14ac:dyDescent="0.25">
      <c r="A1460"/>
      <c r="B1460"/>
      <c r="C1460"/>
      <c r="D1460"/>
      <c r="E1460"/>
    </row>
    <row r="1461" spans="1:5" x14ac:dyDescent="0.25">
      <c r="A1461"/>
      <c r="B1461"/>
      <c r="C1461"/>
      <c r="D1461"/>
      <c r="E1461"/>
    </row>
    <row r="1462" spans="1:5" x14ac:dyDescent="0.25">
      <c r="A1462"/>
      <c r="B1462"/>
      <c r="C1462"/>
      <c r="D1462"/>
      <c r="E1462"/>
    </row>
    <row r="1463" spans="1:5" x14ac:dyDescent="0.25">
      <c r="A1463"/>
      <c r="B1463"/>
      <c r="C1463"/>
      <c r="D1463"/>
      <c r="E1463"/>
    </row>
    <row r="1464" spans="1:5" x14ac:dyDescent="0.25">
      <c r="A1464"/>
      <c r="B1464"/>
      <c r="C1464"/>
      <c r="D1464"/>
      <c r="E1464"/>
    </row>
    <row r="1465" spans="1:5" x14ac:dyDescent="0.25">
      <c r="A1465"/>
      <c r="B1465"/>
      <c r="C1465"/>
      <c r="D1465"/>
      <c r="E1465"/>
    </row>
    <row r="1466" spans="1:5" x14ac:dyDescent="0.25">
      <c r="A1466"/>
      <c r="B1466"/>
      <c r="C1466"/>
      <c r="D1466"/>
      <c r="E1466"/>
    </row>
    <row r="1467" spans="1:5" x14ac:dyDescent="0.25">
      <c r="A1467"/>
      <c r="B1467"/>
      <c r="C1467"/>
      <c r="D1467"/>
      <c r="E1467"/>
    </row>
    <row r="1468" spans="1:5" x14ac:dyDescent="0.25">
      <c r="A1468"/>
      <c r="B1468"/>
      <c r="C1468"/>
      <c r="D1468"/>
      <c r="E1468"/>
    </row>
    <row r="1469" spans="1:5" x14ac:dyDescent="0.25">
      <c r="A1469"/>
      <c r="B1469"/>
      <c r="C1469"/>
      <c r="D1469"/>
      <c r="E1469"/>
    </row>
    <row r="1470" spans="1:5" x14ac:dyDescent="0.25">
      <c r="A1470"/>
      <c r="B1470"/>
      <c r="C1470"/>
      <c r="D1470"/>
      <c r="E1470"/>
    </row>
    <row r="1471" spans="1:5" x14ac:dyDescent="0.25">
      <c r="A1471"/>
      <c r="B1471"/>
      <c r="C1471"/>
      <c r="D1471"/>
      <c r="E1471"/>
    </row>
    <row r="1472" spans="1:5" x14ac:dyDescent="0.25">
      <c r="A1472"/>
      <c r="B1472"/>
      <c r="C1472"/>
      <c r="D1472"/>
      <c r="E1472"/>
    </row>
    <row r="1473" spans="1:5" x14ac:dyDescent="0.25">
      <c r="A1473"/>
      <c r="B1473"/>
      <c r="C1473"/>
      <c r="D1473"/>
      <c r="E1473"/>
    </row>
    <row r="1474" spans="1:5" x14ac:dyDescent="0.25">
      <c r="A1474"/>
      <c r="B1474"/>
      <c r="C1474"/>
      <c r="D1474"/>
      <c r="E1474"/>
    </row>
    <row r="1475" spans="1:5" x14ac:dyDescent="0.25">
      <c r="A1475"/>
      <c r="B1475"/>
      <c r="C1475"/>
      <c r="D1475"/>
      <c r="E1475"/>
    </row>
    <row r="1476" spans="1:5" x14ac:dyDescent="0.25">
      <c r="A1476"/>
      <c r="B1476"/>
      <c r="C1476"/>
      <c r="D1476"/>
      <c r="E1476"/>
    </row>
    <row r="1477" spans="1:5" x14ac:dyDescent="0.25">
      <c r="A1477"/>
      <c r="B1477"/>
      <c r="C1477"/>
      <c r="D1477"/>
      <c r="E1477"/>
    </row>
    <row r="1478" spans="1:5" x14ac:dyDescent="0.25">
      <c r="A1478"/>
      <c r="B1478"/>
      <c r="C1478"/>
      <c r="D1478"/>
      <c r="E1478"/>
    </row>
    <row r="1479" spans="1:5" x14ac:dyDescent="0.25">
      <c r="A1479"/>
      <c r="B1479"/>
      <c r="C1479"/>
      <c r="D1479"/>
      <c r="E1479"/>
    </row>
    <row r="1480" spans="1:5" x14ac:dyDescent="0.25">
      <c r="A1480"/>
      <c r="B1480"/>
      <c r="C1480"/>
      <c r="D1480"/>
      <c r="E1480"/>
    </row>
    <row r="1481" spans="1:5" x14ac:dyDescent="0.25">
      <c r="A1481"/>
      <c r="B1481"/>
      <c r="C1481"/>
      <c r="D1481"/>
      <c r="E1481"/>
    </row>
    <row r="1482" spans="1:5" x14ac:dyDescent="0.25">
      <c r="A1482"/>
      <c r="B1482"/>
      <c r="C1482"/>
      <c r="D1482"/>
      <c r="E1482"/>
    </row>
    <row r="1483" spans="1:5" x14ac:dyDescent="0.25">
      <c r="A1483"/>
      <c r="B1483"/>
      <c r="C1483"/>
      <c r="D1483"/>
      <c r="E1483"/>
    </row>
    <row r="1484" spans="1:5" x14ac:dyDescent="0.25">
      <c r="A1484"/>
      <c r="B1484"/>
      <c r="C1484"/>
      <c r="D1484"/>
      <c r="E1484"/>
    </row>
    <row r="1485" spans="1:5" x14ac:dyDescent="0.25">
      <c r="A1485"/>
      <c r="B1485"/>
      <c r="C1485"/>
      <c r="D1485"/>
      <c r="E1485"/>
    </row>
    <row r="1486" spans="1:5" x14ac:dyDescent="0.25">
      <c r="A1486"/>
      <c r="B1486"/>
      <c r="C1486"/>
      <c r="D1486"/>
      <c r="E1486"/>
    </row>
    <row r="1487" spans="1:5" x14ac:dyDescent="0.25">
      <c r="A1487"/>
      <c r="B1487"/>
      <c r="C1487"/>
      <c r="D1487"/>
      <c r="E1487"/>
    </row>
    <row r="1488" spans="1:5" x14ac:dyDescent="0.25">
      <c r="A1488"/>
      <c r="B1488"/>
      <c r="C1488"/>
      <c r="D1488"/>
      <c r="E1488"/>
    </row>
    <row r="1489" spans="1:5" x14ac:dyDescent="0.25">
      <c r="A1489"/>
      <c r="B1489"/>
      <c r="C1489"/>
      <c r="D1489"/>
      <c r="E1489"/>
    </row>
    <row r="1490" spans="1:5" x14ac:dyDescent="0.25">
      <c r="A1490"/>
      <c r="B1490"/>
      <c r="C1490"/>
      <c r="D1490"/>
      <c r="E1490"/>
    </row>
    <row r="1491" spans="1:5" x14ac:dyDescent="0.25">
      <c r="A1491"/>
      <c r="B1491"/>
      <c r="C1491"/>
      <c r="D1491"/>
      <c r="E1491"/>
    </row>
    <row r="1492" spans="1:5" x14ac:dyDescent="0.25">
      <c r="A1492"/>
      <c r="B1492"/>
      <c r="C1492"/>
      <c r="D1492"/>
      <c r="E1492"/>
    </row>
    <row r="1493" spans="1:5" x14ac:dyDescent="0.25">
      <c r="A1493"/>
      <c r="B1493"/>
      <c r="C1493"/>
      <c r="D1493"/>
      <c r="E1493"/>
    </row>
    <row r="1494" spans="1:5" x14ac:dyDescent="0.25">
      <c r="A1494"/>
      <c r="B1494"/>
      <c r="C1494"/>
      <c r="D1494"/>
      <c r="E1494"/>
    </row>
    <row r="1495" spans="1:5" x14ac:dyDescent="0.25">
      <c r="A1495"/>
      <c r="B1495"/>
      <c r="C1495"/>
      <c r="D1495"/>
      <c r="E1495"/>
    </row>
    <row r="1496" spans="1:5" x14ac:dyDescent="0.25">
      <c r="A1496"/>
      <c r="B1496"/>
      <c r="C1496"/>
      <c r="D1496"/>
      <c r="E1496"/>
    </row>
    <row r="1497" spans="1:5" x14ac:dyDescent="0.25">
      <c r="A1497"/>
      <c r="B1497"/>
      <c r="C1497"/>
      <c r="D1497"/>
      <c r="E1497"/>
    </row>
    <row r="1498" spans="1:5" x14ac:dyDescent="0.25">
      <c r="A1498"/>
      <c r="B1498"/>
      <c r="C1498"/>
      <c r="D1498"/>
      <c r="E1498"/>
    </row>
    <row r="1499" spans="1:5" x14ac:dyDescent="0.25">
      <c r="A1499"/>
      <c r="B1499"/>
      <c r="C1499"/>
      <c r="D1499"/>
      <c r="E1499"/>
    </row>
    <row r="1500" spans="1:5" x14ac:dyDescent="0.25">
      <c r="A1500"/>
      <c r="B1500"/>
      <c r="C1500"/>
      <c r="D1500"/>
      <c r="E1500"/>
    </row>
    <row r="1501" spans="1:5" x14ac:dyDescent="0.25">
      <c r="A1501"/>
      <c r="B1501"/>
      <c r="C1501"/>
      <c r="D1501"/>
      <c r="E1501"/>
    </row>
    <row r="1502" spans="1:5" x14ac:dyDescent="0.25">
      <c r="A1502"/>
      <c r="B1502"/>
      <c r="C1502"/>
      <c r="D1502"/>
      <c r="E1502"/>
    </row>
    <row r="1503" spans="1:5" x14ac:dyDescent="0.25">
      <c r="A1503"/>
      <c r="B1503"/>
      <c r="C1503"/>
      <c r="D1503"/>
      <c r="E1503"/>
    </row>
    <row r="1504" spans="1:5" x14ac:dyDescent="0.25">
      <c r="A1504"/>
      <c r="B1504"/>
      <c r="C1504"/>
      <c r="D1504"/>
      <c r="E1504"/>
    </row>
    <row r="1505" spans="1:5" x14ac:dyDescent="0.25">
      <c r="A1505"/>
      <c r="B1505"/>
      <c r="C1505"/>
      <c r="D1505"/>
      <c r="E1505"/>
    </row>
    <row r="1506" spans="1:5" x14ac:dyDescent="0.25">
      <c r="A1506"/>
      <c r="B1506"/>
      <c r="C1506"/>
      <c r="D1506"/>
      <c r="E1506"/>
    </row>
    <row r="1507" spans="1:5" x14ac:dyDescent="0.25">
      <c r="A1507"/>
      <c r="B1507"/>
      <c r="C1507"/>
      <c r="D1507"/>
      <c r="E1507"/>
    </row>
    <row r="1508" spans="1:5" x14ac:dyDescent="0.25">
      <c r="A1508"/>
      <c r="B1508"/>
      <c r="C1508"/>
      <c r="D1508"/>
      <c r="E1508"/>
    </row>
    <row r="1509" spans="1:5" x14ac:dyDescent="0.25">
      <c r="A1509"/>
      <c r="B1509"/>
      <c r="C1509"/>
      <c r="D1509"/>
      <c r="E1509"/>
    </row>
    <row r="1510" spans="1:5" x14ac:dyDescent="0.25">
      <c r="A1510"/>
      <c r="B1510"/>
      <c r="C1510"/>
      <c r="D1510"/>
      <c r="E1510"/>
    </row>
    <row r="1511" spans="1:5" x14ac:dyDescent="0.25">
      <c r="A1511"/>
      <c r="B1511"/>
      <c r="C1511"/>
      <c r="D1511"/>
      <c r="E1511"/>
    </row>
    <row r="1512" spans="1:5" x14ac:dyDescent="0.25">
      <c r="A1512"/>
      <c r="B1512"/>
      <c r="C1512"/>
      <c r="D1512"/>
      <c r="E1512"/>
    </row>
    <row r="1513" spans="1:5" x14ac:dyDescent="0.25">
      <c r="A1513"/>
      <c r="B1513"/>
      <c r="C1513"/>
      <c r="D1513"/>
      <c r="E1513"/>
    </row>
    <row r="1514" spans="1:5" x14ac:dyDescent="0.25">
      <c r="A1514"/>
      <c r="B1514"/>
      <c r="C1514"/>
      <c r="D1514"/>
      <c r="E1514"/>
    </row>
    <row r="1515" spans="1:5" x14ac:dyDescent="0.25">
      <c r="A1515"/>
      <c r="B1515"/>
      <c r="C1515"/>
      <c r="D1515"/>
      <c r="E1515"/>
    </row>
    <row r="1516" spans="1:5" x14ac:dyDescent="0.25">
      <c r="A1516"/>
      <c r="B1516"/>
      <c r="C1516"/>
      <c r="D1516"/>
      <c r="E1516"/>
    </row>
    <row r="1517" spans="1:5" x14ac:dyDescent="0.25">
      <c r="A1517"/>
      <c r="B1517"/>
      <c r="C1517"/>
      <c r="D1517"/>
      <c r="E1517"/>
    </row>
    <row r="1518" spans="1:5" x14ac:dyDescent="0.25">
      <c r="A1518"/>
      <c r="B1518"/>
      <c r="C1518"/>
      <c r="D1518"/>
      <c r="E1518"/>
    </row>
    <row r="1519" spans="1:5" x14ac:dyDescent="0.25">
      <c r="A1519"/>
      <c r="B1519"/>
      <c r="C1519"/>
      <c r="D1519"/>
      <c r="E1519"/>
    </row>
    <row r="1520" spans="1:5" x14ac:dyDescent="0.25">
      <c r="A1520"/>
      <c r="B1520"/>
      <c r="C1520"/>
      <c r="D1520"/>
      <c r="E1520"/>
    </row>
    <row r="1521" spans="1:5" x14ac:dyDescent="0.25">
      <c r="A1521"/>
      <c r="B1521"/>
      <c r="C1521"/>
      <c r="D1521"/>
      <c r="E1521"/>
    </row>
    <row r="1522" spans="1:5" x14ac:dyDescent="0.25">
      <c r="A1522"/>
      <c r="B1522"/>
      <c r="C1522"/>
      <c r="D1522"/>
      <c r="E1522"/>
    </row>
    <row r="1523" spans="1:5" x14ac:dyDescent="0.25">
      <c r="A1523"/>
      <c r="B1523"/>
      <c r="C1523"/>
      <c r="D1523"/>
      <c r="E1523"/>
    </row>
    <row r="1524" spans="1:5" x14ac:dyDescent="0.25">
      <c r="A1524"/>
      <c r="B1524"/>
      <c r="C1524"/>
      <c r="D1524"/>
      <c r="E1524"/>
    </row>
    <row r="1525" spans="1:5" x14ac:dyDescent="0.25">
      <c r="A1525"/>
      <c r="B1525"/>
      <c r="C1525"/>
      <c r="D1525"/>
      <c r="E1525"/>
    </row>
    <row r="1526" spans="1:5" x14ac:dyDescent="0.25">
      <c r="A1526"/>
      <c r="B1526"/>
      <c r="C1526"/>
      <c r="D1526"/>
      <c r="E1526"/>
    </row>
    <row r="1527" spans="1:5" x14ac:dyDescent="0.25">
      <c r="A1527"/>
      <c r="B1527"/>
      <c r="C1527"/>
      <c r="D1527"/>
      <c r="E1527"/>
    </row>
    <row r="1528" spans="1:5" x14ac:dyDescent="0.25">
      <c r="A1528"/>
      <c r="B1528"/>
      <c r="C1528"/>
      <c r="D1528"/>
      <c r="E1528"/>
    </row>
    <row r="1529" spans="1:5" x14ac:dyDescent="0.25">
      <c r="A1529"/>
      <c r="B1529"/>
      <c r="C1529"/>
      <c r="D1529"/>
      <c r="E1529"/>
    </row>
    <row r="1530" spans="1:5" x14ac:dyDescent="0.25">
      <c r="A1530"/>
      <c r="B1530"/>
      <c r="C1530"/>
      <c r="D1530"/>
      <c r="E1530"/>
    </row>
    <row r="1531" spans="1:5" x14ac:dyDescent="0.25">
      <c r="A1531"/>
      <c r="B1531"/>
      <c r="C1531"/>
      <c r="D1531"/>
      <c r="E1531"/>
    </row>
    <row r="1532" spans="1:5" x14ac:dyDescent="0.25">
      <c r="A1532"/>
      <c r="B1532"/>
      <c r="C1532"/>
      <c r="D1532"/>
      <c r="E1532"/>
    </row>
    <row r="1533" spans="1:5" x14ac:dyDescent="0.25">
      <c r="A1533"/>
      <c r="B1533"/>
      <c r="C1533"/>
      <c r="D1533"/>
      <c r="E1533"/>
    </row>
    <row r="1534" spans="1:5" x14ac:dyDescent="0.25">
      <c r="A1534"/>
      <c r="B1534"/>
      <c r="C1534"/>
      <c r="D1534"/>
      <c r="E1534"/>
    </row>
    <row r="1535" spans="1:5" x14ac:dyDescent="0.25">
      <c r="A1535"/>
      <c r="B1535"/>
      <c r="C1535"/>
      <c r="D1535"/>
      <c r="E1535"/>
    </row>
    <row r="1536" spans="1:5" x14ac:dyDescent="0.25">
      <c r="A1536"/>
      <c r="B1536"/>
      <c r="C1536"/>
      <c r="D1536"/>
      <c r="E1536"/>
    </row>
    <row r="1537" spans="1:5" x14ac:dyDescent="0.25">
      <c r="A1537"/>
      <c r="B1537"/>
      <c r="C1537"/>
      <c r="D1537"/>
      <c r="E1537"/>
    </row>
    <row r="1538" spans="1:5" x14ac:dyDescent="0.25">
      <c r="A1538"/>
      <c r="B1538"/>
      <c r="C1538"/>
      <c r="D1538"/>
      <c r="E1538"/>
    </row>
    <row r="1539" spans="1:5" x14ac:dyDescent="0.25">
      <c r="A1539"/>
      <c r="B1539"/>
      <c r="C1539"/>
      <c r="D1539"/>
      <c r="E1539"/>
    </row>
    <row r="1540" spans="1:5" x14ac:dyDescent="0.25">
      <c r="A1540"/>
      <c r="B1540"/>
      <c r="C1540"/>
      <c r="D1540"/>
      <c r="E1540"/>
    </row>
    <row r="1541" spans="1:5" x14ac:dyDescent="0.25">
      <c r="A1541"/>
      <c r="B1541"/>
      <c r="C1541"/>
      <c r="D1541"/>
      <c r="E1541"/>
    </row>
    <row r="1542" spans="1:5" x14ac:dyDescent="0.25">
      <c r="A1542"/>
      <c r="B1542"/>
      <c r="C1542"/>
      <c r="D1542"/>
      <c r="E1542"/>
    </row>
    <row r="1543" spans="1:5" x14ac:dyDescent="0.25">
      <c r="A1543"/>
      <c r="B1543"/>
      <c r="C1543"/>
      <c r="D1543"/>
      <c r="E1543"/>
    </row>
    <row r="1544" spans="1:5" x14ac:dyDescent="0.25">
      <c r="A1544"/>
      <c r="B1544"/>
      <c r="C1544"/>
      <c r="D1544"/>
      <c r="E1544"/>
    </row>
    <row r="1545" spans="1:5" x14ac:dyDescent="0.25">
      <c r="A1545"/>
      <c r="B1545"/>
      <c r="C1545"/>
      <c r="D1545"/>
      <c r="E1545"/>
    </row>
    <row r="1546" spans="1:5" x14ac:dyDescent="0.25">
      <c r="A1546"/>
      <c r="B1546"/>
      <c r="C1546"/>
      <c r="D1546"/>
      <c r="E1546"/>
    </row>
    <row r="1547" spans="1:5" x14ac:dyDescent="0.25">
      <c r="A1547"/>
      <c r="B1547"/>
      <c r="C1547"/>
      <c r="D1547"/>
      <c r="E1547"/>
    </row>
    <row r="1548" spans="1:5" x14ac:dyDescent="0.25">
      <c r="A1548"/>
      <c r="B1548"/>
      <c r="C1548"/>
      <c r="D1548"/>
      <c r="E1548"/>
    </row>
    <row r="1549" spans="1:5" x14ac:dyDescent="0.25">
      <c r="A1549"/>
      <c r="B1549"/>
      <c r="C1549"/>
      <c r="D1549"/>
      <c r="E1549"/>
    </row>
    <row r="1550" spans="1:5" x14ac:dyDescent="0.25">
      <c r="A1550"/>
      <c r="B1550"/>
      <c r="C1550"/>
      <c r="D1550"/>
      <c r="E1550"/>
    </row>
    <row r="1551" spans="1:5" x14ac:dyDescent="0.25">
      <c r="A1551"/>
      <c r="B1551"/>
      <c r="C1551"/>
      <c r="D1551"/>
      <c r="E1551"/>
    </row>
    <row r="1552" spans="1:5" x14ac:dyDescent="0.25">
      <c r="A1552"/>
      <c r="B1552"/>
      <c r="C1552"/>
      <c r="D1552"/>
      <c r="E1552"/>
    </row>
    <row r="1553" spans="1:5" x14ac:dyDescent="0.25">
      <c r="A1553"/>
      <c r="B1553"/>
      <c r="C1553"/>
      <c r="D1553"/>
      <c r="E1553"/>
    </row>
    <row r="1554" spans="1:5" x14ac:dyDescent="0.25">
      <c r="A1554"/>
      <c r="B1554"/>
      <c r="C1554"/>
      <c r="D1554"/>
      <c r="E1554"/>
    </row>
    <row r="1555" spans="1:5" x14ac:dyDescent="0.25">
      <c r="A1555"/>
      <c r="B1555"/>
      <c r="C1555"/>
      <c r="D1555"/>
      <c r="E1555"/>
    </row>
    <row r="1556" spans="1:5" x14ac:dyDescent="0.25">
      <c r="A1556"/>
      <c r="B1556"/>
      <c r="C1556"/>
      <c r="D1556"/>
      <c r="E1556"/>
    </row>
    <row r="1557" spans="1:5" x14ac:dyDescent="0.25">
      <c r="A1557"/>
      <c r="B1557"/>
      <c r="C1557"/>
      <c r="D1557"/>
      <c r="E1557"/>
    </row>
    <row r="1558" spans="1:5" x14ac:dyDescent="0.25">
      <c r="A1558"/>
      <c r="B1558"/>
      <c r="C1558"/>
      <c r="D1558"/>
      <c r="E1558"/>
    </row>
    <row r="1559" spans="1:5" x14ac:dyDescent="0.25">
      <c r="A1559"/>
      <c r="B1559"/>
      <c r="C1559"/>
      <c r="D1559"/>
      <c r="E1559"/>
    </row>
    <row r="1560" spans="1:5" x14ac:dyDescent="0.25">
      <c r="A1560"/>
      <c r="B1560"/>
      <c r="C1560"/>
      <c r="D1560"/>
      <c r="E1560"/>
    </row>
    <row r="1561" spans="1:5" x14ac:dyDescent="0.25">
      <c r="A1561"/>
      <c r="B1561"/>
      <c r="C1561"/>
      <c r="D1561"/>
      <c r="E1561"/>
    </row>
    <row r="1562" spans="1:5" x14ac:dyDescent="0.25">
      <c r="A1562"/>
      <c r="B1562"/>
      <c r="C1562"/>
      <c r="D1562"/>
      <c r="E1562"/>
    </row>
    <row r="1563" spans="1:5" x14ac:dyDescent="0.25">
      <c r="A1563"/>
      <c r="B1563"/>
      <c r="C1563"/>
      <c r="D1563"/>
      <c r="E1563"/>
    </row>
    <row r="1564" spans="1:5" x14ac:dyDescent="0.25">
      <c r="A1564"/>
      <c r="B1564"/>
      <c r="C1564"/>
      <c r="D1564"/>
      <c r="E1564"/>
    </row>
    <row r="1565" spans="1:5" x14ac:dyDescent="0.25">
      <c r="A1565"/>
      <c r="B1565"/>
      <c r="C1565"/>
      <c r="D1565"/>
      <c r="E1565"/>
    </row>
    <row r="1566" spans="1:5" x14ac:dyDescent="0.25">
      <c r="A1566"/>
      <c r="B1566"/>
      <c r="C1566"/>
      <c r="D1566"/>
      <c r="E1566"/>
    </row>
    <row r="1567" spans="1:5" x14ac:dyDescent="0.25">
      <c r="A1567"/>
      <c r="B1567"/>
      <c r="C1567"/>
      <c r="D1567"/>
      <c r="E1567"/>
    </row>
    <row r="1568" spans="1:5" x14ac:dyDescent="0.25">
      <c r="A1568"/>
      <c r="B1568"/>
      <c r="C1568"/>
      <c r="D1568"/>
      <c r="E1568"/>
    </row>
    <row r="1569" spans="1:5" x14ac:dyDescent="0.25">
      <c r="A1569"/>
      <c r="B1569"/>
      <c r="C1569"/>
      <c r="D1569"/>
      <c r="E1569"/>
    </row>
    <row r="1570" spans="1:5" x14ac:dyDescent="0.25">
      <c r="A1570"/>
      <c r="B1570"/>
      <c r="C1570"/>
      <c r="D1570"/>
      <c r="E1570"/>
    </row>
    <row r="1571" spans="1:5" x14ac:dyDescent="0.25">
      <c r="A1571"/>
      <c r="B1571"/>
      <c r="C1571"/>
      <c r="D1571"/>
      <c r="E1571"/>
    </row>
    <row r="1572" spans="1:5" x14ac:dyDescent="0.25">
      <c r="A1572"/>
      <c r="B1572"/>
      <c r="C1572"/>
      <c r="D1572"/>
      <c r="E1572"/>
    </row>
    <row r="1573" spans="1:5" x14ac:dyDescent="0.25">
      <c r="A1573"/>
      <c r="B1573"/>
      <c r="C1573"/>
      <c r="D1573"/>
      <c r="E1573"/>
    </row>
    <row r="1574" spans="1:5" x14ac:dyDescent="0.25">
      <c r="A1574"/>
      <c r="B1574"/>
      <c r="C1574"/>
      <c r="D1574"/>
      <c r="E1574"/>
    </row>
    <row r="1575" spans="1:5" x14ac:dyDescent="0.25">
      <c r="A1575"/>
      <c r="B1575"/>
      <c r="C1575"/>
      <c r="D1575"/>
      <c r="E1575"/>
    </row>
    <row r="1576" spans="1:5" x14ac:dyDescent="0.25">
      <c r="A1576"/>
      <c r="B1576"/>
      <c r="C1576"/>
      <c r="D1576"/>
      <c r="E1576"/>
    </row>
    <row r="1577" spans="1:5" x14ac:dyDescent="0.25">
      <c r="A1577"/>
      <c r="B1577"/>
      <c r="C1577"/>
      <c r="D1577"/>
      <c r="E1577"/>
    </row>
    <row r="1578" spans="1:5" x14ac:dyDescent="0.25">
      <c r="A1578"/>
      <c r="B1578"/>
      <c r="C1578"/>
      <c r="D1578"/>
      <c r="E1578"/>
    </row>
    <row r="1579" spans="1:5" x14ac:dyDescent="0.25">
      <c r="A1579"/>
      <c r="B1579"/>
      <c r="C1579"/>
      <c r="D1579"/>
      <c r="E1579"/>
    </row>
    <row r="1580" spans="1:5" x14ac:dyDescent="0.25">
      <c r="A1580"/>
      <c r="B1580"/>
      <c r="C1580"/>
      <c r="D1580"/>
      <c r="E1580"/>
    </row>
    <row r="1581" spans="1:5" x14ac:dyDescent="0.25">
      <c r="A1581"/>
      <c r="B1581"/>
      <c r="C1581"/>
      <c r="D1581"/>
      <c r="E1581"/>
    </row>
    <row r="1582" spans="1:5" x14ac:dyDescent="0.25">
      <c r="A1582"/>
      <c r="B1582"/>
      <c r="C1582"/>
      <c r="D1582"/>
      <c r="E1582"/>
    </row>
    <row r="1583" spans="1:5" x14ac:dyDescent="0.25">
      <c r="A1583"/>
      <c r="B1583"/>
      <c r="C1583"/>
      <c r="D1583"/>
      <c r="E1583"/>
    </row>
    <row r="1584" spans="1:5" x14ac:dyDescent="0.25">
      <c r="A1584"/>
      <c r="B1584"/>
      <c r="C1584"/>
      <c r="D1584"/>
      <c r="E1584"/>
    </row>
    <row r="1585" spans="1:5" x14ac:dyDescent="0.25">
      <c r="A1585"/>
      <c r="B1585"/>
      <c r="C1585"/>
      <c r="D1585"/>
      <c r="E1585"/>
    </row>
    <row r="1586" spans="1:5" x14ac:dyDescent="0.25">
      <c r="A1586"/>
      <c r="B1586"/>
      <c r="C1586"/>
      <c r="D1586"/>
      <c r="E1586"/>
    </row>
    <row r="1587" spans="1:5" x14ac:dyDescent="0.25">
      <c r="A1587"/>
      <c r="B1587"/>
      <c r="C1587"/>
      <c r="D1587"/>
      <c r="E1587"/>
    </row>
    <row r="1588" spans="1:5" x14ac:dyDescent="0.25">
      <c r="A1588"/>
      <c r="B1588"/>
      <c r="C1588"/>
      <c r="D1588"/>
      <c r="E1588"/>
    </row>
    <row r="1589" spans="1:5" x14ac:dyDescent="0.25">
      <c r="A1589"/>
      <c r="B1589"/>
      <c r="C1589"/>
      <c r="D1589"/>
      <c r="E1589"/>
    </row>
    <row r="1590" spans="1:5" x14ac:dyDescent="0.25">
      <c r="A1590"/>
      <c r="B1590"/>
      <c r="C1590"/>
      <c r="D1590"/>
      <c r="E1590"/>
    </row>
    <row r="1591" spans="1:5" x14ac:dyDescent="0.25">
      <c r="A1591"/>
      <c r="B1591"/>
      <c r="C1591"/>
      <c r="D1591"/>
      <c r="E1591"/>
    </row>
    <row r="1592" spans="1:5" x14ac:dyDescent="0.25">
      <c r="A1592"/>
      <c r="B1592"/>
      <c r="C1592"/>
      <c r="D1592"/>
      <c r="E1592"/>
    </row>
    <row r="1593" spans="1:5" x14ac:dyDescent="0.25">
      <c r="A1593"/>
      <c r="B1593"/>
      <c r="C1593"/>
      <c r="D1593"/>
      <c r="E1593"/>
    </row>
    <row r="1594" spans="1:5" x14ac:dyDescent="0.25">
      <c r="A1594"/>
      <c r="B1594"/>
      <c r="C1594"/>
      <c r="D1594"/>
      <c r="E1594"/>
    </row>
    <row r="1595" spans="1:5" x14ac:dyDescent="0.25">
      <c r="A1595"/>
      <c r="B1595"/>
      <c r="C1595"/>
      <c r="D1595"/>
      <c r="E1595"/>
    </row>
    <row r="1596" spans="1:5" x14ac:dyDescent="0.25">
      <c r="A1596"/>
      <c r="B1596"/>
      <c r="C1596"/>
      <c r="D1596"/>
      <c r="E1596"/>
    </row>
    <row r="1597" spans="1:5" x14ac:dyDescent="0.25">
      <c r="A1597"/>
      <c r="B1597"/>
      <c r="C1597"/>
      <c r="D1597"/>
      <c r="E1597"/>
    </row>
    <row r="1598" spans="1:5" x14ac:dyDescent="0.25">
      <c r="A1598"/>
      <c r="B1598"/>
      <c r="C1598"/>
      <c r="D1598"/>
      <c r="E1598"/>
    </row>
    <row r="1599" spans="1:5" x14ac:dyDescent="0.25">
      <c r="A1599"/>
      <c r="B1599"/>
      <c r="C1599"/>
      <c r="D1599"/>
      <c r="E1599"/>
    </row>
    <row r="1600" spans="1:5" x14ac:dyDescent="0.25">
      <c r="A1600"/>
      <c r="B1600"/>
      <c r="C1600"/>
      <c r="D1600"/>
      <c r="E1600"/>
    </row>
    <row r="1601" spans="1:5" x14ac:dyDescent="0.25">
      <c r="A1601"/>
      <c r="B1601"/>
      <c r="C1601"/>
      <c r="D1601"/>
      <c r="E1601"/>
    </row>
    <row r="1602" spans="1:5" x14ac:dyDescent="0.25">
      <c r="A1602"/>
      <c r="B1602"/>
      <c r="C1602"/>
      <c r="D1602"/>
      <c r="E1602"/>
    </row>
    <row r="1603" spans="1:5" x14ac:dyDescent="0.25">
      <c r="A1603"/>
      <c r="B1603"/>
      <c r="C1603"/>
      <c r="D1603"/>
      <c r="E1603"/>
    </row>
    <row r="1604" spans="1:5" x14ac:dyDescent="0.25">
      <c r="A1604"/>
      <c r="B1604"/>
      <c r="C1604"/>
      <c r="D1604"/>
      <c r="E1604"/>
    </row>
    <row r="1605" spans="1:5" x14ac:dyDescent="0.25">
      <c r="A1605"/>
      <c r="B1605"/>
      <c r="C1605"/>
      <c r="D1605"/>
      <c r="E1605"/>
    </row>
    <row r="1606" spans="1:5" x14ac:dyDescent="0.25">
      <c r="A1606"/>
      <c r="B1606"/>
      <c r="C1606"/>
      <c r="D1606"/>
      <c r="E1606"/>
    </row>
    <row r="1607" spans="1:5" x14ac:dyDescent="0.25">
      <c r="A1607"/>
      <c r="B1607"/>
      <c r="C1607"/>
      <c r="D1607"/>
      <c r="E1607"/>
    </row>
    <row r="1608" spans="1:5" x14ac:dyDescent="0.25">
      <c r="A1608"/>
      <c r="B1608"/>
      <c r="C1608"/>
      <c r="D1608"/>
      <c r="E1608"/>
    </row>
    <row r="1609" spans="1:5" x14ac:dyDescent="0.25">
      <c r="A1609"/>
      <c r="B1609"/>
      <c r="C1609"/>
      <c r="D1609"/>
      <c r="E1609"/>
    </row>
    <row r="1610" spans="1:5" x14ac:dyDescent="0.25">
      <c r="A1610"/>
      <c r="B1610"/>
      <c r="C1610"/>
      <c r="D1610"/>
      <c r="E1610"/>
    </row>
    <row r="1611" spans="1:5" x14ac:dyDescent="0.25">
      <c r="A1611"/>
      <c r="B1611"/>
      <c r="C1611"/>
      <c r="D1611"/>
      <c r="E1611"/>
    </row>
    <row r="1612" spans="1:5" x14ac:dyDescent="0.25">
      <c r="A1612"/>
      <c r="B1612"/>
      <c r="C1612"/>
      <c r="D1612"/>
      <c r="E1612"/>
    </row>
    <row r="1613" spans="1:5" x14ac:dyDescent="0.25">
      <c r="A1613"/>
      <c r="B1613"/>
      <c r="C1613"/>
      <c r="D1613"/>
      <c r="E1613"/>
    </row>
    <row r="1614" spans="1:5" x14ac:dyDescent="0.25">
      <c r="A1614"/>
      <c r="B1614"/>
      <c r="C1614"/>
      <c r="D1614"/>
      <c r="E1614"/>
    </row>
    <row r="1615" spans="1:5" x14ac:dyDescent="0.25">
      <c r="A1615"/>
      <c r="B1615"/>
      <c r="C1615"/>
      <c r="D1615"/>
      <c r="E1615"/>
    </row>
    <row r="1616" spans="1:5" x14ac:dyDescent="0.25">
      <c r="A1616"/>
      <c r="B1616"/>
      <c r="C1616"/>
      <c r="D1616"/>
      <c r="E1616"/>
    </row>
    <row r="1617" spans="1:5" x14ac:dyDescent="0.25">
      <c r="A1617"/>
      <c r="B1617"/>
      <c r="C1617"/>
      <c r="D1617"/>
      <c r="E1617"/>
    </row>
    <row r="1618" spans="1:5" x14ac:dyDescent="0.25">
      <c r="A1618"/>
      <c r="B1618"/>
      <c r="C1618"/>
      <c r="D1618"/>
      <c r="E1618"/>
    </row>
    <row r="1619" spans="1:5" x14ac:dyDescent="0.25">
      <c r="A1619"/>
      <c r="B1619"/>
      <c r="C1619"/>
      <c r="D1619"/>
      <c r="E1619"/>
    </row>
    <row r="1620" spans="1:5" x14ac:dyDescent="0.25">
      <c r="A1620"/>
      <c r="B1620"/>
      <c r="C1620"/>
      <c r="D1620"/>
      <c r="E1620"/>
    </row>
    <row r="1621" spans="1:5" x14ac:dyDescent="0.25">
      <c r="A1621"/>
      <c r="B1621"/>
      <c r="C1621"/>
      <c r="D1621"/>
      <c r="E1621"/>
    </row>
    <row r="1622" spans="1:5" x14ac:dyDescent="0.25">
      <c r="A1622"/>
      <c r="B1622"/>
      <c r="C1622"/>
      <c r="D1622"/>
      <c r="E1622"/>
    </row>
    <row r="1623" spans="1:5" x14ac:dyDescent="0.25">
      <c r="A1623"/>
      <c r="B1623"/>
      <c r="C1623"/>
      <c r="D1623"/>
      <c r="E1623"/>
    </row>
    <row r="1624" spans="1:5" x14ac:dyDescent="0.25">
      <c r="A1624"/>
      <c r="B1624"/>
      <c r="C1624"/>
      <c r="D1624"/>
      <c r="E1624"/>
    </row>
    <row r="1625" spans="1:5" x14ac:dyDescent="0.25">
      <c r="A1625"/>
      <c r="B1625"/>
      <c r="C1625"/>
      <c r="D1625"/>
      <c r="E1625"/>
    </row>
    <row r="1626" spans="1:5" x14ac:dyDescent="0.25">
      <c r="A1626"/>
      <c r="B1626"/>
      <c r="C1626"/>
      <c r="D1626"/>
      <c r="E1626"/>
    </row>
    <row r="1627" spans="1:5" x14ac:dyDescent="0.25">
      <c r="A1627"/>
      <c r="B1627"/>
      <c r="C1627"/>
      <c r="D1627"/>
      <c r="E1627"/>
    </row>
    <row r="1628" spans="1:5" x14ac:dyDescent="0.25">
      <c r="A1628"/>
      <c r="B1628"/>
      <c r="C1628"/>
      <c r="D1628"/>
      <c r="E1628"/>
    </row>
    <row r="1629" spans="1:5" x14ac:dyDescent="0.25">
      <c r="A1629"/>
      <c r="B1629"/>
      <c r="C1629"/>
      <c r="D1629"/>
      <c r="E1629"/>
    </row>
    <row r="1630" spans="1:5" x14ac:dyDescent="0.25">
      <c r="A1630"/>
      <c r="B1630"/>
      <c r="C1630"/>
      <c r="D1630"/>
      <c r="E1630"/>
    </row>
    <row r="1631" spans="1:5" x14ac:dyDescent="0.25">
      <c r="A1631"/>
      <c r="B1631"/>
      <c r="C1631"/>
      <c r="D1631"/>
      <c r="E1631"/>
    </row>
    <row r="1632" spans="1:5" x14ac:dyDescent="0.25">
      <c r="A1632"/>
      <c r="B1632"/>
      <c r="C1632"/>
      <c r="D1632"/>
      <c r="E1632"/>
    </row>
    <row r="1633" spans="1:5" x14ac:dyDescent="0.25">
      <c r="A1633"/>
      <c r="B1633"/>
      <c r="C1633"/>
      <c r="D1633"/>
      <c r="E1633"/>
    </row>
    <row r="1634" spans="1:5" x14ac:dyDescent="0.25">
      <c r="A1634"/>
      <c r="B1634"/>
      <c r="C1634"/>
      <c r="D1634"/>
      <c r="E1634"/>
    </row>
    <row r="1635" spans="1:5" x14ac:dyDescent="0.25">
      <c r="A1635"/>
      <c r="B1635"/>
      <c r="C1635"/>
      <c r="D1635"/>
      <c r="E1635"/>
    </row>
    <row r="1636" spans="1:5" x14ac:dyDescent="0.25">
      <c r="A1636"/>
      <c r="B1636"/>
      <c r="C1636"/>
      <c r="D1636"/>
      <c r="E1636"/>
    </row>
    <row r="1637" spans="1:5" x14ac:dyDescent="0.25">
      <c r="A1637"/>
      <c r="B1637"/>
      <c r="C1637"/>
      <c r="D1637"/>
      <c r="E1637"/>
    </row>
    <row r="1638" spans="1:5" x14ac:dyDescent="0.25">
      <c r="A1638"/>
      <c r="B1638"/>
      <c r="C1638"/>
      <c r="D1638"/>
      <c r="E1638"/>
    </row>
    <row r="1639" spans="1:5" x14ac:dyDescent="0.25">
      <c r="A1639"/>
      <c r="B1639"/>
      <c r="C1639"/>
      <c r="D1639"/>
      <c r="E1639"/>
    </row>
    <row r="1640" spans="1:5" x14ac:dyDescent="0.25">
      <c r="A1640"/>
      <c r="B1640"/>
      <c r="C1640"/>
      <c r="D1640"/>
      <c r="E1640"/>
    </row>
    <row r="1641" spans="1:5" x14ac:dyDescent="0.25">
      <c r="A1641"/>
      <c r="B1641"/>
      <c r="C1641"/>
      <c r="D1641"/>
      <c r="E1641"/>
    </row>
    <row r="1642" spans="1:5" x14ac:dyDescent="0.25">
      <c r="A1642"/>
      <c r="B1642"/>
      <c r="C1642"/>
      <c r="D1642"/>
      <c r="E1642"/>
    </row>
    <row r="1643" spans="1:5" x14ac:dyDescent="0.25">
      <c r="A1643"/>
      <c r="B1643"/>
      <c r="C1643"/>
      <c r="D1643"/>
      <c r="E1643"/>
    </row>
    <row r="1644" spans="1:5" x14ac:dyDescent="0.25">
      <c r="A1644"/>
      <c r="B1644"/>
      <c r="C1644"/>
      <c r="D1644"/>
      <c r="E1644"/>
    </row>
    <row r="1645" spans="1:5" x14ac:dyDescent="0.25">
      <c r="A1645"/>
      <c r="B1645"/>
      <c r="C1645"/>
      <c r="D1645"/>
      <c r="E1645"/>
    </row>
    <row r="1646" spans="1:5" x14ac:dyDescent="0.25">
      <c r="A1646"/>
      <c r="B1646"/>
      <c r="C1646"/>
      <c r="D1646"/>
      <c r="E1646"/>
    </row>
    <row r="1647" spans="1:5" x14ac:dyDescent="0.25">
      <c r="A1647"/>
      <c r="B1647"/>
      <c r="C1647"/>
      <c r="D1647"/>
      <c r="E1647"/>
    </row>
    <row r="1648" spans="1:5" x14ac:dyDescent="0.25">
      <c r="A1648"/>
      <c r="B1648"/>
      <c r="C1648"/>
      <c r="D1648"/>
      <c r="E1648"/>
    </row>
    <row r="1649" spans="1:5" x14ac:dyDescent="0.25">
      <c r="A1649"/>
      <c r="B1649"/>
      <c r="C1649"/>
      <c r="D1649"/>
      <c r="E1649"/>
    </row>
    <row r="1650" spans="1:5" x14ac:dyDescent="0.25">
      <c r="A1650"/>
      <c r="B1650"/>
      <c r="C1650"/>
      <c r="D1650"/>
      <c r="E1650"/>
    </row>
    <row r="1651" spans="1:5" x14ac:dyDescent="0.25">
      <c r="A1651"/>
      <c r="B1651"/>
      <c r="C1651"/>
      <c r="D1651"/>
      <c r="E1651"/>
    </row>
    <row r="1652" spans="1:5" x14ac:dyDescent="0.25">
      <c r="A1652"/>
      <c r="B1652"/>
      <c r="C1652"/>
      <c r="D1652"/>
      <c r="E1652"/>
    </row>
    <row r="1653" spans="1:5" x14ac:dyDescent="0.25">
      <c r="A1653"/>
      <c r="B1653"/>
      <c r="C1653"/>
      <c r="D1653"/>
      <c r="E1653"/>
    </row>
    <row r="1654" spans="1:5" x14ac:dyDescent="0.25">
      <c r="A1654"/>
      <c r="B1654"/>
      <c r="C1654"/>
      <c r="D1654"/>
      <c r="E1654"/>
    </row>
    <row r="1655" spans="1:5" x14ac:dyDescent="0.25">
      <c r="A1655"/>
      <c r="B1655"/>
      <c r="C1655"/>
      <c r="D1655"/>
      <c r="E1655"/>
    </row>
    <row r="1656" spans="1:5" x14ac:dyDescent="0.25">
      <c r="A1656"/>
      <c r="B1656"/>
      <c r="C1656"/>
      <c r="D1656"/>
      <c r="E1656"/>
    </row>
    <row r="1657" spans="1:5" x14ac:dyDescent="0.25">
      <c r="A1657"/>
      <c r="B1657"/>
      <c r="C1657"/>
      <c r="D1657"/>
      <c r="E1657"/>
    </row>
    <row r="1658" spans="1:5" x14ac:dyDescent="0.25">
      <c r="A1658"/>
      <c r="B1658"/>
      <c r="C1658"/>
      <c r="D1658"/>
      <c r="E1658"/>
    </row>
    <row r="1659" spans="1:5" x14ac:dyDescent="0.25">
      <c r="A1659"/>
      <c r="B1659"/>
      <c r="C1659"/>
      <c r="D1659"/>
      <c r="E1659"/>
    </row>
    <row r="1660" spans="1:5" x14ac:dyDescent="0.25">
      <c r="A1660"/>
      <c r="B1660"/>
      <c r="C1660"/>
      <c r="D1660"/>
      <c r="E1660"/>
    </row>
    <row r="1661" spans="1:5" x14ac:dyDescent="0.25">
      <c r="A1661"/>
      <c r="B1661"/>
      <c r="C1661"/>
      <c r="D1661"/>
      <c r="E1661"/>
    </row>
    <row r="1662" spans="1:5" x14ac:dyDescent="0.25">
      <c r="A1662"/>
      <c r="B1662"/>
      <c r="C1662"/>
      <c r="D1662"/>
      <c r="E1662"/>
    </row>
    <row r="1663" spans="1:5" x14ac:dyDescent="0.25">
      <c r="A1663"/>
      <c r="B1663"/>
      <c r="C1663"/>
      <c r="D1663"/>
      <c r="E1663"/>
    </row>
    <row r="1664" spans="1:5" x14ac:dyDescent="0.25">
      <c r="A1664"/>
      <c r="B1664"/>
      <c r="C1664"/>
      <c r="D1664"/>
      <c r="E1664"/>
    </row>
    <row r="1665" spans="1:5" x14ac:dyDescent="0.25">
      <c r="A1665"/>
      <c r="B1665"/>
      <c r="C1665"/>
      <c r="D1665"/>
      <c r="E1665"/>
    </row>
    <row r="1666" spans="1:5" x14ac:dyDescent="0.25">
      <c r="A1666"/>
      <c r="B1666"/>
      <c r="C1666"/>
      <c r="D1666"/>
      <c r="E1666"/>
    </row>
    <row r="1667" spans="1:5" x14ac:dyDescent="0.25">
      <c r="A1667"/>
      <c r="B1667"/>
      <c r="C1667"/>
      <c r="D1667"/>
      <c r="E1667"/>
    </row>
    <row r="1668" spans="1:5" x14ac:dyDescent="0.25">
      <c r="A1668"/>
      <c r="B1668"/>
      <c r="C1668"/>
      <c r="D1668"/>
      <c r="E1668"/>
    </row>
    <row r="1669" spans="1:5" x14ac:dyDescent="0.25">
      <c r="A1669"/>
      <c r="B1669"/>
      <c r="C1669"/>
      <c r="D1669"/>
      <c r="E1669"/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A1806"/>
      <c r="B1806"/>
      <c r="C1806"/>
      <c r="D1806"/>
      <c r="E1806"/>
    </row>
    <row r="1807" spans="1:5" x14ac:dyDescent="0.25">
      <c r="A1807"/>
      <c r="B1807"/>
      <c r="C1807"/>
      <c r="D1807"/>
      <c r="E1807"/>
    </row>
    <row r="1808" spans="1:5" x14ac:dyDescent="0.25">
      <c r="A1808"/>
      <c r="B1808"/>
      <c r="C1808"/>
      <c r="D1808"/>
      <c r="E1808"/>
    </row>
    <row r="1809" spans="1:5" x14ac:dyDescent="0.25">
      <c r="A1809"/>
      <c r="B1809"/>
      <c r="C1809"/>
      <c r="D1809"/>
      <c r="E1809"/>
    </row>
    <row r="1810" spans="1:5" x14ac:dyDescent="0.25">
      <c r="A1810"/>
      <c r="B1810"/>
      <c r="C1810"/>
      <c r="D1810"/>
      <c r="E1810"/>
    </row>
    <row r="1811" spans="1:5" x14ac:dyDescent="0.25">
      <c r="A1811"/>
      <c r="B1811"/>
      <c r="C1811"/>
      <c r="D1811"/>
      <c r="E1811"/>
    </row>
    <row r="1812" spans="1:5" x14ac:dyDescent="0.25">
      <c r="A1812"/>
      <c r="B1812"/>
      <c r="C1812"/>
      <c r="D1812"/>
      <c r="E1812"/>
    </row>
    <row r="1813" spans="1:5" x14ac:dyDescent="0.25">
      <c r="A1813"/>
      <c r="B1813"/>
      <c r="C1813"/>
      <c r="D1813"/>
      <c r="E1813"/>
    </row>
    <row r="1814" spans="1:5" x14ac:dyDescent="0.25">
      <c r="A1814"/>
      <c r="B1814"/>
      <c r="C1814"/>
      <c r="D1814"/>
      <c r="E1814"/>
    </row>
    <row r="1815" spans="1:5" x14ac:dyDescent="0.25">
      <c r="A1815"/>
      <c r="B1815"/>
      <c r="C1815"/>
      <c r="D1815"/>
      <c r="E1815"/>
    </row>
    <row r="1816" spans="1:5" x14ac:dyDescent="0.25">
      <c r="A1816"/>
      <c r="B1816"/>
      <c r="C1816"/>
      <c r="D1816"/>
      <c r="E1816"/>
    </row>
    <row r="1817" spans="1:5" x14ac:dyDescent="0.25">
      <c r="A1817"/>
      <c r="B1817"/>
      <c r="C1817"/>
      <c r="D1817"/>
      <c r="E1817"/>
    </row>
    <row r="1818" spans="1:5" x14ac:dyDescent="0.25">
      <c r="A1818"/>
      <c r="B1818"/>
      <c r="C1818"/>
      <c r="D1818"/>
      <c r="E1818"/>
    </row>
    <row r="1819" spans="1:5" x14ac:dyDescent="0.25">
      <c r="A1819"/>
      <c r="B1819"/>
      <c r="C1819"/>
      <c r="D1819"/>
      <c r="E1819"/>
    </row>
    <row r="1820" spans="1:5" x14ac:dyDescent="0.25">
      <c r="A1820"/>
      <c r="B1820"/>
      <c r="C1820"/>
      <c r="D1820"/>
      <c r="E1820"/>
    </row>
    <row r="1821" spans="1:5" x14ac:dyDescent="0.25">
      <c r="A1821"/>
      <c r="B1821"/>
      <c r="C1821"/>
      <c r="D1821"/>
      <c r="E1821"/>
    </row>
    <row r="1822" spans="1:5" x14ac:dyDescent="0.25">
      <c r="A1822"/>
      <c r="B1822"/>
      <c r="C1822"/>
      <c r="D1822"/>
      <c r="E1822"/>
    </row>
    <row r="1823" spans="1:5" x14ac:dyDescent="0.25">
      <c r="A1823"/>
      <c r="B1823"/>
      <c r="C1823"/>
      <c r="D1823"/>
      <c r="E1823"/>
    </row>
    <row r="1824" spans="1:5" x14ac:dyDescent="0.25">
      <c r="A1824"/>
      <c r="B1824"/>
      <c r="C1824"/>
      <c r="D1824"/>
      <c r="E1824"/>
    </row>
    <row r="1825" spans="1:5" x14ac:dyDescent="0.25">
      <c r="A1825"/>
      <c r="B1825"/>
      <c r="C1825"/>
      <c r="D1825"/>
      <c r="E1825"/>
    </row>
    <row r="1826" spans="1:5" x14ac:dyDescent="0.25">
      <c r="A1826"/>
      <c r="B1826"/>
      <c r="C1826"/>
      <c r="D1826"/>
      <c r="E1826"/>
    </row>
    <row r="1827" spans="1:5" x14ac:dyDescent="0.25">
      <c r="A1827"/>
      <c r="B1827"/>
      <c r="C1827"/>
      <c r="D1827"/>
      <c r="E1827"/>
    </row>
    <row r="1828" spans="1:5" x14ac:dyDescent="0.25">
      <c r="A1828"/>
      <c r="B1828"/>
      <c r="C1828"/>
      <c r="D1828"/>
      <c r="E1828"/>
    </row>
    <row r="1829" spans="1:5" x14ac:dyDescent="0.25">
      <c r="A1829"/>
      <c r="B1829"/>
      <c r="C1829"/>
      <c r="D1829"/>
      <c r="E1829"/>
    </row>
    <row r="1830" spans="1:5" x14ac:dyDescent="0.25">
      <c r="A1830"/>
      <c r="B1830"/>
      <c r="C1830"/>
      <c r="D1830"/>
      <c r="E1830"/>
    </row>
    <row r="1831" spans="1:5" x14ac:dyDescent="0.25">
      <c r="A1831"/>
      <c r="B1831"/>
      <c r="C1831"/>
      <c r="D1831"/>
      <c r="E1831"/>
    </row>
    <row r="1832" spans="1:5" x14ac:dyDescent="0.25">
      <c r="A1832"/>
      <c r="B1832"/>
      <c r="C1832"/>
      <c r="D1832"/>
      <c r="E1832"/>
    </row>
    <row r="1833" spans="1:5" x14ac:dyDescent="0.25">
      <c r="A1833"/>
      <c r="B1833"/>
      <c r="C1833"/>
      <c r="D1833"/>
      <c r="E1833"/>
    </row>
    <row r="1834" spans="1:5" x14ac:dyDescent="0.25">
      <c r="A1834"/>
      <c r="B1834"/>
      <c r="C1834"/>
      <c r="D1834"/>
      <c r="E1834"/>
    </row>
    <row r="1835" spans="1:5" x14ac:dyDescent="0.25">
      <c r="A1835"/>
      <c r="B1835"/>
      <c r="C1835"/>
      <c r="D1835"/>
      <c r="E1835"/>
    </row>
    <row r="1836" spans="1:5" x14ac:dyDescent="0.25">
      <c r="A1836"/>
      <c r="B1836"/>
      <c r="C1836"/>
      <c r="D1836"/>
      <c r="E1836"/>
    </row>
    <row r="1837" spans="1:5" x14ac:dyDescent="0.25">
      <c r="A1837"/>
      <c r="B1837"/>
      <c r="C1837"/>
      <c r="D1837"/>
      <c r="E1837"/>
    </row>
    <row r="1838" spans="1:5" x14ac:dyDescent="0.25">
      <c r="A1838"/>
      <c r="B1838"/>
      <c r="C1838"/>
      <c r="D1838"/>
      <c r="E1838"/>
    </row>
    <row r="1839" spans="1:5" x14ac:dyDescent="0.25">
      <c r="A1839"/>
      <c r="B1839"/>
      <c r="C1839"/>
      <c r="D1839"/>
      <c r="E1839"/>
    </row>
    <row r="1840" spans="1:5" x14ac:dyDescent="0.25">
      <c r="A1840"/>
      <c r="B1840"/>
      <c r="C1840"/>
      <c r="D1840"/>
      <c r="E1840"/>
    </row>
    <row r="1841" spans="1:5" x14ac:dyDescent="0.25">
      <c r="A1841"/>
      <c r="B1841"/>
      <c r="C1841"/>
      <c r="D1841"/>
      <c r="E1841"/>
    </row>
    <row r="1842" spans="1:5" x14ac:dyDescent="0.25">
      <c r="A1842"/>
      <c r="B1842"/>
      <c r="C1842"/>
      <c r="D1842"/>
      <c r="E1842"/>
    </row>
    <row r="1843" spans="1:5" x14ac:dyDescent="0.25">
      <c r="A1843"/>
      <c r="B1843"/>
      <c r="C1843"/>
      <c r="D1843"/>
      <c r="E1843"/>
    </row>
    <row r="1844" spans="1:5" x14ac:dyDescent="0.25">
      <c r="A1844"/>
      <c r="B1844"/>
      <c r="C1844"/>
      <c r="D1844"/>
      <c r="E1844"/>
    </row>
    <row r="1845" spans="1:5" x14ac:dyDescent="0.25">
      <c r="A1845"/>
      <c r="B1845"/>
      <c r="C1845"/>
      <c r="D1845"/>
      <c r="E1845"/>
    </row>
    <row r="1846" spans="1:5" x14ac:dyDescent="0.25">
      <c r="A1846"/>
      <c r="B1846"/>
      <c r="C1846"/>
      <c r="D1846"/>
      <c r="E1846"/>
    </row>
    <row r="1847" spans="1:5" x14ac:dyDescent="0.25">
      <c r="A1847"/>
      <c r="B1847"/>
      <c r="C1847"/>
      <c r="D1847"/>
      <c r="E1847"/>
    </row>
    <row r="1848" spans="1:5" x14ac:dyDescent="0.25">
      <c r="A1848"/>
      <c r="B1848"/>
      <c r="C1848"/>
      <c r="D1848"/>
      <c r="E1848"/>
    </row>
    <row r="1849" spans="1:5" x14ac:dyDescent="0.25">
      <c r="A1849"/>
      <c r="B1849"/>
      <c r="C1849"/>
      <c r="D1849"/>
      <c r="E1849"/>
    </row>
    <row r="1850" spans="1:5" x14ac:dyDescent="0.25">
      <c r="A1850"/>
      <c r="B1850"/>
      <c r="C1850"/>
      <c r="D1850"/>
      <c r="E1850"/>
    </row>
    <row r="1851" spans="1:5" x14ac:dyDescent="0.25">
      <c r="A1851"/>
      <c r="B1851"/>
      <c r="C1851"/>
      <c r="D1851"/>
      <c r="E1851"/>
    </row>
    <row r="1852" spans="1:5" x14ac:dyDescent="0.25">
      <c r="A1852"/>
      <c r="B1852"/>
      <c r="C1852"/>
      <c r="D1852"/>
      <c r="E1852"/>
    </row>
    <row r="1853" spans="1:5" x14ac:dyDescent="0.25">
      <c r="A1853"/>
      <c r="B1853"/>
      <c r="C1853"/>
      <c r="D1853"/>
      <c r="E1853"/>
    </row>
    <row r="1854" spans="1:5" x14ac:dyDescent="0.25">
      <c r="A1854"/>
      <c r="B1854"/>
      <c r="C1854"/>
      <c r="D1854"/>
      <c r="E1854"/>
    </row>
    <row r="1855" spans="1:5" x14ac:dyDescent="0.25">
      <c r="A1855"/>
      <c r="B1855"/>
      <c r="C1855"/>
      <c r="D1855"/>
      <c r="E1855"/>
    </row>
    <row r="1856" spans="1:5" x14ac:dyDescent="0.25">
      <c r="A1856"/>
      <c r="B1856"/>
      <c r="C1856"/>
      <c r="D1856"/>
      <c r="E1856"/>
    </row>
    <row r="1857" spans="1:5" x14ac:dyDescent="0.25">
      <c r="A1857"/>
      <c r="B1857"/>
      <c r="C1857"/>
      <c r="D1857"/>
      <c r="E1857"/>
    </row>
    <row r="1858" spans="1:5" x14ac:dyDescent="0.25">
      <c r="A1858"/>
      <c r="B1858"/>
      <c r="C1858"/>
      <c r="D1858"/>
      <c r="E1858"/>
    </row>
    <row r="1859" spans="1:5" x14ac:dyDescent="0.25">
      <c r="A1859"/>
      <c r="B1859"/>
      <c r="C1859"/>
      <c r="D1859"/>
      <c r="E1859"/>
    </row>
    <row r="1860" spans="1:5" x14ac:dyDescent="0.25">
      <c r="A1860"/>
      <c r="B1860"/>
      <c r="C1860"/>
      <c r="D1860"/>
      <c r="E1860"/>
    </row>
    <row r="1861" spans="1:5" x14ac:dyDescent="0.25">
      <c r="A1861"/>
      <c r="B1861"/>
      <c r="C1861"/>
      <c r="D1861"/>
      <c r="E1861"/>
    </row>
    <row r="1862" spans="1:5" x14ac:dyDescent="0.25">
      <c r="A1862"/>
      <c r="B1862"/>
      <c r="C1862"/>
      <c r="D1862"/>
      <c r="E1862"/>
    </row>
    <row r="1863" spans="1:5" x14ac:dyDescent="0.25">
      <c r="A1863"/>
      <c r="B1863"/>
      <c r="C1863"/>
      <c r="D1863"/>
      <c r="E1863"/>
    </row>
    <row r="1864" spans="1:5" x14ac:dyDescent="0.25">
      <c r="A1864"/>
      <c r="B1864"/>
      <c r="C1864"/>
      <c r="D1864"/>
      <c r="E1864"/>
    </row>
    <row r="1865" spans="1:5" x14ac:dyDescent="0.25">
      <c r="A1865"/>
      <c r="B1865"/>
      <c r="C1865"/>
      <c r="D1865"/>
      <c r="E1865"/>
    </row>
    <row r="1866" spans="1:5" x14ac:dyDescent="0.25">
      <c r="A1866"/>
      <c r="B1866"/>
      <c r="C1866"/>
      <c r="D1866"/>
      <c r="E1866"/>
    </row>
    <row r="1867" spans="1:5" x14ac:dyDescent="0.25">
      <c r="A1867"/>
      <c r="B1867"/>
      <c r="C1867"/>
      <c r="D1867"/>
      <c r="E1867"/>
    </row>
    <row r="1868" spans="1:5" x14ac:dyDescent="0.25">
      <c r="A1868"/>
      <c r="B1868"/>
      <c r="C1868"/>
      <c r="D1868"/>
      <c r="E1868"/>
    </row>
    <row r="1869" spans="1:5" x14ac:dyDescent="0.25">
      <c r="A1869"/>
      <c r="B1869"/>
      <c r="C1869"/>
      <c r="D1869"/>
      <c r="E1869"/>
    </row>
    <row r="1870" spans="1:5" x14ac:dyDescent="0.25">
      <c r="A1870"/>
      <c r="B1870"/>
      <c r="C1870"/>
      <c r="D1870"/>
      <c r="E1870"/>
    </row>
    <row r="1871" spans="1:5" x14ac:dyDescent="0.25">
      <c r="A1871"/>
      <c r="B1871"/>
      <c r="C1871"/>
      <c r="D1871"/>
      <c r="E1871"/>
    </row>
    <row r="1872" spans="1:5" x14ac:dyDescent="0.25">
      <c r="A1872"/>
      <c r="B1872"/>
      <c r="C1872"/>
      <c r="D1872"/>
      <c r="E1872"/>
    </row>
    <row r="1873" spans="1:5" x14ac:dyDescent="0.25">
      <c r="A1873"/>
      <c r="B1873"/>
      <c r="C1873"/>
      <c r="D1873"/>
      <c r="E1873"/>
    </row>
    <row r="1874" spans="1:5" x14ac:dyDescent="0.25">
      <c r="A1874"/>
      <c r="B1874"/>
      <c r="C1874"/>
      <c r="D1874"/>
      <c r="E1874"/>
    </row>
    <row r="1875" spans="1:5" x14ac:dyDescent="0.25">
      <c r="A1875"/>
      <c r="B1875"/>
      <c r="C1875"/>
      <c r="D1875"/>
      <c r="E1875"/>
    </row>
    <row r="1876" spans="1:5" x14ac:dyDescent="0.25">
      <c r="A1876"/>
      <c r="B1876"/>
      <c r="C1876"/>
      <c r="D1876"/>
      <c r="E1876"/>
    </row>
    <row r="1877" spans="1:5" x14ac:dyDescent="0.25">
      <c r="A1877"/>
      <c r="B1877"/>
      <c r="C1877"/>
      <c r="D1877"/>
      <c r="E1877"/>
    </row>
    <row r="1878" spans="1:5" x14ac:dyDescent="0.25">
      <c r="A1878"/>
      <c r="B1878"/>
      <c r="C1878"/>
      <c r="D1878"/>
      <c r="E1878"/>
    </row>
    <row r="1879" spans="1:5" x14ac:dyDescent="0.25">
      <c r="A1879"/>
      <c r="B1879"/>
      <c r="C1879"/>
      <c r="D1879"/>
      <c r="E1879"/>
    </row>
    <row r="1880" spans="1:5" x14ac:dyDescent="0.25">
      <c r="A1880"/>
      <c r="B1880"/>
      <c r="C1880"/>
      <c r="D1880"/>
      <c r="E1880"/>
    </row>
    <row r="1881" spans="1:5" x14ac:dyDescent="0.25">
      <c r="A1881"/>
      <c r="B1881"/>
      <c r="C1881"/>
      <c r="D1881"/>
      <c r="E1881"/>
    </row>
    <row r="1882" spans="1:5" x14ac:dyDescent="0.25">
      <c r="A1882"/>
      <c r="B1882"/>
      <c r="C1882"/>
      <c r="D1882"/>
      <c r="E1882"/>
    </row>
    <row r="1883" spans="1:5" x14ac:dyDescent="0.25">
      <c r="A1883"/>
      <c r="B1883"/>
      <c r="C1883"/>
      <c r="D1883"/>
      <c r="E1883"/>
    </row>
    <row r="1884" spans="1:5" x14ac:dyDescent="0.25">
      <c r="A1884"/>
      <c r="B1884"/>
      <c r="C1884"/>
      <c r="D1884"/>
      <c r="E1884"/>
    </row>
    <row r="1885" spans="1:5" x14ac:dyDescent="0.25">
      <c r="A1885"/>
      <c r="B1885"/>
      <c r="C1885"/>
      <c r="D1885"/>
      <c r="E1885"/>
    </row>
    <row r="1886" spans="1:5" x14ac:dyDescent="0.25">
      <c r="A1886"/>
      <c r="B1886"/>
      <c r="C1886"/>
      <c r="D1886"/>
      <c r="E1886"/>
    </row>
    <row r="1887" spans="1:5" x14ac:dyDescent="0.25">
      <c r="A1887"/>
      <c r="B1887"/>
      <c r="C1887"/>
      <c r="D1887"/>
      <c r="E1887"/>
    </row>
    <row r="1888" spans="1:5" x14ac:dyDescent="0.25">
      <c r="A1888"/>
      <c r="B1888"/>
      <c r="C1888"/>
      <c r="D1888"/>
      <c r="E1888"/>
    </row>
    <row r="1889" spans="1:5" x14ac:dyDescent="0.25">
      <c r="A1889"/>
      <c r="B1889"/>
      <c r="C1889"/>
      <c r="D1889"/>
      <c r="E1889"/>
    </row>
    <row r="1890" spans="1:5" x14ac:dyDescent="0.25">
      <c r="A1890"/>
      <c r="B1890"/>
      <c r="C1890"/>
      <c r="D1890"/>
      <c r="E1890"/>
    </row>
    <row r="1891" spans="1:5" x14ac:dyDescent="0.25">
      <c r="A1891"/>
      <c r="B1891"/>
      <c r="C1891"/>
      <c r="D1891"/>
      <c r="E1891"/>
    </row>
    <row r="1892" spans="1:5" x14ac:dyDescent="0.25">
      <c r="A1892"/>
      <c r="B1892"/>
      <c r="C1892"/>
      <c r="D1892"/>
      <c r="E1892"/>
    </row>
    <row r="1893" spans="1:5" x14ac:dyDescent="0.25">
      <c r="A1893"/>
      <c r="B1893"/>
      <c r="C1893"/>
      <c r="D1893"/>
      <c r="E1893"/>
    </row>
    <row r="1894" spans="1:5" x14ac:dyDescent="0.25">
      <c r="A1894"/>
      <c r="B1894"/>
      <c r="C1894"/>
      <c r="D1894"/>
      <c r="E1894"/>
    </row>
    <row r="1895" spans="1:5" x14ac:dyDescent="0.25">
      <c r="A1895"/>
      <c r="B1895"/>
      <c r="C1895"/>
      <c r="D1895"/>
      <c r="E1895"/>
    </row>
    <row r="1896" spans="1:5" x14ac:dyDescent="0.25">
      <c r="A1896"/>
      <c r="B1896"/>
      <c r="C1896"/>
      <c r="D1896"/>
      <c r="E1896"/>
    </row>
    <row r="1897" spans="1:5" x14ac:dyDescent="0.25">
      <c r="A1897"/>
      <c r="B1897"/>
      <c r="C1897"/>
      <c r="D1897"/>
      <c r="E1897"/>
    </row>
    <row r="1898" spans="1:5" x14ac:dyDescent="0.25">
      <c r="A1898"/>
      <c r="B1898"/>
      <c r="C1898"/>
      <c r="D1898"/>
      <c r="E1898"/>
    </row>
    <row r="1899" spans="1:5" x14ac:dyDescent="0.25">
      <c r="A1899"/>
      <c r="B1899"/>
      <c r="C1899"/>
      <c r="D1899"/>
      <c r="E1899"/>
    </row>
    <row r="1900" spans="1:5" x14ac:dyDescent="0.25">
      <c r="A1900"/>
      <c r="B1900"/>
      <c r="C1900"/>
      <c r="D1900"/>
      <c r="E1900"/>
    </row>
    <row r="1901" spans="1:5" x14ac:dyDescent="0.25">
      <c r="A1901"/>
      <c r="B1901"/>
      <c r="C1901"/>
      <c r="D1901"/>
      <c r="E1901"/>
    </row>
    <row r="1902" spans="1:5" x14ac:dyDescent="0.25">
      <c r="A1902"/>
      <c r="B1902"/>
      <c r="C1902"/>
      <c r="D1902"/>
      <c r="E1902"/>
    </row>
    <row r="1903" spans="1:5" x14ac:dyDescent="0.25">
      <c r="A1903"/>
      <c r="B1903"/>
      <c r="C1903"/>
      <c r="D1903"/>
      <c r="E1903"/>
    </row>
    <row r="1904" spans="1:5" x14ac:dyDescent="0.25">
      <c r="A1904"/>
      <c r="B1904"/>
      <c r="C1904"/>
      <c r="D1904"/>
      <c r="E1904"/>
    </row>
    <row r="1905" spans="1:5" x14ac:dyDescent="0.25">
      <c r="A1905"/>
      <c r="B1905"/>
      <c r="C1905"/>
      <c r="D1905"/>
      <c r="E1905"/>
    </row>
    <row r="1906" spans="1:5" x14ac:dyDescent="0.25">
      <c r="A1906"/>
      <c r="B1906"/>
      <c r="C1906"/>
      <c r="D1906"/>
      <c r="E1906"/>
    </row>
    <row r="1907" spans="1:5" x14ac:dyDescent="0.25">
      <c r="A1907"/>
      <c r="B1907"/>
      <c r="C1907"/>
      <c r="D1907"/>
      <c r="E1907"/>
    </row>
    <row r="1908" spans="1:5" x14ac:dyDescent="0.25">
      <c r="A1908"/>
      <c r="B1908"/>
      <c r="C1908"/>
      <c r="D1908"/>
      <c r="E1908"/>
    </row>
    <row r="1909" spans="1:5" x14ac:dyDescent="0.25">
      <c r="A1909"/>
      <c r="B1909"/>
      <c r="C1909"/>
      <c r="D1909"/>
      <c r="E1909"/>
    </row>
    <row r="1910" spans="1:5" x14ac:dyDescent="0.25">
      <c r="A1910"/>
      <c r="B1910"/>
      <c r="C1910"/>
      <c r="D1910"/>
      <c r="E1910"/>
    </row>
    <row r="1911" spans="1:5" x14ac:dyDescent="0.25">
      <c r="A1911"/>
      <c r="B1911"/>
      <c r="C1911"/>
      <c r="D1911"/>
      <c r="E1911"/>
    </row>
    <row r="1912" spans="1:5" x14ac:dyDescent="0.25">
      <c r="A1912"/>
      <c r="B1912"/>
      <c r="C1912"/>
      <c r="D1912"/>
      <c r="E1912"/>
    </row>
    <row r="1913" spans="1:5" x14ac:dyDescent="0.25">
      <c r="A1913"/>
      <c r="B1913"/>
      <c r="C1913"/>
      <c r="D1913"/>
      <c r="E1913"/>
    </row>
    <row r="1914" spans="1:5" x14ac:dyDescent="0.25">
      <c r="A1914"/>
      <c r="B1914"/>
      <c r="C1914"/>
      <c r="D1914"/>
      <c r="E1914"/>
    </row>
    <row r="1915" spans="1:5" x14ac:dyDescent="0.25">
      <c r="A1915"/>
      <c r="B1915"/>
      <c r="C1915"/>
      <c r="D1915"/>
      <c r="E1915"/>
    </row>
    <row r="1916" spans="1:5" x14ac:dyDescent="0.25">
      <c r="A1916"/>
      <c r="B1916"/>
      <c r="C1916"/>
      <c r="D1916"/>
      <c r="E1916"/>
    </row>
    <row r="1917" spans="1:5" x14ac:dyDescent="0.25">
      <c r="A1917"/>
      <c r="B1917"/>
      <c r="C1917"/>
      <c r="D1917"/>
      <c r="E1917"/>
    </row>
    <row r="1918" spans="1:5" x14ac:dyDescent="0.25">
      <c r="A1918"/>
      <c r="B1918"/>
      <c r="C1918"/>
      <c r="D1918"/>
      <c r="E1918"/>
    </row>
    <row r="1919" spans="1:5" x14ac:dyDescent="0.25">
      <c r="A1919"/>
      <c r="B1919"/>
      <c r="C1919"/>
      <c r="D1919"/>
      <c r="E1919"/>
    </row>
    <row r="1920" spans="1:5" x14ac:dyDescent="0.25">
      <c r="A1920"/>
      <c r="B1920"/>
      <c r="C1920"/>
      <c r="D1920"/>
      <c r="E1920"/>
    </row>
    <row r="1921" spans="1:5" x14ac:dyDescent="0.25">
      <c r="A1921"/>
      <c r="B1921"/>
      <c r="C1921"/>
      <c r="D1921"/>
      <c r="E1921"/>
    </row>
    <row r="1922" spans="1:5" x14ac:dyDescent="0.25">
      <c r="A1922"/>
      <c r="B1922"/>
      <c r="C1922"/>
      <c r="D1922"/>
      <c r="E1922"/>
    </row>
    <row r="1923" spans="1:5" x14ac:dyDescent="0.25">
      <c r="A1923"/>
      <c r="B1923"/>
      <c r="C1923"/>
      <c r="D1923"/>
      <c r="E1923"/>
    </row>
    <row r="1924" spans="1:5" x14ac:dyDescent="0.25">
      <c r="A1924"/>
      <c r="B1924"/>
      <c r="C1924"/>
      <c r="D1924"/>
      <c r="E1924"/>
    </row>
    <row r="1925" spans="1:5" x14ac:dyDescent="0.25">
      <c r="A1925"/>
      <c r="B1925"/>
      <c r="C1925"/>
      <c r="D1925"/>
      <c r="E1925"/>
    </row>
    <row r="1926" spans="1:5" x14ac:dyDescent="0.25">
      <c r="A1926"/>
      <c r="B1926"/>
      <c r="C1926"/>
      <c r="D1926"/>
      <c r="E1926"/>
    </row>
    <row r="1927" spans="1:5" x14ac:dyDescent="0.25">
      <c r="A1927"/>
      <c r="B1927"/>
      <c r="C1927"/>
      <c r="D1927"/>
      <c r="E1927"/>
    </row>
    <row r="1928" spans="1:5" x14ac:dyDescent="0.25">
      <c r="A1928"/>
      <c r="B1928"/>
      <c r="C1928"/>
      <c r="D1928"/>
      <c r="E1928"/>
    </row>
    <row r="1929" spans="1:5" x14ac:dyDescent="0.25">
      <c r="A1929"/>
      <c r="B1929"/>
      <c r="C1929"/>
      <c r="D1929"/>
      <c r="E1929"/>
    </row>
    <row r="1930" spans="1:5" x14ac:dyDescent="0.25">
      <c r="A1930"/>
      <c r="B1930"/>
      <c r="C1930"/>
      <c r="D1930"/>
      <c r="E1930"/>
    </row>
    <row r="1931" spans="1:5" x14ac:dyDescent="0.25">
      <c r="A1931"/>
      <c r="B1931"/>
      <c r="C1931"/>
      <c r="D1931"/>
      <c r="E1931"/>
    </row>
    <row r="1932" spans="1:5" x14ac:dyDescent="0.25">
      <c r="A1932"/>
      <c r="B1932"/>
      <c r="C1932"/>
      <c r="D1932"/>
      <c r="E1932"/>
    </row>
    <row r="1933" spans="1:5" x14ac:dyDescent="0.25">
      <c r="A1933"/>
      <c r="B1933"/>
      <c r="C1933"/>
      <c r="D1933"/>
      <c r="E1933"/>
    </row>
    <row r="1934" spans="1:5" x14ac:dyDescent="0.25">
      <c r="A1934"/>
      <c r="B1934"/>
      <c r="C1934"/>
      <c r="D1934"/>
      <c r="E1934"/>
    </row>
    <row r="1935" spans="1:5" x14ac:dyDescent="0.25">
      <c r="A1935"/>
      <c r="B1935"/>
      <c r="C1935"/>
      <c r="D1935"/>
      <c r="E1935"/>
    </row>
    <row r="1936" spans="1:5" x14ac:dyDescent="0.25">
      <c r="A1936"/>
      <c r="B1936"/>
      <c r="C1936"/>
      <c r="D1936"/>
      <c r="E1936"/>
    </row>
    <row r="1937" spans="1:5" x14ac:dyDescent="0.25">
      <c r="A1937"/>
      <c r="B1937"/>
      <c r="C1937"/>
      <c r="D1937"/>
      <c r="E1937"/>
    </row>
    <row r="1938" spans="1:5" x14ac:dyDescent="0.25">
      <c r="A1938"/>
      <c r="B1938"/>
      <c r="C1938"/>
      <c r="D1938"/>
      <c r="E1938"/>
    </row>
    <row r="1939" spans="1:5" x14ac:dyDescent="0.25">
      <c r="A1939"/>
      <c r="B1939"/>
      <c r="C1939"/>
      <c r="D1939"/>
      <c r="E1939"/>
    </row>
    <row r="1940" spans="1:5" x14ac:dyDescent="0.25">
      <c r="A1940"/>
      <c r="B1940"/>
      <c r="C1940"/>
      <c r="D1940"/>
      <c r="E1940"/>
    </row>
    <row r="1941" spans="1:5" x14ac:dyDescent="0.25">
      <c r="A1941"/>
      <c r="B1941"/>
      <c r="C1941"/>
      <c r="D1941"/>
      <c r="E1941"/>
    </row>
    <row r="1942" spans="1:5" x14ac:dyDescent="0.25">
      <c r="A1942"/>
      <c r="B1942"/>
      <c r="C1942"/>
      <c r="D1942"/>
      <c r="E1942"/>
    </row>
    <row r="1943" spans="1:5" x14ac:dyDescent="0.25">
      <c r="A1943"/>
      <c r="B1943"/>
      <c r="C1943"/>
      <c r="D1943"/>
      <c r="E1943"/>
    </row>
    <row r="1944" spans="1:5" x14ac:dyDescent="0.25">
      <c r="A1944"/>
      <c r="B1944"/>
      <c r="C1944"/>
      <c r="D1944"/>
      <c r="E1944"/>
    </row>
    <row r="1945" spans="1:5" x14ac:dyDescent="0.25">
      <c r="A1945"/>
      <c r="B1945"/>
      <c r="C1945"/>
      <c r="D1945"/>
      <c r="E1945"/>
    </row>
    <row r="1946" spans="1:5" x14ac:dyDescent="0.25">
      <c r="A1946"/>
      <c r="B1946"/>
      <c r="C1946"/>
      <c r="D1946"/>
      <c r="E1946"/>
    </row>
    <row r="1947" spans="1:5" x14ac:dyDescent="0.25">
      <c r="A1947"/>
      <c r="B1947"/>
      <c r="C1947"/>
      <c r="D1947"/>
      <c r="E1947"/>
    </row>
    <row r="1948" spans="1:5" x14ac:dyDescent="0.25">
      <c r="A1948"/>
      <c r="B1948"/>
      <c r="C1948"/>
      <c r="D1948"/>
      <c r="E1948"/>
    </row>
    <row r="1949" spans="1:5" x14ac:dyDescent="0.25">
      <c r="A1949"/>
      <c r="B1949"/>
      <c r="C1949"/>
      <c r="D1949"/>
      <c r="E1949"/>
    </row>
    <row r="1950" spans="1:5" x14ac:dyDescent="0.25">
      <c r="A1950"/>
      <c r="B1950"/>
      <c r="C1950"/>
      <c r="D1950"/>
      <c r="E1950"/>
    </row>
    <row r="1951" spans="1:5" x14ac:dyDescent="0.25">
      <c r="A1951"/>
      <c r="B1951"/>
      <c r="C1951"/>
      <c r="D1951"/>
      <c r="E1951"/>
    </row>
    <row r="1952" spans="1:5" x14ac:dyDescent="0.25">
      <c r="A1952"/>
      <c r="B1952"/>
      <c r="C1952"/>
      <c r="D1952"/>
      <c r="E1952"/>
    </row>
    <row r="1953" spans="1:5" x14ac:dyDescent="0.25">
      <c r="A1953"/>
      <c r="B1953"/>
      <c r="C1953"/>
      <c r="D1953"/>
      <c r="E1953"/>
    </row>
    <row r="1954" spans="1:5" x14ac:dyDescent="0.25">
      <c r="A1954"/>
      <c r="B1954"/>
      <c r="C1954"/>
      <c r="D1954"/>
      <c r="E1954"/>
    </row>
    <row r="1955" spans="1:5" x14ac:dyDescent="0.25">
      <c r="A1955"/>
      <c r="B1955"/>
      <c r="C1955"/>
      <c r="D1955"/>
      <c r="E1955"/>
    </row>
    <row r="1956" spans="1:5" x14ac:dyDescent="0.25">
      <c r="A1956"/>
      <c r="B1956"/>
      <c r="C1956"/>
      <c r="D1956"/>
      <c r="E1956"/>
    </row>
    <row r="1957" spans="1:5" x14ac:dyDescent="0.25">
      <c r="A1957"/>
      <c r="B1957"/>
      <c r="C1957"/>
      <c r="D1957"/>
      <c r="E1957"/>
    </row>
    <row r="1958" spans="1:5" x14ac:dyDescent="0.25">
      <c r="A1958"/>
      <c r="B1958"/>
      <c r="C1958"/>
      <c r="D1958"/>
      <c r="E1958"/>
    </row>
    <row r="1959" spans="1:5" x14ac:dyDescent="0.25">
      <c r="A1959"/>
      <c r="B1959"/>
      <c r="C1959"/>
      <c r="D1959"/>
      <c r="E1959"/>
    </row>
    <row r="1960" spans="1:5" x14ac:dyDescent="0.25">
      <c r="A1960"/>
      <c r="B1960"/>
      <c r="C1960"/>
      <c r="D1960"/>
      <c r="E1960"/>
    </row>
    <row r="1961" spans="1:5" x14ac:dyDescent="0.25">
      <c r="A1961"/>
      <c r="B1961"/>
      <c r="C1961"/>
      <c r="D1961"/>
      <c r="E1961"/>
    </row>
    <row r="1962" spans="1:5" x14ac:dyDescent="0.25">
      <c r="A1962"/>
      <c r="B1962"/>
      <c r="C1962"/>
      <c r="D1962"/>
      <c r="E1962"/>
    </row>
    <row r="1963" spans="1:5" x14ac:dyDescent="0.25">
      <c r="A1963"/>
      <c r="B1963"/>
      <c r="C1963"/>
      <c r="D1963"/>
      <c r="E1963"/>
    </row>
    <row r="1964" spans="1:5" x14ac:dyDescent="0.25">
      <c r="A1964"/>
      <c r="B1964"/>
      <c r="C1964"/>
      <c r="D1964"/>
      <c r="E1964"/>
    </row>
    <row r="1965" spans="1:5" x14ac:dyDescent="0.25">
      <c r="A1965"/>
      <c r="B1965"/>
      <c r="C1965"/>
      <c r="D1965"/>
      <c r="E1965"/>
    </row>
    <row r="1966" spans="1:5" x14ac:dyDescent="0.25">
      <c r="A1966"/>
      <c r="B1966"/>
      <c r="C1966"/>
      <c r="D1966"/>
      <c r="E1966"/>
    </row>
    <row r="1967" spans="1:5" x14ac:dyDescent="0.25">
      <c r="A1967"/>
      <c r="B1967"/>
      <c r="C1967"/>
      <c r="D1967"/>
      <c r="E1967"/>
    </row>
    <row r="1968" spans="1:5" x14ac:dyDescent="0.25">
      <c r="A1968"/>
      <c r="B1968"/>
      <c r="C1968"/>
      <c r="D1968"/>
      <c r="E1968"/>
    </row>
    <row r="1969" spans="1:5" x14ac:dyDescent="0.25">
      <c r="A1969"/>
      <c r="B1969"/>
      <c r="C1969"/>
      <c r="D1969"/>
      <c r="E1969"/>
    </row>
    <row r="1970" spans="1:5" x14ac:dyDescent="0.25">
      <c r="A1970"/>
      <c r="B1970"/>
      <c r="C1970"/>
      <c r="D1970"/>
      <c r="E1970"/>
    </row>
    <row r="1971" spans="1:5" x14ac:dyDescent="0.25">
      <c r="A1971"/>
      <c r="B1971"/>
      <c r="C1971"/>
      <c r="D1971"/>
      <c r="E1971"/>
    </row>
    <row r="1972" spans="1:5" x14ac:dyDescent="0.25">
      <c r="A1972"/>
      <c r="B1972"/>
      <c r="C1972"/>
      <c r="D1972"/>
      <c r="E1972"/>
    </row>
    <row r="1973" spans="1:5" x14ac:dyDescent="0.25">
      <c r="A1973"/>
      <c r="B1973"/>
      <c r="C1973"/>
      <c r="D1973"/>
      <c r="E1973"/>
    </row>
    <row r="1974" spans="1:5" x14ac:dyDescent="0.25">
      <c r="A1974"/>
      <c r="B1974"/>
      <c r="C1974"/>
      <c r="D1974"/>
      <c r="E1974"/>
    </row>
    <row r="1975" spans="1:5" x14ac:dyDescent="0.25">
      <c r="A1975"/>
      <c r="B1975"/>
      <c r="C1975"/>
      <c r="D1975"/>
      <c r="E1975"/>
    </row>
    <row r="1976" spans="1:5" x14ac:dyDescent="0.25">
      <c r="A1976"/>
      <c r="B1976"/>
      <c r="C1976"/>
      <c r="D1976"/>
      <c r="E1976"/>
    </row>
    <row r="1977" spans="1:5" x14ac:dyDescent="0.25">
      <c r="A1977"/>
      <c r="B1977"/>
      <c r="C1977"/>
      <c r="D1977"/>
      <c r="E1977"/>
    </row>
    <row r="1978" spans="1:5" x14ac:dyDescent="0.25">
      <c r="A1978"/>
      <c r="B1978"/>
      <c r="C1978"/>
      <c r="D1978"/>
      <c r="E1978"/>
    </row>
    <row r="1979" spans="1:5" x14ac:dyDescent="0.25">
      <c r="A1979"/>
      <c r="B1979"/>
      <c r="C1979"/>
      <c r="D1979"/>
      <c r="E1979"/>
    </row>
    <row r="1980" spans="1:5" x14ac:dyDescent="0.25">
      <c r="A1980"/>
      <c r="B1980"/>
      <c r="C1980"/>
      <c r="D1980"/>
      <c r="E1980"/>
    </row>
    <row r="1981" spans="1:5" x14ac:dyDescent="0.25">
      <c r="A1981"/>
      <c r="B1981"/>
      <c r="C1981"/>
      <c r="D1981"/>
      <c r="E1981"/>
    </row>
    <row r="1982" spans="1:5" x14ac:dyDescent="0.25">
      <c r="A1982"/>
      <c r="B1982"/>
      <c r="C1982"/>
      <c r="D1982"/>
      <c r="E1982"/>
    </row>
    <row r="1983" spans="1:5" x14ac:dyDescent="0.25">
      <c r="A1983"/>
      <c r="B1983"/>
      <c r="C1983"/>
      <c r="D1983"/>
      <c r="E1983"/>
    </row>
    <row r="1984" spans="1:5" x14ac:dyDescent="0.25">
      <c r="A1984"/>
      <c r="B1984"/>
      <c r="C1984"/>
      <c r="D1984"/>
      <c r="E1984"/>
    </row>
    <row r="1985" spans="1:5" x14ac:dyDescent="0.25">
      <c r="A1985"/>
      <c r="B1985"/>
      <c r="C1985"/>
      <c r="D1985"/>
      <c r="E1985"/>
    </row>
    <row r="1986" spans="1:5" x14ac:dyDescent="0.25">
      <c r="A1986"/>
      <c r="B1986"/>
      <c r="C1986"/>
      <c r="D1986"/>
      <c r="E1986"/>
    </row>
    <row r="1987" spans="1:5" x14ac:dyDescent="0.25">
      <c r="A1987"/>
      <c r="B1987"/>
      <c r="C1987"/>
      <c r="D1987"/>
      <c r="E1987"/>
    </row>
    <row r="1988" spans="1:5" x14ac:dyDescent="0.25">
      <c r="A1988"/>
      <c r="B1988"/>
      <c r="C1988"/>
      <c r="D1988"/>
      <c r="E1988"/>
    </row>
    <row r="1989" spans="1:5" x14ac:dyDescent="0.25">
      <c r="A1989"/>
      <c r="B1989"/>
      <c r="C1989"/>
      <c r="D1989"/>
      <c r="E1989"/>
    </row>
    <row r="1990" spans="1:5" x14ac:dyDescent="0.25">
      <c r="A1990"/>
      <c r="B1990"/>
      <c r="C1990"/>
      <c r="D1990"/>
      <c r="E1990"/>
    </row>
    <row r="1991" spans="1:5" x14ac:dyDescent="0.25">
      <c r="A1991"/>
      <c r="B1991"/>
      <c r="C1991"/>
      <c r="D1991"/>
      <c r="E1991"/>
    </row>
    <row r="1992" spans="1:5" x14ac:dyDescent="0.25">
      <c r="A1992"/>
      <c r="B1992"/>
      <c r="C1992"/>
      <c r="D1992"/>
      <c r="E1992"/>
    </row>
    <row r="1993" spans="1:5" x14ac:dyDescent="0.25">
      <c r="A1993"/>
      <c r="B1993"/>
      <c r="C1993"/>
      <c r="D1993"/>
      <c r="E1993"/>
    </row>
    <row r="1994" spans="1:5" x14ac:dyDescent="0.25">
      <c r="A1994"/>
      <c r="B1994"/>
      <c r="C1994"/>
      <c r="D1994"/>
      <c r="E1994"/>
    </row>
    <row r="1995" spans="1:5" x14ac:dyDescent="0.25">
      <c r="A1995"/>
      <c r="B1995"/>
      <c r="C1995"/>
      <c r="D1995"/>
      <c r="E1995"/>
    </row>
    <row r="1996" spans="1:5" x14ac:dyDescent="0.25">
      <c r="A1996"/>
      <c r="B1996"/>
      <c r="C1996"/>
      <c r="D1996"/>
      <c r="E1996"/>
    </row>
    <row r="1997" spans="1:5" x14ac:dyDescent="0.25">
      <c r="A1997"/>
      <c r="B1997"/>
      <c r="C1997"/>
      <c r="D1997"/>
      <c r="E1997"/>
    </row>
    <row r="1998" spans="1:5" x14ac:dyDescent="0.25">
      <c r="A1998"/>
      <c r="B1998"/>
      <c r="C1998"/>
      <c r="D1998"/>
      <c r="E1998"/>
    </row>
    <row r="1999" spans="1:5" x14ac:dyDescent="0.25">
      <c r="A1999"/>
      <c r="B1999"/>
      <c r="C1999"/>
      <c r="D1999"/>
      <c r="E1999"/>
    </row>
    <row r="2000" spans="1:5" x14ac:dyDescent="0.25">
      <c r="A2000"/>
      <c r="B2000"/>
      <c r="C2000"/>
      <c r="D2000"/>
      <c r="E2000"/>
    </row>
    <row r="2001" spans="1:5" x14ac:dyDescent="0.25">
      <c r="A2001"/>
      <c r="B2001"/>
      <c r="C2001"/>
      <c r="D2001"/>
      <c r="E2001"/>
    </row>
    <row r="2002" spans="1:5" x14ac:dyDescent="0.25">
      <c r="A2002"/>
      <c r="B2002"/>
      <c r="C2002"/>
      <c r="D2002"/>
      <c r="E2002"/>
    </row>
    <row r="2003" spans="1:5" x14ac:dyDescent="0.25">
      <c r="A2003"/>
      <c r="B2003"/>
      <c r="C2003"/>
      <c r="D2003"/>
      <c r="E2003"/>
    </row>
    <row r="2004" spans="1:5" x14ac:dyDescent="0.25">
      <c r="A2004"/>
      <c r="B2004"/>
      <c r="C2004"/>
      <c r="D2004"/>
      <c r="E2004"/>
    </row>
    <row r="2005" spans="1:5" x14ac:dyDescent="0.25">
      <c r="A2005"/>
      <c r="B2005"/>
      <c r="C2005"/>
      <c r="D2005"/>
      <c r="E2005"/>
    </row>
    <row r="2006" spans="1:5" x14ac:dyDescent="0.25">
      <c r="A2006"/>
      <c r="B2006"/>
      <c r="C2006"/>
      <c r="D2006"/>
      <c r="E2006"/>
    </row>
    <row r="2007" spans="1:5" x14ac:dyDescent="0.25">
      <c r="A2007"/>
      <c r="B2007"/>
      <c r="C2007"/>
      <c r="D2007"/>
      <c r="E2007"/>
    </row>
    <row r="2008" spans="1:5" x14ac:dyDescent="0.25">
      <c r="A2008"/>
      <c r="B2008"/>
      <c r="C2008"/>
      <c r="D2008"/>
      <c r="E2008"/>
    </row>
    <row r="2009" spans="1:5" x14ac:dyDescent="0.25">
      <c r="A2009"/>
      <c r="B2009"/>
      <c r="C2009"/>
      <c r="D2009"/>
      <c r="E2009"/>
    </row>
    <row r="2010" spans="1:5" x14ac:dyDescent="0.25">
      <c r="A2010"/>
      <c r="B2010"/>
      <c r="C2010"/>
      <c r="D2010"/>
      <c r="E2010"/>
    </row>
    <row r="2011" spans="1:5" x14ac:dyDescent="0.25">
      <c r="A2011"/>
      <c r="B2011"/>
      <c r="C2011"/>
      <c r="D2011"/>
      <c r="E2011"/>
    </row>
    <row r="2012" spans="1:5" x14ac:dyDescent="0.25">
      <c r="A2012"/>
      <c r="B2012"/>
      <c r="C2012"/>
      <c r="D2012"/>
      <c r="E2012"/>
    </row>
    <row r="2013" spans="1:5" x14ac:dyDescent="0.25">
      <c r="A2013"/>
      <c r="B2013"/>
      <c r="C2013"/>
      <c r="D2013"/>
      <c r="E2013"/>
    </row>
    <row r="2014" spans="1:5" x14ac:dyDescent="0.25">
      <c r="A2014"/>
      <c r="B2014"/>
      <c r="C2014"/>
      <c r="D2014"/>
      <c r="E2014"/>
    </row>
    <row r="2015" spans="1:5" x14ac:dyDescent="0.25">
      <c r="A2015"/>
      <c r="B2015"/>
      <c r="C2015"/>
      <c r="D2015"/>
      <c r="E2015"/>
    </row>
    <row r="2016" spans="1:5" x14ac:dyDescent="0.25">
      <c r="A2016"/>
      <c r="B2016"/>
      <c r="C2016"/>
      <c r="D2016"/>
      <c r="E2016"/>
    </row>
    <row r="2017" spans="1:5" x14ac:dyDescent="0.25">
      <c r="A2017"/>
      <c r="B2017"/>
      <c r="C2017"/>
      <c r="D2017"/>
      <c r="E2017"/>
    </row>
    <row r="2018" spans="1:5" x14ac:dyDescent="0.25">
      <c r="A2018"/>
      <c r="B2018"/>
      <c r="C2018"/>
      <c r="D2018"/>
      <c r="E2018"/>
    </row>
    <row r="2019" spans="1:5" x14ac:dyDescent="0.25">
      <c r="A2019"/>
      <c r="B2019"/>
      <c r="C2019"/>
      <c r="D2019"/>
      <c r="E2019"/>
    </row>
    <row r="2020" spans="1:5" x14ac:dyDescent="0.25">
      <c r="A2020"/>
      <c r="B2020"/>
      <c r="C2020"/>
      <c r="D2020"/>
      <c r="E2020"/>
    </row>
    <row r="2021" spans="1:5" x14ac:dyDescent="0.25">
      <c r="A2021"/>
      <c r="B2021"/>
      <c r="C2021"/>
      <c r="D2021"/>
      <c r="E2021"/>
    </row>
    <row r="2022" spans="1:5" x14ac:dyDescent="0.25">
      <c r="A2022"/>
      <c r="B2022"/>
      <c r="C2022"/>
      <c r="D2022"/>
      <c r="E2022"/>
    </row>
    <row r="2023" spans="1:5" x14ac:dyDescent="0.25">
      <c r="A2023"/>
      <c r="B2023"/>
      <c r="C2023"/>
      <c r="D2023"/>
      <c r="E2023"/>
    </row>
    <row r="2024" spans="1:5" x14ac:dyDescent="0.25">
      <c r="A2024"/>
      <c r="B2024"/>
      <c r="C2024"/>
      <c r="D2024"/>
      <c r="E2024"/>
    </row>
    <row r="2025" spans="1:5" x14ac:dyDescent="0.25">
      <c r="A2025"/>
      <c r="B2025"/>
      <c r="C2025"/>
      <c r="D2025"/>
      <c r="E2025"/>
    </row>
    <row r="2026" spans="1:5" x14ac:dyDescent="0.25">
      <c r="A2026"/>
      <c r="B2026"/>
      <c r="C2026"/>
      <c r="D2026"/>
      <c r="E2026"/>
    </row>
    <row r="2027" spans="1:5" x14ac:dyDescent="0.25">
      <c r="A2027"/>
      <c r="B2027"/>
      <c r="C2027"/>
      <c r="D2027"/>
      <c r="E2027"/>
    </row>
    <row r="2028" spans="1:5" x14ac:dyDescent="0.25">
      <c r="A2028"/>
      <c r="B2028"/>
      <c r="C2028"/>
      <c r="D2028"/>
      <c r="E2028"/>
    </row>
    <row r="2029" spans="1:5" x14ac:dyDescent="0.25">
      <c r="A2029"/>
      <c r="B2029"/>
      <c r="C2029"/>
      <c r="D2029"/>
      <c r="E2029"/>
    </row>
    <row r="2030" spans="1:5" x14ac:dyDescent="0.25">
      <c r="A2030"/>
      <c r="B2030"/>
      <c r="C2030"/>
      <c r="D2030"/>
      <c r="E2030"/>
    </row>
    <row r="2031" spans="1:5" x14ac:dyDescent="0.25">
      <c r="A2031"/>
      <c r="B2031"/>
      <c r="C2031"/>
      <c r="D2031"/>
      <c r="E2031"/>
    </row>
    <row r="2032" spans="1:5" x14ac:dyDescent="0.25">
      <c r="A2032"/>
      <c r="B2032"/>
      <c r="C2032"/>
      <c r="D2032"/>
      <c r="E2032"/>
    </row>
    <row r="2033" spans="1:5" x14ac:dyDescent="0.25">
      <c r="A2033"/>
      <c r="B2033"/>
      <c r="C2033"/>
      <c r="D2033"/>
      <c r="E2033"/>
    </row>
    <row r="2034" spans="1:5" x14ac:dyDescent="0.25">
      <c r="A2034"/>
      <c r="B2034"/>
      <c r="C2034"/>
      <c r="D2034"/>
      <c r="E2034"/>
    </row>
    <row r="2035" spans="1:5" x14ac:dyDescent="0.25">
      <c r="A2035"/>
      <c r="B2035"/>
      <c r="C2035"/>
      <c r="D2035"/>
      <c r="E2035"/>
    </row>
    <row r="2036" spans="1:5" x14ac:dyDescent="0.25">
      <c r="A2036"/>
      <c r="B2036"/>
      <c r="C2036"/>
      <c r="D2036"/>
      <c r="E2036"/>
    </row>
    <row r="2037" spans="1:5" x14ac:dyDescent="0.25">
      <c r="A2037"/>
      <c r="B2037"/>
      <c r="C2037"/>
      <c r="D2037"/>
      <c r="E2037"/>
    </row>
    <row r="2038" spans="1:5" x14ac:dyDescent="0.25">
      <c r="A2038"/>
      <c r="B2038"/>
      <c r="C2038"/>
      <c r="D2038"/>
      <c r="E2038"/>
    </row>
    <row r="2039" spans="1:5" x14ac:dyDescent="0.25">
      <c r="A2039"/>
      <c r="B2039"/>
      <c r="C2039"/>
      <c r="D2039"/>
      <c r="E2039"/>
    </row>
    <row r="2040" spans="1:5" x14ac:dyDescent="0.25">
      <c r="A2040"/>
      <c r="B2040"/>
      <c r="C2040"/>
      <c r="D2040"/>
      <c r="E2040"/>
    </row>
    <row r="2041" spans="1:5" x14ac:dyDescent="0.25">
      <c r="A2041"/>
      <c r="B2041"/>
      <c r="C2041"/>
      <c r="D2041"/>
      <c r="E2041"/>
    </row>
    <row r="2042" spans="1:5" x14ac:dyDescent="0.25">
      <c r="A2042"/>
      <c r="B2042"/>
      <c r="C2042"/>
      <c r="D2042"/>
      <c r="E2042"/>
    </row>
    <row r="2043" spans="1:5" x14ac:dyDescent="0.25">
      <c r="A2043"/>
      <c r="B2043"/>
      <c r="C2043"/>
      <c r="D2043"/>
      <c r="E2043"/>
    </row>
    <row r="2044" spans="1:5" x14ac:dyDescent="0.25">
      <c r="A2044"/>
      <c r="B2044"/>
      <c r="C2044"/>
      <c r="D2044"/>
      <c r="E2044"/>
    </row>
    <row r="2045" spans="1:5" x14ac:dyDescent="0.25">
      <c r="A2045"/>
      <c r="B2045"/>
      <c r="C2045"/>
      <c r="D2045"/>
      <c r="E2045"/>
    </row>
    <row r="2046" spans="1:5" x14ac:dyDescent="0.25">
      <c r="A2046"/>
      <c r="B2046"/>
      <c r="C2046"/>
      <c r="D2046"/>
      <c r="E2046"/>
    </row>
    <row r="2047" spans="1:5" x14ac:dyDescent="0.25">
      <c r="A2047"/>
      <c r="B2047"/>
      <c r="C2047"/>
      <c r="D2047"/>
      <c r="E2047"/>
    </row>
    <row r="2048" spans="1:5" x14ac:dyDescent="0.25">
      <c r="A2048"/>
      <c r="B2048"/>
      <c r="C2048"/>
      <c r="D2048"/>
      <c r="E2048"/>
    </row>
    <row r="2049" spans="1:5" x14ac:dyDescent="0.25">
      <c r="A2049"/>
      <c r="B2049"/>
      <c r="C2049"/>
      <c r="D2049"/>
      <c r="E2049"/>
    </row>
    <row r="2050" spans="1:5" x14ac:dyDescent="0.25">
      <c r="A2050"/>
      <c r="B2050"/>
      <c r="C2050"/>
      <c r="D2050"/>
      <c r="E2050"/>
    </row>
    <row r="2051" spans="1:5" x14ac:dyDescent="0.25">
      <c r="A2051"/>
      <c r="B2051"/>
      <c r="C2051"/>
      <c r="D2051"/>
      <c r="E2051"/>
    </row>
    <row r="2052" spans="1:5" x14ac:dyDescent="0.25">
      <c r="A2052"/>
      <c r="B2052"/>
      <c r="C2052"/>
      <c r="D2052"/>
      <c r="E2052"/>
    </row>
    <row r="2053" spans="1:5" x14ac:dyDescent="0.25">
      <c r="A2053"/>
      <c r="B2053"/>
      <c r="C2053"/>
      <c r="D2053"/>
      <c r="E2053"/>
    </row>
    <row r="2054" spans="1:5" x14ac:dyDescent="0.25">
      <c r="A2054"/>
      <c r="B2054"/>
      <c r="C2054"/>
      <c r="D2054"/>
      <c r="E2054"/>
    </row>
    <row r="2055" spans="1:5" x14ac:dyDescent="0.25">
      <c r="A2055"/>
      <c r="B2055"/>
      <c r="C2055"/>
      <c r="D2055"/>
      <c r="E2055"/>
    </row>
    <row r="2056" spans="1:5" x14ac:dyDescent="0.25">
      <c r="A2056"/>
      <c r="B2056"/>
      <c r="C2056"/>
      <c r="D2056"/>
      <c r="E2056"/>
    </row>
    <row r="2057" spans="1:5" x14ac:dyDescent="0.25">
      <c r="A2057"/>
      <c r="B2057"/>
      <c r="C2057"/>
      <c r="D2057"/>
      <c r="E2057"/>
    </row>
    <row r="2058" spans="1:5" x14ac:dyDescent="0.25">
      <c r="A2058"/>
      <c r="B2058"/>
      <c r="C2058"/>
      <c r="D2058"/>
      <c r="E2058"/>
    </row>
    <row r="2059" spans="1:5" x14ac:dyDescent="0.25">
      <c r="A2059"/>
      <c r="B2059"/>
      <c r="C2059"/>
      <c r="D2059"/>
      <c r="E2059"/>
    </row>
    <row r="2060" spans="1:5" x14ac:dyDescent="0.25">
      <c r="A2060"/>
      <c r="B2060"/>
      <c r="C2060"/>
      <c r="D2060"/>
      <c r="E2060"/>
    </row>
    <row r="2061" spans="1:5" x14ac:dyDescent="0.25">
      <c r="A2061"/>
      <c r="B2061"/>
      <c r="C2061"/>
      <c r="D2061"/>
      <c r="E2061"/>
    </row>
    <row r="2062" spans="1:5" x14ac:dyDescent="0.25">
      <c r="A2062"/>
      <c r="B2062"/>
      <c r="C2062"/>
      <c r="D2062"/>
      <c r="E2062"/>
    </row>
    <row r="2063" spans="1:5" x14ac:dyDescent="0.25">
      <c r="A2063"/>
      <c r="B2063"/>
      <c r="C2063"/>
      <c r="D2063"/>
      <c r="E2063"/>
    </row>
    <row r="2064" spans="1:5" x14ac:dyDescent="0.25">
      <c r="A2064"/>
      <c r="B2064"/>
      <c r="C2064"/>
      <c r="D2064"/>
      <c r="E2064"/>
    </row>
    <row r="2065" spans="1:5" x14ac:dyDescent="0.25">
      <c r="A2065"/>
      <c r="B2065"/>
      <c r="C2065"/>
      <c r="D2065"/>
      <c r="E2065"/>
    </row>
    <row r="2066" spans="1:5" x14ac:dyDescent="0.25">
      <c r="A2066"/>
      <c r="B2066"/>
      <c r="C2066"/>
      <c r="D2066"/>
      <c r="E2066"/>
    </row>
    <row r="2067" spans="1:5" x14ac:dyDescent="0.25">
      <c r="A2067"/>
      <c r="B2067"/>
      <c r="C2067"/>
      <c r="D2067"/>
      <c r="E2067"/>
    </row>
    <row r="2068" spans="1:5" x14ac:dyDescent="0.25">
      <c r="A2068"/>
      <c r="B2068"/>
      <c r="C2068"/>
      <c r="D2068"/>
      <c r="E2068"/>
    </row>
    <row r="2069" spans="1:5" x14ac:dyDescent="0.25">
      <c r="A2069"/>
      <c r="B2069"/>
      <c r="C2069"/>
      <c r="D2069"/>
      <c r="E2069"/>
    </row>
    <row r="2070" spans="1:5" x14ac:dyDescent="0.25">
      <c r="A2070"/>
      <c r="B2070"/>
      <c r="C2070"/>
      <c r="D2070"/>
      <c r="E2070"/>
    </row>
    <row r="2071" spans="1:5" x14ac:dyDescent="0.25">
      <c r="A2071"/>
      <c r="B2071"/>
      <c r="C2071"/>
      <c r="D2071"/>
      <c r="E2071"/>
    </row>
    <row r="2072" spans="1:5" x14ac:dyDescent="0.25">
      <c r="A2072"/>
      <c r="B2072"/>
      <c r="C2072"/>
      <c r="D2072"/>
      <c r="E2072"/>
    </row>
    <row r="2073" spans="1:5" x14ac:dyDescent="0.25">
      <c r="A2073"/>
      <c r="B2073"/>
      <c r="C2073"/>
      <c r="D2073"/>
      <c r="E2073"/>
    </row>
    <row r="2074" spans="1:5" x14ac:dyDescent="0.25">
      <c r="A2074"/>
      <c r="B2074"/>
      <c r="C2074"/>
      <c r="D2074"/>
      <c r="E2074"/>
    </row>
    <row r="2075" spans="1:5" x14ac:dyDescent="0.25">
      <c r="A2075"/>
      <c r="B2075"/>
      <c r="C2075"/>
      <c r="D2075"/>
      <c r="E2075"/>
    </row>
    <row r="2076" spans="1:5" x14ac:dyDescent="0.25">
      <c r="A2076"/>
      <c r="B2076"/>
      <c r="C2076"/>
      <c r="D2076"/>
      <c r="E2076"/>
    </row>
    <row r="2077" spans="1:5" x14ac:dyDescent="0.25">
      <c r="A2077"/>
      <c r="B2077"/>
      <c r="C2077"/>
      <c r="D2077"/>
      <c r="E2077"/>
    </row>
    <row r="2078" spans="1:5" x14ac:dyDescent="0.25">
      <c r="A2078"/>
      <c r="B2078"/>
      <c r="C2078"/>
      <c r="D2078"/>
      <c r="E2078"/>
    </row>
    <row r="2079" spans="1:5" x14ac:dyDescent="0.25">
      <c r="A2079"/>
      <c r="B2079"/>
      <c r="C2079"/>
      <c r="D2079"/>
      <c r="E2079"/>
    </row>
    <row r="2080" spans="1:5" x14ac:dyDescent="0.25">
      <c r="A2080"/>
      <c r="B2080"/>
      <c r="C2080"/>
      <c r="D2080"/>
      <c r="E2080"/>
    </row>
    <row r="2081" spans="1:5" x14ac:dyDescent="0.25">
      <c r="A2081"/>
      <c r="B2081"/>
      <c r="C2081"/>
      <c r="D2081"/>
      <c r="E2081"/>
    </row>
    <row r="2082" spans="1:5" x14ac:dyDescent="0.25">
      <c r="A2082"/>
      <c r="B2082"/>
      <c r="C2082"/>
      <c r="D2082"/>
      <c r="E2082"/>
    </row>
    <row r="2083" spans="1:5" x14ac:dyDescent="0.25">
      <c r="A2083"/>
      <c r="B2083"/>
      <c r="C2083"/>
      <c r="D2083"/>
      <c r="E2083"/>
    </row>
    <row r="2084" spans="1:5" x14ac:dyDescent="0.25">
      <c r="A2084"/>
      <c r="B2084"/>
      <c r="C2084"/>
      <c r="D2084"/>
      <c r="E2084"/>
    </row>
    <row r="2085" spans="1:5" x14ac:dyDescent="0.25">
      <c r="A2085"/>
      <c r="B2085"/>
      <c r="C2085"/>
      <c r="D2085"/>
      <c r="E2085"/>
    </row>
    <row r="2086" spans="1:5" x14ac:dyDescent="0.25">
      <c r="A2086"/>
      <c r="B2086"/>
      <c r="C2086"/>
      <c r="D2086"/>
      <c r="E2086"/>
    </row>
    <row r="2087" spans="1:5" x14ac:dyDescent="0.25">
      <c r="A2087"/>
      <c r="B2087"/>
      <c r="C2087"/>
      <c r="D2087"/>
      <c r="E2087"/>
    </row>
    <row r="2088" spans="1:5" x14ac:dyDescent="0.25">
      <c r="A2088"/>
      <c r="B2088"/>
      <c r="C2088"/>
      <c r="D2088"/>
      <c r="E2088"/>
    </row>
    <row r="2089" spans="1:5" x14ac:dyDescent="0.25">
      <c r="A2089"/>
      <c r="B2089"/>
      <c r="C2089"/>
      <c r="D2089"/>
      <c r="E2089"/>
    </row>
    <row r="2090" spans="1:5" x14ac:dyDescent="0.25">
      <c r="A2090"/>
      <c r="B2090"/>
      <c r="C2090"/>
      <c r="D2090"/>
      <c r="E2090"/>
    </row>
    <row r="2091" spans="1:5" x14ac:dyDescent="0.25">
      <c r="A2091"/>
      <c r="B2091"/>
      <c r="C2091"/>
      <c r="D2091"/>
      <c r="E2091"/>
    </row>
    <row r="2092" spans="1:5" x14ac:dyDescent="0.25">
      <c r="A2092"/>
      <c r="B2092"/>
      <c r="C2092"/>
      <c r="D2092"/>
      <c r="E2092"/>
    </row>
    <row r="2093" spans="1:5" x14ac:dyDescent="0.25">
      <c r="A2093"/>
      <c r="B2093"/>
      <c r="C2093"/>
      <c r="D2093"/>
      <c r="E2093"/>
    </row>
    <row r="2094" spans="1:5" x14ac:dyDescent="0.25">
      <c r="A2094"/>
      <c r="B2094"/>
      <c r="C2094"/>
      <c r="D2094"/>
      <c r="E2094"/>
    </row>
    <row r="2095" spans="1:5" x14ac:dyDescent="0.25">
      <c r="A2095"/>
      <c r="B2095"/>
      <c r="C2095"/>
      <c r="D2095"/>
      <c r="E2095"/>
    </row>
    <row r="2096" spans="1:5" x14ac:dyDescent="0.25">
      <c r="A2096"/>
      <c r="B2096"/>
      <c r="C2096"/>
      <c r="D2096"/>
      <c r="E2096"/>
    </row>
    <row r="2097" spans="1:5" x14ac:dyDescent="0.25">
      <c r="A2097"/>
      <c r="B2097"/>
      <c r="C2097"/>
      <c r="D2097"/>
      <c r="E2097"/>
    </row>
    <row r="2098" spans="1:5" x14ac:dyDescent="0.25">
      <c r="A2098"/>
      <c r="B2098"/>
      <c r="C2098"/>
      <c r="D2098"/>
      <c r="E2098"/>
    </row>
    <row r="2099" spans="1:5" x14ac:dyDescent="0.25">
      <c r="A2099"/>
      <c r="B2099"/>
      <c r="C2099"/>
      <c r="D2099"/>
      <c r="E2099"/>
    </row>
    <row r="2100" spans="1:5" x14ac:dyDescent="0.25">
      <c r="A2100"/>
      <c r="B2100"/>
      <c r="C2100"/>
      <c r="D2100"/>
      <c r="E2100"/>
    </row>
    <row r="2101" spans="1:5" x14ac:dyDescent="0.25">
      <c r="A2101"/>
      <c r="B2101"/>
      <c r="C2101"/>
      <c r="D2101"/>
      <c r="E2101"/>
    </row>
    <row r="2102" spans="1:5" x14ac:dyDescent="0.25">
      <c r="A2102"/>
      <c r="B2102"/>
      <c r="C2102"/>
      <c r="D2102"/>
      <c r="E2102"/>
    </row>
    <row r="2103" spans="1:5" x14ac:dyDescent="0.25">
      <c r="A2103"/>
      <c r="B2103"/>
      <c r="C2103"/>
      <c r="D2103"/>
      <c r="E2103"/>
    </row>
    <row r="2104" spans="1:5" x14ac:dyDescent="0.25">
      <c r="A2104"/>
      <c r="B2104"/>
      <c r="C2104"/>
      <c r="D2104"/>
      <c r="E2104"/>
    </row>
    <row r="2105" spans="1:5" x14ac:dyDescent="0.25">
      <c r="A2105"/>
      <c r="B2105"/>
      <c r="C2105"/>
      <c r="D2105"/>
      <c r="E2105"/>
    </row>
    <row r="2106" spans="1:5" x14ac:dyDescent="0.25">
      <c r="A2106"/>
      <c r="B2106"/>
      <c r="C2106"/>
      <c r="D2106"/>
      <c r="E2106"/>
    </row>
    <row r="2107" spans="1:5" x14ac:dyDescent="0.25">
      <c r="A2107"/>
      <c r="B2107"/>
      <c r="C2107"/>
      <c r="D2107"/>
      <c r="E2107"/>
    </row>
    <row r="2108" spans="1:5" x14ac:dyDescent="0.25">
      <c r="A2108"/>
      <c r="B2108"/>
      <c r="C2108"/>
      <c r="D2108"/>
      <c r="E2108"/>
    </row>
    <row r="2109" spans="1:5" x14ac:dyDescent="0.25">
      <c r="A2109"/>
      <c r="B2109"/>
      <c r="C2109"/>
      <c r="D2109"/>
      <c r="E2109"/>
    </row>
    <row r="2110" spans="1:5" x14ac:dyDescent="0.25">
      <c r="A2110"/>
      <c r="B2110"/>
      <c r="C2110"/>
      <c r="D2110"/>
      <c r="E2110"/>
    </row>
    <row r="2111" spans="1:5" x14ac:dyDescent="0.25">
      <c r="A2111"/>
      <c r="B2111"/>
      <c r="C2111"/>
      <c r="D2111"/>
      <c r="E2111"/>
    </row>
    <row r="2112" spans="1:5" x14ac:dyDescent="0.25">
      <c r="A2112"/>
      <c r="B2112"/>
      <c r="C2112"/>
      <c r="D2112"/>
      <c r="E2112"/>
    </row>
    <row r="2113" spans="1:5" x14ac:dyDescent="0.25">
      <c r="A2113"/>
      <c r="B2113"/>
      <c r="C2113"/>
      <c r="D2113"/>
      <c r="E2113"/>
    </row>
    <row r="2114" spans="1:5" x14ac:dyDescent="0.25">
      <c r="A2114"/>
      <c r="B2114"/>
      <c r="C2114"/>
      <c r="D2114"/>
      <c r="E2114"/>
    </row>
    <row r="2115" spans="1:5" x14ac:dyDescent="0.25">
      <c r="A2115"/>
      <c r="B2115"/>
      <c r="C2115"/>
      <c r="D2115"/>
      <c r="E2115"/>
    </row>
    <row r="2116" spans="1:5" x14ac:dyDescent="0.25">
      <c r="A2116"/>
      <c r="B2116"/>
      <c r="C2116"/>
      <c r="D2116"/>
      <c r="E2116"/>
    </row>
    <row r="2117" spans="1:5" x14ac:dyDescent="0.25">
      <c r="A2117"/>
      <c r="B2117"/>
      <c r="C2117"/>
      <c r="D2117"/>
      <c r="E2117"/>
    </row>
    <row r="2118" spans="1:5" x14ac:dyDescent="0.25">
      <c r="A2118"/>
      <c r="B2118"/>
      <c r="C2118"/>
      <c r="D2118"/>
      <c r="E2118"/>
    </row>
    <row r="2119" spans="1:5" x14ac:dyDescent="0.25">
      <c r="A2119"/>
      <c r="B2119"/>
      <c r="C2119"/>
      <c r="D2119"/>
      <c r="E2119"/>
    </row>
    <row r="2120" spans="1:5" x14ac:dyDescent="0.25">
      <c r="A2120"/>
      <c r="B2120"/>
      <c r="C2120"/>
      <c r="D2120"/>
      <c r="E2120"/>
    </row>
    <row r="2121" spans="1:5" x14ac:dyDescent="0.25">
      <c r="A2121"/>
      <c r="B2121"/>
      <c r="C2121"/>
      <c r="D2121"/>
      <c r="E2121"/>
    </row>
    <row r="2122" spans="1:5" x14ac:dyDescent="0.25">
      <c r="A2122"/>
      <c r="B2122"/>
      <c r="C2122"/>
      <c r="D2122"/>
      <c r="E2122"/>
    </row>
    <row r="2123" spans="1:5" x14ac:dyDescent="0.25">
      <c r="A2123"/>
      <c r="B2123"/>
      <c r="C2123"/>
      <c r="D2123"/>
      <c r="E2123"/>
    </row>
    <row r="2124" spans="1:5" x14ac:dyDescent="0.25">
      <c r="A2124"/>
      <c r="B2124"/>
      <c r="C2124"/>
      <c r="D2124"/>
      <c r="E2124"/>
    </row>
    <row r="2125" spans="1:5" x14ac:dyDescent="0.25">
      <c r="A2125"/>
      <c r="B2125"/>
      <c r="C2125"/>
      <c r="D2125"/>
      <c r="E2125"/>
    </row>
    <row r="2126" spans="1:5" x14ac:dyDescent="0.25">
      <c r="A2126"/>
      <c r="B2126"/>
      <c r="C2126"/>
      <c r="D2126"/>
      <c r="E2126"/>
    </row>
    <row r="2127" spans="1:5" x14ac:dyDescent="0.25">
      <c r="A2127"/>
      <c r="B2127"/>
      <c r="C2127"/>
      <c r="D2127"/>
      <c r="E2127"/>
    </row>
    <row r="2128" spans="1:5" x14ac:dyDescent="0.25">
      <c r="A2128"/>
      <c r="B2128"/>
      <c r="C2128"/>
      <c r="D2128"/>
      <c r="E2128"/>
    </row>
    <row r="2129" spans="1:5" x14ac:dyDescent="0.25">
      <c r="A2129"/>
      <c r="B2129"/>
      <c r="C2129"/>
      <c r="D2129"/>
      <c r="E2129"/>
    </row>
    <row r="2130" spans="1:5" x14ac:dyDescent="0.25">
      <c r="A2130"/>
      <c r="B2130"/>
      <c r="C2130"/>
      <c r="D2130"/>
      <c r="E2130"/>
    </row>
    <row r="2131" spans="1:5" x14ac:dyDescent="0.25">
      <c r="A2131"/>
      <c r="B2131"/>
      <c r="C2131"/>
      <c r="D2131"/>
      <c r="E2131"/>
    </row>
    <row r="2132" spans="1:5" x14ac:dyDescent="0.25">
      <c r="A2132"/>
      <c r="B2132"/>
      <c r="C2132"/>
      <c r="D2132"/>
      <c r="E2132"/>
    </row>
    <row r="2133" spans="1:5" x14ac:dyDescent="0.25">
      <c r="A2133"/>
      <c r="B2133"/>
      <c r="C2133"/>
      <c r="D2133"/>
      <c r="E2133"/>
    </row>
    <row r="2134" spans="1:5" x14ac:dyDescent="0.25">
      <c r="A2134"/>
      <c r="B2134"/>
      <c r="C2134"/>
      <c r="D2134"/>
      <c r="E2134"/>
    </row>
    <row r="2135" spans="1:5" x14ac:dyDescent="0.25">
      <c r="A2135"/>
      <c r="B2135"/>
      <c r="C2135"/>
      <c r="D2135"/>
      <c r="E2135"/>
    </row>
    <row r="2136" spans="1:5" x14ac:dyDescent="0.25">
      <c r="A2136"/>
      <c r="B2136"/>
      <c r="C2136"/>
      <c r="D2136"/>
      <c r="E2136"/>
    </row>
    <row r="2137" spans="1:5" x14ac:dyDescent="0.25">
      <c r="A2137"/>
      <c r="B2137"/>
      <c r="C2137"/>
      <c r="D2137"/>
      <c r="E2137"/>
    </row>
    <row r="2138" spans="1:5" x14ac:dyDescent="0.25">
      <c r="A2138"/>
      <c r="B2138"/>
      <c r="C2138"/>
      <c r="D2138"/>
      <c r="E2138"/>
    </row>
    <row r="2139" spans="1:5" x14ac:dyDescent="0.25">
      <c r="A2139"/>
      <c r="B2139"/>
      <c r="C2139"/>
      <c r="D2139"/>
      <c r="E2139"/>
    </row>
    <row r="2140" spans="1:5" x14ac:dyDescent="0.25">
      <c r="A2140"/>
      <c r="B2140"/>
      <c r="C2140"/>
      <c r="D2140"/>
      <c r="E2140"/>
    </row>
    <row r="2141" spans="1:5" x14ac:dyDescent="0.25">
      <c r="A2141"/>
      <c r="B2141"/>
      <c r="C2141"/>
      <c r="D2141"/>
      <c r="E2141"/>
    </row>
    <row r="2142" spans="1:5" x14ac:dyDescent="0.25">
      <c r="A2142"/>
      <c r="B2142"/>
      <c r="C2142"/>
      <c r="D2142"/>
      <c r="E2142"/>
    </row>
    <row r="2143" spans="1:5" x14ac:dyDescent="0.25">
      <c r="A2143"/>
      <c r="B2143"/>
      <c r="C2143"/>
      <c r="D2143"/>
      <c r="E2143"/>
    </row>
    <row r="2144" spans="1:5" x14ac:dyDescent="0.25">
      <c r="A2144"/>
      <c r="B2144"/>
      <c r="C2144"/>
      <c r="D2144"/>
      <c r="E2144"/>
    </row>
    <row r="2145" spans="1:5" x14ac:dyDescent="0.25">
      <c r="A2145"/>
      <c r="B2145"/>
      <c r="C2145"/>
      <c r="D2145"/>
      <c r="E2145"/>
    </row>
    <row r="2146" spans="1:5" x14ac:dyDescent="0.25">
      <c r="A2146"/>
      <c r="B2146"/>
      <c r="C2146"/>
      <c r="D2146"/>
      <c r="E2146"/>
    </row>
    <row r="2147" spans="1:5" x14ac:dyDescent="0.25">
      <c r="A2147"/>
      <c r="B2147"/>
      <c r="C2147"/>
      <c r="D2147"/>
      <c r="E2147"/>
    </row>
    <row r="2148" spans="1:5" x14ac:dyDescent="0.25">
      <c r="A2148"/>
      <c r="B2148"/>
      <c r="C2148"/>
      <c r="D2148"/>
      <c r="E2148"/>
    </row>
    <row r="2149" spans="1:5" x14ac:dyDescent="0.25">
      <c r="A2149"/>
      <c r="B2149"/>
      <c r="C2149"/>
      <c r="D2149"/>
      <c r="E2149"/>
    </row>
    <row r="2150" spans="1:5" x14ac:dyDescent="0.25">
      <c r="A2150"/>
      <c r="B2150"/>
      <c r="C2150"/>
      <c r="D2150"/>
      <c r="E2150"/>
    </row>
    <row r="2151" spans="1:5" x14ac:dyDescent="0.25">
      <c r="A2151"/>
      <c r="B2151"/>
      <c r="C2151"/>
      <c r="D2151"/>
      <c r="E2151"/>
    </row>
    <row r="2152" spans="1:5" x14ac:dyDescent="0.25">
      <c r="A2152"/>
      <c r="B2152"/>
      <c r="C2152"/>
      <c r="D2152"/>
      <c r="E2152"/>
    </row>
    <row r="2153" spans="1:5" x14ac:dyDescent="0.25">
      <c r="A2153"/>
      <c r="B2153"/>
      <c r="C2153"/>
      <c r="D2153"/>
      <c r="E2153"/>
    </row>
    <row r="2154" spans="1:5" x14ac:dyDescent="0.25">
      <c r="A2154"/>
      <c r="B2154"/>
      <c r="C2154"/>
      <c r="D2154"/>
      <c r="E2154"/>
    </row>
    <row r="2155" spans="1:5" x14ac:dyDescent="0.25">
      <c r="A2155"/>
      <c r="B2155"/>
      <c r="C2155"/>
      <c r="D2155"/>
      <c r="E2155"/>
    </row>
    <row r="2156" spans="1:5" x14ac:dyDescent="0.25">
      <c r="A2156"/>
      <c r="B2156"/>
      <c r="C2156"/>
      <c r="D2156"/>
      <c r="E2156"/>
    </row>
    <row r="2157" spans="1:5" x14ac:dyDescent="0.25">
      <c r="A2157"/>
      <c r="B2157"/>
      <c r="C2157"/>
      <c r="D2157"/>
      <c r="E2157"/>
    </row>
    <row r="2158" spans="1:5" x14ac:dyDescent="0.25">
      <c r="A2158"/>
      <c r="B2158"/>
      <c r="C2158"/>
      <c r="D2158"/>
      <c r="E2158"/>
    </row>
    <row r="2159" spans="1:5" x14ac:dyDescent="0.25">
      <c r="A2159"/>
      <c r="B2159"/>
      <c r="C2159"/>
      <c r="D2159"/>
      <c r="E2159"/>
    </row>
    <row r="2160" spans="1:5" x14ac:dyDescent="0.25">
      <c r="A2160"/>
      <c r="B2160"/>
      <c r="C2160"/>
      <c r="D2160"/>
      <c r="E2160"/>
    </row>
    <row r="2161" spans="1:5" x14ac:dyDescent="0.25">
      <c r="A2161"/>
      <c r="B2161"/>
      <c r="C2161"/>
      <c r="D2161"/>
      <c r="E2161"/>
    </row>
    <row r="2162" spans="1:5" x14ac:dyDescent="0.25">
      <c r="A2162"/>
      <c r="B2162"/>
      <c r="C2162"/>
      <c r="D2162"/>
      <c r="E2162"/>
    </row>
    <row r="2163" spans="1:5" x14ac:dyDescent="0.25">
      <c r="A2163"/>
      <c r="B2163"/>
      <c r="C2163"/>
      <c r="D2163"/>
      <c r="E2163"/>
    </row>
    <row r="2164" spans="1:5" x14ac:dyDescent="0.25">
      <c r="A2164"/>
      <c r="B2164"/>
      <c r="C2164"/>
      <c r="D2164"/>
      <c r="E2164"/>
    </row>
    <row r="2165" spans="1:5" x14ac:dyDescent="0.25">
      <c r="A2165"/>
      <c r="B2165"/>
      <c r="C2165"/>
      <c r="D2165"/>
      <c r="E2165"/>
    </row>
    <row r="2166" spans="1:5" x14ac:dyDescent="0.25">
      <c r="A2166"/>
      <c r="B2166"/>
      <c r="C2166"/>
      <c r="D2166"/>
      <c r="E2166"/>
    </row>
    <row r="2167" spans="1:5" x14ac:dyDescent="0.25">
      <c r="A2167"/>
      <c r="B2167"/>
      <c r="C2167"/>
      <c r="D2167"/>
      <c r="E2167"/>
    </row>
    <row r="2168" spans="1:5" x14ac:dyDescent="0.25">
      <c r="A2168"/>
      <c r="B2168"/>
      <c r="C2168"/>
      <c r="D2168"/>
      <c r="E2168"/>
    </row>
    <row r="2169" spans="1:5" x14ac:dyDescent="0.25">
      <c r="A2169"/>
      <c r="B2169"/>
      <c r="C2169"/>
      <c r="D2169"/>
      <c r="E2169"/>
    </row>
    <row r="2170" spans="1:5" x14ac:dyDescent="0.25">
      <c r="A2170"/>
      <c r="B2170"/>
      <c r="C2170"/>
      <c r="D2170"/>
      <c r="E2170"/>
    </row>
    <row r="2171" spans="1:5" x14ac:dyDescent="0.25">
      <c r="A2171"/>
      <c r="B2171"/>
      <c r="C2171"/>
      <c r="D2171"/>
      <c r="E2171"/>
    </row>
    <row r="2172" spans="1:5" x14ac:dyDescent="0.25">
      <c r="A2172"/>
      <c r="B2172"/>
      <c r="C2172"/>
      <c r="D2172"/>
      <c r="E2172"/>
    </row>
    <row r="2173" spans="1:5" x14ac:dyDescent="0.25">
      <c r="A2173"/>
      <c r="B2173"/>
      <c r="C2173"/>
      <c r="D2173"/>
      <c r="E2173"/>
    </row>
    <row r="2174" spans="1:5" x14ac:dyDescent="0.25">
      <c r="A2174"/>
      <c r="B2174"/>
      <c r="C2174"/>
      <c r="D2174"/>
      <c r="E2174"/>
    </row>
    <row r="2175" spans="1:5" x14ac:dyDescent="0.25">
      <c r="A2175"/>
      <c r="B2175"/>
      <c r="C2175"/>
      <c r="D2175"/>
      <c r="E2175"/>
    </row>
    <row r="2176" spans="1:5" x14ac:dyDescent="0.25">
      <c r="A2176"/>
      <c r="B2176"/>
      <c r="C2176"/>
      <c r="D2176"/>
      <c r="E2176"/>
    </row>
    <row r="2177" spans="1:5" x14ac:dyDescent="0.25">
      <c r="A2177"/>
      <c r="B2177"/>
      <c r="C2177"/>
      <c r="D2177"/>
      <c r="E2177"/>
    </row>
    <row r="2178" spans="1:5" x14ac:dyDescent="0.25">
      <c r="A2178"/>
      <c r="B2178"/>
      <c r="C2178"/>
      <c r="D2178"/>
      <c r="E2178"/>
    </row>
    <row r="2179" spans="1:5" x14ac:dyDescent="0.25">
      <c r="A2179"/>
      <c r="B2179"/>
      <c r="C2179"/>
      <c r="D2179"/>
      <c r="E2179"/>
    </row>
    <row r="2180" spans="1:5" x14ac:dyDescent="0.25">
      <c r="A2180"/>
      <c r="B2180"/>
      <c r="C2180"/>
      <c r="D2180"/>
      <c r="E2180"/>
    </row>
    <row r="2181" spans="1:5" x14ac:dyDescent="0.25">
      <c r="A2181"/>
      <c r="B2181"/>
      <c r="C2181"/>
      <c r="D2181"/>
      <c r="E2181"/>
    </row>
    <row r="2182" spans="1:5" x14ac:dyDescent="0.25">
      <c r="A2182"/>
      <c r="B2182"/>
      <c r="C2182"/>
      <c r="D2182"/>
      <c r="E2182"/>
    </row>
    <row r="2183" spans="1:5" x14ac:dyDescent="0.25">
      <c r="A2183"/>
      <c r="B2183"/>
      <c r="C2183"/>
      <c r="D2183"/>
      <c r="E2183"/>
    </row>
    <row r="2184" spans="1:5" x14ac:dyDescent="0.25">
      <c r="A2184"/>
      <c r="B2184"/>
      <c r="C2184"/>
      <c r="D2184"/>
      <c r="E2184"/>
    </row>
    <row r="2185" spans="1:5" x14ac:dyDescent="0.25">
      <c r="A2185"/>
      <c r="B2185"/>
      <c r="C2185"/>
      <c r="D2185"/>
      <c r="E2185"/>
    </row>
    <row r="2186" spans="1:5" x14ac:dyDescent="0.25">
      <c r="A2186"/>
      <c r="B2186"/>
      <c r="C2186"/>
      <c r="D2186"/>
      <c r="E2186"/>
    </row>
    <row r="2187" spans="1:5" x14ac:dyDescent="0.25">
      <c r="A2187"/>
      <c r="B2187"/>
      <c r="C2187"/>
      <c r="D2187"/>
      <c r="E2187"/>
    </row>
    <row r="2188" spans="1:5" x14ac:dyDescent="0.25">
      <c r="A2188"/>
      <c r="B2188"/>
      <c r="C2188"/>
      <c r="D2188"/>
      <c r="E2188"/>
    </row>
    <row r="2189" spans="1:5" x14ac:dyDescent="0.25">
      <c r="A2189"/>
      <c r="B2189"/>
      <c r="C2189"/>
      <c r="D2189"/>
      <c r="E2189"/>
    </row>
    <row r="2190" spans="1:5" x14ac:dyDescent="0.25">
      <c r="A2190"/>
      <c r="B2190"/>
      <c r="C2190"/>
      <c r="D2190"/>
      <c r="E2190"/>
    </row>
    <row r="2191" spans="1:5" x14ac:dyDescent="0.25">
      <c r="A2191"/>
      <c r="B2191"/>
      <c r="C2191"/>
      <c r="D2191"/>
      <c r="E2191"/>
    </row>
    <row r="2192" spans="1:5" x14ac:dyDescent="0.25">
      <c r="A2192"/>
      <c r="B2192"/>
      <c r="C2192"/>
      <c r="D2192"/>
      <c r="E2192"/>
    </row>
    <row r="2193" spans="1:5" x14ac:dyDescent="0.25">
      <c r="A2193"/>
      <c r="B2193"/>
      <c r="C2193"/>
      <c r="D2193"/>
      <c r="E2193"/>
    </row>
    <row r="2194" spans="1:5" x14ac:dyDescent="0.25">
      <c r="A2194"/>
      <c r="B2194"/>
      <c r="C2194"/>
      <c r="D2194"/>
      <c r="E2194"/>
    </row>
    <row r="2195" spans="1:5" x14ac:dyDescent="0.25">
      <c r="A2195"/>
      <c r="B2195"/>
      <c r="C2195"/>
      <c r="D2195"/>
      <c r="E2195"/>
    </row>
    <row r="2196" spans="1:5" x14ac:dyDescent="0.25">
      <c r="A2196"/>
      <c r="B2196"/>
      <c r="C2196"/>
      <c r="D2196"/>
      <c r="E2196"/>
    </row>
    <row r="2197" spans="1:5" x14ac:dyDescent="0.25">
      <c r="A2197"/>
      <c r="B2197"/>
      <c r="C2197"/>
      <c r="D2197"/>
      <c r="E2197"/>
    </row>
    <row r="2198" spans="1:5" x14ac:dyDescent="0.25">
      <c r="A2198"/>
      <c r="B2198"/>
      <c r="C2198"/>
      <c r="D2198"/>
      <c r="E2198"/>
    </row>
    <row r="2199" spans="1:5" x14ac:dyDescent="0.25">
      <c r="A2199"/>
      <c r="B2199"/>
      <c r="C2199"/>
      <c r="D2199"/>
      <c r="E2199"/>
    </row>
    <row r="2200" spans="1:5" x14ac:dyDescent="0.25">
      <c r="A2200"/>
      <c r="B2200"/>
      <c r="C2200"/>
      <c r="D2200"/>
      <c r="E2200"/>
    </row>
    <row r="2201" spans="1:5" x14ac:dyDescent="0.25">
      <c r="A2201"/>
      <c r="B2201"/>
      <c r="C2201"/>
      <c r="D2201"/>
      <c r="E2201"/>
    </row>
    <row r="2202" spans="1:5" x14ac:dyDescent="0.25">
      <c r="A2202"/>
      <c r="B2202"/>
      <c r="C2202"/>
      <c r="D2202"/>
      <c r="E2202"/>
    </row>
    <row r="2203" spans="1:5" x14ac:dyDescent="0.25">
      <c r="A2203"/>
      <c r="B2203"/>
      <c r="C2203"/>
      <c r="D2203"/>
      <c r="E2203"/>
    </row>
    <row r="2204" spans="1:5" x14ac:dyDescent="0.25">
      <c r="A2204"/>
      <c r="B2204"/>
      <c r="C2204"/>
      <c r="D2204"/>
      <c r="E2204"/>
    </row>
    <row r="2205" spans="1:5" x14ac:dyDescent="0.25">
      <c r="A2205"/>
      <c r="B2205"/>
      <c r="C2205"/>
      <c r="D2205"/>
      <c r="E2205"/>
    </row>
    <row r="2206" spans="1:5" x14ac:dyDescent="0.25">
      <c r="A2206"/>
      <c r="B2206"/>
      <c r="C2206"/>
      <c r="D2206"/>
      <c r="E2206"/>
    </row>
    <row r="2207" spans="1:5" x14ac:dyDescent="0.25">
      <c r="A2207"/>
      <c r="B2207"/>
      <c r="C2207"/>
      <c r="D2207"/>
      <c r="E2207"/>
    </row>
    <row r="2208" spans="1:5" x14ac:dyDescent="0.25">
      <c r="A2208"/>
      <c r="B2208"/>
      <c r="C2208"/>
      <c r="D2208"/>
      <c r="E2208"/>
    </row>
    <row r="2209" spans="1:5" x14ac:dyDescent="0.25">
      <c r="A2209"/>
      <c r="B2209"/>
      <c r="C2209"/>
      <c r="D2209"/>
      <c r="E2209"/>
    </row>
    <row r="2210" spans="1:5" x14ac:dyDescent="0.25">
      <c r="A2210"/>
      <c r="B2210"/>
      <c r="C2210"/>
      <c r="D2210"/>
      <c r="E2210"/>
    </row>
    <row r="2211" spans="1:5" x14ac:dyDescent="0.25">
      <c r="A2211"/>
      <c r="B2211"/>
      <c r="C2211"/>
      <c r="D2211"/>
      <c r="E2211"/>
    </row>
    <row r="2212" spans="1:5" x14ac:dyDescent="0.25">
      <c r="A2212"/>
      <c r="B2212"/>
      <c r="C2212"/>
      <c r="D2212"/>
      <c r="E2212"/>
    </row>
    <row r="2213" spans="1:5" x14ac:dyDescent="0.25">
      <c r="A2213"/>
      <c r="B2213"/>
      <c r="C2213"/>
      <c r="D2213"/>
      <c r="E2213"/>
    </row>
    <row r="2214" spans="1:5" x14ac:dyDescent="0.25">
      <c r="A2214"/>
      <c r="B2214"/>
      <c r="C2214"/>
      <c r="D2214"/>
      <c r="E2214"/>
    </row>
    <row r="2215" spans="1:5" x14ac:dyDescent="0.25">
      <c r="A2215"/>
      <c r="B2215"/>
      <c r="C2215"/>
      <c r="D2215"/>
      <c r="E2215"/>
    </row>
    <row r="2216" spans="1:5" x14ac:dyDescent="0.25">
      <c r="A2216"/>
      <c r="B2216"/>
      <c r="C2216"/>
      <c r="D2216"/>
      <c r="E2216"/>
    </row>
    <row r="2217" spans="1:5" x14ac:dyDescent="0.25">
      <c r="A2217"/>
      <c r="B2217"/>
      <c r="C2217"/>
      <c r="D2217"/>
      <c r="E2217"/>
    </row>
    <row r="2218" spans="1:5" x14ac:dyDescent="0.25">
      <c r="A2218"/>
      <c r="B2218"/>
      <c r="C2218"/>
      <c r="D2218"/>
      <c r="E2218"/>
    </row>
    <row r="2219" spans="1:5" x14ac:dyDescent="0.25">
      <c r="A2219"/>
      <c r="B2219"/>
      <c r="C2219"/>
      <c r="D2219"/>
      <c r="E2219"/>
    </row>
    <row r="2220" spans="1:5" x14ac:dyDescent="0.25">
      <c r="A2220"/>
      <c r="B2220"/>
      <c r="C2220"/>
      <c r="D2220"/>
      <c r="E2220"/>
    </row>
    <row r="2221" spans="1:5" x14ac:dyDescent="0.25">
      <c r="A2221"/>
      <c r="B2221"/>
      <c r="C2221"/>
      <c r="D2221"/>
      <c r="E2221"/>
    </row>
    <row r="2222" spans="1:5" x14ac:dyDescent="0.25">
      <c r="A2222"/>
      <c r="B2222"/>
      <c r="C2222"/>
      <c r="D2222"/>
      <c r="E2222"/>
    </row>
    <row r="2223" spans="1:5" x14ac:dyDescent="0.25">
      <c r="A2223"/>
      <c r="B2223"/>
      <c r="C2223"/>
      <c r="D2223"/>
      <c r="E2223"/>
    </row>
    <row r="2224" spans="1:5" x14ac:dyDescent="0.25">
      <c r="A2224"/>
      <c r="B2224"/>
      <c r="C2224"/>
      <c r="D2224"/>
      <c r="E2224"/>
    </row>
    <row r="2225" spans="1:5" x14ac:dyDescent="0.25">
      <c r="A2225"/>
      <c r="B2225"/>
      <c r="C2225"/>
      <c r="D2225"/>
      <c r="E2225"/>
    </row>
    <row r="2226" spans="1:5" x14ac:dyDescent="0.25">
      <c r="A2226"/>
      <c r="B2226"/>
      <c r="C2226"/>
      <c r="D2226"/>
      <c r="E2226"/>
    </row>
    <row r="2227" spans="1:5" x14ac:dyDescent="0.25">
      <c r="A2227"/>
      <c r="B2227"/>
      <c r="C2227"/>
      <c r="D2227"/>
      <c r="E2227"/>
    </row>
    <row r="2228" spans="1:5" x14ac:dyDescent="0.25">
      <c r="A2228"/>
      <c r="B2228"/>
      <c r="C2228"/>
      <c r="D2228"/>
      <c r="E2228"/>
    </row>
    <row r="2229" spans="1:5" x14ac:dyDescent="0.25">
      <c r="A2229"/>
      <c r="B2229"/>
      <c r="C2229"/>
      <c r="D2229"/>
      <c r="E2229"/>
    </row>
    <row r="2230" spans="1:5" x14ac:dyDescent="0.25">
      <c r="A2230"/>
      <c r="B2230"/>
      <c r="C2230"/>
      <c r="D2230"/>
      <c r="E2230"/>
    </row>
    <row r="2231" spans="1:5" x14ac:dyDescent="0.25">
      <c r="A2231"/>
      <c r="B2231"/>
      <c r="C2231"/>
      <c r="D2231"/>
      <c r="E2231"/>
    </row>
    <row r="2232" spans="1:5" x14ac:dyDescent="0.25">
      <c r="A2232"/>
      <c r="B2232"/>
      <c r="C2232"/>
      <c r="D2232"/>
      <c r="E2232"/>
    </row>
    <row r="2233" spans="1:5" x14ac:dyDescent="0.25">
      <c r="A2233"/>
      <c r="B2233"/>
      <c r="C2233"/>
      <c r="D2233"/>
      <c r="E2233"/>
    </row>
    <row r="2234" spans="1:5" x14ac:dyDescent="0.25">
      <c r="A2234"/>
      <c r="B2234"/>
      <c r="C2234"/>
      <c r="D2234"/>
      <c r="E2234"/>
    </row>
    <row r="2235" spans="1:5" x14ac:dyDescent="0.25">
      <c r="A2235"/>
      <c r="B2235"/>
      <c r="C2235"/>
      <c r="D2235"/>
      <c r="E2235"/>
    </row>
    <row r="2236" spans="1:5" x14ac:dyDescent="0.25">
      <c r="A2236"/>
      <c r="B2236"/>
      <c r="C2236"/>
      <c r="D2236"/>
      <c r="E2236"/>
    </row>
    <row r="2237" spans="1:5" x14ac:dyDescent="0.25">
      <c r="A2237"/>
      <c r="B2237"/>
      <c r="C2237"/>
      <c r="D2237"/>
      <c r="E2237"/>
    </row>
    <row r="2238" spans="1:5" x14ac:dyDescent="0.25">
      <c r="A2238"/>
      <c r="B2238"/>
      <c r="C2238"/>
      <c r="D2238"/>
      <c r="E2238"/>
    </row>
    <row r="2239" spans="1:5" x14ac:dyDescent="0.25">
      <c r="A2239"/>
      <c r="B2239"/>
      <c r="C2239"/>
      <c r="D2239"/>
      <c r="E2239"/>
    </row>
    <row r="2240" spans="1:5" x14ac:dyDescent="0.25">
      <c r="A2240"/>
      <c r="B2240"/>
      <c r="C2240"/>
      <c r="D2240"/>
      <c r="E2240"/>
    </row>
    <row r="2241" spans="1:5" x14ac:dyDescent="0.25">
      <c r="A2241"/>
      <c r="B2241"/>
      <c r="C2241"/>
      <c r="D2241"/>
      <c r="E2241"/>
    </row>
    <row r="2242" spans="1:5" x14ac:dyDescent="0.25">
      <c r="A2242"/>
      <c r="B2242"/>
      <c r="C2242"/>
      <c r="D2242"/>
      <c r="E2242"/>
    </row>
    <row r="2243" spans="1:5" x14ac:dyDescent="0.25">
      <c r="A2243"/>
      <c r="B2243"/>
      <c r="C2243"/>
      <c r="D2243"/>
      <c r="E2243"/>
    </row>
    <row r="2244" spans="1:5" x14ac:dyDescent="0.25">
      <c r="A2244"/>
      <c r="B2244"/>
      <c r="C2244"/>
      <c r="D2244"/>
      <c r="E2244"/>
    </row>
    <row r="2245" spans="1:5" x14ac:dyDescent="0.25">
      <c r="A2245"/>
      <c r="B2245"/>
      <c r="C2245"/>
      <c r="D2245"/>
      <c r="E2245"/>
    </row>
    <row r="2246" spans="1:5" x14ac:dyDescent="0.25">
      <c r="A2246"/>
      <c r="B2246"/>
      <c r="C2246"/>
      <c r="D2246"/>
      <c r="E2246"/>
    </row>
    <row r="2247" spans="1:5" x14ac:dyDescent="0.25">
      <c r="A2247"/>
      <c r="B2247"/>
      <c r="C2247"/>
      <c r="D2247"/>
      <c r="E2247"/>
    </row>
    <row r="2248" spans="1:5" x14ac:dyDescent="0.25">
      <c r="A2248"/>
      <c r="B2248"/>
      <c r="C2248"/>
      <c r="D2248"/>
      <c r="E2248"/>
    </row>
    <row r="2249" spans="1:5" x14ac:dyDescent="0.25">
      <c r="A2249"/>
      <c r="B2249"/>
      <c r="C2249"/>
      <c r="D2249"/>
      <c r="E2249"/>
    </row>
    <row r="2250" spans="1:5" x14ac:dyDescent="0.25">
      <c r="A2250"/>
      <c r="B2250"/>
      <c r="C2250"/>
      <c r="D2250"/>
      <c r="E2250"/>
    </row>
    <row r="2251" spans="1:5" x14ac:dyDescent="0.25">
      <c r="A2251"/>
      <c r="B2251"/>
      <c r="C2251"/>
      <c r="D2251"/>
      <c r="E2251"/>
    </row>
    <row r="2252" spans="1:5" x14ac:dyDescent="0.25">
      <c r="A2252"/>
      <c r="B2252"/>
      <c r="C2252"/>
      <c r="D2252"/>
      <c r="E2252"/>
    </row>
    <row r="2253" spans="1:5" x14ac:dyDescent="0.25">
      <c r="A2253"/>
      <c r="B2253"/>
      <c r="C2253"/>
      <c r="D2253"/>
      <c r="E2253"/>
    </row>
    <row r="2254" spans="1:5" x14ac:dyDescent="0.25">
      <c r="A2254"/>
      <c r="B2254"/>
      <c r="C2254"/>
      <c r="D2254"/>
      <c r="E2254"/>
    </row>
    <row r="2255" spans="1:5" x14ac:dyDescent="0.25">
      <c r="A2255"/>
      <c r="B2255"/>
      <c r="C2255"/>
      <c r="D2255"/>
      <c r="E2255"/>
    </row>
    <row r="2256" spans="1:5" x14ac:dyDescent="0.25">
      <c r="A2256"/>
      <c r="B2256"/>
      <c r="C2256"/>
      <c r="D2256"/>
      <c r="E2256"/>
    </row>
    <row r="2257" spans="1:5" x14ac:dyDescent="0.25">
      <c r="A2257"/>
      <c r="B2257"/>
      <c r="C2257"/>
      <c r="D2257"/>
      <c r="E2257"/>
    </row>
    <row r="2258" spans="1:5" x14ac:dyDescent="0.25">
      <c r="A2258"/>
      <c r="B2258"/>
      <c r="C2258"/>
      <c r="D2258"/>
      <c r="E2258"/>
    </row>
    <row r="2259" spans="1:5" x14ac:dyDescent="0.25">
      <c r="A2259"/>
      <c r="B2259"/>
      <c r="C2259"/>
      <c r="D2259"/>
      <c r="E2259"/>
    </row>
    <row r="2260" spans="1:5" x14ac:dyDescent="0.25">
      <c r="A2260"/>
      <c r="B2260"/>
      <c r="C2260"/>
      <c r="D2260"/>
      <c r="E2260"/>
    </row>
    <row r="2261" spans="1:5" x14ac:dyDescent="0.25">
      <c r="A2261"/>
      <c r="B2261"/>
      <c r="C2261"/>
      <c r="D2261"/>
      <c r="E2261"/>
    </row>
    <row r="2262" spans="1:5" x14ac:dyDescent="0.25">
      <c r="A2262"/>
      <c r="B2262"/>
      <c r="C2262"/>
      <c r="D2262"/>
      <c r="E2262"/>
    </row>
    <row r="2263" spans="1:5" x14ac:dyDescent="0.25">
      <c r="A2263"/>
      <c r="B2263"/>
      <c r="C2263"/>
      <c r="D2263"/>
      <c r="E2263"/>
    </row>
    <row r="2264" spans="1:5" x14ac:dyDescent="0.25">
      <c r="A2264"/>
      <c r="B2264"/>
      <c r="C2264"/>
      <c r="D2264"/>
      <c r="E2264"/>
    </row>
    <row r="2265" spans="1:5" x14ac:dyDescent="0.25">
      <c r="A2265"/>
      <c r="B2265"/>
      <c r="C2265"/>
      <c r="D2265"/>
      <c r="E2265"/>
    </row>
    <row r="2266" spans="1:5" x14ac:dyDescent="0.25">
      <c r="A2266"/>
      <c r="B2266"/>
      <c r="C2266"/>
      <c r="D2266"/>
      <c r="E2266"/>
    </row>
    <row r="2267" spans="1:5" x14ac:dyDescent="0.25">
      <c r="A2267"/>
      <c r="B2267"/>
      <c r="C2267"/>
      <c r="D2267"/>
      <c r="E2267"/>
    </row>
    <row r="2268" spans="1:5" x14ac:dyDescent="0.25">
      <c r="A2268"/>
      <c r="B2268"/>
      <c r="C2268"/>
      <c r="D2268"/>
      <c r="E2268"/>
    </row>
    <row r="2269" spans="1:5" x14ac:dyDescent="0.25">
      <c r="A2269"/>
      <c r="B2269"/>
      <c r="C2269"/>
      <c r="D2269"/>
      <c r="E2269"/>
    </row>
    <row r="2270" spans="1:5" x14ac:dyDescent="0.25">
      <c r="A2270"/>
      <c r="B2270"/>
      <c r="C2270"/>
      <c r="D2270"/>
      <c r="E2270"/>
    </row>
    <row r="2271" spans="1:5" x14ac:dyDescent="0.25">
      <c r="A2271"/>
      <c r="B2271"/>
      <c r="C2271"/>
      <c r="D2271"/>
      <c r="E2271"/>
    </row>
    <row r="2272" spans="1:5" x14ac:dyDescent="0.25">
      <c r="A2272"/>
      <c r="B2272"/>
      <c r="C2272"/>
      <c r="D2272"/>
      <c r="E2272"/>
    </row>
    <row r="2273" spans="1:5" x14ac:dyDescent="0.25">
      <c r="A2273"/>
      <c r="B2273"/>
      <c r="C2273"/>
      <c r="D2273"/>
      <c r="E2273"/>
    </row>
    <row r="2274" spans="1:5" x14ac:dyDescent="0.25">
      <c r="A2274"/>
      <c r="B2274"/>
      <c r="C2274"/>
      <c r="D2274"/>
      <c r="E2274"/>
    </row>
    <row r="2275" spans="1:5" x14ac:dyDescent="0.25">
      <c r="A2275"/>
      <c r="B2275"/>
      <c r="C2275"/>
      <c r="D2275"/>
      <c r="E2275"/>
    </row>
    <row r="2276" spans="1:5" x14ac:dyDescent="0.25">
      <c r="A2276"/>
      <c r="B2276"/>
      <c r="C2276"/>
      <c r="D2276"/>
      <c r="E2276"/>
    </row>
    <row r="2277" spans="1:5" x14ac:dyDescent="0.25">
      <c r="A2277"/>
      <c r="B2277"/>
      <c r="C2277"/>
      <c r="D2277"/>
      <c r="E2277"/>
    </row>
    <row r="2278" spans="1:5" x14ac:dyDescent="0.25">
      <c r="A2278"/>
      <c r="B2278"/>
      <c r="C2278"/>
      <c r="D2278"/>
      <c r="E2278"/>
    </row>
    <row r="2279" spans="1:5" x14ac:dyDescent="0.25">
      <c r="A2279"/>
      <c r="B2279"/>
      <c r="C2279"/>
      <c r="D2279"/>
      <c r="E2279"/>
    </row>
    <row r="2280" spans="1:5" x14ac:dyDescent="0.25">
      <c r="A2280"/>
      <c r="B2280"/>
      <c r="C2280"/>
      <c r="D2280"/>
      <c r="E2280"/>
    </row>
    <row r="2281" spans="1:5" x14ac:dyDescent="0.25">
      <c r="A2281"/>
      <c r="B2281"/>
      <c r="C2281"/>
      <c r="D2281"/>
      <c r="E2281"/>
    </row>
    <row r="2282" spans="1:5" x14ac:dyDescent="0.25">
      <c r="A2282"/>
      <c r="B2282"/>
      <c r="C2282"/>
      <c r="D2282"/>
      <c r="E2282"/>
    </row>
    <row r="2283" spans="1:5" x14ac:dyDescent="0.25">
      <c r="A2283"/>
      <c r="B2283"/>
      <c r="C2283"/>
      <c r="D2283"/>
      <c r="E2283"/>
    </row>
    <row r="2284" spans="1:5" x14ac:dyDescent="0.25">
      <c r="A2284"/>
      <c r="B2284"/>
      <c r="C2284"/>
      <c r="D2284"/>
      <c r="E2284"/>
    </row>
    <row r="2285" spans="1:5" x14ac:dyDescent="0.25">
      <c r="A2285"/>
      <c r="B2285"/>
      <c r="C2285"/>
      <c r="D2285"/>
      <c r="E2285"/>
    </row>
    <row r="2286" spans="1:5" x14ac:dyDescent="0.25">
      <c r="A2286"/>
      <c r="B2286"/>
      <c r="C2286"/>
      <c r="D2286"/>
      <c r="E2286"/>
    </row>
    <row r="2287" spans="1:5" x14ac:dyDescent="0.25">
      <c r="A2287"/>
      <c r="B2287"/>
      <c r="C2287"/>
      <c r="D2287"/>
      <c r="E2287"/>
    </row>
    <row r="2288" spans="1:5" x14ac:dyDescent="0.25">
      <c r="A2288"/>
      <c r="B2288"/>
      <c r="C2288"/>
      <c r="D2288"/>
      <c r="E2288"/>
    </row>
    <row r="2289" spans="1:5" x14ac:dyDescent="0.25">
      <c r="A2289"/>
      <c r="B2289"/>
      <c r="C2289"/>
      <c r="D2289"/>
      <c r="E2289"/>
    </row>
    <row r="2290" spans="1:5" x14ac:dyDescent="0.25">
      <c r="A2290"/>
      <c r="B2290"/>
      <c r="C2290"/>
      <c r="D2290"/>
      <c r="E2290"/>
    </row>
    <row r="2291" spans="1:5" x14ac:dyDescent="0.25">
      <c r="A2291"/>
      <c r="B2291"/>
      <c r="C2291"/>
      <c r="D2291"/>
      <c r="E2291"/>
    </row>
    <row r="2292" spans="1:5" x14ac:dyDescent="0.25">
      <c r="A2292"/>
      <c r="B2292"/>
      <c r="C2292"/>
      <c r="D2292"/>
      <c r="E2292"/>
    </row>
    <row r="2293" spans="1:5" x14ac:dyDescent="0.25">
      <c r="A2293"/>
      <c r="B2293"/>
      <c r="C2293"/>
      <c r="D2293"/>
      <c r="E2293"/>
    </row>
    <row r="2294" spans="1:5" x14ac:dyDescent="0.25">
      <c r="A2294"/>
      <c r="B2294"/>
      <c r="C2294"/>
      <c r="D2294"/>
      <c r="E2294"/>
    </row>
    <row r="2295" spans="1:5" x14ac:dyDescent="0.25">
      <c r="A2295"/>
      <c r="B2295"/>
      <c r="C2295"/>
      <c r="D2295"/>
      <c r="E2295"/>
    </row>
    <row r="2296" spans="1:5" x14ac:dyDescent="0.25">
      <c r="A2296"/>
      <c r="B2296"/>
      <c r="C2296"/>
      <c r="D2296"/>
      <c r="E2296"/>
    </row>
    <row r="2297" spans="1:5" x14ac:dyDescent="0.25">
      <c r="A2297"/>
      <c r="B2297"/>
      <c r="C2297"/>
      <c r="D2297"/>
      <c r="E2297"/>
    </row>
    <row r="2298" spans="1:5" x14ac:dyDescent="0.25">
      <c r="A2298"/>
      <c r="B2298"/>
      <c r="C2298"/>
      <c r="D2298"/>
      <c r="E2298"/>
    </row>
    <row r="2299" spans="1:5" x14ac:dyDescent="0.25">
      <c r="A2299"/>
      <c r="B2299"/>
      <c r="C2299"/>
      <c r="D2299"/>
      <c r="E2299"/>
    </row>
    <row r="2300" spans="1:5" x14ac:dyDescent="0.25">
      <c r="A2300"/>
      <c r="B2300"/>
      <c r="C2300"/>
      <c r="D2300"/>
      <c r="E2300"/>
    </row>
    <row r="2301" spans="1:5" x14ac:dyDescent="0.25">
      <c r="A2301"/>
      <c r="B2301"/>
      <c r="C2301"/>
      <c r="D2301"/>
      <c r="E2301"/>
    </row>
    <row r="2302" spans="1:5" x14ac:dyDescent="0.25">
      <c r="A2302"/>
      <c r="B2302"/>
      <c r="C2302"/>
      <c r="D2302"/>
      <c r="E2302"/>
    </row>
    <row r="2303" spans="1:5" x14ac:dyDescent="0.25">
      <c r="A2303"/>
      <c r="B2303"/>
      <c r="C2303"/>
      <c r="D2303"/>
      <c r="E2303"/>
    </row>
    <row r="2304" spans="1:5" x14ac:dyDescent="0.25">
      <c r="A2304"/>
      <c r="B2304"/>
      <c r="C2304"/>
      <c r="D2304"/>
      <c r="E2304"/>
    </row>
    <row r="2305" spans="1:5" x14ac:dyDescent="0.25">
      <c r="A2305"/>
      <c r="B2305"/>
      <c r="C2305"/>
      <c r="D2305"/>
      <c r="E2305"/>
    </row>
    <row r="2306" spans="1:5" x14ac:dyDescent="0.25">
      <c r="A2306"/>
      <c r="B2306"/>
      <c r="C2306"/>
      <c r="D2306"/>
      <c r="E2306"/>
    </row>
    <row r="2307" spans="1:5" x14ac:dyDescent="0.25">
      <c r="A2307"/>
      <c r="B2307"/>
      <c r="C2307"/>
      <c r="D2307"/>
      <c r="E2307"/>
    </row>
    <row r="2308" spans="1:5" x14ac:dyDescent="0.25">
      <c r="A2308"/>
      <c r="B2308"/>
      <c r="C2308"/>
      <c r="D2308"/>
      <c r="E2308"/>
    </row>
    <row r="2309" spans="1:5" x14ac:dyDescent="0.25">
      <c r="A2309"/>
      <c r="B2309"/>
      <c r="C2309"/>
      <c r="D2309"/>
      <c r="E2309"/>
    </row>
    <row r="2310" spans="1:5" x14ac:dyDescent="0.25">
      <c r="A2310"/>
      <c r="B2310"/>
      <c r="C2310"/>
      <c r="D2310"/>
      <c r="E2310"/>
    </row>
    <row r="2311" spans="1:5" x14ac:dyDescent="0.25">
      <c r="A2311"/>
      <c r="B2311"/>
      <c r="C2311"/>
      <c r="D2311"/>
      <c r="E2311"/>
    </row>
    <row r="2312" spans="1:5" x14ac:dyDescent="0.25">
      <c r="A2312"/>
      <c r="B2312"/>
      <c r="C2312"/>
      <c r="D2312"/>
      <c r="E2312"/>
    </row>
    <row r="2313" spans="1:5" x14ac:dyDescent="0.25">
      <c r="A2313"/>
      <c r="B2313"/>
      <c r="C2313"/>
      <c r="D2313"/>
      <c r="E2313"/>
    </row>
    <row r="2314" spans="1:5" x14ac:dyDescent="0.25">
      <c r="A2314"/>
      <c r="B2314"/>
      <c r="C2314"/>
      <c r="D2314"/>
      <c r="E2314"/>
    </row>
    <row r="2315" spans="1:5" x14ac:dyDescent="0.25">
      <c r="A2315"/>
      <c r="B2315"/>
      <c r="C2315"/>
      <c r="D2315"/>
      <c r="E2315"/>
    </row>
    <row r="2316" spans="1:5" x14ac:dyDescent="0.25">
      <c r="A2316"/>
      <c r="B2316"/>
      <c r="C2316"/>
      <c r="D2316"/>
      <c r="E2316"/>
    </row>
    <row r="2317" spans="1:5" x14ac:dyDescent="0.25">
      <c r="A2317"/>
      <c r="B2317"/>
      <c r="C2317"/>
      <c r="D2317"/>
      <c r="E2317"/>
    </row>
    <row r="2318" spans="1:5" x14ac:dyDescent="0.25">
      <c r="A2318"/>
      <c r="B2318"/>
      <c r="C2318"/>
      <c r="D2318"/>
      <c r="E2318"/>
    </row>
    <row r="2319" spans="1:5" x14ac:dyDescent="0.25">
      <c r="A2319"/>
      <c r="B2319"/>
      <c r="C2319"/>
      <c r="D2319"/>
      <c r="E2319"/>
    </row>
    <row r="2320" spans="1:5" x14ac:dyDescent="0.25">
      <c r="A2320"/>
      <c r="B2320"/>
      <c r="C2320"/>
      <c r="D2320"/>
      <c r="E2320"/>
    </row>
    <row r="2321" spans="1:5" x14ac:dyDescent="0.25">
      <c r="A2321"/>
      <c r="B2321"/>
      <c r="C2321"/>
      <c r="D2321"/>
      <c r="E2321"/>
    </row>
    <row r="2322" spans="1:5" x14ac:dyDescent="0.25">
      <c r="A2322"/>
      <c r="B2322"/>
      <c r="C2322"/>
      <c r="D2322"/>
      <c r="E2322"/>
    </row>
    <row r="2323" spans="1:5" x14ac:dyDescent="0.25">
      <c r="A2323"/>
      <c r="B2323"/>
      <c r="C2323"/>
      <c r="D2323"/>
      <c r="E2323"/>
    </row>
    <row r="2324" spans="1:5" x14ac:dyDescent="0.25">
      <c r="A2324"/>
      <c r="B2324"/>
      <c r="C2324"/>
      <c r="D2324"/>
      <c r="E2324"/>
    </row>
    <row r="2325" spans="1:5" x14ac:dyDescent="0.25">
      <c r="A2325"/>
      <c r="B2325"/>
      <c r="C2325"/>
      <c r="D2325"/>
      <c r="E2325"/>
    </row>
    <row r="2326" spans="1:5" x14ac:dyDescent="0.25">
      <c r="A2326"/>
      <c r="B2326"/>
      <c r="C2326"/>
      <c r="D2326"/>
      <c r="E2326"/>
    </row>
    <row r="2327" spans="1:5" x14ac:dyDescent="0.25">
      <c r="A2327"/>
      <c r="B2327"/>
      <c r="C2327"/>
      <c r="D2327"/>
      <c r="E2327"/>
    </row>
    <row r="2328" spans="1:5" x14ac:dyDescent="0.25">
      <c r="A2328"/>
      <c r="B2328"/>
      <c r="C2328"/>
      <c r="D2328"/>
      <c r="E2328"/>
    </row>
    <row r="2329" spans="1:5" x14ac:dyDescent="0.25">
      <c r="A2329"/>
      <c r="B2329"/>
      <c r="C2329"/>
      <c r="D2329"/>
      <c r="E2329"/>
    </row>
    <row r="2330" spans="1:5" x14ac:dyDescent="0.25">
      <c r="A2330"/>
      <c r="B2330"/>
      <c r="C2330"/>
      <c r="D2330"/>
      <c r="E2330"/>
    </row>
    <row r="2331" spans="1:5" x14ac:dyDescent="0.25">
      <c r="A2331"/>
      <c r="B2331"/>
      <c r="C2331"/>
      <c r="D2331"/>
      <c r="E2331"/>
    </row>
    <row r="2332" spans="1:5" x14ac:dyDescent="0.25">
      <c r="A2332"/>
      <c r="B2332"/>
      <c r="C2332"/>
      <c r="D2332"/>
      <c r="E2332"/>
    </row>
    <row r="2333" spans="1:5" x14ac:dyDescent="0.25">
      <c r="A2333"/>
      <c r="B2333"/>
      <c r="C2333"/>
      <c r="D2333"/>
      <c r="E2333"/>
    </row>
    <row r="2334" spans="1:5" x14ac:dyDescent="0.25">
      <c r="A2334"/>
      <c r="B2334"/>
      <c r="C2334"/>
      <c r="D2334"/>
      <c r="E2334"/>
    </row>
    <row r="2335" spans="1:5" x14ac:dyDescent="0.25">
      <c r="A2335"/>
      <c r="B2335"/>
      <c r="C2335"/>
      <c r="D2335"/>
      <c r="E2335"/>
    </row>
    <row r="2336" spans="1:5" x14ac:dyDescent="0.25">
      <c r="A2336"/>
      <c r="B2336"/>
      <c r="C2336"/>
      <c r="D2336"/>
      <c r="E2336"/>
    </row>
    <row r="2337" spans="1:5" x14ac:dyDescent="0.25">
      <c r="A2337"/>
      <c r="B2337"/>
      <c r="C2337"/>
      <c r="D2337"/>
      <c r="E2337"/>
    </row>
    <row r="2338" spans="1:5" x14ac:dyDescent="0.25">
      <c r="A2338"/>
      <c r="B2338"/>
      <c r="C2338"/>
      <c r="D2338"/>
      <c r="E2338"/>
    </row>
    <row r="2339" spans="1:5" x14ac:dyDescent="0.25">
      <c r="A2339"/>
      <c r="B2339"/>
      <c r="C2339"/>
      <c r="D2339"/>
      <c r="E2339"/>
    </row>
    <row r="2340" spans="1:5" x14ac:dyDescent="0.25">
      <c r="A2340"/>
      <c r="B2340"/>
      <c r="C2340"/>
      <c r="D2340"/>
      <c r="E2340"/>
    </row>
    <row r="2341" spans="1:5" x14ac:dyDescent="0.25">
      <c r="A2341"/>
      <c r="B2341"/>
      <c r="C2341"/>
      <c r="D2341"/>
      <c r="E2341"/>
    </row>
    <row r="2342" spans="1:5" x14ac:dyDescent="0.25">
      <c r="A2342"/>
      <c r="B2342"/>
      <c r="C2342"/>
      <c r="D2342"/>
      <c r="E2342"/>
    </row>
    <row r="2343" spans="1:5" x14ac:dyDescent="0.25">
      <c r="A2343"/>
      <c r="B2343"/>
      <c r="C2343"/>
      <c r="D2343"/>
      <c r="E2343"/>
    </row>
    <row r="2344" spans="1:5" x14ac:dyDescent="0.25">
      <c r="A2344"/>
      <c r="B2344"/>
      <c r="C2344"/>
      <c r="D2344"/>
      <c r="E2344"/>
    </row>
    <row r="2345" spans="1:5" x14ac:dyDescent="0.25">
      <c r="A2345"/>
      <c r="B2345"/>
      <c r="C2345"/>
      <c r="D2345"/>
      <c r="E2345"/>
    </row>
    <row r="2346" spans="1:5" x14ac:dyDescent="0.25">
      <c r="A2346"/>
      <c r="B2346"/>
      <c r="C2346"/>
      <c r="D2346"/>
      <c r="E2346"/>
    </row>
    <row r="2347" spans="1:5" x14ac:dyDescent="0.25">
      <c r="A2347"/>
      <c r="B2347"/>
      <c r="C2347"/>
      <c r="D2347"/>
      <c r="E2347"/>
    </row>
    <row r="2348" spans="1:5" x14ac:dyDescent="0.25">
      <c r="A2348"/>
      <c r="B2348"/>
      <c r="C2348"/>
      <c r="D2348"/>
      <c r="E2348"/>
    </row>
    <row r="2349" spans="1:5" x14ac:dyDescent="0.25">
      <c r="A2349"/>
      <c r="B2349"/>
      <c r="C2349"/>
      <c r="D2349"/>
      <c r="E2349"/>
    </row>
    <row r="2350" spans="1:5" x14ac:dyDescent="0.25">
      <c r="A2350"/>
      <c r="B2350"/>
      <c r="C2350"/>
      <c r="D2350"/>
      <c r="E2350"/>
    </row>
    <row r="2351" spans="1:5" x14ac:dyDescent="0.25">
      <c r="A2351"/>
      <c r="B2351"/>
      <c r="C2351"/>
      <c r="D2351"/>
      <c r="E2351"/>
    </row>
    <row r="2352" spans="1:5" x14ac:dyDescent="0.25">
      <c r="A2352"/>
      <c r="B2352"/>
      <c r="C2352"/>
      <c r="D2352"/>
      <c r="E2352"/>
    </row>
    <row r="2353" spans="1:5" x14ac:dyDescent="0.25">
      <c r="A2353"/>
      <c r="B2353"/>
      <c r="C2353"/>
      <c r="D2353"/>
      <c r="E2353"/>
    </row>
    <row r="2354" spans="1:5" x14ac:dyDescent="0.25">
      <c r="A2354"/>
      <c r="B2354"/>
      <c r="C2354"/>
      <c r="D2354"/>
      <c r="E2354"/>
    </row>
    <row r="2355" spans="1:5" x14ac:dyDescent="0.25">
      <c r="A2355"/>
      <c r="B2355"/>
      <c r="C2355"/>
      <c r="D2355"/>
      <c r="E2355"/>
    </row>
    <row r="2356" spans="1:5" x14ac:dyDescent="0.25">
      <c r="A2356"/>
      <c r="B2356"/>
      <c r="C2356"/>
      <c r="D2356"/>
      <c r="E2356"/>
    </row>
    <row r="2357" spans="1:5" x14ac:dyDescent="0.25">
      <c r="A2357"/>
      <c r="B2357"/>
      <c r="C2357"/>
      <c r="D2357"/>
      <c r="E2357"/>
    </row>
    <row r="2358" spans="1:5" x14ac:dyDescent="0.25">
      <c r="A2358"/>
      <c r="B2358"/>
      <c r="C2358"/>
      <c r="D2358"/>
      <c r="E2358"/>
    </row>
    <row r="2359" spans="1:5" x14ac:dyDescent="0.25">
      <c r="A2359"/>
      <c r="B2359"/>
      <c r="C2359"/>
      <c r="D2359"/>
      <c r="E2359"/>
    </row>
    <row r="2360" spans="1:5" x14ac:dyDescent="0.25">
      <c r="A2360"/>
      <c r="B2360"/>
      <c r="C2360"/>
      <c r="D2360"/>
      <c r="E2360"/>
    </row>
    <row r="2361" spans="1:5" x14ac:dyDescent="0.25">
      <c r="A2361"/>
      <c r="B2361"/>
      <c r="C2361"/>
      <c r="D2361"/>
      <c r="E2361"/>
    </row>
    <row r="2362" spans="1:5" x14ac:dyDescent="0.25">
      <c r="A2362"/>
      <c r="B2362"/>
      <c r="C2362"/>
      <c r="D2362"/>
      <c r="E2362"/>
    </row>
    <row r="2363" spans="1:5" x14ac:dyDescent="0.25">
      <c r="A2363"/>
      <c r="B2363"/>
      <c r="C2363"/>
      <c r="D2363"/>
      <c r="E2363"/>
    </row>
    <row r="2364" spans="1:5" x14ac:dyDescent="0.25">
      <c r="A2364"/>
      <c r="B2364"/>
      <c r="C2364"/>
      <c r="D2364"/>
      <c r="E2364"/>
    </row>
    <row r="2365" spans="1:5" x14ac:dyDescent="0.25">
      <c r="A2365"/>
      <c r="B2365"/>
      <c r="C2365"/>
      <c r="D2365"/>
      <c r="E2365"/>
    </row>
    <row r="2366" spans="1:5" x14ac:dyDescent="0.25">
      <c r="A2366"/>
      <c r="B2366"/>
      <c r="C2366"/>
      <c r="D2366"/>
      <c r="E2366"/>
    </row>
    <row r="2367" spans="1:5" x14ac:dyDescent="0.25">
      <c r="A2367"/>
      <c r="B2367"/>
      <c r="C2367"/>
      <c r="D2367"/>
      <c r="E2367"/>
    </row>
    <row r="2368" spans="1:5" x14ac:dyDescent="0.25">
      <c r="A2368"/>
      <c r="B2368"/>
      <c r="C2368"/>
      <c r="D2368"/>
      <c r="E2368"/>
    </row>
    <row r="2369" spans="1:5" x14ac:dyDescent="0.25">
      <c r="A2369"/>
      <c r="B2369"/>
      <c r="C2369"/>
      <c r="D2369"/>
      <c r="E2369"/>
    </row>
    <row r="2370" spans="1:5" x14ac:dyDescent="0.25">
      <c r="A2370"/>
      <c r="B2370"/>
      <c r="C2370"/>
      <c r="D2370"/>
      <c r="E2370"/>
    </row>
    <row r="2371" spans="1:5" x14ac:dyDescent="0.25">
      <c r="A2371"/>
      <c r="B2371"/>
      <c r="C2371"/>
      <c r="D2371"/>
      <c r="E2371"/>
    </row>
    <row r="2372" spans="1:5" x14ac:dyDescent="0.25">
      <c r="A2372"/>
      <c r="B2372"/>
      <c r="C2372"/>
      <c r="D2372"/>
      <c r="E2372"/>
    </row>
    <row r="2373" spans="1:5" x14ac:dyDescent="0.25">
      <c r="A2373"/>
      <c r="B2373"/>
      <c r="C2373"/>
      <c r="D2373"/>
      <c r="E2373"/>
    </row>
    <row r="2374" spans="1:5" x14ac:dyDescent="0.25">
      <c r="A2374"/>
      <c r="B2374"/>
      <c r="C2374"/>
      <c r="D2374"/>
      <c r="E2374"/>
    </row>
    <row r="2375" spans="1:5" x14ac:dyDescent="0.25">
      <c r="A2375"/>
      <c r="B2375"/>
      <c r="C2375"/>
      <c r="D2375"/>
      <c r="E2375"/>
    </row>
    <row r="2376" spans="1:5" x14ac:dyDescent="0.25">
      <c r="A2376"/>
      <c r="B2376"/>
      <c r="C2376"/>
      <c r="D2376"/>
      <c r="E2376"/>
    </row>
    <row r="2377" spans="1:5" x14ac:dyDescent="0.25">
      <c r="A2377"/>
      <c r="B2377"/>
      <c r="C2377"/>
      <c r="D2377"/>
      <c r="E2377"/>
    </row>
    <row r="2378" spans="1:5" x14ac:dyDescent="0.25">
      <c r="A2378"/>
      <c r="B2378"/>
      <c r="C2378"/>
      <c r="D2378"/>
      <c r="E2378"/>
    </row>
    <row r="2379" spans="1:5" x14ac:dyDescent="0.25">
      <c r="A2379"/>
      <c r="B2379"/>
      <c r="C2379"/>
      <c r="D2379"/>
      <c r="E2379"/>
    </row>
    <row r="2380" spans="1:5" x14ac:dyDescent="0.25">
      <c r="A2380"/>
      <c r="B2380"/>
      <c r="C2380"/>
      <c r="D2380"/>
      <c r="E2380"/>
    </row>
    <row r="2381" spans="1:5" x14ac:dyDescent="0.25">
      <c r="A2381"/>
      <c r="B2381"/>
      <c r="C2381"/>
      <c r="D2381"/>
      <c r="E2381"/>
    </row>
    <row r="2382" spans="1:5" x14ac:dyDescent="0.25">
      <c r="A2382"/>
      <c r="B2382"/>
      <c r="C2382"/>
      <c r="D2382"/>
      <c r="E2382"/>
    </row>
    <row r="2383" spans="1:5" x14ac:dyDescent="0.25">
      <c r="A2383"/>
      <c r="B2383"/>
      <c r="C2383"/>
      <c r="D2383"/>
      <c r="E2383"/>
    </row>
    <row r="2384" spans="1:5" x14ac:dyDescent="0.25">
      <c r="A2384"/>
      <c r="B2384"/>
      <c r="C2384"/>
      <c r="D2384"/>
      <c r="E2384"/>
    </row>
    <row r="2385" spans="1:5" x14ac:dyDescent="0.25">
      <c r="A2385"/>
      <c r="B2385"/>
      <c r="C2385"/>
      <c r="D2385"/>
      <c r="E2385"/>
    </row>
    <row r="2386" spans="1:5" x14ac:dyDescent="0.25">
      <c r="A2386"/>
      <c r="B2386"/>
      <c r="C2386"/>
      <c r="D2386"/>
      <c r="E2386"/>
    </row>
    <row r="2387" spans="1:5" x14ac:dyDescent="0.25">
      <c r="A2387"/>
      <c r="B2387"/>
      <c r="C2387"/>
      <c r="D2387"/>
      <c r="E2387"/>
    </row>
    <row r="2388" spans="1:5" x14ac:dyDescent="0.25">
      <c r="A2388"/>
      <c r="B2388"/>
      <c r="C2388"/>
      <c r="D2388"/>
      <c r="E2388"/>
    </row>
    <row r="2389" spans="1:5" x14ac:dyDescent="0.25">
      <c r="A2389"/>
      <c r="B2389"/>
      <c r="C2389"/>
      <c r="D2389"/>
      <c r="E2389"/>
    </row>
    <row r="2390" spans="1:5" x14ac:dyDescent="0.25">
      <c r="A2390"/>
      <c r="B2390"/>
      <c r="C2390"/>
      <c r="D2390"/>
      <c r="E2390"/>
    </row>
    <row r="2391" spans="1:5" x14ac:dyDescent="0.25">
      <c r="A2391"/>
      <c r="B2391"/>
      <c r="C2391"/>
      <c r="D2391"/>
      <c r="E2391"/>
    </row>
    <row r="2392" spans="1:5" x14ac:dyDescent="0.25">
      <c r="A2392"/>
      <c r="B2392"/>
      <c r="C2392"/>
      <c r="D2392"/>
      <c r="E2392"/>
    </row>
    <row r="2393" spans="1:5" x14ac:dyDescent="0.25">
      <c r="A2393"/>
      <c r="B2393"/>
      <c r="C2393"/>
      <c r="D2393"/>
      <c r="E2393"/>
    </row>
    <row r="2394" spans="1:5" x14ac:dyDescent="0.25">
      <c r="A2394"/>
      <c r="B2394"/>
      <c r="C2394"/>
      <c r="D2394"/>
      <c r="E2394"/>
    </row>
    <row r="2395" spans="1:5" x14ac:dyDescent="0.25">
      <c r="A2395"/>
      <c r="B2395"/>
      <c r="C2395"/>
      <c r="D2395"/>
      <c r="E2395"/>
    </row>
    <row r="2396" spans="1:5" x14ac:dyDescent="0.25">
      <c r="A2396"/>
      <c r="B2396"/>
      <c r="C2396"/>
      <c r="D2396"/>
      <c r="E2396"/>
    </row>
    <row r="2397" spans="1:5" x14ac:dyDescent="0.25">
      <c r="A2397"/>
      <c r="B2397"/>
      <c r="C2397"/>
      <c r="D2397"/>
      <c r="E2397"/>
    </row>
    <row r="2398" spans="1:5" x14ac:dyDescent="0.25">
      <c r="A2398"/>
      <c r="B2398"/>
      <c r="C2398"/>
      <c r="D2398"/>
      <c r="E2398"/>
    </row>
    <row r="2399" spans="1:5" x14ac:dyDescent="0.25">
      <c r="A2399"/>
      <c r="B2399"/>
      <c r="C2399"/>
      <c r="D2399"/>
      <c r="E2399"/>
    </row>
    <row r="2400" spans="1:5" x14ac:dyDescent="0.25">
      <c r="A2400"/>
      <c r="B2400"/>
      <c r="C2400"/>
      <c r="D2400"/>
      <c r="E2400"/>
    </row>
    <row r="2401" spans="1:5" x14ac:dyDescent="0.25">
      <c r="A2401"/>
      <c r="B2401"/>
      <c r="C2401"/>
      <c r="D2401"/>
      <c r="E2401"/>
    </row>
    <row r="2402" spans="1:5" x14ac:dyDescent="0.25">
      <c r="A2402"/>
      <c r="B2402"/>
      <c r="C2402"/>
      <c r="D2402"/>
      <c r="E2402"/>
    </row>
    <row r="2403" spans="1:5" x14ac:dyDescent="0.25">
      <c r="A2403"/>
      <c r="B2403"/>
      <c r="C2403"/>
      <c r="D2403"/>
      <c r="E2403"/>
    </row>
    <row r="2404" spans="1:5" x14ac:dyDescent="0.25">
      <c r="A2404"/>
      <c r="B2404"/>
      <c r="C2404"/>
      <c r="D2404"/>
      <c r="E2404"/>
    </row>
    <row r="2405" spans="1:5" x14ac:dyDescent="0.25">
      <c r="A2405"/>
      <c r="B2405"/>
      <c r="C2405"/>
      <c r="D2405"/>
      <c r="E2405"/>
    </row>
    <row r="2406" spans="1:5" x14ac:dyDescent="0.25">
      <c r="A2406"/>
      <c r="B2406"/>
      <c r="C2406"/>
      <c r="D2406"/>
      <c r="E2406"/>
    </row>
    <row r="2407" spans="1:5" x14ac:dyDescent="0.25">
      <c r="A2407"/>
      <c r="B2407"/>
      <c r="C2407"/>
      <c r="D2407"/>
      <c r="E2407"/>
    </row>
    <row r="2408" spans="1:5" x14ac:dyDescent="0.25">
      <c r="A2408"/>
      <c r="B2408"/>
      <c r="C2408"/>
      <c r="D2408"/>
      <c r="E2408"/>
    </row>
    <row r="2409" spans="1:5" x14ac:dyDescent="0.25">
      <c r="A2409"/>
      <c r="B2409"/>
      <c r="C2409"/>
      <c r="D2409"/>
      <c r="E2409"/>
    </row>
    <row r="2410" spans="1:5" x14ac:dyDescent="0.25">
      <c r="A2410"/>
      <c r="B2410"/>
      <c r="C2410"/>
      <c r="D2410"/>
      <c r="E2410"/>
    </row>
    <row r="2411" spans="1:5" x14ac:dyDescent="0.25">
      <c r="A2411"/>
      <c r="B2411"/>
      <c r="C2411"/>
      <c r="D2411"/>
      <c r="E2411"/>
    </row>
    <row r="2412" spans="1:5" x14ac:dyDescent="0.25">
      <c r="A2412"/>
      <c r="B2412"/>
      <c r="C2412"/>
      <c r="D2412"/>
      <c r="E2412"/>
    </row>
    <row r="2413" spans="1:5" x14ac:dyDescent="0.25">
      <c r="A2413"/>
      <c r="B2413"/>
      <c r="C2413"/>
      <c r="D2413"/>
      <c r="E2413"/>
    </row>
    <row r="2414" spans="1:5" x14ac:dyDescent="0.25">
      <c r="A2414"/>
      <c r="B2414"/>
      <c r="C2414"/>
      <c r="D2414"/>
      <c r="E2414"/>
    </row>
    <row r="2415" spans="1:5" x14ac:dyDescent="0.25">
      <c r="A2415"/>
      <c r="B2415"/>
      <c r="C2415"/>
      <c r="D2415"/>
      <c r="E2415"/>
    </row>
    <row r="2416" spans="1:5" x14ac:dyDescent="0.25">
      <c r="A2416"/>
      <c r="B2416"/>
      <c r="C2416"/>
      <c r="D2416"/>
      <c r="E2416"/>
    </row>
    <row r="2417" spans="1:5" x14ac:dyDescent="0.25">
      <c r="A2417"/>
      <c r="B2417"/>
      <c r="C2417"/>
      <c r="D2417"/>
      <c r="E2417"/>
    </row>
    <row r="2418" spans="1:5" x14ac:dyDescent="0.25">
      <c r="A2418"/>
      <c r="B2418"/>
      <c r="C2418"/>
      <c r="D2418"/>
      <c r="E2418"/>
    </row>
    <row r="2419" spans="1:5" x14ac:dyDescent="0.25">
      <c r="A2419"/>
      <c r="B2419"/>
      <c r="C2419"/>
      <c r="D2419"/>
      <c r="E2419"/>
    </row>
    <row r="2420" spans="1:5" x14ac:dyDescent="0.25">
      <c r="A2420"/>
      <c r="B2420"/>
      <c r="C2420"/>
      <c r="D2420"/>
      <c r="E2420"/>
    </row>
    <row r="2421" spans="1:5" x14ac:dyDescent="0.25">
      <c r="A2421"/>
      <c r="B2421"/>
      <c r="C2421"/>
      <c r="D2421"/>
      <c r="E2421"/>
    </row>
    <row r="2422" spans="1:5" x14ac:dyDescent="0.25">
      <c r="A2422"/>
      <c r="B2422"/>
      <c r="C2422"/>
      <c r="D2422"/>
      <c r="E2422"/>
    </row>
    <row r="2423" spans="1:5" x14ac:dyDescent="0.25">
      <c r="A2423"/>
      <c r="B2423"/>
      <c r="C2423"/>
      <c r="D2423"/>
      <c r="E2423"/>
    </row>
    <row r="2424" spans="1:5" x14ac:dyDescent="0.25">
      <c r="A2424"/>
      <c r="B2424"/>
      <c r="C2424"/>
      <c r="D2424"/>
      <c r="E2424"/>
    </row>
    <row r="2425" spans="1:5" x14ac:dyDescent="0.25">
      <c r="A2425"/>
      <c r="B2425"/>
      <c r="C2425"/>
      <c r="D2425"/>
      <c r="E2425"/>
    </row>
    <row r="2426" spans="1:5" x14ac:dyDescent="0.25">
      <c r="A2426"/>
      <c r="B2426"/>
      <c r="C2426"/>
      <c r="D2426"/>
      <c r="E2426"/>
    </row>
    <row r="2427" spans="1:5" x14ac:dyDescent="0.25">
      <c r="A2427"/>
      <c r="B2427"/>
      <c r="C2427"/>
      <c r="D2427"/>
      <c r="E2427"/>
    </row>
    <row r="2428" spans="1:5" x14ac:dyDescent="0.25">
      <c r="A2428"/>
      <c r="B2428"/>
      <c r="C2428"/>
      <c r="D2428"/>
      <c r="E2428"/>
    </row>
    <row r="2429" spans="1:5" x14ac:dyDescent="0.25">
      <c r="A2429"/>
      <c r="B2429"/>
      <c r="C2429"/>
      <c r="D2429"/>
      <c r="E2429"/>
    </row>
    <row r="2430" spans="1:5" x14ac:dyDescent="0.25">
      <c r="A2430"/>
      <c r="B2430"/>
      <c r="C2430"/>
      <c r="D2430"/>
      <c r="E2430"/>
    </row>
    <row r="2431" spans="1:5" x14ac:dyDescent="0.25">
      <c r="A2431"/>
      <c r="B2431"/>
      <c r="C2431"/>
      <c r="D2431"/>
      <c r="E2431"/>
    </row>
    <row r="2432" spans="1:5" x14ac:dyDescent="0.25">
      <c r="A2432"/>
      <c r="B2432"/>
      <c r="C2432"/>
      <c r="D2432"/>
      <c r="E2432"/>
    </row>
    <row r="2433" spans="1:5" x14ac:dyDescent="0.25">
      <c r="A2433"/>
      <c r="B2433"/>
      <c r="C2433"/>
      <c r="D2433"/>
      <c r="E2433"/>
    </row>
    <row r="2434" spans="1:5" x14ac:dyDescent="0.25">
      <c r="A2434"/>
      <c r="B2434"/>
      <c r="C2434"/>
      <c r="D2434"/>
      <c r="E2434"/>
    </row>
    <row r="2435" spans="1:5" x14ac:dyDescent="0.25">
      <c r="A2435"/>
      <c r="B2435"/>
      <c r="C2435"/>
      <c r="D2435"/>
      <c r="E2435"/>
    </row>
    <row r="2436" spans="1:5" x14ac:dyDescent="0.25">
      <c r="A2436"/>
      <c r="B2436"/>
      <c r="C2436"/>
      <c r="D2436"/>
      <c r="E2436"/>
    </row>
    <row r="2437" spans="1:5" x14ac:dyDescent="0.25">
      <c r="A2437"/>
      <c r="B2437"/>
      <c r="C2437"/>
      <c r="D2437"/>
      <c r="E2437"/>
    </row>
    <row r="2438" spans="1:5" x14ac:dyDescent="0.25">
      <c r="A2438"/>
      <c r="B2438"/>
      <c r="C2438"/>
      <c r="D2438"/>
      <c r="E2438"/>
    </row>
    <row r="2439" spans="1:5" x14ac:dyDescent="0.25">
      <c r="A2439"/>
      <c r="B2439"/>
      <c r="C2439"/>
      <c r="D2439"/>
      <c r="E2439"/>
    </row>
    <row r="2440" spans="1:5" x14ac:dyDescent="0.25">
      <c r="A2440"/>
      <c r="B2440"/>
      <c r="C2440"/>
      <c r="D2440"/>
      <c r="E2440"/>
    </row>
    <row r="2441" spans="1:5" x14ac:dyDescent="0.25">
      <c r="A2441"/>
      <c r="B2441"/>
      <c r="C2441"/>
      <c r="D2441"/>
      <c r="E2441"/>
    </row>
    <row r="2442" spans="1:5" x14ac:dyDescent="0.25">
      <c r="A2442"/>
      <c r="B2442"/>
      <c r="C2442"/>
      <c r="D2442"/>
      <c r="E2442"/>
    </row>
    <row r="2443" spans="1:5" x14ac:dyDescent="0.25">
      <c r="A2443"/>
      <c r="B2443"/>
      <c r="C2443"/>
      <c r="D2443"/>
      <c r="E2443"/>
    </row>
    <row r="2444" spans="1:5" x14ac:dyDescent="0.25">
      <c r="A2444"/>
      <c r="B2444"/>
      <c r="C2444"/>
      <c r="D2444"/>
      <c r="E2444"/>
    </row>
    <row r="2445" spans="1:5" x14ac:dyDescent="0.25">
      <c r="A2445"/>
      <c r="B2445"/>
      <c r="C2445"/>
      <c r="D2445"/>
      <c r="E2445"/>
    </row>
    <row r="2446" spans="1:5" x14ac:dyDescent="0.25">
      <c r="A2446"/>
      <c r="B2446"/>
      <c r="C2446"/>
      <c r="D2446"/>
      <c r="E2446"/>
    </row>
    <row r="2447" spans="1:5" x14ac:dyDescent="0.25">
      <c r="A2447"/>
      <c r="B2447"/>
      <c r="C2447"/>
      <c r="D2447"/>
      <c r="E2447"/>
    </row>
    <row r="2448" spans="1:5" x14ac:dyDescent="0.25">
      <c r="A2448"/>
      <c r="B2448"/>
      <c r="C2448"/>
      <c r="D2448"/>
      <c r="E2448"/>
    </row>
    <row r="2449" spans="1:5" x14ac:dyDescent="0.25">
      <c r="A2449"/>
      <c r="B2449"/>
      <c r="C2449"/>
      <c r="D2449"/>
      <c r="E2449"/>
    </row>
    <row r="2450" spans="1:5" x14ac:dyDescent="0.25">
      <c r="A2450"/>
      <c r="B2450"/>
      <c r="C2450"/>
      <c r="D2450"/>
      <c r="E2450"/>
    </row>
    <row r="2451" spans="1:5" x14ac:dyDescent="0.25">
      <c r="A2451"/>
      <c r="B2451"/>
      <c r="C2451"/>
      <c r="D2451"/>
      <c r="E2451"/>
    </row>
    <row r="2452" spans="1:5" x14ac:dyDescent="0.25">
      <c r="A2452"/>
      <c r="B2452"/>
      <c r="C2452"/>
      <c r="D2452"/>
      <c r="E2452"/>
    </row>
    <row r="2453" spans="1:5" x14ac:dyDescent="0.25">
      <c r="A2453"/>
      <c r="B2453"/>
      <c r="C2453"/>
      <c r="D2453"/>
      <c r="E2453"/>
    </row>
    <row r="2454" spans="1:5" x14ac:dyDescent="0.25">
      <c r="A2454"/>
      <c r="B2454"/>
      <c r="C2454"/>
      <c r="D2454"/>
      <c r="E2454"/>
    </row>
    <row r="2455" spans="1:5" x14ac:dyDescent="0.25">
      <c r="A2455"/>
      <c r="B2455"/>
      <c r="C2455"/>
      <c r="D2455"/>
      <c r="E2455"/>
    </row>
    <row r="2456" spans="1:5" x14ac:dyDescent="0.25">
      <c r="A2456"/>
      <c r="B2456"/>
      <c r="C2456"/>
      <c r="D2456"/>
      <c r="E2456"/>
    </row>
    <row r="2457" spans="1:5" x14ac:dyDescent="0.25">
      <c r="A2457"/>
      <c r="B2457"/>
      <c r="C2457"/>
      <c r="D2457"/>
      <c r="E2457"/>
    </row>
    <row r="2458" spans="1:5" x14ac:dyDescent="0.25">
      <c r="A2458"/>
      <c r="B2458"/>
      <c r="C2458"/>
      <c r="D2458"/>
      <c r="E2458"/>
    </row>
    <row r="2459" spans="1:5" x14ac:dyDescent="0.25">
      <c r="A2459"/>
      <c r="B2459"/>
      <c r="C2459"/>
      <c r="D2459"/>
      <c r="E2459"/>
    </row>
    <row r="2460" spans="1:5" x14ac:dyDescent="0.25">
      <c r="A2460"/>
      <c r="B2460"/>
      <c r="C2460"/>
      <c r="D2460"/>
      <c r="E2460"/>
    </row>
    <row r="2461" spans="1:5" x14ac:dyDescent="0.25">
      <c r="A2461"/>
      <c r="B2461"/>
      <c r="C2461"/>
      <c r="D2461"/>
      <c r="E2461"/>
    </row>
    <row r="2462" spans="1:5" x14ac:dyDescent="0.25">
      <c r="A2462"/>
      <c r="B2462"/>
      <c r="C2462"/>
      <c r="D2462"/>
      <c r="E2462"/>
    </row>
    <row r="2463" spans="1:5" x14ac:dyDescent="0.25">
      <c r="A2463"/>
      <c r="B2463"/>
      <c r="C2463"/>
      <c r="D2463"/>
      <c r="E2463"/>
    </row>
    <row r="2464" spans="1:5" x14ac:dyDescent="0.25">
      <c r="A2464"/>
      <c r="B2464"/>
      <c r="C2464"/>
      <c r="D2464"/>
      <c r="E2464"/>
    </row>
    <row r="2465" spans="1:5" x14ac:dyDescent="0.25">
      <c r="A2465"/>
      <c r="B2465"/>
      <c r="C2465"/>
      <c r="D2465"/>
      <c r="E2465"/>
    </row>
    <row r="2466" spans="1:5" x14ac:dyDescent="0.25">
      <c r="A2466"/>
      <c r="B2466"/>
      <c r="C2466"/>
      <c r="D2466"/>
      <c r="E2466"/>
    </row>
    <row r="2467" spans="1:5" x14ac:dyDescent="0.25">
      <c r="A2467"/>
      <c r="B2467"/>
      <c r="C2467"/>
      <c r="D2467"/>
      <c r="E2467"/>
    </row>
    <row r="2468" spans="1:5" x14ac:dyDescent="0.25">
      <c r="A2468"/>
      <c r="B2468"/>
      <c r="C2468"/>
      <c r="D2468"/>
      <c r="E2468"/>
    </row>
    <row r="2469" spans="1:5" x14ac:dyDescent="0.25">
      <c r="A2469"/>
      <c r="B2469"/>
      <c r="C2469"/>
      <c r="D2469"/>
      <c r="E2469"/>
    </row>
    <row r="2470" spans="1:5" x14ac:dyDescent="0.25">
      <c r="A2470"/>
      <c r="B2470"/>
      <c r="C2470"/>
      <c r="D2470"/>
      <c r="E2470"/>
    </row>
    <row r="2471" spans="1:5" x14ac:dyDescent="0.25">
      <c r="A2471"/>
      <c r="B2471"/>
      <c r="C2471"/>
      <c r="D2471"/>
      <c r="E2471"/>
    </row>
    <row r="2472" spans="1:5" x14ac:dyDescent="0.25">
      <c r="A2472"/>
      <c r="B2472"/>
      <c r="C2472"/>
      <c r="D2472"/>
      <c r="E2472"/>
    </row>
    <row r="2473" spans="1:5" x14ac:dyDescent="0.25">
      <c r="A2473"/>
      <c r="B2473"/>
      <c r="C2473"/>
      <c r="D2473"/>
      <c r="E2473"/>
    </row>
    <row r="2474" spans="1:5" x14ac:dyDescent="0.25">
      <c r="A2474"/>
      <c r="B2474"/>
      <c r="C2474"/>
      <c r="D2474"/>
      <c r="E2474"/>
    </row>
    <row r="2475" spans="1:5" x14ac:dyDescent="0.25">
      <c r="A2475"/>
      <c r="B2475"/>
      <c r="C2475"/>
      <c r="D2475"/>
      <c r="E2475"/>
    </row>
    <row r="2476" spans="1:5" x14ac:dyDescent="0.25">
      <c r="A2476"/>
      <c r="B2476"/>
      <c r="C2476"/>
      <c r="D2476"/>
      <c r="E2476"/>
    </row>
    <row r="2477" spans="1:5" x14ac:dyDescent="0.25">
      <c r="A2477"/>
      <c r="B2477"/>
      <c r="C2477"/>
      <c r="D2477"/>
      <c r="E2477"/>
    </row>
    <row r="2478" spans="1:5" x14ac:dyDescent="0.25">
      <c r="A2478"/>
      <c r="B2478"/>
      <c r="C2478"/>
      <c r="D2478"/>
      <c r="E2478"/>
    </row>
    <row r="2479" spans="1:5" x14ac:dyDescent="0.25">
      <c r="A2479"/>
      <c r="B2479"/>
      <c r="C2479"/>
      <c r="D2479"/>
      <c r="E2479"/>
    </row>
    <row r="2480" spans="1:5" x14ac:dyDescent="0.25">
      <c r="A2480"/>
      <c r="B2480"/>
      <c r="C2480"/>
      <c r="D2480"/>
      <c r="E2480"/>
    </row>
    <row r="2481" spans="1:5" x14ac:dyDescent="0.25">
      <c r="A2481"/>
      <c r="B2481"/>
      <c r="C2481"/>
      <c r="D2481"/>
      <c r="E2481"/>
    </row>
    <row r="2482" spans="1:5" x14ac:dyDescent="0.25">
      <c r="A2482"/>
      <c r="B2482"/>
      <c r="C2482"/>
      <c r="D2482"/>
      <c r="E2482"/>
    </row>
    <row r="2483" spans="1:5" x14ac:dyDescent="0.25">
      <c r="A2483"/>
      <c r="B2483"/>
      <c r="C2483"/>
      <c r="D2483"/>
      <c r="E2483"/>
    </row>
    <row r="2484" spans="1:5" x14ac:dyDescent="0.25">
      <c r="A2484"/>
      <c r="B2484"/>
      <c r="C2484"/>
      <c r="D2484"/>
      <c r="E2484"/>
    </row>
    <row r="2485" spans="1:5" x14ac:dyDescent="0.25">
      <c r="A2485"/>
      <c r="B2485"/>
      <c r="C2485"/>
      <c r="D2485"/>
      <c r="E2485"/>
    </row>
    <row r="2486" spans="1:5" x14ac:dyDescent="0.25">
      <c r="A2486"/>
      <c r="B2486"/>
      <c r="C2486"/>
      <c r="D2486"/>
      <c r="E2486"/>
    </row>
    <row r="2487" spans="1:5" x14ac:dyDescent="0.25">
      <c r="A2487"/>
      <c r="B2487"/>
      <c r="C2487"/>
      <c r="D2487"/>
      <c r="E2487"/>
    </row>
    <row r="2488" spans="1:5" x14ac:dyDescent="0.25">
      <c r="A2488"/>
      <c r="B2488"/>
      <c r="C2488"/>
      <c r="D2488"/>
      <c r="E2488"/>
    </row>
    <row r="2489" spans="1:5" x14ac:dyDescent="0.25">
      <c r="A2489"/>
      <c r="B2489"/>
      <c r="C2489"/>
      <c r="D2489"/>
      <c r="E2489"/>
    </row>
    <row r="2490" spans="1:5" x14ac:dyDescent="0.25">
      <c r="A2490"/>
      <c r="B2490"/>
      <c r="C2490"/>
      <c r="D2490"/>
      <c r="E2490"/>
    </row>
    <row r="2491" spans="1:5" x14ac:dyDescent="0.25">
      <c r="A2491"/>
      <c r="B2491"/>
      <c r="C2491"/>
      <c r="D2491"/>
      <c r="E2491"/>
    </row>
    <row r="2492" spans="1:5" x14ac:dyDescent="0.25">
      <c r="A2492"/>
      <c r="B2492"/>
      <c r="C2492"/>
      <c r="D2492"/>
      <c r="E2492"/>
    </row>
    <row r="2493" spans="1:5" x14ac:dyDescent="0.25">
      <c r="A2493"/>
      <c r="B2493"/>
      <c r="C2493"/>
      <c r="D2493"/>
      <c r="E2493"/>
    </row>
    <row r="2494" spans="1:5" x14ac:dyDescent="0.25">
      <c r="A2494"/>
      <c r="B2494"/>
      <c r="C2494"/>
      <c r="D2494"/>
      <c r="E2494"/>
    </row>
    <row r="2495" spans="1:5" x14ac:dyDescent="0.25">
      <c r="A2495"/>
      <c r="B2495"/>
      <c r="C2495"/>
      <c r="D2495"/>
      <c r="E2495"/>
    </row>
    <row r="2496" spans="1:5" x14ac:dyDescent="0.25">
      <c r="A2496"/>
      <c r="B2496"/>
      <c r="C2496"/>
      <c r="D2496"/>
      <c r="E2496"/>
    </row>
    <row r="2497" spans="1:5" x14ac:dyDescent="0.25">
      <c r="A2497"/>
      <c r="B2497"/>
      <c r="C2497"/>
      <c r="D2497"/>
      <c r="E2497"/>
    </row>
    <row r="2498" spans="1:5" x14ac:dyDescent="0.25">
      <c r="A2498"/>
      <c r="B2498"/>
      <c r="C2498"/>
      <c r="D2498"/>
      <c r="E2498"/>
    </row>
    <row r="2499" spans="1:5" x14ac:dyDescent="0.25">
      <c r="A2499"/>
      <c r="B2499"/>
      <c r="C2499"/>
      <c r="D2499"/>
      <c r="E2499"/>
    </row>
    <row r="2500" spans="1:5" x14ac:dyDescent="0.25">
      <c r="A2500"/>
      <c r="B2500"/>
      <c r="C2500"/>
      <c r="D2500"/>
      <c r="E2500"/>
    </row>
    <row r="2501" spans="1:5" x14ac:dyDescent="0.25">
      <c r="A2501"/>
      <c r="B2501"/>
      <c r="C2501"/>
      <c r="D2501"/>
      <c r="E2501"/>
    </row>
    <row r="2502" spans="1:5" x14ac:dyDescent="0.25">
      <c r="A2502"/>
      <c r="B2502"/>
      <c r="C2502"/>
      <c r="D2502"/>
      <c r="E2502"/>
    </row>
    <row r="2503" spans="1:5" x14ac:dyDescent="0.25">
      <c r="A2503"/>
      <c r="B2503"/>
      <c r="C2503"/>
      <c r="D2503"/>
      <c r="E2503"/>
    </row>
    <row r="2504" spans="1:5" x14ac:dyDescent="0.25">
      <c r="A2504"/>
      <c r="B2504"/>
      <c r="C2504"/>
      <c r="D2504"/>
      <c r="E2504"/>
    </row>
    <row r="2505" spans="1:5" x14ac:dyDescent="0.25">
      <c r="A2505"/>
      <c r="B2505"/>
      <c r="C2505"/>
      <c r="D2505"/>
      <c r="E2505"/>
    </row>
    <row r="2506" spans="1:5" x14ac:dyDescent="0.25">
      <c r="A2506"/>
      <c r="B2506"/>
      <c r="C2506"/>
      <c r="D2506"/>
      <c r="E2506"/>
    </row>
    <row r="2507" spans="1:5" x14ac:dyDescent="0.25">
      <c r="A2507"/>
      <c r="B2507"/>
      <c r="C2507"/>
      <c r="D2507"/>
      <c r="E2507"/>
    </row>
    <row r="2508" spans="1:5" x14ac:dyDescent="0.25">
      <c r="A2508"/>
      <c r="B2508"/>
      <c r="C2508"/>
      <c r="D2508"/>
      <c r="E2508"/>
    </row>
    <row r="2509" spans="1:5" x14ac:dyDescent="0.25">
      <c r="A2509"/>
      <c r="B2509"/>
      <c r="C2509"/>
      <c r="D2509"/>
      <c r="E2509"/>
    </row>
    <row r="2510" spans="1:5" x14ac:dyDescent="0.25">
      <c r="A2510"/>
      <c r="B2510"/>
      <c r="C2510"/>
      <c r="D2510"/>
      <c r="E2510"/>
    </row>
    <row r="2511" spans="1:5" x14ac:dyDescent="0.25">
      <c r="A2511"/>
      <c r="B2511"/>
      <c r="C2511"/>
      <c r="D2511"/>
      <c r="E2511"/>
    </row>
    <row r="2512" spans="1:5" x14ac:dyDescent="0.25">
      <c r="A2512"/>
      <c r="B2512"/>
      <c r="C2512"/>
      <c r="D2512"/>
      <c r="E2512"/>
    </row>
    <row r="2513" spans="1:5" x14ac:dyDescent="0.25">
      <c r="A2513"/>
      <c r="B2513"/>
      <c r="C2513"/>
      <c r="D2513"/>
      <c r="E2513"/>
    </row>
    <row r="2514" spans="1:5" x14ac:dyDescent="0.25">
      <c r="A2514"/>
      <c r="B2514"/>
      <c r="C2514"/>
      <c r="D2514"/>
      <c r="E2514"/>
    </row>
    <row r="2515" spans="1:5" x14ac:dyDescent="0.25">
      <c r="A2515"/>
      <c r="B2515"/>
      <c r="C2515"/>
      <c r="D2515"/>
      <c r="E2515"/>
    </row>
    <row r="2516" spans="1:5" x14ac:dyDescent="0.25">
      <c r="A2516"/>
      <c r="B2516"/>
      <c r="C2516"/>
      <c r="D2516"/>
      <c r="E2516"/>
    </row>
    <row r="2517" spans="1:5" x14ac:dyDescent="0.25">
      <c r="A2517"/>
      <c r="B2517"/>
      <c r="C2517"/>
      <c r="D2517"/>
      <c r="E2517"/>
    </row>
    <row r="2518" spans="1:5" x14ac:dyDescent="0.25">
      <c r="A2518"/>
      <c r="B2518"/>
      <c r="C2518"/>
      <c r="D2518"/>
      <c r="E2518"/>
    </row>
    <row r="2519" spans="1:5" x14ac:dyDescent="0.25">
      <c r="A2519"/>
      <c r="B2519"/>
      <c r="C2519"/>
      <c r="D2519"/>
      <c r="E2519"/>
    </row>
    <row r="2520" spans="1:5" x14ac:dyDescent="0.25">
      <c r="A2520"/>
      <c r="B2520"/>
      <c r="C2520"/>
      <c r="D2520"/>
      <c r="E2520"/>
    </row>
    <row r="2521" spans="1:5" x14ac:dyDescent="0.25">
      <c r="A2521"/>
      <c r="B2521"/>
      <c r="C2521"/>
      <c r="D2521"/>
      <c r="E2521"/>
    </row>
    <row r="2522" spans="1:5" x14ac:dyDescent="0.25">
      <c r="A2522"/>
      <c r="B2522"/>
      <c r="C2522"/>
      <c r="D2522"/>
      <c r="E2522"/>
    </row>
    <row r="2523" spans="1:5" x14ac:dyDescent="0.25">
      <c r="A2523"/>
      <c r="B2523"/>
      <c r="C2523"/>
      <c r="D2523"/>
      <c r="E2523"/>
    </row>
    <row r="2524" spans="1:5" x14ac:dyDescent="0.25">
      <c r="A2524"/>
      <c r="B2524"/>
      <c r="C2524"/>
      <c r="D2524"/>
      <c r="E2524"/>
    </row>
    <row r="2525" spans="1:5" x14ac:dyDescent="0.25">
      <c r="A2525"/>
      <c r="B2525"/>
      <c r="C2525"/>
      <c r="D2525"/>
      <c r="E2525"/>
    </row>
    <row r="2526" spans="1:5" x14ac:dyDescent="0.25">
      <c r="A2526"/>
      <c r="B2526"/>
      <c r="C2526"/>
      <c r="D2526"/>
      <c r="E2526"/>
    </row>
    <row r="2527" spans="1:5" x14ac:dyDescent="0.25">
      <c r="A2527"/>
      <c r="B2527"/>
      <c r="C2527"/>
      <c r="D2527"/>
      <c r="E2527"/>
    </row>
    <row r="2528" spans="1:5" x14ac:dyDescent="0.25">
      <c r="A2528"/>
      <c r="B2528"/>
      <c r="C2528"/>
      <c r="D2528"/>
      <c r="E2528"/>
    </row>
    <row r="2529" spans="1:5" x14ac:dyDescent="0.25">
      <c r="A2529"/>
      <c r="B2529"/>
      <c r="C2529"/>
      <c r="D2529"/>
      <c r="E2529"/>
    </row>
    <row r="2530" spans="1:5" x14ac:dyDescent="0.25">
      <c r="A2530"/>
      <c r="B2530"/>
      <c r="C2530"/>
      <c r="D2530"/>
      <c r="E2530"/>
    </row>
    <row r="2531" spans="1:5" x14ac:dyDescent="0.25">
      <c r="A2531"/>
      <c r="B2531"/>
      <c r="C2531"/>
      <c r="D2531"/>
      <c r="E2531"/>
    </row>
    <row r="2532" spans="1:5" x14ac:dyDescent="0.25">
      <c r="A2532"/>
      <c r="B2532"/>
      <c r="C2532"/>
      <c r="D2532"/>
      <c r="E2532"/>
    </row>
    <row r="2533" spans="1:5" x14ac:dyDescent="0.25">
      <c r="A2533"/>
      <c r="B2533"/>
      <c r="C2533"/>
      <c r="D2533"/>
      <c r="E2533"/>
    </row>
    <row r="2534" spans="1:5" x14ac:dyDescent="0.25">
      <c r="A2534"/>
      <c r="B2534"/>
      <c r="C2534"/>
      <c r="D2534"/>
      <c r="E2534"/>
    </row>
    <row r="2535" spans="1:5" x14ac:dyDescent="0.25">
      <c r="A2535"/>
      <c r="B2535"/>
      <c r="C2535"/>
      <c r="D2535"/>
      <c r="E2535"/>
    </row>
    <row r="2536" spans="1:5" x14ac:dyDescent="0.25">
      <c r="A2536"/>
      <c r="B2536"/>
      <c r="C2536"/>
      <c r="D2536"/>
      <c r="E2536"/>
    </row>
    <row r="2537" spans="1:5" x14ac:dyDescent="0.25">
      <c r="A2537"/>
      <c r="B2537"/>
      <c r="C2537"/>
      <c r="D2537"/>
      <c r="E2537"/>
    </row>
    <row r="2538" spans="1:5" x14ac:dyDescent="0.25">
      <c r="A2538"/>
      <c r="B2538"/>
      <c r="C2538"/>
      <c r="D2538"/>
      <c r="E2538"/>
    </row>
    <row r="2539" spans="1:5" x14ac:dyDescent="0.25">
      <c r="A2539"/>
      <c r="B2539"/>
      <c r="C2539"/>
      <c r="D2539"/>
      <c r="E2539"/>
    </row>
    <row r="2540" spans="1:5" x14ac:dyDescent="0.25">
      <c r="A2540"/>
      <c r="B2540"/>
      <c r="C2540"/>
      <c r="D2540"/>
      <c r="E2540"/>
    </row>
    <row r="2541" spans="1:5" x14ac:dyDescent="0.25">
      <c r="A2541"/>
      <c r="B2541"/>
      <c r="C2541"/>
      <c r="D2541"/>
      <c r="E2541"/>
    </row>
    <row r="2542" spans="1:5" x14ac:dyDescent="0.25">
      <c r="A2542"/>
      <c r="B2542"/>
      <c r="C2542"/>
      <c r="D2542"/>
      <c r="E2542"/>
    </row>
    <row r="2543" spans="1:5" x14ac:dyDescent="0.25">
      <c r="A2543"/>
      <c r="B2543"/>
      <c r="C2543"/>
      <c r="D2543"/>
      <c r="E2543"/>
    </row>
    <row r="2544" spans="1:5" x14ac:dyDescent="0.25">
      <c r="A2544"/>
      <c r="B2544"/>
      <c r="C2544"/>
      <c r="D2544"/>
      <c r="E2544"/>
    </row>
    <row r="2545" spans="1:5" x14ac:dyDescent="0.25">
      <c r="A2545"/>
      <c r="B2545"/>
      <c r="C2545"/>
      <c r="D2545"/>
      <c r="E2545"/>
    </row>
    <row r="2546" spans="1:5" x14ac:dyDescent="0.25">
      <c r="A2546"/>
      <c r="B2546"/>
      <c r="C2546"/>
      <c r="D2546"/>
      <c r="E2546"/>
    </row>
    <row r="2547" spans="1:5" x14ac:dyDescent="0.25">
      <c r="A2547"/>
      <c r="B2547"/>
      <c r="C2547"/>
      <c r="D2547"/>
      <c r="E2547"/>
    </row>
    <row r="2548" spans="1:5" x14ac:dyDescent="0.25">
      <c r="A2548"/>
      <c r="B2548"/>
      <c r="C2548"/>
      <c r="D2548"/>
      <c r="E2548"/>
    </row>
    <row r="2549" spans="1:5" x14ac:dyDescent="0.25">
      <c r="A2549"/>
      <c r="B2549"/>
      <c r="C2549"/>
      <c r="D2549"/>
      <c r="E2549"/>
    </row>
    <row r="2550" spans="1:5" x14ac:dyDescent="0.25">
      <c r="A2550"/>
      <c r="B2550"/>
      <c r="C2550"/>
      <c r="D2550"/>
      <c r="E2550"/>
    </row>
    <row r="2551" spans="1:5" x14ac:dyDescent="0.25">
      <c r="A2551"/>
      <c r="B2551"/>
      <c r="C2551"/>
      <c r="D2551"/>
      <c r="E2551"/>
    </row>
    <row r="2552" spans="1:5" x14ac:dyDescent="0.25">
      <c r="A2552"/>
      <c r="B2552"/>
      <c r="C2552"/>
      <c r="D2552"/>
      <c r="E2552"/>
    </row>
    <row r="2553" spans="1:5" x14ac:dyDescent="0.25">
      <c r="A2553"/>
      <c r="B2553"/>
      <c r="C2553"/>
      <c r="D2553"/>
      <c r="E2553"/>
    </row>
    <row r="2554" spans="1:5" x14ac:dyDescent="0.25">
      <c r="A2554"/>
      <c r="B2554"/>
      <c r="C2554"/>
      <c r="D2554"/>
      <c r="E2554"/>
    </row>
    <row r="2555" spans="1:5" x14ac:dyDescent="0.25">
      <c r="A2555"/>
      <c r="B2555"/>
      <c r="C2555"/>
      <c r="D2555"/>
      <c r="E2555"/>
    </row>
    <row r="2556" spans="1:5" x14ac:dyDescent="0.25">
      <c r="A2556"/>
      <c r="B2556"/>
      <c r="C2556"/>
      <c r="D2556"/>
      <c r="E2556"/>
    </row>
    <row r="2557" spans="1:5" x14ac:dyDescent="0.25">
      <c r="A2557"/>
      <c r="B2557"/>
      <c r="C2557"/>
      <c r="D2557"/>
      <c r="E2557"/>
    </row>
    <row r="2558" spans="1:5" x14ac:dyDescent="0.25">
      <c r="A2558"/>
      <c r="B2558"/>
      <c r="C2558"/>
      <c r="D2558"/>
      <c r="E2558"/>
    </row>
    <row r="2559" spans="1:5" x14ac:dyDescent="0.25">
      <c r="A2559"/>
      <c r="B2559"/>
      <c r="C2559"/>
      <c r="D2559"/>
      <c r="E2559"/>
    </row>
    <row r="2560" spans="1:5" x14ac:dyDescent="0.25">
      <c r="A2560"/>
      <c r="B2560"/>
      <c r="C2560"/>
      <c r="D2560"/>
      <c r="E2560"/>
    </row>
    <row r="2561" spans="1:5" x14ac:dyDescent="0.25">
      <c r="A2561"/>
      <c r="B2561"/>
      <c r="C2561"/>
      <c r="D2561"/>
      <c r="E2561"/>
    </row>
    <row r="2562" spans="1:5" x14ac:dyDescent="0.25">
      <c r="A2562"/>
      <c r="B2562"/>
      <c r="C2562"/>
      <c r="D2562"/>
      <c r="E2562"/>
    </row>
    <row r="2563" spans="1:5" x14ac:dyDescent="0.25">
      <c r="A2563"/>
      <c r="B2563"/>
      <c r="C2563"/>
      <c r="D2563"/>
      <c r="E2563"/>
    </row>
    <row r="2564" spans="1:5" x14ac:dyDescent="0.25">
      <c r="A2564"/>
      <c r="B2564"/>
      <c r="C2564"/>
      <c r="D2564"/>
      <c r="E2564"/>
    </row>
    <row r="2565" spans="1:5" x14ac:dyDescent="0.25">
      <c r="A2565"/>
      <c r="B2565"/>
      <c r="C2565"/>
      <c r="D2565"/>
      <c r="E2565"/>
    </row>
    <row r="2566" spans="1:5" x14ac:dyDescent="0.25">
      <c r="A2566"/>
      <c r="B2566"/>
      <c r="C2566"/>
      <c r="D2566"/>
      <c r="E2566"/>
    </row>
    <row r="2567" spans="1:5" x14ac:dyDescent="0.25">
      <c r="A2567"/>
      <c r="B2567"/>
      <c r="C2567"/>
      <c r="D2567"/>
      <c r="E2567"/>
    </row>
    <row r="2568" spans="1:5" x14ac:dyDescent="0.25">
      <c r="A2568"/>
      <c r="B2568"/>
      <c r="C2568"/>
      <c r="D2568"/>
      <c r="E2568"/>
    </row>
    <row r="2569" spans="1:5" x14ac:dyDescent="0.25">
      <c r="A2569"/>
      <c r="B2569"/>
      <c r="C2569"/>
      <c r="D2569"/>
      <c r="E2569"/>
    </row>
    <row r="2570" spans="1:5" x14ac:dyDescent="0.25">
      <c r="A2570"/>
      <c r="B2570"/>
      <c r="C2570"/>
      <c r="D2570"/>
      <c r="E2570"/>
    </row>
    <row r="2571" spans="1:5" x14ac:dyDescent="0.25">
      <c r="A2571"/>
      <c r="B2571"/>
      <c r="C2571"/>
      <c r="D2571"/>
      <c r="E2571"/>
    </row>
    <row r="2572" spans="1:5" x14ac:dyDescent="0.25">
      <c r="A2572"/>
      <c r="B2572"/>
      <c r="C2572"/>
      <c r="D2572"/>
      <c r="E2572"/>
    </row>
    <row r="2573" spans="1:5" x14ac:dyDescent="0.25">
      <c r="A2573"/>
      <c r="B2573"/>
      <c r="C2573"/>
      <c r="D2573"/>
      <c r="E2573"/>
    </row>
    <row r="2574" spans="1:5" x14ac:dyDescent="0.25">
      <c r="A2574"/>
      <c r="B2574"/>
      <c r="C2574"/>
      <c r="D2574"/>
      <c r="E2574"/>
    </row>
    <row r="2575" spans="1:5" x14ac:dyDescent="0.25">
      <c r="A2575"/>
      <c r="B2575"/>
      <c r="C2575"/>
      <c r="D2575"/>
      <c r="E2575"/>
    </row>
    <row r="2576" spans="1:5" x14ac:dyDescent="0.25">
      <c r="A2576"/>
      <c r="B2576"/>
      <c r="C2576"/>
      <c r="D2576"/>
      <c r="E2576"/>
    </row>
    <row r="2577" spans="1:5" x14ac:dyDescent="0.25">
      <c r="A2577"/>
      <c r="B2577"/>
      <c r="C2577"/>
      <c r="D2577"/>
      <c r="E2577"/>
    </row>
    <row r="2578" spans="1:5" x14ac:dyDescent="0.25">
      <c r="A2578"/>
      <c r="B2578"/>
      <c r="C2578"/>
      <c r="D2578"/>
      <c r="E2578"/>
    </row>
    <row r="2579" spans="1:5" x14ac:dyDescent="0.25">
      <c r="A2579"/>
      <c r="B2579"/>
      <c r="C2579"/>
      <c r="D2579"/>
      <c r="E2579"/>
    </row>
    <row r="2580" spans="1:5" x14ac:dyDescent="0.25">
      <c r="A2580"/>
      <c r="B2580"/>
      <c r="C2580"/>
      <c r="D2580"/>
      <c r="E2580"/>
    </row>
    <row r="2581" spans="1:5" x14ac:dyDescent="0.25">
      <c r="A2581"/>
      <c r="B2581"/>
      <c r="C2581"/>
      <c r="D2581"/>
      <c r="E2581"/>
    </row>
    <row r="2582" spans="1:5" x14ac:dyDescent="0.25">
      <c r="A2582"/>
      <c r="B2582"/>
      <c r="C2582"/>
      <c r="D2582"/>
      <c r="E2582"/>
    </row>
    <row r="2583" spans="1:5" x14ac:dyDescent="0.25">
      <c r="A2583"/>
      <c r="B2583"/>
      <c r="C2583"/>
      <c r="D2583"/>
      <c r="E2583"/>
    </row>
    <row r="2584" spans="1:5" x14ac:dyDescent="0.25">
      <c r="A2584"/>
      <c r="B2584"/>
      <c r="C2584"/>
      <c r="D2584"/>
      <c r="E2584"/>
    </row>
    <row r="2585" spans="1:5" x14ac:dyDescent="0.25">
      <c r="A2585"/>
      <c r="B2585"/>
      <c r="C2585"/>
      <c r="D2585"/>
      <c r="E2585"/>
    </row>
    <row r="2586" spans="1:5" x14ac:dyDescent="0.25">
      <c r="A2586"/>
      <c r="B2586"/>
      <c r="C2586"/>
      <c r="D2586"/>
      <c r="E2586"/>
    </row>
    <row r="2587" spans="1:5" x14ac:dyDescent="0.25">
      <c r="A2587"/>
      <c r="B2587"/>
      <c r="C2587"/>
      <c r="D2587"/>
      <c r="E2587"/>
    </row>
    <row r="2588" spans="1:5" x14ac:dyDescent="0.25">
      <c r="A2588"/>
      <c r="B2588"/>
      <c r="C2588"/>
      <c r="D2588"/>
      <c r="E2588"/>
    </row>
    <row r="2589" spans="1:5" x14ac:dyDescent="0.25">
      <c r="A2589"/>
      <c r="B2589"/>
      <c r="C2589"/>
      <c r="D2589"/>
      <c r="E2589"/>
    </row>
    <row r="2590" spans="1:5" x14ac:dyDescent="0.25">
      <c r="A2590"/>
      <c r="B2590"/>
      <c r="C2590"/>
      <c r="D2590"/>
      <c r="E2590"/>
    </row>
    <row r="2591" spans="1:5" x14ac:dyDescent="0.25">
      <c r="A2591"/>
      <c r="B2591"/>
      <c r="C2591"/>
      <c r="D2591"/>
      <c r="E2591"/>
    </row>
    <row r="2592" spans="1:5" x14ac:dyDescent="0.25">
      <c r="A2592"/>
      <c r="B2592"/>
      <c r="C2592"/>
      <c r="D2592"/>
      <c r="E2592"/>
    </row>
    <row r="2593" spans="1:5" x14ac:dyDescent="0.25">
      <c r="A2593"/>
      <c r="B2593"/>
      <c r="C2593"/>
      <c r="D2593"/>
      <c r="E2593"/>
    </row>
    <row r="2594" spans="1:5" x14ac:dyDescent="0.25">
      <c r="A2594"/>
      <c r="B2594"/>
      <c r="C2594"/>
      <c r="D2594"/>
      <c r="E2594"/>
    </row>
    <row r="2595" spans="1:5" x14ac:dyDescent="0.25">
      <c r="A2595"/>
      <c r="B2595"/>
      <c r="C2595"/>
      <c r="D2595"/>
      <c r="E2595"/>
    </row>
    <row r="2596" spans="1:5" x14ac:dyDescent="0.25">
      <c r="A2596"/>
      <c r="B2596"/>
      <c r="C2596"/>
      <c r="D2596"/>
      <c r="E2596"/>
    </row>
    <row r="2597" spans="1:5" x14ac:dyDescent="0.25">
      <c r="A2597"/>
      <c r="B2597"/>
      <c r="C2597"/>
      <c r="D2597"/>
      <c r="E2597"/>
    </row>
    <row r="2598" spans="1:5" x14ac:dyDescent="0.25">
      <c r="A2598"/>
      <c r="B2598"/>
      <c r="C2598"/>
      <c r="D2598"/>
      <c r="E2598"/>
    </row>
    <row r="2599" spans="1:5" x14ac:dyDescent="0.25">
      <c r="A2599"/>
      <c r="B2599"/>
      <c r="C2599"/>
      <c r="D2599"/>
      <c r="E2599"/>
    </row>
    <row r="2600" spans="1:5" x14ac:dyDescent="0.25">
      <c r="A2600"/>
      <c r="B2600"/>
      <c r="C2600"/>
      <c r="D2600"/>
      <c r="E2600"/>
    </row>
    <row r="2601" spans="1:5" x14ac:dyDescent="0.25">
      <c r="A2601"/>
      <c r="B2601"/>
      <c r="C2601"/>
      <c r="D2601"/>
      <c r="E2601"/>
    </row>
    <row r="2602" spans="1:5" x14ac:dyDescent="0.25">
      <c r="A2602"/>
      <c r="B2602"/>
      <c r="C2602"/>
      <c r="D2602"/>
      <c r="E2602"/>
    </row>
    <row r="2603" spans="1:5" x14ac:dyDescent="0.25">
      <c r="A2603"/>
      <c r="B2603"/>
      <c r="C2603"/>
      <c r="D2603"/>
      <c r="E2603"/>
    </row>
    <row r="2604" spans="1:5" x14ac:dyDescent="0.25">
      <c r="A2604"/>
      <c r="B2604"/>
      <c r="C2604"/>
      <c r="D2604"/>
      <c r="E2604"/>
    </row>
    <row r="2605" spans="1:5" x14ac:dyDescent="0.25">
      <c r="A2605"/>
      <c r="B2605"/>
      <c r="C2605"/>
      <c r="D2605"/>
      <c r="E2605"/>
    </row>
    <row r="2606" spans="1:5" x14ac:dyDescent="0.25">
      <c r="A2606"/>
      <c r="B2606"/>
      <c r="C2606"/>
      <c r="D2606"/>
      <c r="E2606"/>
    </row>
    <row r="2607" spans="1:5" x14ac:dyDescent="0.25">
      <c r="A2607"/>
      <c r="B2607"/>
      <c r="C2607"/>
      <c r="D2607"/>
      <c r="E2607"/>
    </row>
    <row r="2608" spans="1:5" x14ac:dyDescent="0.25">
      <c r="A2608"/>
      <c r="B2608"/>
      <c r="C2608"/>
      <c r="D2608"/>
      <c r="E2608"/>
    </row>
    <row r="2609" spans="1:5" x14ac:dyDescent="0.25">
      <c r="A2609"/>
      <c r="B2609"/>
      <c r="C2609"/>
      <c r="D2609"/>
      <c r="E2609"/>
    </row>
    <row r="2610" spans="1:5" x14ac:dyDescent="0.25">
      <c r="A2610"/>
      <c r="B2610"/>
      <c r="C2610"/>
      <c r="D2610"/>
      <c r="E2610"/>
    </row>
    <row r="2611" spans="1:5" x14ac:dyDescent="0.25">
      <c r="A2611"/>
      <c r="B2611"/>
      <c r="C2611"/>
      <c r="D2611"/>
      <c r="E2611"/>
    </row>
    <row r="2612" spans="1:5" x14ac:dyDescent="0.25">
      <c r="A2612"/>
      <c r="B2612"/>
      <c r="C2612"/>
      <c r="D2612"/>
      <c r="E2612"/>
    </row>
    <row r="2613" spans="1:5" x14ac:dyDescent="0.25">
      <c r="A2613"/>
      <c r="B2613"/>
      <c r="C2613"/>
      <c r="D2613"/>
      <c r="E2613"/>
    </row>
    <row r="2614" spans="1:5" x14ac:dyDescent="0.25">
      <c r="A2614"/>
      <c r="B2614"/>
      <c r="C2614"/>
      <c r="D2614"/>
      <c r="E2614"/>
    </row>
    <row r="2615" spans="1:5" x14ac:dyDescent="0.25">
      <c r="A2615"/>
      <c r="B2615"/>
      <c r="C2615"/>
      <c r="D2615"/>
      <c r="E2615"/>
    </row>
    <row r="2616" spans="1:5" x14ac:dyDescent="0.25">
      <c r="A2616"/>
      <c r="B2616"/>
      <c r="C2616"/>
      <c r="D2616"/>
      <c r="E2616"/>
    </row>
    <row r="2617" spans="1:5" x14ac:dyDescent="0.25">
      <c r="A2617"/>
      <c r="B2617"/>
      <c r="C2617"/>
      <c r="D2617"/>
      <c r="E2617"/>
    </row>
    <row r="2618" spans="1:5" x14ac:dyDescent="0.25">
      <c r="A2618"/>
      <c r="B2618"/>
      <c r="C2618"/>
      <c r="D2618"/>
      <c r="E2618"/>
    </row>
    <row r="2619" spans="1:5" x14ac:dyDescent="0.25">
      <c r="A2619"/>
      <c r="B2619"/>
      <c r="C2619"/>
      <c r="D2619"/>
      <c r="E2619"/>
    </row>
    <row r="2620" spans="1:5" x14ac:dyDescent="0.25">
      <c r="A2620"/>
      <c r="B2620"/>
      <c r="C2620"/>
      <c r="D2620"/>
      <c r="E2620"/>
    </row>
    <row r="2621" spans="1:5" x14ac:dyDescent="0.25">
      <c r="A2621"/>
      <c r="B2621"/>
      <c r="C2621"/>
      <c r="D2621"/>
      <c r="E2621"/>
    </row>
    <row r="2622" spans="1:5" x14ac:dyDescent="0.25">
      <c r="A2622"/>
      <c r="B2622"/>
      <c r="C2622"/>
      <c r="D2622"/>
      <c r="E2622"/>
    </row>
    <row r="2623" spans="1:5" x14ac:dyDescent="0.25">
      <c r="A2623"/>
      <c r="B2623"/>
      <c r="C2623"/>
      <c r="D2623"/>
      <c r="E2623"/>
    </row>
    <row r="2624" spans="1:5" x14ac:dyDescent="0.25">
      <c r="A2624"/>
      <c r="B2624"/>
      <c r="C2624"/>
      <c r="D2624"/>
      <c r="E2624"/>
    </row>
    <row r="2625" spans="1:5" x14ac:dyDescent="0.25">
      <c r="A2625"/>
      <c r="B2625"/>
      <c r="C2625"/>
      <c r="D2625"/>
      <c r="E2625"/>
    </row>
    <row r="2626" spans="1:5" x14ac:dyDescent="0.25">
      <c r="A2626"/>
      <c r="B2626"/>
      <c r="C2626"/>
      <c r="D2626"/>
      <c r="E2626"/>
    </row>
    <row r="2627" spans="1:5" x14ac:dyDescent="0.25">
      <c r="A2627"/>
      <c r="B2627"/>
      <c r="C2627"/>
      <c r="D2627"/>
      <c r="E2627"/>
    </row>
    <row r="2628" spans="1:5" x14ac:dyDescent="0.25">
      <c r="A2628"/>
      <c r="B2628"/>
      <c r="C2628"/>
      <c r="D2628"/>
      <c r="E2628"/>
    </row>
    <row r="2629" spans="1:5" x14ac:dyDescent="0.25">
      <c r="A2629"/>
      <c r="B2629"/>
      <c r="C2629"/>
      <c r="D2629"/>
      <c r="E2629"/>
    </row>
    <row r="2630" spans="1:5" x14ac:dyDescent="0.25">
      <c r="A2630"/>
      <c r="B2630"/>
      <c r="C2630"/>
      <c r="D2630"/>
      <c r="E2630"/>
    </row>
    <row r="2631" spans="1:5" x14ac:dyDescent="0.25">
      <c r="A2631"/>
      <c r="B2631"/>
      <c r="C2631"/>
      <c r="D2631"/>
      <c r="E2631"/>
    </row>
    <row r="2632" spans="1:5" x14ac:dyDescent="0.25">
      <c r="A2632"/>
      <c r="B2632"/>
      <c r="C2632"/>
      <c r="D2632"/>
      <c r="E2632"/>
    </row>
    <row r="2633" spans="1:5" x14ac:dyDescent="0.25">
      <c r="A2633"/>
      <c r="B2633"/>
      <c r="C2633"/>
      <c r="D2633"/>
      <c r="E2633"/>
    </row>
    <row r="2634" spans="1:5" x14ac:dyDescent="0.25">
      <c r="A2634"/>
      <c r="B2634"/>
      <c r="C2634"/>
      <c r="D2634"/>
      <c r="E2634"/>
    </row>
    <row r="2635" spans="1:5" x14ac:dyDescent="0.25">
      <c r="A2635"/>
      <c r="B2635"/>
      <c r="C2635"/>
      <c r="D2635"/>
      <c r="E2635"/>
    </row>
    <row r="2636" spans="1:5" x14ac:dyDescent="0.25">
      <c r="A2636"/>
      <c r="B2636"/>
      <c r="C2636"/>
      <c r="D2636"/>
      <c r="E2636"/>
    </row>
    <row r="2637" spans="1:5" x14ac:dyDescent="0.25">
      <c r="A2637"/>
      <c r="B2637"/>
      <c r="C2637"/>
      <c r="D2637"/>
      <c r="E2637"/>
    </row>
    <row r="2638" spans="1:5" x14ac:dyDescent="0.25">
      <c r="A2638"/>
      <c r="B2638"/>
      <c r="C2638"/>
      <c r="D2638"/>
      <c r="E2638"/>
    </row>
    <row r="2639" spans="1:5" x14ac:dyDescent="0.25">
      <c r="A2639"/>
      <c r="B2639"/>
      <c r="C2639"/>
      <c r="D2639"/>
      <c r="E2639"/>
    </row>
    <row r="2640" spans="1:5" x14ac:dyDescent="0.25">
      <c r="A2640"/>
      <c r="B2640"/>
      <c r="C2640"/>
      <c r="D2640"/>
      <c r="E2640"/>
    </row>
    <row r="2641" spans="1:5" x14ac:dyDescent="0.25">
      <c r="A2641"/>
      <c r="B2641"/>
      <c r="C2641"/>
      <c r="D2641"/>
      <c r="E2641"/>
    </row>
    <row r="2642" spans="1:5" x14ac:dyDescent="0.25">
      <c r="A2642"/>
      <c r="B2642"/>
      <c r="C2642"/>
      <c r="D2642"/>
      <c r="E2642"/>
    </row>
    <row r="2643" spans="1:5" x14ac:dyDescent="0.25">
      <c r="A2643"/>
      <c r="B2643"/>
      <c r="C2643"/>
      <c r="D2643"/>
      <c r="E2643"/>
    </row>
    <row r="2644" spans="1:5" x14ac:dyDescent="0.25">
      <c r="A2644"/>
      <c r="B2644"/>
      <c r="C2644"/>
      <c r="D2644"/>
      <c r="E2644"/>
    </row>
    <row r="2645" spans="1:5" x14ac:dyDescent="0.25">
      <c r="A2645"/>
      <c r="B2645"/>
      <c r="C2645"/>
      <c r="D2645"/>
      <c r="E2645"/>
    </row>
    <row r="2646" spans="1:5" x14ac:dyDescent="0.25">
      <c r="A2646"/>
      <c r="B2646"/>
      <c r="C2646"/>
      <c r="D2646"/>
      <c r="E2646"/>
    </row>
    <row r="2647" spans="1:5" x14ac:dyDescent="0.25">
      <c r="A2647"/>
      <c r="B2647"/>
      <c r="C2647"/>
      <c r="D2647"/>
      <c r="E2647"/>
    </row>
    <row r="2648" spans="1:5" x14ac:dyDescent="0.25">
      <c r="A2648"/>
      <c r="B2648"/>
      <c r="C2648"/>
      <c r="D2648"/>
      <c r="E2648"/>
    </row>
    <row r="2649" spans="1:5" x14ac:dyDescent="0.25">
      <c r="A2649"/>
      <c r="B2649"/>
      <c r="C2649"/>
      <c r="D2649"/>
      <c r="E2649"/>
    </row>
    <row r="2650" spans="1:5" x14ac:dyDescent="0.25">
      <c r="A2650"/>
      <c r="B2650"/>
      <c r="C2650"/>
      <c r="D2650"/>
      <c r="E2650"/>
    </row>
    <row r="2651" spans="1:5" x14ac:dyDescent="0.25">
      <c r="A2651"/>
      <c r="B2651"/>
      <c r="C2651"/>
      <c r="D2651"/>
      <c r="E2651"/>
    </row>
    <row r="2652" spans="1:5" x14ac:dyDescent="0.25">
      <c r="A2652"/>
      <c r="B2652"/>
      <c r="C2652"/>
      <c r="D2652"/>
      <c r="E2652"/>
    </row>
    <row r="2653" spans="1:5" x14ac:dyDescent="0.25">
      <c r="A2653"/>
      <c r="B2653"/>
      <c r="C2653"/>
      <c r="D2653"/>
      <c r="E2653"/>
    </row>
    <row r="2654" spans="1:5" x14ac:dyDescent="0.25">
      <c r="A2654"/>
      <c r="B2654"/>
      <c r="C2654"/>
      <c r="D2654"/>
      <c r="E2654"/>
    </row>
    <row r="2655" spans="1:5" x14ac:dyDescent="0.25">
      <c r="A2655"/>
      <c r="B2655"/>
      <c r="C2655"/>
      <c r="D2655"/>
      <c r="E2655"/>
    </row>
    <row r="2656" spans="1:5" x14ac:dyDescent="0.25">
      <c r="A2656"/>
      <c r="B2656"/>
      <c r="C2656"/>
      <c r="D2656"/>
      <c r="E2656"/>
    </row>
    <row r="2657" spans="1:5" x14ac:dyDescent="0.25">
      <c r="A2657"/>
      <c r="B2657"/>
      <c r="C2657"/>
      <c r="D2657"/>
      <c r="E2657"/>
    </row>
    <row r="2658" spans="1:5" x14ac:dyDescent="0.25">
      <c r="A2658"/>
      <c r="B2658"/>
      <c r="C2658"/>
      <c r="D2658"/>
      <c r="E2658"/>
    </row>
    <row r="2659" spans="1:5" x14ac:dyDescent="0.25">
      <c r="A2659"/>
      <c r="B2659"/>
      <c r="C2659"/>
      <c r="D2659"/>
      <c r="E2659"/>
    </row>
    <row r="2660" spans="1:5" x14ac:dyDescent="0.25">
      <c r="A2660"/>
      <c r="B2660"/>
      <c r="C2660"/>
      <c r="D2660"/>
      <c r="E2660"/>
    </row>
    <row r="2661" spans="1:5" x14ac:dyDescent="0.25">
      <c r="A2661"/>
      <c r="B2661"/>
      <c r="C2661"/>
      <c r="D2661"/>
      <c r="E2661"/>
    </row>
    <row r="2662" spans="1:5" x14ac:dyDescent="0.25">
      <c r="A2662"/>
      <c r="B2662"/>
      <c r="C2662"/>
      <c r="D2662"/>
      <c r="E2662"/>
    </row>
    <row r="2663" spans="1:5" x14ac:dyDescent="0.25">
      <c r="A2663"/>
      <c r="B2663"/>
      <c r="C2663"/>
      <c r="D2663"/>
      <c r="E2663"/>
    </row>
    <row r="2664" spans="1:5" x14ac:dyDescent="0.25">
      <c r="A2664"/>
      <c r="B2664"/>
      <c r="C2664"/>
      <c r="D2664"/>
      <c r="E2664"/>
    </row>
    <row r="2665" spans="1:5" x14ac:dyDescent="0.25">
      <c r="A2665"/>
      <c r="B2665"/>
      <c r="C2665"/>
      <c r="D2665"/>
      <c r="E2665"/>
    </row>
    <row r="2666" spans="1:5" x14ac:dyDescent="0.25">
      <c r="A2666"/>
      <c r="B2666"/>
      <c r="C2666"/>
      <c r="D2666"/>
      <c r="E2666"/>
    </row>
    <row r="2667" spans="1:5" x14ac:dyDescent="0.25">
      <c r="A2667"/>
      <c r="B2667"/>
      <c r="C2667"/>
      <c r="D2667"/>
      <c r="E2667"/>
    </row>
    <row r="2668" spans="1:5" x14ac:dyDescent="0.25">
      <c r="A2668"/>
      <c r="B2668"/>
      <c r="C2668"/>
      <c r="D2668"/>
      <c r="E2668"/>
    </row>
    <row r="2669" spans="1:5" x14ac:dyDescent="0.25">
      <c r="A2669"/>
      <c r="B2669"/>
      <c r="C2669"/>
      <c r="D2669"/>
      <c r="E2669"/>
    </row>
    <row r="2670" spans="1:5" x14ac:dyDescent="0.25">
      <c r="A2670"/>
      <c r="B2670"/>
      <c r="C2670"/>
      <c r="D2670"/>
      <c r="E2670"/>
    </row>
    <row r="2671" spans="1:5" x14ac:dyDescent="0.25">
      <c r="A2671"/>
      <c r="B2671"/>
      <c r="C2671"/>
      <c r="D2671"/>
      <c r="E2671"/>
    </row>
    <row r="2672" spans="1:5" x14ac:dyDescent="0.25">
      <c r="A2672"/>
      <c r="B2672"/>
      <c r="C2672"/>
      <c r="D2672"/>
      <c r="E2672"/>
    </row>
    <row r="2673" spans="1:5" x14ac:dyDescent="0.25">
      <c r="A2673"/>
      <c r="B2673"/>
      <c r="C2673"/>
      <c r="D2673"/>
      <c r="E2673"/>
    </row>
    <row r="2674" spans="1:5" x14ac:dyDescent="0.25">
      <c r="A2674"/>
      <c r="B2674"/>
      <c r="C2674"/>
      <c r="D2674"/>
      <c r="E2674"/>
    </row>
    <row r="2675" spans="1:5" x14ac:dyDescent="0.25">
      <c r="A2675"/>
      <c r="B2675"/>
      <c r="C2675"/>
      <c r="D2675"/>
      <c r="E2675"/>
    </row>
    <row r="2676" spans="1:5" x14ac:dyDescent="0.25">
      <c r="A2676"/>
      <c r="B2676"/>
      <c r="C2676"/>
      <c r="D2676"/>
      <c r="E2676"/>
    </row>
    <row r="2677" spans="1:5" x14ac:dyDescent="0.25">
      <c r="A2677"/>
      <c r="B2677"/>
      <c r="C2677"/>
      <c r="D2677"/>
      <c r="E2677"/>
    </row>
    <row r="2678" spans="1:5" x14ac:dyDescent="0.25">
      <c r="A2678"/>
      <c r="B2678"/>
      <c r="C2678"/>
      <c r="D2678"/>
      <c r="E2678"/>
    </row>
    <row r="2679" spans="1:5" x14ac:dyDescent="0.25">
      <c r="A2679"/>
      <c r="B2679"/>
      <c r="C2679"/>
      <c r="D2679"/>
      <c r="E2679"/>
    </row>
    <row r="2680" spans="1:5" x14ac:dyDescent="0.25">
      <c r="A2680"/>
      <c r="B2680"/>
      <c r="C2680"/>
      <c r="D2680"/>
      <c r="E2680"/>
    </row>
    <row r="2681" spans="1:5" x14ac:dyDescent="0.25">
      <c r="A2681"/>
      <c r="B2681"/>
      <c r="C2681"/>
      <c r="D2681"/>
      <c r="E2681"/>
    </row>
    <row r="2682" spans="1:5" x14ac:dyDescent="0.25">
      <c r="A2682"/>
      <c r="B2682"/>
      <c r="C2682"/>
      <c r="D2682"/>
      <c r="E2682"/>
    </row>
    <row r="2683" spans="1:5" x14ac:dyDescent="0.25">
      <c r="A2683"/>
      <c r="B2683"/>
      <c r="C2683"/>
      <c r="D2683"/>
      <c r="E2683"/>
    </row>
    <row r="2684" spans="1:5" x14ac:dyDescent="0.25">
      <c r="A2684"/>
      <c r="B2684"/>
      <c r="C2684"/>
      <c r="D2684"/>
      <c r="E2684"/>
    </row>
    <row r="2685" spans="1:5" x14ac:dyDescent="0.25">
      <c r="A2685"/>
      <c r="B2685"/>
      <c r="C2685"/>
      <c r="D2685"/>
      <c r="E2685"/>
    </row>
    <row r="2686" spans="1:5" x14ac:dyDescent="0.25">
      <c r="A2686"/>
      <c r="B2686"/>
      <c r="C2686"/>
      <c r="D2686"/>
      <c r="E2686"/>
    </row>
    <row r="2687" spans="1:5" x14ac:dyDescent="0.25">
      <c r="A2687"/>
      <c r="B2687"/>
      <c r="C2687"/>
      <c r="D2687"/>
      <c r="E2687"/>
    </row>
    <row r="2688" spans="1:5" x14ac:dyDescent="0.25">
      <c r="A2688"/>
      <c r="B2688"/>
      <c r="C2688"/>
      <c r="D2688"/>
      <c r="E2688"/>
    </row>
    <row r="2689" spans="1:5" x14ac:dyDescent="0.25">
      <c r="A2689"/>
      <c r="B2689"/>
      <c r="C2689"/>
      <c r="D2689"/>
      <c r="E2689"/>
    </row>
    <row r="2690" spans="1:5" x14ac:dyDescent="0.25">
      <c r="A2690"/>
      <c r="B2690"/>
      <c r="C2690"/>
      <c r="D2690"/>
      <c r="E2690"/>
    </row>
    <row r="2691" spans="1:5" x14ac:dyDescent="0.25">
      <c r="A2691"/>
      <c r="B2691"/>
      <c r="C2691"/>
      <c r="D2691"/>
      <c r="E2691"/>
    </row>
    <row r="2692" spans="1:5" x14ac:dyDescent="0.25">
      <c r="A2692"/>
      <c r="B2692"/>
      <c r="C2692"/>
      <c r="D2692"/>
      <c r="E2692"/>
    </row>
    <row r="2693" spans="1:5" x14ac:dyDescent="0.25">
      <c r="A2693"/>
      <c r="B2693"/>
      <c r="C2693"/>
      <c r="D2693"/>
      <c r="E2693"/>
    </row>
    <row r="2694" spans="1:5" x14ac:dyDescent="0.25">
      <c r="A2694"/>
      <c r="B2694"/>
      <c r="C2694"/>
      <c r="D2694"/>
      <c r="E2694"/>
    </row>
    <row r="2695" spans="1:5" x14ac:dyDescent="0.25">
      <c r="A2695"/>
      <c r="B2695"/>
      <c r="C2695"/>
      <c r="D2695"/>
      <c r="E2695"/>
    </row>
    <row r="2696" spans="1:5" x14ac:dyDescent="0.25">
      <c r="A2696"/>
      <c r="B2696"/>
      <c r="C2696"/>
      <c r="D2696"/>
      <c r="E2696"/>
    </row>
    <row r="2697" spans="1:5" x14ac:dyDescent="0.25">
      <c r="A2697"/>
      <c r="B2697"/>
      <c r="C2697"/>
      <c r="D2697"/>
      <c r="E2697"/>
    </row>
    <row r="2698" spans="1:5" x14ac:dyDescent="0.25">
      <c r="A2698"/>
      <c r="B2698"/>
      <c r="C2698"/>
      <c r="D2698"/>
      <c r="E2698"/>
    </row>
    <row r="2699" spans="1:5" x14ac:dyDescent="0.25">
      <c r="A2699"/>
      <c r="B2699"/>
      <c r="C2699"/>
      <c r="D2699"/>
      <c r="E2699"/>
    </row>
    <row r="2700" spans="1:5" x14ac:dyDescent="0.25">
      <c r="A2700"/>
      <c r="B2700"/>
      <c r="C2700"/>
      <c r="D2700"/>
      <c r="E2700"/>
    </row>
    <row r="2701" spans="1:5" x14ac:dyDescent="0.25">
      <c r="A2701"/>
      <c r="B2701"/>
      <c r="C2701"/>
      <c r="D2701"/>
      <c r="E2701"/>
    </row>
    <row r="2702" spans="1:5" x14ac:dyDescent="0.25">
      <c r="A2702"/>
      <c r="B2702"/>
      <c r="C2702"/>
      <c r="D2702"/>
      <c r="E2702"/>
    </row>
    <row r="2703" spans="1:5" x14ac:dyDescent="0.25">
      <c r="A2703"/>
      <c r="B2703"/>
      <c r="C2703"/>
      <c r="D2703"/>
      <c r="E2703"/>
    </row>
    <row r="2704" spans="1:5" x14ac:dyDescent="0.25">
      <c r="A2704"/>
      <c r="B2704"/>
      <c r="C2704"/>
      <c r="D2704"/>
      <c r="E2704"/>
    </row>
    <row r="2705" spans="1:5" x14ac:dyDescent="0.25">
      <c r="A2705"/>
      <c r="B2705"/>
      <c r="C2705"/>
      <c r="D2705"/>
      <c r="E2705"/>
    </row>
    <row r="2706" spans="1:5" x14ac:dyDescent="0.25">
      <c r="A2706"/>
      <c r="B2706"/>
      <c r="C2706"/>
      <c r="D2706"/>
      <c r="E2706"/>
    </row>
    <row r="2707" spans="1:5" x14ac:dyDescent="0.25">
      <c r="A2707"/>
      <c r="B2707"/>
      <c r="C2707"/>
      <c r="D2707"/>
      <c r="E2707"/>
    </row>
    <row r="2708" spans="1:5" x14ac:dyDescent="0.25">
      <c r="A2708"/>
      <c r="B2708"/>
      <c r="C2708"/>
      <c r="D2708"/>
      <c r="E2708"/>
    </row>
    <row r="2709" spans="1:5" x14ac:dyDescent="0.25">
      <c r="A2709"/>
      <c r="B2709"/>
      <c r="C2709"/>
      <c r="D2709"/>
      <c r="E2709"/>
    </row>
    <row r="2710" spans="1:5" x14ac:dyDescent="0.25">
      <c r="A2710"/>
      <c r="B2710"/>
      <c r="C2710"/>
      <c r="D2710"/>
      <c r="E2710"/>
    </row>
    <row r="2711" spans="1:5" x14ac:dyDescent="0.25">
      <c r="A2711"/>
      <c r="B2711"/>
      <c r="C2711"/>
      <c r="D2711"/>
      <c r="E2711"/>
    </row>
    <row r="2712" spans="1:5" x14ac:dyDescent="0.25">
      <c r="A2712"/>
      <c r="B2712"/>
      <c r="C2712"/>
      <c r="D2712"/>
      <c r="E2712"/>
    </row>
    <row r="2713" spans="1:5" x14ac:dyDescent="0.25">
      <c r="A2713"/>
      <c r="B2713"/>
      <c r="C2713"/>
      <c r="D2713"/>
      <c r="E2713"/>
    </row>
    <row r="2714" spans="1:5" x14ac:dyDescent="0.25">
      <c r="A2714"/>
      <c r="B2714"/>
      <c r="C2714"/>
      <c r="D2714"/>
      <c r="E2714"/>
    </row>
    <row r="2715" spans="1:5" x14ac:dyDescent="0.25">
      <c r="A2715"/>
      <c r="B2715"/>
      <c r="C2715"/>
      <c r="D2715"/>
      <c r="E2715"/>
    </row>
    <row r="2716" spans="1:5" x14ac:dyDescent="0.25">
      <c r="A2716"/>
      <c r="B2716"/>
      <c r="C2716"/>
      <c r="D2716"/>
      <c r="E2716"/>
    </row>
    <row r="2717" spans="1:5" x14ac:dyDescent="0.25">
      <c r="A2717"/>
      <c r="B2717"/>
      <c r="C2717"/>
      <c r="D2717"/>
      <c r="E2717"/>
    </row>
    <row r="2718" spans="1:5" x14ac:dyDescent="0.25">
      <c r="A2718"/>
      <c r="B2718"/>
      <c r="C2718"/>
      <c r="D2718"/>
      <c r="E2718"/>
    </row>
    <row r="2719" spans="1:5" x14ac:dyDescent="0.25">
      <c r="A2719"/>
      <c r="B2719"/>
      <c r="C2719"/>
      <c r="D2719"/>
      <c r="E2719"/>
    </row>
    <row r="2720" spans="1:5" x14ac:dyDescent="0.25">
      <c r="A2720"/>
      <c r="B2720"/>
      <c r="C2720"/>
      <c r="D2720"/>
      <c r="E2720"/>
    </row>
    <row r="2721" spans="1:5" x14ac:dyDescent="0.25">
      <c r="A2721"/>
      <c r="B2721"/>
      <c r="C2721"/>
      <c r="D2721"/>
      <c r="E2721"/>
    </row>
    <row r="2722" spans="1:5" x14ac:dyDescent="0.25">
      <c r="A2722"/>
      <c r="B2722"/>
      <c r="C2722"/>
      <c r="D2722"/>
      <c r="E2722"/>
    </row>
    <row r="2723" spans="1:5" x14ac:dyDescent="0.25">
      <c r="A2723"/>
      <c r="B2723"/>
      <c r="C2723"/>
      <c r="D2723"/>
      <c r="E2723"/>
    </row>
    <row r="2724" spans="1:5" x14ac:dyDescent="0.25">
      <c r="A2724"/>
      <c r="B2724"/>
      <c r="C2724"/>
      <c r="D2724"/>
      <c r="E2724"/>
    </row>
    <row r="2725" spans="1:5" x14ac:dyDescent="0.25">
      <c r="A2725"/>
      <c r="B2725"/>
      <c r="C2725"/>
      <c r="D2725"/>
      <c r="E2725"/>
    </row>
    <row r="2726" spans="1:5" x14ac:dyDescent="0.25">
      <c r="A2726"/>
      <c r="B2726"/>
      <c r="C2726"/>
      <c r="D2726"/>
      <c r="E2726"/>
    </row>
    <row r="2727" spans="1:5" x14ac:dyDescent="0.25">
      <c r="A2727"/>
      <c r="B2727"/>
      <c r="C2727"/>
      <c r="D2727"/>
      <c r="E2727"/>
    </row>
    <row r="2728" spans="1:5" x14ac:dyDescent="0.25">
      <c r="A2728"/>
      <c r="B2728"/>
      <c r="C2728"/>
      <c r="D2728"/>
      <c r="E2728"/>
    </row>
    <row r="2729" spans="1:5" x14ac:dyDescent="0.25">
      <c r="A2729"/>
      <c r="B2729"/>
      <c r="C2729"/>
      <c r="D2729"/>
      <c r="E2729"/>
    </row>
    <row r="2730" spans="1:5" x14ac:dyDescent="0.25">
      <c r="A2730"/>
      <c r="B2730"/>
      <c r="C2730"/>
      <c r="D2730"/>
      <c r="E2730"/>
    </row>
    <row r="2731" spans="1:5" x14ac:dyDescent="0.25">
      <c r="A2731"/>
      <c r="B2731"/>
      <c r="C2731"/>
      <c r="D2731"/>
      <c r="E2731"/>
    </row>
    <row r="2732" spans="1:5" x14ac:dyDescent="0.25">
      <c r="A2732"/>
      <c r="B2732"/>
      <c r="C2732"/>
      <c r="D2732"/>
      <c r="E2732"/>
    </row>
    <row r="2733" spans="1:5" x14ac:dyDescent="0.25">
      <c r="A2733"/>
      <c r="B2733"/>
      <c r="C2733"/>
      <c r="D2733"/>
      <c r="E2733"/>
    </row>
    <row r="2734" spans="1:5" x14ac:dyDescent="0.25">
      <c r="A2734"/>
      <c r="B2734"/>
      <c r="C2734"/>
      <c r="D2734"/>
      <c r="E2734"/>
    </row>
    <row r="2735" spans="1:5" x14ac:dyDescent="0.25">
      <c r="A2735"/>
      <c r="B2735"/>
      <c r="C2735"/>
      <c r="D2735"/>
      <c r="E2735"/>
    </row>
    <row r="2736" spans="1:5" x14ac:dyDescent="0.25">
      <c r="A2736"/>
      <c r="B2736"/>
      <c r="C2736"/>
      <c r="D2736"/>
      <c r="E2736"/>
    </row>
    <row r="2737" spans="1:5" x14ac:dyDescent="0.25">
      <c r="A2737"/>
      <c r="B2737"/>
      <c r="C2737"/>
      <c r="D2737"/>
      <c r="E2737"/>
    </row>
    <row r="2738" spans="1:5" x14ac:dyDescent="0.25">
      <c r="A2738"/>
      <c r="B2738"/>
      <c r="C2738"/>
      <c r="D2738"/>
      <c r="E2738"/>
    </row>
    <row r="2739" spans="1:5" x14ac:dyDescent="0.25">
      <c r="A2739"/>
      <c r="B2739"/>
      <c r="C2739"/>
      <c r="D2739"/>
      <c r="E2739"/>
    </row>
    <row r="2740" spans="1:5" x14ac:dyDescent="0.25">
      <c r="A2740"/>
      <c r="B2740"/>
      <c r="C2740"/>
      <c r="D2740"/>
      <c r="E2740"/>
    </row>
    <row r="2741" spans="1:5" x14ac:dyDescent="0.25">
      <c r="A2741"/>
      <c r="B2741"/>
      <c r="C2741"/>
      <c r="D2741"/>
      <c r="E2741"/>
    </row>
    <row r="2742" spans="1:5" x14ac:dyDescent="0.25">
      <c r="A2742"/>
      <c r="B2742"/>
      <c r="C2742"/>
      <c r="D2742"/>
      <c r="E2742"/>
    </row>
    <row r="2743" spans="1:5" x14ac:dyDescent="0.25">
      <c r="A2743"/>
      <c r="B2743"/>
      <c r="C2743"/>
      <c r="D2743"/>
      <c r="E2743"/>
    </row>
    <row r="2744" spans="1:5" x14ac:dyDescent="0.25">
      <c r="A2744"/>
      <c r="B2744"/>
      <c r="C2744"/>
      <c r="D2744"/>
      <c r="E2744"/>
    </row>
    <row r="2745" spans="1:5" x14ac:dyDescent="0.25">
      <c r="A2745"/>
      <c r="B2745"/>
      <c r="C2745"/>
      <c r="D2745"/>
      <c r="E2745"/>
    </row>
    <row r="2746" spans="1:5" x14ac:dyDescent="0.25">
      <c r="A2746"/>
      <c r="B2746"/>
      <c r="C2746"/>
      <c r="D2746"/>
      <c r="E2746"/>
    </row>
    <row r="2747" spans="1:5" x14ac:dyDescent="0.25">
      <c r="A2747"/>
      <c r="B2747"/>
      <c r="C2747"/>
      <c r="D2747"/>
      <c r="E2747"/>
    </row>
    <row r="2748" spans="1:5" x14ac:dyDescent="0.25">
      <c r="A2748"/>
      <c r="B2748"/>
      <c r="C2748"/>
      <c r="D2748"/>
      <c r="E2748"/>
    </row>
    <row r="2749" spans="1:5" x14ac:dyDescent="0.25">
      <c r="A2749"/>
      <c r="B2749"/>
      <c r="C2749"/>
      <c r="D2749"/>
      <c r="E2749"/>
    </row>
    <row r="2750" spans="1:5" x14ac:dyDescent="0.25">
      <c r="A2750"/>
      <c r="B2750"/>
      <c r="C2750"/>
      <c r="D2750"/>
      <c r="E2750"/>
    </row>
    <row r="2751" spans="1:5" x14ac:dyDescent="0.25">
      <c r="A2751"/>
      <c r="B2751"/>
      <c r="C2751"/>
      <c r="D2751"/>
      <c r="E2751"/>
    </row>
    <row r="2752" spans="1:5" x14ac:dyDescent="0.25">
      <c r="A2752"/>
      <c r="B2752"/>
      <c r="C2752"/>
      <c r="D2752"/>
      <c r="E2752"/>
    </row>
    <row r="2753" spans="1:5" x14ac:dyDescent="0.25">
      <c r="A2753"/>
      <c r="B2753"/>
      <c r="C2753"/>
      <c r="D2753"/>
      <c r="E2753"/>
    </row>
    <row r="2754" spans="1:5" x14ac:dyDescent="0.25">
      <c r="A2754"/>
      <c r="B2754"/>
      <c r="C2754"/>
      <c r="D2754"/>
      <c r="E2754"/>
    </row>
    <row r="2755" spans="1:5" x14ac:dyDescent="0.25">
      <c r="A2755"/>
      <c r="B2755"/>
      <c r="C2755"/>
      <c r="D2755"/>
      <c r="E2755"/>
    </row>
    <row r="2756" spans="1:5" x14ac:dyDescent="0.25">
      <c r="A2756"/>
      <c r="B2756"/>
      <c r="C2756"/>
      <c r="D2756"/>
      <c r="E2756"/>
    </row>
    <row r="2757" spans="1:5" x14ac:dyDescent="0.25">
      <c r="A2757"/>
      <c r="B2757"/>
      <c r="C2757"/>
      <c r="D2757"/>
      <c r="E2757"/>
    </row>
    <row r="2758" spans="1:5" x14ac:dyDescent="0.25">
      <c r="A2758"/>
      <c r="B2758"/>
      <c r="C2758"/>
      <c r="D2758"/>
      <c r="E2758"/>
    </row>
    <row r="2759" spans="1:5" x14ac:dyDescent="0.25">
      <c r="A2759"/>
      <c r="B2759"/>
      <c r="C2759"/>
      <c r="D2759"/>
      <c r="E2759"/>
    </row>
    <row r="2760" spans="1:5" x14ac:dyDescent="0.25">
      <c r="A2760"/>
      <c r="B2760"/>
      <c r="C2760"/>
      <c r="D2760"/>
      <c r="E2760"/>
    </row>
    <row r="2761" spans="1:5" x14ac:dyDescent="0.25">
      <c r="A2761"/>
      <c r="B2761"/>
      <c r="C2761"/>
      <c r="D2761"/>
      <c r="E2761"/>
    </row>
    <row r="2762" spans="1:5" x14ac:dyDescent="0.25">
      <c r="A2762"/>
      <c r="B2762"/>
      <c r="C2762"/>
      <c r="D2762"/>
      <c r="E2762"/>
    </row>
    <row r="2763" spans="1:5" x14ac:dyDescent="0.25">
      <c r="A2763"/>
      <c r="B2763"/>
      <c r="C2763"/>
      <c r="D2763"/>
      <c r="E2763"/>
    </row>
    <row r="2764" spans="1:5" x14ac:dyDescent="0.25">
      <c r="A2764"/>
      <c r="B2764"/>
      <c r="C2764"/>
      <c r="D2764"/>
      <c r="E2764"/>
    </row>
    <row r="2765" spans="1:5" x14ac:dyDescent="0.25">
      <c r="A2765"/>
      <c r="B2765"/>
      <c r="C2765"/>
      <c r="D2765"/>
      <c r="E2765"/>
    </row>
    <row r="2766" spans="1:5" x14ac:dyDescent="0.25">
      <c r="A2766"/>
      <c r="B2766"/>
      <c r="C2766"/>
      <c r="D2766"/>
      <c r="E2766"/>
    </row>
    <row r="2767" spans="1:5" x14ac:dyDescent="0.25">
      <c r="A2767"/>
      <c r="B2767"/>
      <c r="C2767"/>
      <c r="D2767"/>
      <c r="E2767"/>
    </row>
    <row r="2768" spans="1:5" x14ac:dyDescent="0.25">
      <c r="A2768"/>
      <c r="B2768"/>
      <c r="C2768"/>
      <c r="D2768"/>
      <c r="E2768"/>
    </row>
    <row r="2769" spans="1:5" x14ac:dyDescent="0.25">
      <c r="A2769"/>
      <c r="B2769"/>
      <c r="C2769"/>
      <c r="D2769"/>
      <c r="E2769"/>
    </row>
    <row r="2770" spans="1:5" x14ac:dyDescent="0.25">
      <c r="A2770"/>
      <c r="B2770"/>
      <c r="C2770"/>
      <c r="D2770"/>
      <c r="E2770"/>
    </row>
    <row r="2771" spans="1:5" x14ac:dyDescent="0.25">
      <c r="A2771"/>
      <c r="B2771"/>
      <c r="C2771"/>
      <c r="D2771"/>
      <c r="E2771"/>
    </row>
    <row r="2772" spans="1:5" x14ac:dyDescent="0.25">
      <c r="A2772"/>
      <c r="B2772"/>
      <c r="C2772"/>
      <c r="D2772"/>
      <c r="E2772"/>
    </row>
    <row r="2773" spans="1:5" x14ac:dyDescent="0.25">
      <c r="A2773"/>
      <c r="B2773"/>
      <c r="C2773"/>
      <c r="D2773"/>
      <c r="E2773"/>
    </row>
    <row r="2774" spans="1:5" x14ac:dyDescent="0.25">
      <c r="A2774"/>
      <c r="B2774"/>
      <c r="C2774"/>
      <c r="D2774"/>
      <c r="E2774"/>
    </row>
    <row r="2775" spans="1:5" x14ac:dyDescent="0.25">
      <c r="A2775"/>
      <c r="B2775"/>
      <c r="C2775"/>
      <c r="D2775"/>
      <c r="E2775"/>
    </row>
    <row r="2776" spans="1:5" x14ac:dyDescent="0.25">
      <c r="A2776"/>
      <c r="B2776"/>
      <c r="C2776"/>
      <c r="D2776"/>
      <c r="E2776"/>
    </row>
    <row r="2777" spans="1:5" x14ac:dyDescent="0.25">
      <c r="A2777"/>
      <c r="B2777"/>
      <c r="C2777"/>
      <c r="D2777"/>
      <c r="E2777"/>
    </row>
    <row r="2778" spans="1:5" x14ac:dyDescent="0.25">
      <c r="A2778"/>
      <c r="B2778"/>
      <c r="C2778"/>
      <c r="D2778"/>
      <c r="E2778"/>
    </row>
    <row r="2779" spans="1:5" x14ac:dyDescent="0.25">
      <c r="A2779"/>
      <c r="B2779"/>
      <c r="C2779"/>
      <c r="D2779"/>
      <c r="E2779"/>
    </row>
    <row r="2780" spans="1:5" x14ac:dyDescent="0.25">
      <c r="A2780"/>
      <c r="B2780"/>
      <c r="C2780"/>
      <c r="D2780"/>
      <c r="E2780"/>
    </row>
    <row r="2781" spans="1:5" x14ac:dyDescent="0.25">
      <c r="A2781"/>
      <c r="B2781"/>
      <c r="C2781"/>
      <c r="D2781"/>
      <c r="E2781"/>
    </row>
    <row r="2782" spans="1:5" x14ac:dyDescent="0.25">
      <c r="A2782"/>
      <c r="B2782"/>
      <c r="C2782"/>
      <c r="D2782"/>
      <c r="E2782"/>
    </row>
    <row r="2783" spans="1:5" x14ac:dyDescent="0.25">
      <c r="A2783"/>
      <c r="B2783"/>
      <c r="C2783"/>
      <c r="D2783"/>
      <c r="E2783"/>
    </row>
    <row r="2784" spans="1:5" x14ac:dyDescent="0.25">
      <c r="A2784"/>
      <c r="B2784"/>
      <c r="C2784"/>
      <c r="D2784"/>
      <c r="E2784"/>
    </row>
    <row r="2785" spans="1:5" x14ac:dyDescent="0.25">
      <c r="A2785"/>
      <c r="B2785"/>
      <c r="C2785"/>
      <c r="D2785"/>
      <c r="E2785"/>
    </row>
    <row r="2786" spans="1:5" x14ac:dyDescent="0.25">
      <c r="A2786"/>
      <c r="B2786"/>
      <c r="C2786"/>
      <c r="D2786"/>
      <c r="E2786"/>
    </row>
    <row r="2787" spans="1:5" x14ac:dyDescent="0.25">
      <c r="A2787"/>
      <c r="B2787"/>
      <c r="C2787"/>
      <c r="D2787"/>
      <c r="E2787"/>
    </row>
    <row r="2788" spans="1:5" x14ac:dyDescent="0.25">
      <c r="A2788"/>
      <c r="B2788"/>
      <c r="C2788"/>
      <c r="D2788"/>
      <c r="E2788"/>
    </row>
    <row r="2789" spans="1:5" x14ac:dyDescent="0.25">
      <c r="A2789"/>
      <c r="B2789"/>
      <c r="C2789"/>
      <c r="D2789"/>
      <c r="E2789"/>
    </row>
    <row r="2790" spans="1:5" x14ac:dyDescent="0.25">
      <c r="A2790"/>
      <c r="B2790"/>
      <c r="C2790"/>
      <c r="D2790"/>
      <c r="E2790"/>
    </row>
    <row r="2791" spans="1:5" x14ac:dyDescent="0.25">
      <c r="A2791"/>
      <c r="B2791"/>
      <c r="C2791"/>
      <c r="D2791"/>
      <c r="E2791"/>
    </row>
    <row r="2792" spans="1:5" x14ac:dyDescent="0.25">
      <c r="A2792"/>
      <c r="B2792"/>
      <c r="C2792"/>
      <c r="D2792"/>
      <c r="E2792"/>
    </row>
    <row r="2793" spans="1:5" x14ac:dyDescent="0.25">
      <c r="A2793"/>
      <c r="B2793"/>
      <c r="C2793"/>
      <c r="D2793"/>
      <c r="E2793"/>
    </row>
    <row r="2794" spans="1:5" x14ac:dyDescent="0.25">
      <c r="A2794"/>
      <c r="B2794"/>
      <c r="C2794"/>
      <c r="D2794"/>
      <c r="E2794"/>
    </row>
    <row r="2795" spans="1:5" x14ac:dyDescent="0.25">
      <c r="A2795"/>
      <c r="B2795"/>
      <c r="C2795"/>
      <c r="D2795"/>
      <c r="E2795"/>
    </row>
    <row r="2796" spans="1:5" x14ac:dyDescent="0.25">
      <c r="A2796"/>
      <c r="B2796"/>
      <c r="C2796"/>
      <c r="D2796"/>
      <c r="E2796"/>
    </row>
    <row r="2797" spans="1:5" x14ac:dyDescent="0.25">
      <c r="A2797"/>
      <c r="B2797"/>
      <c r="C2797"/>
      <c r="D2797"/>
      <c r="E2797"/>
    </row>
    <row r="2798" spans="1:5" x14ac:dyDescent="0.25">
      <c r="A2798"/>
      <c r="B2798"/>
      <c r="C2798"/>
      <c r="D2798"/>
      <c r="E2798"/>
    </row>
    <row r="2799" spans="1:5" x14ac:dyDescent="0.25">
      <c r="A2799"/>
      <c r="B2799"/>
      <c r="C2799"/>
      <c r="D2799"/>
      <c r="E2799"/>
    </row>
    <row r="2800" spans="1:5" x14ac:dyDescent="0.25">
      <c r="A2800"/>
      <c r="B2800"/>
      <c r="C2800"/>
      <c r="D2800"/>
      <c r="E2800"/>
    </row>
    <row r="2801" spans="1:5" x14ac:dyDescent="0.25">
      <c r="A2801"/>
      <c r="B2801"/>
      <c r="C2801"/>
      <c r="D2801"/>
      <c r="E2801"/>
    </row>
    <row r="2802" spans="1:5" x14ac:dyDescent="0.25">
      <c r="A2802"/>
      <c r="B2802"/>
      <c r="C2802"/>
      <c r="D2802"/>
      <c r="E2802"/>
    </row>
    <row r="2803" spans="1:5" x14ac:dyDescent="0.25">
      <c r="A2803"/>
      <c r="B2803"/>
      <c r="C2803"/>
      <c r="D2803"/>
      <c r="E2803"/>
    </row>
    <row r="2804" spans="1:5" x14ac:dyDescent="0.25">
      <c r="A2804"/>
      <c r="B2804"/>
      <c r="C2804"/>
      <c r="D2804"/>
      <c r="E2804"/>
    </row>
    <row r="2805" spans="1:5" x14ac:dyDescent="0.25">
      <c r="A2805"/>
      <c r="B2805"/>
      <c r="C2805"/>
      <c r="D2805"/>
      <c r="E2805"/>
    </row>
    <row r="2806" spans="1:5" x14ac:dyDescent="0.25">
      <c r="A2806"/>
      <c r="B2806"/>
      <c r="C2806"/>
      <c r="D2806"/>
      <c r="E2806"/>
    </row>
    <row r="2807" spans="1:5" x14ac:dyDescent="0.25">
      <c r="A2807"/>
      <c r="B2807"/>
      <c r="C2807"/>
      <c r="D2807"/>
      <c r="E2807"/>
    </row>
    <row r="2808" spans="1:5" x14ac:dyDescent="0.25">
      <c r="A2808"/>
      <c r="B2808"/>
      <c r="C2808"/>
      <c r="D2808"/>
      <c r="E2808"/>
    </row>
    <row r="2809" spans="1:5" x14ac:dyDescent="0.25">
      <c r="A2809"/>
      <c r="B2809"/>
      <c r="C2809"/>
      <c r="D2809"/>
      <c r="E2809"/>
    </row>
    <row r="2810" spans="1:5" x14ac:dyDescent="0.25">
      <c r="A2810"/>
      <c r="B2810"/>
      <c r="C2810"/>
      <c r="D2810"/>
      <c r="E2810"/>
    </row>
    <row r="2811" spans="1:5" x14ac:dyDescent="0.25">
      <c r="A2811"/>
      <c r="B2811"/>
      <c r="C2811"/>
      <c r="D2811"/>
      <c r="E2811"/>
    </row>
    <row r="2812" spans="1:5" x14ac:dyDescent="0.25">
      <c r="A2812"/>
      <c r="B2812"/>
      <c r="C2812"/>
      <c r="D2812"/>
      <c r="E2812"/>
    </row>
    <row r="2813" spans="1:5" x14ac:dyDescent="0.25">
      <c r="A2813"/>
      <c r="B2813"/>
      <c r="C2813"/>
      <c r="D2813"/>
      <c r="E2813"/>
    </row>
    <row r="2814" spans="1:5" x14ac:dyDescent="0.25">
      <c r="A2814"/>
      <c r="B2814"/>
      <c r="C2814"/>
      <c r="D2814"/>
      <c r="E2814"/>
    </row>
    <row r="2815" spans="1:5" x14ac:dyDescent="0.25">
      <c r="A2815"/>
      <c r="B2815"/>
      <c r="C2815"/>
      <c r="D2815"/>
      <c r="E2815"/>
    </row>
    <row r="2816" spans="1:5" x14ac:dyDescent="0.25">
      <c r="A2816"/>
      <c r="B2816"/>
      <c r="C2816"/>
      <c r="D2816"/>
      <c r="E2816"/>
    </row>
    <row r="2817" spans="1:5" x14ac:dyDescent="0.25">
      <c r="A2817"/>
      <c r="B2817"/>
      <c r="C2817"/>
      <c r="D2817"/>
      <c r="E2817"/>
    </row>
    <row r="2818" spans="1:5" x14ac:dyDescent="0.25">
      <c r="A2818"/>
      <c r="B2818"/>
      <c r="C2818"/>
      <c r="D2818"/>
      <c r="E2818"/>
    </row>
    <row r="2819" spans="1:5" x14ac:dyDescent="0.25">
      <c r="A2819"/>
      <c r="B2819"/>
      <c r="C2819"/>
      <c r="D2819"/>
      <c r="E2819"/>
    </row>
    <row r="2820" spans="1:5" x14ac:dyDescent="0.25">
      <c r="A2820"/>
      <c r="B2820"/>
      <c r="C2820"/>
      <c r="D2820"/>
      <c r="E2820"/>
    </row>
    <row r="2821" spans="1:5" x14ac:dyDescent="0.25">
      <c r="A2821"/>
      <c r="B2821"/>
      <c r="C2821"/>
      <c r="D2821"/>
      <c r="E2821"/>
    </row>
    <row r="2822" spans="1:5" x14ac:dyDescent="0.25">
      <c r="A2822"/>
      <c r="B2822"/>
      <c r="C2822"/>
      <c r="D2822"/>
      <c r="E2822"/>
    </row>
    <row r="2823" spans="1:5" x14ac:dyDescent="0.25">
      <c r="A2823"/>
      <c r="B2823"/>
      <c r="C2823"/>
      <c r="D2823"/>
      <c r="E2823"/>
    </row>
    <row r="2824" spans="1:5" x14ac:dyDescent="0.25">
      <c r="A2824"/>
      <c r="B2824"/>
      <c r="C2824"/>
      <c r="D2824"/>
      <c r="E2824"/>
    </row>
    <row r="2825" spans="1:5" x14ac:dyDescent="0.25">
      <c r="A2825"/>
      <c r="B2825"/>
      <c r="C2825"/>
      <c r="D2825"/>
      <c r="E2825"/>
    </row>
    <row r="2826" spans="1:5" x14ac:dyDescent="0.25">
      <c r="A2826"/>
      <c r="B2826"/>
      <c r="C2826"/>
      <c r="D2826"/>
      <c r="E2826"/>
    </row>
    <row r="2827" spans="1:5" x14ac:dyDescent="0.25">
      <c r="A2827"/>
      <c r="B2827"/>
      <c r="C2827"/>
      <c r="D2827"/>
      <c r="E2827"/>
    </row>
    <row r="2828" spans="1:5" x14ac:dyDescent="0.25">
      <c r="A2828"/>
      <c r="B2828"/>
      <c r="C2828"/>
      <c r="D2828"/>
      <c r="E2828"/>
    </row>
    <row r="2829" spans="1:5" x14ac:dyDescent="0.25">
      <c r="A2829"/>
      <c r="B2829"/>
      <c r="C2829"/>
      <c r="D2829"/>
      <c r="E2829"/>
    </row>
    <row r="2830" spans="1:5" x14ac:dyDescent="0.25">
      <c r="A2830"/>
      <c r="B2830"/>
      <c r="C2830"/>
      <c r="D2830"/>
      <c r="E2830"/>
    </row>
    <row r="2831" spans="1:5" x14ac:dyDescent="0.25">
      <c r="A2831"/>
      <c r="B2831"/>
      <c r="C2831"/>
      <c r="D2831"/>
      <c r="E2831"/>
    </row>
    <row r="2832" spans="1:5" x14ac:dyDescent="0.25">
      <c r="A2832"/>
      <c r="B2832"/>
      <c r="C2832"/>
      <c r="D2832"/>
      <c r="E2832"/>
    </row>
    <row r="2833" spans="1:5" x14ac:dyDescent="0.25">
      <c r="A2833"/>
      <c r="B2833"/>
      <c r="C2833"/>
      <c r="D2833"/>
      <c r="E2833"/>
    </row>
    <row r="2834" spans="1:5" x14ac:dyDescent="0.25">
      <c r="A2834"/>
      <c r="B2834"/>
      <c r="C2834"/>
      <c r="D2834"/>
      <c r="E2834"/>
    </row>
    <row r="2835" spans="1:5" x14ac:dyDescent="0.25">
      <c r="A2835"/>
      <c r="B2835"/>
      <c r="C2835"/>
      <c r="D2835"/>
      <c r="E2835"/>
    </row>
    <row r="2836" spans="1:5" x14ac:dyDescent="0.25">
      <c r="A2836"/>
      <c r="B2836"/>
      <c r="C2836"/>
      <c r="D2836"/>
      <c r="E2836"/>
    </row>
    <row r="2837" spans="1:5" x14ac:dyDescent="0.25">
      <c r="A2837"/>
      <c r="B2837"/>
      <c r="C2837"/>
      <c r="D2837"/>
      <c r="E2837"/>
    </row>
    <row r="2838" spans="1:5" x14ac:dyDescent="0.25">
      <c r="A2838"/>
      <c r="B2838"/>
      <c r="C2838"/>
      <c r="D2838"/>
      <c r="E2838"/>
    </row>
    <row r="2839" spans="1:5" x14ac:dyDescent="0.25">
      <c r="A2839"/>
      <c r="B2839"/>
      <c r="C2839"/>
      <c r="D2839"/>
      <c r="E2839"/>
    </row>
    <row r="2840" spans="1:5" x14ac:dyDescent="0.25">
      <c r="A2840"/>
      <c r="B2840"/>
      <c r="C2840"/>
      <c r="D2840"/>
      <c r="E2840"/>
    </row>
    <row r="2841" spans="1:5" x14ac:dyDescent="0.25">
      <c r="A2841"/>
      <c r="B2841"/>
      <c r="C2841"/>
      <c r="D2841"/>
      <c r="E2841"/>
    </row>
    <row r="2842" spans="1:5" x14ac:dyDescent="0.25">
      <c r="A2842"/>
      <c r="B2842"/>
      <c r="C2842"/>
      <c r="D2842"/>
      <c r="E2842"/>
    </row>
    <row r="2843" spans="1:5" x14ac:dyDescent="0.25">
      <c r="A2843"/>
      <c r="B2843"/>
      <c r="C2843"/>
      <c r="D2843"/>
      <c r="E2843"/>
    </row>
    <row r="2844" spans="1:5" x14ac:dyDescent="0.25">
      <c r="A2844"/>
      <c r="B2844"/>
      <c r="C2844"/>
      <c r="D2844"/>
      <c r="E2844"/>
    </row>
    <row r="2845" spans="1:5" x14ac:dyDescent="0.25">
      <c r="A2845"/>
      <c r="B2845"/>
      <c r="C2845"/>
      <c r="D2845"/>
      <c r="E2845"/>
    </row>
    <row r="2846" spans="1:5" x14ac:dyDescent="0.25">
      <c r="A2846"/>
      <c r="B2846"/>
      <c r="C2846"/>
      <c r="D2846"/>
      <c r="E2846"/>
    </row>
    <row r="2847" spans="1:5" x14ac:dyDescent="0.25">
      <c r="A2847"/>
      <c r="B2847"/>
      <c r="C2847"/>
      <c r="D2847"/>
      <c r="E2847"/>
    </row>
    <row r="2848" spans="1:5" x14ac:dyDescent="0.25">
      <c r="A2848"/>
      <c r="B2848"/>
      <c r="C2848"/>
      <c r="D2848"/>
      <c r="E2848"/>
    </row>
    <row r="2849" spans="1:5" x14ac:dyDescent="0.25">
      <c r="A2849"/>
      <c r="B2849"/>
      <c r="C2849"/>
      <c r="D2849"/>
      <c r="E2849"/>
    </row>
    <row r="2850" spans="1:5" x14ac:dyDescent="0.25">
      <c r="A2850"/>
      <c r="B2850"/>
      <c r="C2850"/>
      <c r="D2850"/>
      <c r="E2850"/>
    </row>
    <row r="2851" spans="1:5" x14ac:dyDescent="0.25">
      <c r="A2851"/>
      <c r="B2851"/>
      <c r="C2851"/>
      <c r="D2851"/>
      <c r="E2851"/>
    </row>
    <row r="2852" spans="1:5" x14ac:dyDescent="0.25">
      <c r="A2852"/>
      <c r="B2852"/>
      <c r="C2852"/>
      <c r="D2852"/>
      <c r="E2852"/>
    </row>
    <row r="2853" spans="1:5" x14ac:dyDescent="0.25">
      <c r="A2853"/>
      <c r="B2853"/>
      <c r="C2853"/>
      <c r="D2853"/>
      <c r="E2853"/>
    </row>
    <row r="2854" spans="1:5" x14ac:dyDescent="0.25">
      <c r="A2854"/>
      <c r="B2854"/>
      <c r="C2854"/>
      <c r="D2854"/>
      <c r="E2854"/>
    </row>
    <row r="2855" spans="1:5" x14ac:dyDescent="0.25">
      <c r="A2855"/>
      <c r="B2855"/>
      <c r="C2855"/>
      <c r="D2855"/>
      <c r="E2855"/>
    </row>
    <row r="2856" spans="1:5" x14ac:dyDescent="0.25">
      <c r="A2856"/>
      <c r="B2856"/>
      <c r="C2856"/>
      <c r="D2856"/>
      <c r="E2856"/>
    </row>
    <row r="2857" spans="1:5" x14ac:dyDescent="0.25">
      <c r="A2857"/>
      <c r="B2857"/>
      <c r="C2857"/>
      <c r="D2857"/>
      <c r="E2857"/>
    </row>
    <row r="2858" spans="1:5" x14ac:dyDescent="0.25">
      <c r="A2858"/>
      <c r="B2858"/>
      <c r="C2858"/>
      <c r="D2858"/>
      <c r="E2858"/>
    </row>
    <row r="2859" spans="1:5" x14ac:dyDescent="0.25">
      <c r="A2859"/>
      <c r="B2859"/>
      <c r="C2859"/>
      <c r="D2859"/>
      <c r="E2859"/>
    </row>
  </sheetData>
  <autoFilter ref="H7:I437" xr:uid="{00000000-0009-0000-0000-000000000000}"/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7"/>
  <sheetViews>
    <sheetView showGridLines="0" workbookViewId="0">
      <pane ySplit="6" topLeftCell="A7" activePane="bottomLeft" state="frozen"/>
      <selection pane="bottomLeft" activeCell="M1" sqref="A1:M1048576"/>
    </sheetView>
  </sheetViews>
  <sheetFormatPr defaultColWidth="23.7109375" defaultRowHeight="15" x14ac:dyDescent="0.25"/>
  <cols>
    <col min="1" max="1" width="16.140625" style="5" hidden="1" customWidth="1"/>
    <col min="2" max="2" width="14.5703125" style="5" hidden="1" customWidth="1"/>
    <col min="3" max="3" width="36.7109375" style="5" hidden="1" customWidth="1"/>
    <col min="4" max="4" width="4.85546875" style="5" hidden="1" customWidth="1"/>
    <col min="5" max="5" width="11.85546875" style="5" hidden="1" customWidth="1"/>
    <col min="6" max="6" width="10.140625" style="5" hidden="1" customWidth="1"/>
    <col min="7" max="7" width="14" style="5" hidden="1" customWidth="1"/>
    <col min="8" max="8" width="12.7109375" style="5" hidden="1" customWidth="1"/>
    <col min="9" max="9" width="12.140625" style="5" hidden="1" customWidth="1"/>
    <col min="10" max="10" width="14" style="5" hidden="1" customWidth="1"/>
    <col min="11" max="11" width="14.140625" style="5" hidden="1" customWidth="1"/>
    <col min="12" max="12" width="13.5703125" style="5" hidden="1" customWidth="1"/>
    <col min="13" max="13" width="10.28515625" style="5" hidden="1" customWidth="1"/>
    <col min="14" max="14" width="23.7109375" style="5" hidden="1" customWidth="1"/>
    <col min="15" max="15" width="55.5703125" style="5" bestFit="1" customWidth="1"/>
    <col min="16" max="16" width="38.5703125" style="5" bestFit="1" customWidth="1"/>
    <col min="17" max="17" width="4.85546875" style="5" bestFit="1" customWidth="1"/>
    <col min="18" max="18" width="18.5703125" style="5" customWidth="1"/>
    <col min="19" max="19" width="15.7109375" style="5" customWidth="1"/>
    <col min="20" max="16384" width="23.7109375" style="5"/>
  </cols>
  <sheetData>
    <row r="1" spans="1:19" ht="21" x14ac:dyDescent="0.35">
      <c r="A1" s="3" t="s">
        <v>446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446</v>
      </c>
    </row>
    <row r="2" spans="1:19" ht="18.75" x14ac:dyDescent="0.3">
      <c r="A2" s="6" t="s">
        <v>447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O2" s="4" t="s">
        <v>447</v>
      </c>
    </row>
    <row r="3" spans="1:19" ht="18.75" x14ac:dyDescent="0.3">
      <c r="A3" s="4" t="s">
        <v>1491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 t="s">
        <v>2289</v>
      </c>
    </row>
    <row r="6" spans="1:19" x14ac:dyDescent="0.25">
      <c r="A6" s="12" t="s">
        <v>1036</v>
      </c>
      <c r="B6" s="13" t="s">
        <v>1360</v>
      </c>
      <c r="C6" s="13" t="s">
        <v>466</v>
      </c>
      <c r="D6" s="8" t="s">
        <v>1037</v>
      </c>
      <c r="E6" s="8" t="s">
        <v>1031</v>
      </c>
      <c r="F6" s="8" t="s">
        <v>1145</v>
      </c>
      <c r="G6" s="8" t="s">
        <v>1032</v>
      </c>
      <c r="H6" s="8" t="s">
        <v>1033</v>
      </c>
      <c r="I6" s="8" t="s">
        <v>1361</v>
      </c>
      <c r="J6" s="17" t="s">
        <v>1362</v>
      </c>
      <c r="K6" s="17" t="s">
        <v>458</v>
      </c>
      <c r="L6" s="22" t="s">
        <v>301</v>
      </c>
      <c r="M6" s="7" t="s">
        <v>1363</v>
      </c>
      <c r="O6" s="50" t="s">
        <v>1360</v>
      </c>
      <c r="P6" s="50" t="s">
        <v>466</v>
      </c>
      <c r="Q6" s="50" t="s">
        <v>1037</v>
      </c>
      <c r="R6" s="5" t="s">
        <v>1367</v>
      </c>
      <c r="S6" s="5" t="s">
        <v>1039</v>
      </c>
    </row>
    <row r="7" spans="1:19" x14ac:dyDescent="0.25">
      <c r="A7" s="21" t="s">
        <v>1035</v>
      </c>
      <c r="B7" s="10" t="s">
        <v>469</v>
      </c>
      <c r="C7" s="10" t="s">
        <v>999</v>
      </c>
      <c r="D7" s="10" t="s">
        <v>367</v>
      </c>
      <c r="E7" s="9" t="s">
        <v>294</v>
      </c>
      <c r="F7" s="9" t="s">
        <v>1312</v>
      </c>
      <c r="G7" s="10" t="s">
        <v>345</v>
      </c>
      <c r="H7" s="10" t="s">
        <v>456</v>
      </c>
      <c r="I7" s="11">
        <v>24320</v>
      </c>
      <c r="J7" s="11">
        <v>556633728</v>
      </c>
      <c r="K7" s="11"/>
      <c r="L7" s="23">
        <v>556633728</v>
      </c>
      <c r="M7" s="11" t="s">
        <v>1364</v>
      </c>
      <c r="O7" s="5" t="s">
        <v>469</v>
      </c>
      <c r="P7" s="5" t="s">
        <v>999</v>
      </c>
      <c r="Q7" s="5" t="s">
        <v>367</v>
      </c>
      <c r="R7" s="2">
        <v>170090</v>
      </c>
      <c r="S7" s="2">
        <v>3893002911</v>
      </c>
    </row>
    <row r="8" spans="1:19" x14ac:dyDescent="0.25">
      <c r="A8" s="21" t="s">
        <v>1035</v>
      </c>
      <c r="B8" s="10" t="s">
        <v>468</v>
      </c>
      <c r="C8" s="10" t="s">
        <v>1272</v>
      </c>
      <c r="D8" s="10" t="s">
        <v>367</v>
      </c>
      <c r="E8" s="9" t="s">
        <v>294</v>
      </c>
      <c r="F8" s="9" t="s">
        <v>1312</v>
      </c>
      <c r="G8" s="10" t="s">
        <v>345</v>
      </c>
      <c r="H8" s="10" t="s">
        <v>456</v>
      </c>
      <c r="I8" s="11">
        <v>23430</v>
      </c>
      <c r="J8" s="11">
        <v>975023049</v>
      </c>
      <c r="K8" s="11"/>
      <c r="L8" s="23">
        <v>975023049</v>
      </c>
      <c r="M8" s="11" t="s">
        <v>1364</v>
      </c>
      <c r="O8" s="5" t="s">
        <v>468</v>
      </c>
      <c r="P8" s="5" t="s">
        <v>1272</v>
      </c>
      <c r="Q8" s="5" t="s">
        <v>367</v>
      </c>
      <c r="R8" s="2">
        <v>171690</v>
      </c>
      <c r="S8" s="2">
        <v>7144759167</v>
      </c>
    </row>
    <row r="9" spans="1:19" x14ac:dyDescent="0.25">
      <c r="A9" s="21" t="s">
        <v>1035</v>
      </c>
      <c r="B9" s="10" t="s">
        <v>499</v>
      </c>
      <c r="C9" s="10" t="s">
        <v>1273</v>
      </c>
      <c r="D9" s="10" t="s">
        <v>367</v>
      </c>
      <c r="E9" s="9" t="s">
        <v>294</v>
      </c>
      <c r="F9" s="9" t="s">
        <v>1312</v>
      </c>
      <c r="G9" s="10" t="s">
        <v>345</v>
      </c>
      <c r="H9" s="10" t="s">
        <v>456</v>
      </c>
      <c r="I9" s="11">
        <v>11950</v>
      </c>
      <c r="J9" s="11">
        <v>575417595</v>
      </c>
      <c r="K9" s="11"/>
      <c r="L9" s="23">
        <v>575417595</v>
      </c>
      <c r="M9" s="11" t="s">
        <v>1364</v>
      </c>
      <c r="O9" s="5" t="s">
        <v>499</v>
      </c>
      <c r="P9" s="5" t="s">
        <v>1273</v>
      </c>
      <c r="Q9" s="5" t="s">
        <v>367</v>
      </c>
      <c r="R9" s="2">
        <v>86420</v>
      </c>
      <c r="S9" s="2">
        <v>3926629119</v>
      </c>
    </row>
    <row r="10" spans="1:19" x14ac:dyDescent="0.25">
      <c r="A10" s="21" t="s">
        <v>1035</v>
      </c>
      <c r="B10" s="10" t="s">
        <v>527</v>
      </c>
      <c r="C10" s="10" t="s">
        <v>1001</v>
      </c>
      <c r="D10" s="10" t="s">
        <v>367</v>
      </c>
      <c r="E10" s="9" t="s">
        <v>294</v>
      </c>
      <c r="F10" s="9" t="s">
        <v>1312</v>
      </c>
      <c r="G10" s="10" t="s">
        <v>345</v>
      </c>
      <c r="H10" s="10" t="s">
        <v>456</v>
      </c>
      <c r="I10" s="11">
        <v>2800</v>
      </c>
      <c r="J10" s="11">
        <v>116256000</v>
      </c>
      <c r="K10" s="11"/>
      <c r="L10" s="23">
        <v>116256000</v>
      </c>
      <c r="M10" s="11" t="s">
        <v>1364</v>
      </c>
      <c r="O10" s="5" t="s">
        <v>527</v>
      </c>
      <c r="P10" s="5" t="s">
        <v>1001</v>
      </c>
      <c r="Q10" s="5" t="s">
        <v>367</v>
      </c>
      <c r="R10" s="2">
        <v>370200</v>
      </c>
      <c r="S10" s="2">
        <v>6903398000</v>
      </c>
    </row>
    <row r="11" spans="1:19" x14ac:dyDescent="0.25">
      <c r="A11" s="21" t="s">
        <v>1035</v>
      </c>
      <c r="B11" s="10" t="s">
        <v>527</v>
      </c>
      <c r="C11" s="10" t="s">
        <v>1001</v>
      </c>
      <c r="D11" s="10" t="s">
        <v>367</v>
      </c>
      <c r="E11" s="9" t="s">
        <v>294</v>
      </c>
      <c r="F11" s="9" t="s">
        <v>1312</v>
      </c>
      <c r="G11" s="10" t="s">
        <v>463</v>
      </c>
      <c r="H11" s="10" t="s">
        <v>457</v>
      </c>
      <c r="I11" s="11">
        <v>41400</v>
      </c>
      <c r="J11" s="11">
        <v>652878000</v>
      </c>
      <c r="K11" s="11"/>
      <c r="L11" s="23">
        <v>652878000</v>
      </c>
      <c r="M11" s="11" t="s">
        <v>1364</v>
      </c>
      <c r="O11" s="5" t="s">
        <v>529</v>
      </c>
      <c r="P11" s="5" t="s">
        <v>1267</v>
      </c>
      <c r="Q11" s="5" t="s">
        <v>367</v>
      </c>
      <c r="R11" s="2">
        <v>40300</v>
      </c>
      <c r="S11" s="2">
        <v>1647913320</v>
      </c>
    </row>
    <row r="12" spans="1:19" x14ac:dyDescent="0.25">
      <c r="A12" s="21" t="s">
        <v>1035</v>
      </c>
      <c r="B12" s="10" t="s">
        <v>309</v>
      </c>
      <c r="C12" s="10" t="s">
        <v>333</v>
      </c>
      <c r="D12" s="10" t="s">
        <v>264</v>
      </c>
      <c r="E12" s="9" t="s">
        <v>348</v>
      </c>
      <c r="F12" s="9" t="s">
        <v>1313</v>
      </c>
      <c r="G12" s="10" t="s">
        <v>345</v>
      </c>
      <c r="H12" s="10" t="s">
        <v>456</v>
      </c>
      <c r="I12" s="11">
        <v>229400</v>
      </c>
      <c r="J12" s="11">
        <v>484963070</v>
      </c>
      <c r="K12" s="11"/>
      <c r="L12" s="23">
        <v>484963070</v>
      </c>
      <c r="M12" s="11" t="s">
        <v>1364</v>
      </c>
      <c r="O12" s="5" t="s">
        <v>606</v>
      </c>
      <c r="P12" s="5" t="s">
        <v>1268</v>
      </c>
      <c r="Q12" s="5" t="s">
        <v>1135</v>
      </c>
      <c r="R12" s="2">
        <v>444</v>
      </c>
      <c r="S12" s="2">
        <v>651607740</v>
      </c>
    </row>
    <row r="13" spans="1:19" x14ac:dyDescent="0.25">
      <c r="A13" s="21" t="s">
        <v>1035</v>
      </c>
      <c r="B13" s="10" t="s">
        <v>309</v>
      </c>
      <c r="C13" s="10" t="s">
        <v>333</v>
      </c>
      <c r="D13" s="10" t="s">
        <v>264</v>
      </c>
      <c r="E13" s="9" t="s">
        <v>348</v>
      </c>
      <c r="F13" s="9" t="s">
        <v>1313</v>
      </c>
      <c r="G13" s="10" t="s">
        <v>220</v>
      </c>
      <c r="H13" s="10" t="s">
        <v>455</v>
      </c>
      <c r="I13" s="11">
        <v>2200</v>
      </c>
      <c r="J13" s="11">
        <v>4680720</v>
      </c>
      <c r="K13" s="11"/>
      <c r="L13" s="23">
        <v>4680720</v>
      </c>
      <c r="M13" s="11" t="s">
        <v>1364</v>
      </c>
      <c r="O13" s="5" t="s">
        <v>592</v>
      </c>
      <c r="P13" s="5" t="s">
        <v>1269</v>
      </c>
      <c r="Q13" s="5" t="s">
        <v>1135</v>
      </c>
      <c r="R13" s="2">
        <v>2628</v>
      </c>
      <c r="S13" s="2">
        <v>3856813380</v>
      </c>
    </row>
    <row r="14" spans="1:19" x14ac:dyDescent="0.25">
      <c r="A14" s="21" t="s">
        <v>1035</v>
      </c>
      <c r="B14" s="10" t="s">
        <v>288</v>
      </c>
      <c r="C14" s="10" t="s">
        <v>326</v>
      </c>
      <c r="D14" s="10" t="s">
        <v>264</v>
      </c>
      <c r="E14" s="9" t="s">
        <v>348</v>
      </c>
      <c r="F14" s="9" t="s">
        <v>1313</v>
      </c>
      <c r="G14" s="10" t="s">
        <v>345</v>
      </c>
      <c r="H14" s="10" t="s">
        <v>456</v>
      </c>
      <c r="I14" s="11">
        <v>155700</v>
      </c>
      <c r="J14" s="11">
        <v>560737980</v>
      </c>
      <c r="K14" s="11"/>
      <c r="L14" s="23">
        <v>560737980</v>
      </c>
      <c r="M14" s="11" t="s">
        <v>1364</v>
      </c>
      <c r="O14" s="5" t="s">
        <v>1119</v>
      </c>
      <c r="P14" s="5" t="s">
        <v>1128</v>
      </c>
      <c r="Q14" s="5" t="s">
        <v>1141</v>
      </c>
      <c r="R14" s="2">
        <v>4800</v>
      </c>
      <c r="S14" s="2">
        <v>1058051190.8999994</v>
      </c>
    </row>
    <row r="15" spans="1:19" x14ac:dyDescent="0.25">
      <c r="A15" s="21" t="s">
        <v>1035</v>
      </c>
      <c r="B15" s="10" t="s">
        <v>288</v>
      </c>
      <c r="C15" s="10" t="s">
        <v>326</v>
      </c>
      <c r="D15" s="10" t="s">
        <v>264</v>
      </c>
      <c r="E15" s="9" t="s">
        <v>348</v>
      </c>
      <c r="F15" s="9" t="s">
        <v>1313</v>
      </c>
      <c r="G15" s="10" t="s">
        <v>220</v>
      </c>
      <c r="H15" s="10" t="s">
        <v>455</v>
      </c>
      <c r="I15" s="11">
        <v>2500</v>
      </c>
      <c r="J15" s="11">
        <v>8590500</v>
      </c>
      <c r="K15" s="11"/>
      <c r="L15" s="23">
        <v>8590500</v>
      </c>
      <c r="M15" s="11" t="s">
        <v>1364</v>
      </c>
      <c r="O15" s="5" t="s">
        <v>309</v>
      </c>
      <c r="P15" s="5" t="s">
        <v>333</v>
      </c>
      <c r="Q15" s="5" t="s">
        <v>264</v>
      </c>
      <c r="R15" s="2">
        <v>1871400</v>
      </c>
      <c r="S15" s="2">
        <v>3860264295</v>
      </c>
    </row>
    <row r="16" spans="1:19" x14ac:dyDescent="0.25">
      <c r="A16" s="21" t="s">
        <v>1035</v>
      </c>
      <c r="B16" s="10" t="s">
        <v>288</v>
      </c>
      <c r="C16" s="10" t="s">
        <v>326</v>
      </c>
      <c r="D16" s="10" t="s">
        <v>264</v>
      </c>
      <c r="E16" s="9" t="s">
        <v>348</v>
      </c>
      <c r="F16" s="9" t="s">
        <v>1313</v>
      </c>
      <c r="G16" s="10" t="s">
        <v>463</v>
      </c>
      <c r="H16" s="10" t="s">
        <v>457</v>
      </c>
      <c r="I16" s="11">
        <v>3500</v>
      </c>
      <c r="J16" s="11">
        <v>10022740</v>
      </c>
      <c r="K16" s="11"/>
      <c r="L16" s="23">
        <v>10022740</v>
      </c>
      <c r="M16" s="11" t="s">
        <v>1364</v>
      </c>
      <c r="O16" s="5" t="s">
        <v>288</v>
      </c>
      <c r="P16" s="5" t="s">
        <v>326</v>
      </c>
      <c r="Q16" s="5" t="s">
        <v>264</v>
      </c>
      <c r="R16" s="2">
        <v>1232600</v>
      </c>
      <c r="S16" s="2">
        <v>4246350717</v>
      </c>
    </row>
    <row r="17" spans="1:19" x14ac:dyDescent="0.25">
      <c r="A17" s="21" t="s">
        <v>1035</v>
      </c>
      <c r="B17" s="10" t="s">
        <v>302</v>
      </c>
      <c r="C17" s="10" t="s">
        <v>247</v>
      </c>
      <c r="D17" s="10" t="s">
        <v>304</v>
      </c>
      <c r="E17" s="9" t="s">
        <v>319</v>
      </c>
      <c r="F17" s="9" t="s">
        <v>1313</v>
      </c>
      <c r="G17" s="10" t="s">
        <v>345</v>
      </c>
      <c r="H17" s="10" t="s">
        <v>456</v>
      </c>
      <c r="I17" s="11">
        <v>396100</v>
      </c>
      <c r="J17" s="11">
        <v>1463514241</v>
      </c>
      <c r="K17" s="11"/>
      <c r="L17" s="23">
        <v>1463514241</v>
      </c>
      <c r="M17" s="11" t="s">
        <v>1364</v>
      </c>
      <c r="O17" s="5" t="s">
        <v>591</v>
      </c>
      <c r="P17" s="5" t="s">
        <v>1278</v>
      </c>
      <c r="Q17" s="5" t="s">
        <v>340</v>
      </c>
      <c r="R17" s="2">
        <v>153860</v>
      </c>
      <c r="S17" s="2">
        <v>18218231336</v>
      </c>
    </row>
    <row r="18" spans="1:19" x14ac:dyDescent="0.25">
      <c r="A18" s="21" t="s">
        <v>1035</v>
      </c>
      <c r="B18" s="10" t="s">
        <v>302</v>
      </c>
      <c r="C18" s="10" t="s">
        <v>247</v>
      </c>
      <c r="D18" s="10" t="s">
        <v>304</v>
      </c>
      <c r="E18" s="9" t="s">
        <v>319</v>
      </c>
      <c r="F18" s="9" t="s">
        <v>1313</v>
      </c>
      <c r="G18" s="10" t="s">
        <v>220</v>
      </c>
      <c r="H18" s="10" t="s">
        <v>455</v>
      </c>
      <c r="I18" s="11">
        <v>22700</v>
      </c>
      <c r="J18" s="11">
        <v>83763000</v>
      </c>
      <c r="K18" s="11"/>
      <c r="L18" s="23">
        <v>83763000</v>
      </c>
      <c r="M18" s="11" t="s">
        <v>1364</v>
      </c>
      <c r="O18" s="5" t="s">
        <v>302</v>
      </c>
      <c r="P18" s="5" t="s">
        <v>247</v>
      </c>
      <c r="Q18" s="5" t="s">
        <v>304</v>
      </c>
      <c r="R18" s="2">
        <v>3806300</v>
      </c>
      <c r="S18" s="2">
        <v>13894143135</v>
      </c>
    </row>
    <row r="19" spans="1:19" x14ac:dyDescent="0.25">
      <c r="A19" s="21" t="s">
        <v>1035</v>
      </c>
      <c r="B19" s="10" t="s">
        <v>302</v>
      </c>
      <c r="C19" s="10" t="s">
        <v>247</v>
      </c>
      <c r="D19" s="10" t="s">
        <v>304</v>
      </c>
      <c r="E19" s="9" t="s">
        <v>319</v>
      </c>
      <c r="F19" s="9" t="s">
        <v>1313</v>
      </c>
      <c r="G19" s="10" t="s">
        <v>463</v>
      </c>
      <c r="H19" s="10" t="s">
        <v>457</v>
      </c>
      <c r="I19" s="11">
        <v>2900</v>
      </c>
      <c r="J19" s="11">
        <v>9728166</v>
      </c>
      <c r="K19" s="11"/>
      <c r="L19" s="23">
        <v>9728166</v>
      </c>
      <c r="M19" s="11" t="s">
        <v>1364</v>
      </c>
      <c r="O19" s="5" t="s">
        <v>408</v>
      </c>
      <c r="P19" s="5" t="s">
        <v>1352</v>
      </c>
      <c r="Q19" s="5" t="s">
        <v>264</v>
      </c>
      <c r="R19" s="2">
        <v>72996</v>
      </c>
      <c r="S19" s="2">
        <v>506006271.44000041</v>
      </c>
    </row>
    <row r="20" spans="1:19" x14ac:dyDescent="0.25">
      <c r="A20" s="21" t="s">
        <v>1035</v>
      </c>
      <c r="B20" s="10" t="s">
        <v>530</v>
      </c>
      <c r="C20" s="10" t="s">
        <v>1351</v>
      </c>
      <c r="D20" s="10" t="s">
        <v>266</v>
      </c>
      <c r="E20" s="9" t="s">
        <v>243</v>
      </c>
      <c r="F20" s="9" t="s">
        <v>1312</v>
      </c>
      <c r="G20" s="10" t="s">
        <v>345</v>
      </c>
      <c r="H20" s="10" t="s">
        <v>456</v>
      </c>
      <c r="I20" s="11">
        <v>16680</v>
      </c>
      <c r="J20" s="11">
        <v>216802803.60000002</v>
      </c>
      <c r="K20" s="11"/>
      <c r="L20" s="23">
        <v>216802803.60000002</v>
      </c>
      <c r="M20" s="11" t="s">
        <v>1364</v>
      </c>
      <c r="O20" s="5" t="s">
        <v>223</v>
      </c>
      <c r="P20" s="5" t="s">
        <v>1353</v>
      </c>
      <c r="Q20" s="5" t="s">
        <v>264</v>
      </c>
      <c r="R20" s="2">
        <v>238756</v>
      </c>
      <c r="S20" s="2">
        <v>1458481131.4800003</v>
      </c>
    </row>
    <row r="21" spans="1:19" x14ac:dyDescent="0.25">
      <c r="A21" s="21" t="s">
        <v>1035</v>
      </c>
      <c r="B21" s="10" t="s">
        <v>530</v>
      </c>
      <c r="C21" s="10" t="s">
        <v>1351</v>
      </c>
      <c r="D21" s="10" t="s">
        <v>266</v>
      </c>
      <c r="E21" s="9" t="s">
        <v>243</v>
      </c>
      <c r="F21" s="9" t="s">
        <v>1312</v>
      </c>
      <c r="G21" s="10" t="s">
        <v>220</v>
      </c>
      <c r="H21" s="10" t="s">
        <v>455</v>
      </c>
      <c r="I21" s="11">
        <v>450</v>
      </c>
      <c r="J21" s="11">
        <v>5265000</v>
      </c>
      <c r="K21" s="11"/>
      <c r="L21" s="23">
        <v>5265000</v>
      </c>
      <c r="M21" s="11" t="s">
        <v>1364</v>
      </c>
      <c r="O21" s="5" t="s">
        <v>530</v>
      </c>
      <c r="P21" s="5" t="s">
        <v>1351</v>
      </c>
      <c r="Q21" s="5" t="s">
        <v>266</v>
      </c>
      <c r="R21" s="2">
        <v>2604930</v>
      </c>
      <c r="S21" s="2">
        <v>16460309744.599998</v>
      </c>
    </row>
    <row r="22" spans="1:19" x14ac:dyDescent="0.25">
      <c r="A22" s="21" t="s">
        <v>1035</v>
      </c>
      <c r="B22" s="10" t="s">
        <v>530</v>
      </c>
      <c r="C22" s="10" t="s">
        <v>1351</v>
      </c>
      <c r="D22" s="10" t="s">
        <v>266</v>
      </c>
      <c r="E22" s="9" t="s">
        <v>243</v>
      </c>
      <c r="F22" s="9" t="s">
        <v>1312</v>
      </c>
      <c r="G22" s="10" t="s">
        <v>241</v>
      </c>
      <c r="H22" s="10" t="s">
        <v>454</v>
      </c>
      <c r="I22" s="11">
        <v>152280</v>
      </c>
      <c r="J22" s="11">
        <v>933021608.39999998</v>
      </c>
      <c r="K22" s="11"/>
      <c r="L22" s="23">
        <v>933021608.39999998</v>
      </c>
      <c r="M22" s="11" t="s">
        <v>1364</v>
      </c>
      <c r="O22" s="5" t="s">
        <v>574</v>
      </c>
      <c r="P22" s="5" t="s">
        <v>1282</v>
      </c>
      <c r="Q22" s="5" t="s">
        <v>266</v>
      </c>
      <c r="R22" s="2">
        <v>1718640</v>
      </c>
      <c r="S22" s="2">
        <v>8694189291.4000206</v>
      </c>
    </row>
    <row r="23" spans="1:19" x14ac:dyDescent="0.25">
      <c r="A23" s="21" t="s">
        <v>1035</v>
      </c>
      <c r="B23" s="10" t="s">
        <v>574</v>
      </c>
      <c r="C23" s="10" t="s">
        <v>1282</v>
      </c>
      <c r="D23" s="10" t="s">
        <v>266</v>
      </c>
      <c r="E23" s="9" t="s">
        <v>243</v>
      </c>
      <c r="F23" s="9" t="s">
        <v>1313</v>
      </c>
      <c r="G23" s="10" t="s">
        <v>345</v>
      </c>
      <c r="H23" s="10" t="s">
        <v>456</v>
      </c>
      <c r="I23" s="11">
        <v>10260</v>
      </c>
      <c r="J23" s="11">
        <v>113554602</v>
      </c>
      <c r="K23" s="11"/>
      <c r="L23" s="23">
        <v>113554602</v>
      </c>
      <c r="M23" s="11" t="s">
        <v>1364</v>
      </c>
      <c r="O23" s="5" t="s">
        <v>588</v>
      </c>
      <c r="P23" s="5" t="s">
        <v>1283</v>
      </c>
      <c r="Q23" s="5" t="s">
        <v>266</v>
      </c>
      <c r="R23" s="2">
        <v>912500</v>
      </c>
      <c r="S23" s="2">
        <v>5460126260</v>
      </c>
    </row>
    <row r="24" spans="1:19" x14ac:dyDescent="0.25">
      <c r="A24" s="21" t="s">
        <v>1035</v>
      </c>
      <c r="B24" s="10" t="s">
        <v>574</v>
      </c>
      <c r="C24" s="10" t="s">
        <v>1282</v>
      </c>
      <c r="D24" s="10" t="s">
        <v>266</v>
      </c>
      <c r="E24" s="9" t="s">
        <v>243</v>
      </c>
      <c r="F24" s="9" t="s">
        <v>1313</v>
      </c>
      <c r="G24" s="10" t="s">
        <v>220</v>
      </c>
      <c r="H24" s="10" t="s">
        <v>455</v>
      </c>
      <c r="I24" s="11">
        <v>1320</v>
      </c>
      <c r="J24" s="11">
        <v>12348072</v>
      </c>
      <c r="K24" s="11"/>
      <c r="L24" s="23">
        <v>12348072</v>
      </c>
      <c r="M24" s="11" t="s">
        <v>1364</v>
      </c>
      <c r="O24" s="5" t="s">
        <v>1123</v>
      </c>
      <c r="P24" s="5" t="s">
        <v>1131</v>
      </c>
      <c r="Q24" s="5" t="s">
        <v>1143</v>
      </c>
      <c r="R24" s="2">
        <v>79150</v>
      </c>
      <c r="S24" s="2">
        <v>1711198110</v>
      </c>
    </row>
    <row r="25" spans="1:19" x14ac:dyDescent="0.25">
      <c r="A25" s="21" t="s">
        <v>1035</v>
      </c>
      <c r="B25" s="10" t="s">
        <v>574</v>
      </c>
      <c r="C25" s="10" t="s">
        <v>1282</v>
      </c>
      <c r="D25" s="10" t="s">
        <v>266</v>
      </c>
      <c r="E25" s="9" t="s">
        <v>243</v>
      </c>
      <c r="F25" s="9" t="s">
        <v>1313</v>
      </c>
      <c r="G25" s="10" t="s">
        <v>463</v>
      </c>
      <c r="H25" s="10" t="s">
        <v>457</v>
      </c>
      <c r="I25" s="11">
        <v>155940</v>
      </c>
      <c r="J25" s="11">
        <v>723167071.79999995</v>
      </c>
      <c r="K25" s="11"/>
      <c r="L25" s="23">
        <v>723167071.79999995</v>
      </c>
      <c r="M25" s="11" t="s">
        <v>1364</v>
      </c>
      <c r="O25" s="5" t="s">
        <v>1124</v>
      </c>
      <c r="P25" s="5" t="s">
        <v>1132</v>
      </c>
      <c r="Q25" s="5" t="s">
        <v>1143</v>
      </c>
      <c r="R25" s="2">
        <v>40450</v>
      </c>
      <c r="S25" s="2">
        <v>1851643245</v>
      </c>
    </row>
    <row r="26" spans="1:19" x14ac:dyDescent="0.25">
      <c r="A26" s="21" t="s">
        <v>1035</v>
      </c>
      <c r="B26" s="10" t="s">
        <v>588</v>
      </c>
      <c r="C26" s="10" t="s">
        <v>1283</v>
      </c>
      <c r="D26" s="10" t="s">
        <v>266</v>
      </c>
      <c r="E26" s="9" t="s">
        <v>243</v>
      </c>
      <c r="F26" s="9" t="s">
        <v>1313</v>
      </c>
      <c r="G26" s="10" t="s">
        <v>345</v>
      </c>
      <c r="H26" s="10" t="s">
        <v>456</v>
      </c>
      <c r="I26" s="11">
        <v>28600</v>
      </c>
      <c r="J26" s="11">
        <v>209360008</v>
      </c>
      <c r="K26" s="11"/>
      <c r="L26" s="23">
        <v>209360008</v>
      </c>
      <c r="M26" s="11" t="s">
        <v>1364</v>
      </c>
      <c r="O26" s="5" t="s">
        <v>1125</v>
      </c>
      <c r="P26" s="5" t="s">
        <v>1133</v>
      </c>
      <c r="Q26" s="5" t="s">
        <v>1143</v>
      </c>
      <c r="R26" s="2">
        <v>13350</v>
      </c>
      <c r="S26" s="2">
        <v>611110935</v>
      </c>
    </row>
    <row r="27" spans="1:19" x14ac:dyDescent="0.25">
      <c r="A27" s="21" t="s">
        <v>1035</v>
      </c>
      <c r="B27" s="10" t="s">
        <v>588</v>
      </c>
      <c r="C27" s="10" t="s">
        <v>1283</v>
      </c>
      <c r="D27" s="10" t="s">
        <v>266</v>
      </c>
      <c r="E27" s="9" t="s">
        <v>243</v>
      </c>
      <c r="F27" s="9" t="s">
        <v>1313</v>
      </c>
      <c r="G27" s="10" t="s">
        <v>220</v>
      </c>
      <c r="H27" s="10" t="s">
        <v>455</v>
      </c>
      <c r="I27" s="11">
        <v>2700</v>
      </c>
      <c r="J27" s="11">
        <v>17165520</v>
      </c>
      <c r="K27" s="11"/>
      <c r="L27" s="23">
        <v>17165520</v>
      </c>
      <c r="M27" s="11" t="s">
        <v>1364</v>
      </c>
      <c r="O27" s="5" t="s">
        <v>1126</v>
      </c>
      <c r="P27" s="5" t="s">
        <v>1134</v>
      </c>
      <c r="Q27" s="5" t="s">
        <v>1143</v>
      </c>
      <c r="R27" s="2">
        <v>52400</v>
      </c>
      <c r="S27" s="2">
        <v>2354293125</v>
      </c>
    </row>
    <row r="28" spans="1:19" x14ac:dyDescent="0.25">
      <c r="A28" s="21" t="s">
        <v>1035</v>
      </c>
      <c r="B28" s="10" t="s">
        <v>588</v>
      </c>
      <c r="C28" s="10" t="s">
        <v>1283</v>
      </c>
      <c r="D28" s="10" t="s">
        <v>266</v>
      </c>
      <c r="E28" s="9" t="s">
        <v>243</v>
      </c>
      <c r="F28" s="9" t="s">
        <v>1313</v>
      </c>
      <c r="G28" s="10" t="s">
        <v>463</v>
      </c>
      <c r="H28" s="10" t="s">
        <v>457</v>
      </c>
      <c r="I28" s="11">
        <v>49600</v>
      </c>
      <c r="J28" s="11">
        <v>241461728</v>
      </c>
      <c r="K28" s="11"/>
      <c r="L28" s="23">
        <v>241461728</v>
      </c>
      <c r="M28" s="11" t="s">
        <v>1364</v>
      </c>
      <c r="O28" s="5" t="s">
        <v>1000</v>
      </c>
      <c r="P28" s="5" t="s">
        <v>1378</v>
      </c>
      <c r="Q28" s="5" t="s">
        <v>367</v>
      </c>
      <c r="R28" s="2">
        <v>28737</v>
      </c>
      <c r="S28" s="2">
        <v>4859628637</v>
      </c>
    </row>
    <row r="29" spans="1:19" x14ac:dyDescent="0.25">
      <c r="A29" s="21" t="s">
        <v>1035</v>
      </c>
      <c r="B29" s="10" t="s">
        <v>591</v>
      </c>
      <c r="C29" s="10" t="s">
        <v>1278</v>
      </c>
      <c r="D29" s="10" t="s">
        <v>340</v>
      </c>
      <c r="E29" s="9" t="s">
        <v>236</v>
      </c>
      <c r="F29" s="9" t="s">
        <v>1312</v>
      </c>
      <c r="G29" s="10" t="s">
        <v>345</v>
      </c>
      <c r="H29" s="10" t="s">
        <v>456</v>
      </c>
      <c r="I29" s="11">
        <v>8700</v>
      </c>
      <c r="J29" s="11">
        <v>1051194900</v>
      </c>
      <c r="K29" s="11"/>
      <c r="L29" s="23">
        <v>1051194900</v>
      </c>
      <c r="M29" s="11" t="s">
        <v>1364</v>
      </c>
      <c r="O29" s="5" t="s">
        <v>1003</v>
      </c>
      <c r="P29" s="5" t="s">
        <v>1358</v>
      </c>
      <c r="Q29" s="5" t="s">
        <v>1505</v>
      </c>
      <c r="R29" s="2">
        <v>1080</v>
      </c>
      <c r="S29" s="2">
        <v>118367568</v>
      </c>
    </row>
    <row r="30" spans="1:19" x14ac:dyDescent="0.25">
      <c r="A30" s="21" t="s">
        <v>1035</v>
      </c>
      <c r="B30" s="10" t="s">
        <v>591</v>
      </c>
      <c r="C30" s="10" t="s">
        <v>1278</v>
      </c>
      <c r="D30" s="10" t="s">
        <v>340</v>
      </c>
      <c r="E30" s="9" t="s">
        <v>236</v>
      </c>
      <c r="F30" s="9" t="s">
        <v>1312</v>
      </c>
      <c r="G30" s="10" t="s">
        <v>220</v>
      </c>
      <c r="H30" s="10" t="s">
        <v>455</v>
      </c>
      <c r="I30" s="11">
        <v>80</v>
      </c>
      <c r="J30" s="11">
        <v>9504000</v>
      </c>
      <c r="K30" s="11"/>
      <c r="L30" s="23">
        <v>9504000</v>
      </c>
      <c r="M30" s="11" t="s">
        <v>1364</v>
      </c>
      <c r="O30" s="5" t="s">
        <v>1004</v>
      </c>
      <c r="P30" s="5" t="s">
        <v>1359</v>
      </c>
      <c r="Q30" s="5" t="s">
        <v>1505</v>
      </c>
      <c r="R30" s="2">
        <v>6330</v>
      </c>
      <c r="S30" s="2">
        <v>693765468</v>
      </c>
    </row>
    <row r="31" spans="1:19" x14ac:dyDescent="0.25">
      <c r="A31" s="21" t="s">
        <v>1035</v>
      </c>
      <c r="B31" s="10" t="s">
        <v>591</v>
      </c>
      <c r="C31" s="10" t="s">
        <v>1278</v>
      </c>
      <c r="D31" s="10" t="s">
        <v>340</v>
      </c>
      <c r="E31" s="9" t="s">
        <v>236</v>
      </c>
      <c r="F31" s="9" t="s">
        <v>1312</v>
      </c>
      <c r="G31" s="10" t="s">
        <v>463</v>
      </c>
      <c r="H31" s="10" t="s">
        <v>457</v>
      </c>
      <c r="I31" s="11">
        <v>400</v>
      </c>
      <c r="J31" s="11">
        <v>32108400</v>
      </c>
      <c r="K31" s="11"/>
      <c r="L31" s="23">
        <v>32108400</v>
      </c>
      <c r="M31" s="11" t="s">
        <v>1364</v>
      </c>
      <c r="O31" s="5" t="s">
        <v>1118</v>
      </c>
      <c r="P31" s="5" t="s">
        <v>1271</v>
      </c>
      <c r="Q31" s="5" t="s">
        <v>1139</v>
      </c>
      <c r="R31" s="2">
        <v>128640</v>
      </c>
      <c r="S31" s="2">
        <v>4458941120.0000048</v>
      </c>
    </row>
    <row r="32" spans="1:19" x14ac:dyDescent="0.25">
      <c r="A32" s="21" t="s">
        <v>1035</v>
      </c>
      <c r="B32" s="10" t="s">
        <v>592</v>
      </c>
      <c r="C32" s="10" t="s">
        <v>1269</v>
      </c>
      <c r="D32" s="10" t="s">
        <v>1135</v>
      </c>
      <c r="E32" s="9" t="s">
        <v>1136</v>
      </c>
      <c r="F32" s="9" t="s">
        <v>1312</v>
      </c>
      <c r="G32" s="10" t="s">
        <v>345</v>
      </c>
      <c r="H32" s="10" t="s">
        <v>456</v>
      </c>
      <c r="I32" s="11">
        <v>144</v>
      </c>
      <c r="J32" s="11">
        <v>211332240</v>
      </c>
      <c r="K32" s="11"/>
      <c r="L32" s="23">
        <v>211332240</v>
      </c>
      <c r="M32" s="11" t="s">
        <v>1364</v>
      </c>
      <c r="O32" s="5" t="s">
        <v>311</v>
      </c>
      <c r="R32" s="2">
        <v>13808691</v>
      </c>
      <c r="S32" s="2">
        <v>118539225217.82001</v>
      </c>
    </row>
    <row r="33" spans="1:19" x14ac:dyDescent="0.25">
      <c r="A33" s="21" t="s">
        <v>1035</v>
      </c>
      <c r="B33" s="10" t="s">
        <v>606</v>
      </c>
      <c r="C33" s="10" t="s">
        <v>1268</v>
      </c>
      <c r="D33" s="10" t="s">
        <v>1135</v>
      </c>
      <c r="E33" s="9" t="s">
        <v>1136</v>
      </c>
      <c r="F33" s="9" t="s">
        <v>1312</v>
      </c>
      <c r="G33" s="10" t="s">
        <v>345</v>
      </c>
      <c r="H33" s="10" t="s">
        <v>456</v>
      </c>
      <c r="I33" s="11">
        <v>24</v>
      </c>
      <c r="J33" s="11">
        <v>35222040</v>
      </c>
      <c r="K33" s="11"/>
      <c r="L33" s="23">
        <v>35222040</v>
      </c>
      <c r="M33" s="11" t="s">
        <v>1364</v>
      </c>
      <c r="O33"/>
      <c r="P33"/>
      <c r="Q33"/>
      <c r="R33"/>
      <c r="S33"/>
    </row>
    <row r="34" spans="1:19" x14ac:dyDescent="0.25">
      <c r="A34" s="21" t="s">
        <v>1035</v>
      </c>
      <c r="B34" s="10" t="s">
        <v>1123</v>
      </c>
      <c r="C34" s="10" t="s">
        <v>1131</v>
      </c>
      <c r="D34" s="10" t="s">
        <v>1143</v>
      </c>
      <c r="E34" s="9" t="s">
        <v>1144</v>
      </c>
      <c r="F34" s="9" t="s">
        <v>1312</v>
      </c>
      <c r="G34" s="10" t="s">
        <v>345</v>
      </c>
      <c r="H34" s="10" t="s">
        <v>456</v>
      </c>
      <c r="I34" s="11">
        <v>5700</v>
      </c>
      <c r="J34" s="11">
        <v>124249170</v>
      </c>
      <c r="K34" s="11"/>
      <c r="L34" s="23">
        <v>124249170</v>
      </c>
      <c r="M34" s="11" t="s">
        <v>1364</v>
      </c>
      <c r="O34"/>
      <c r="P34"/>
      <c r="Q34"/>
      <c r="R34"/>
      <c r="S34"/>
    </row>
    <row r="35" spans="1:19" x14ac:dyDescent="0.25">
      <c r="A35" s="21" t="s">
        <v>1035</v>
      </c>
      <c r="B35" s="10" t="s">
        <v>1124</v>
      </c>
      <c r="C35" s="10" t="s">
        <v>1132</v>
      </c>
      <c r="D35" s="10" t="s">
        <v>1143</v>
      </c>
      <c r="E35" s="9" t="s">
        <v>1144</v>
      </c>
      <c r="F35" s="9" t="s">
        <v>1312</v>
      </c>
      <c r="G35" s="10" t="s">
        <v>345</v>
      </c>
      <c r="H35" s="10" t="s">
        <v>456</v>
      </c>
      <c r="I35" s="11">
        <v>2900</v>
      </c>
      <c r="J35" s="11">
        <v>132750690</v>
      </c>
      <c r="K35" s="11"/>
      <c r="L35" s="23">
        <v>132750690</v>
      </c>
      <c r="M35" s="11" t="s">
        <v>1364</v>
      </c>
      <c r="O35"/>
      <c r="P35"/>
      <c r="Q35"/>
      <c r="R35"/>
      <c r="S35"/>
    </row>
    <row r="36" spans="1:19" x14ac:dyDescent="0.25">
      <c r="A36" s="21" t="s">
        <v>1035</v>
      </c>
      <c r="B36" s="10" t="s">
        <v>1126</v>
      </c>
      <c r="C36" s="10" t="s">
        <v>1134</v>
      </c>
      <c r="D36" s="10" t="s">
        <v>1143</v>
      </c>
      <c r="E36" s="9" t="s">
        <v>1144</v>
      </c>
      <c r="F36" s="9" t="s">
        <v>1312</v>
      </c>
      <c r="G36" s="10" t="s">
        <v>345</v>
      </c>
      <c r="H36" s="10" t="s">
        <v>456</v>
      </c>
      <c r="I36" s="11">
        <v>3200</v>
      </c>
      <c r="J36" s="11">
        <v>146483520</v>
      </c>
      <c r="K36" s="11"/>
      <c r="L36" s="23">
        <v>146483520</v>
      </c>
      <c r="M36" s="11" t="s">
        <v>1364</v>
      </c>
      <c r="O36"/>
      <c r="P36"/>
      <c r="Q36"/>
      <c r="R36"/>
      <c r="S36"/>
    </row>
    <row r="37" spans="1:19" x14ac:dyDescent="0.25">
      <c r="A37" s="21" t="s">
        <v>1035</v>
      </c>
      <c r="B37" s="10" t="s">
        <v>1119</v>
      </c>
      <c r="C37" s="10" t="s">
        <v>1128</v>
      </c>
      <c r="D37" s="10" t="s">
        <v>1141</v>
      </c>
      <c r="E37" s="9" t="s">
        <v>1142</v>
      </c>
      <c r="F37" s="9" t="s">
        <v>1312</v>
      </c>
      <c r="G37" s="10" t="s">
        <v>345</v>
      </c>
      <c r="H37" s="10" t="s">
        <v>456</v>
      </c>
      <c r="I37" s="11">
        <v>240</v>
      </c>
      <c r="J37" s="11">
        <v>52902559.200000003</v>
      </c>
      <c r="K37" s="11"/>
      <c r="L37" s="23">
        <v>52902559.200000003</v>
      </c>
      <c r="M37" s="11" t="s">
        <v>1364</v>
      </c>
      <c r="O37"/>
      <c r="P37"/>
      <c r="Q37"/>
      <c r="R37"/>
      <c r="S37"/>
    </row>
    <row r="38" spans="1:19" x14ac:dyDescent="0.25">
      <c r="A38" s="21" t="s">
        <v>1035</v>
      </c>
      <c r="B38" s="10" t="s">
        <v>223</v>
      </c>
      <c r="C38" s="10" t="s">
        <v>1353</v>
      </c>
      <c r="D38" s="10" t="s">
        <v>264</v>
      </c>
      <c r="E38" s="9" t="s">
        <v>348</v>
      </c>
      <c r="F38" s="9" t="s">
        <v>1312</v>
      </c>
      <c r="G38" s="10" t="s">
        <v>345</v>
      </c>
      <c r="H38" s="10" t="s">
        <v>456</v>
      </c>
      <c r="I38" s="11">
        <v>1120</v>
      </c>
      <c r="J38" s="11">
        <v>8328555.2000000002</v>
      </c>
      <c r="K38" s="11"/>
      <c r="L38" s="23">
        <v>8328555.2000000002</v>
      </c>
      <c r="M38" s="11" t="s">
        <v>1364</v>
      </c>
      <c r="O38"/>
      <c r="P38"/>
      <c r="Q38"/>
      <c r="R38"/>
      <c r="S38"/>
    </row>
    <row r="39" spans="1:19" x14ac:dyDescent="0.25">
      <c r="A39" s="21" t="s">
        <v>1035</v>
      </c>
      <c r="B39" s="10" t="s">
        <v>223</v>
      </c>
      <c r="C39" s="10" t="s">
        <v>1353</v>
      </c>
      <c r="D39" s="10" t="s">
        <v>264</v>
      </c>
      <c r="E39" s="9" t="s">
        <v>348</v>
      </c>
      <c r="F39" s="9" t="s">
        <v>1312</v>
      </c>
      <c r="G39" s="10" t="s">
        <v>241</v>
      </c>
      <c r="H39" s="10" t="s">
        <v>454</v>
      </c>
      <c r="I39" s="11">
        <v>32928</v>
      </c>
      <c r="J39" s="11">
        <v>186879241.92000002</v>
      </c>
      <c r="K39" s="11"/>
      <c r="L39" s="23">
        <v>186879241.92000002</v>
      </c>
      <c r="M39" s="11" t="s">
        <v>1364</v>
      </c>
      <c r="O39"/>
      <c r="P39"/>
      <c r="Q39"/>
      <c r="R39"/>
      <c r="S39"/>
    </row>
    <row r="40" spans="1:19" x14ac:dyDescent="0.25">
      <c r="A40" s="21" t="s">
        <v>1035</v>
      </c>
      <c r="B40" s="10" t="s">
        <v>1000</v>
      </c>
      <c r="C40" s="10" t="s">
        <v>1378</v>
      </c>
      <c r="D40" s="10" t="s">
        <v>367</v>
      </c>
      <c r="E40" s="9" t="s">
        <v>294</v>
      </c>
      <c r="F40" s="9" t="s">
        <v>1379</v>
      </c>
      <c r="G40" s="10" t="s">
        <v>345</v>
      </c>
      <c r="H40" s="10" t="s">
        <v>456</v>
      </c>
      <c r="I40" s="11">
        <v>360</v>
      </c>
      <c r="J40" s="11">
        <v>69951600</v>
      </c>
      <c r="K40" s="11"/>
      <c r="L40" s="23">
        <v>69951600</v>
      </c>
      <c r="M40" s="11" t="s">
        <v>1364</v>
      </c>
      <c r="O40"/>
      <c r="P40"/>
      <c r="Q40"/>
      <c r="R40"/>
      <c r="S40"/>
    </row>
    <row r="41" spans="1:19" x14ac:dyDescent="0.25">
      <c r="A41" s="21" t="s">
        <v>1035</v>
      </c>
      <c r="B41" s="10" t="s">
        <v>1000</v>
      </c>
      <c r="C41" s="10" t="s">
        <v>1378</v>
      </c>
      <c r="D41" s="10" t="s">
        <v>367</v>
      </c>
      <c r="E41" s="9" t="s">
        <v>294</v>
      </c>
      <c r="F41" s="9" t="s">
        <v>1379</v>
      </c>
      <c r="G41" s="10" t="s">
        <v>241</v>
      </c>
      <c r="H41" s="10" t="s">
        <v>454</v>
      </c>
      <c r="I41" s="11">
        <v>670</v>
      </c>
      <c r="J41" s="11">
        <v>97783820</v>
      </c>
      <c r="K41" s="11"/>
      <c r="L41" s="23">
        <v>97783820</v>
      </c>
      <c r="M41" s="11" t="s">
        <v>1364</v>
      </c>
      <c r="O41"/>
      <c r="P41"/>
      <c r="Q41"/>
      <c r="R41"/>
      <c r="S41"/>
    </row>
    <row r="42" spans="1:19" x14ac:dyDescent="0.25">
      <c r="A42" s="21" t="s">
        <v>1035</v>
      </c>
      <c r="B42" s="10" t="s">
        <v>1000</v>
      </c>
      <c r="C42" s="10" t="s">
        <v>1378</v>
      </c>
      <c r="D42" s="10" t="s">
        <v>367</v>
      </c>
      <c r="E42" s="9" t="s">
        <v>294</v>
      </c>
      <c r="F42" s="9" t="s">
        <v>1379</v>
      </c>
      <c r="G42" s="10" t="s">
        <v>463</v>
      </c>
      <c r="H42" s="10" t="s">
        <v>457</v>
      </c>
      <c r="I42" s="11">
        <v>870</v>
      </c>
      <c r="J42" s="11">
        <v>126973020</v>
      </c>
      <c r="K42" s="11"/>
      <c r="L42" s="23">
        <v>126973020</v>
      </c>
      <c r="M42" s="11" t="s">
        <v>1364</v>
      </c>
      <c r="O42"/>
      <c r="P42"/>
      <c r="Q42"/>
      <c r="R42"/>
      <c r="S42"/>
    </row>
    <row r="43" spans="1:19" x14ac:dyDescent="0.25">
      <c r="A43" s="21" t="s">
        <v>1035</v>
      </c>
      <c r="B43" s="10" t="s">
        <v>1125</v>
      </c>
      <c r="C43" s="10" t="s">
        <v>1133</v>
      </c>
      <c r="D43" s="10" t="s">
        <v>1143</v>
      </c>
      <c r="E43" s="9" t="s">
        <v>1144</v>
      </c>
      <c r="F43" s="9" t="s">
        <v>1312</v>
      </c>
      <c r="G43" s="10" t="s">
        <v>345</v>
      </c>
      <c r="H43" s="10" t="s">
        <v>456</v>
      </c>
      <c r="I43" s="11">
        <v>900</v>
      </c>
      <c r="J43" s="11">
        <v>41198490</v>
      </c>
      <c r="K43" s="11"/>
      <c r="L43" s="23">
        <v>41198490</v>
      </c>
      <c r="M43" s="11" t="s">
        <v>1364</v>
      </c>
      <c r="O43"/>
      <c r="P43"/>
      <c r="Q43"/>
      <c r="R43"/>
      <c r="S43"/>
    </row>
    <row r="44" spans="1:19" x14ac:dyDescent="0.25">
      <c r="A44" s="21" t="s">
        <v>1035</v>
      </c>
      <c r="B44" s="10" t="s">
        <v>529</v>
      </c>
      <c r="C44" s="10" t="s">
        <v>1267</v>
      </c>
      <c r="D44" s="10" t="s">
        <v>367</v>
      </c>
      <c r="E44" s="9" t="s">
        <v>294</v>
      </c>
      <c r="F44" s="9" t="s">
        <v>1312</v>
      </c>
      <c r="G44" s="10" t="s">
        <v>345</v>
      </c>
      <c r="H44" s="10" t="s">
        <v>456</v>
      </c>
      <c r="I44" s="11">
        <v>800</v>
      </c>
      <c r="J44" s="11">
        <v>38434400</v>
      </c>
      <c r="K44" s="11"/>
      <c r="L44" s="23">
        <v>38434400</v>
      </c>
      <c r="M44" s="11" t="s">
        <v>1364</v>
      </c>
      <c r="O44"/>
      <c r="P44"/>
      <c r="Q44"/>
      <c r="R44"/>
      <c r="S44"/>
    </row>
    <row r="45" spans="1:19" x14ac:dyDescent="0.25">
      <c r="A45" s="21" t="s">
        <v>1035</v>
      </c>
      <c r="B45" s="10" t="s">
        <v>529</v>
      </c>
      <c r="C45" s="10" t="s">
        <v>1267</v>
      </c>
      <c r="D45" s="10" t="s">
        <v>367</v>
      </c>
      <c r="E45" s="9" t="s">
        <v>294</v>
      </c>
      <c r="F45" s="9" t="s">
        <v>1312</v>
      </c>
      <c r="G45" s="10" t="s">
        <v>463</v>
      </c>
      <c r="H45" s="10" t="s">
        <v>457</v>
      </c>
      <c r="I45" s="11">
        <v>2300</v>
      </c>
      <c r="J45" s="11">
        <v>60421230</v>
      </c>
      <c r="K45" s="11"/>
      <c r="L45" s="23">
        <v>60421230</v>
      </c>
      <c r="M45" s="11" t="s">
        <v>1364</v>
      </c>
      <c r="O45"/>
      <c r="P45"/>
      <c r="Q45"/>
      <c r="R45"/>
      <c r="S45"/>
    </row>
    <row r="46" spans="1:19" x14ac:dyDescent="0.25">
      <c r="A46" s="21" t="s">
        <v>1035</v>
      </c>
      <c r="B46" s="10" t="s">
        <v>1004</v>
      </c>
      <c r="C46" s="10" t="s">
        <v>1359</v>
      </c>
      <c r="D46" s="10" t="s">
        <v>1505</v>
      </c>
      <c r="E46" s="9" t="s">
        <v>1506</v>
      </c>
      <c r="F46" s="9" t="s">
        <v>1313</v>
      </c>
      <c r="G46" s="10" t="s">
        <v>345</v>
      </c>
      <c r="H46" s="10" t="s">
        <v>456</v>
      </c>
      <c r="I46" s="11">
        <v>120</v>
      </c>
      <c r="J46" s="11">
        <v>13151952</v>
      </c>
      <c r="K46" s="11"/>
      <c r="L46" s="23">
        <v>13151952</v>
      </c>
      <c r="M46" s="11" t="s">
        <v>1364</v>
      </c>
      <c r="O46"/>
      <c r="P46"/>
      <c r="Q46"/>
      <c r="R46"/>
      <c r="S46"/>
    </row>
    <row r="47" spans="1:19" x14ac:dyDescent="0.25">
      <c r="A47" s="21" t="s">
        <v>1035</v>
      </c>
      <c r="B47" s="18" t="s">
        <v>408</v>
      </c>
      <c r="C47" s="10" t="s">
        <v>1352</v>
      </c>
      <c r="D47" s="10" t="s">
        <v>264</v>
      </c>
      <c r="E47" s="9" t="s">
        <v>348</v>
      </c>
      <c r="F47" s="9" t="s">
        <v>1312</v>
      </c>
      <c r="G47" s="18" t="s">
        <v>345</v>
      </c>
      <c r="H47" s="9" t="s">
        <v>456</v>
      </c>
      <c r="I47" s="16">
        <v>2912</v>
      </c>
      <c r="J47" s="16">
        <v>21654243.520000003</v>
      </c>
      <c r="K47" s="19"/>
      <c r="L47" s="23">
        <v>21654243.520000003</v>
      </c>
      <c r="M47" s="11" t="s">
        <v>1364</v>
      </c>
      <c r="O47"/>
      <c r="P47"/>
      <c r="Q47"/>
      <c r="R47"/>
      <c r="S47"/>
    </row>
    <row r="48" spans="1:19" x14ac:dyDescent="0.25">
      <c r="A48" s="21" t="s">
        <v>1035</v>
      </c>
      <c r="B48" s="18" t="s">
        <v>408</v>
      </c>
      <c r="C48" s="10" t="s">
        <v>1352</v>
      </c>
      <c r="D48" s="10" t="s">
        <v>264</v>
      </c>
      <c r="E48" s="9" t="s">
        <v>348</v>
      </c>
      <c r="F48" s="9" t="s">
        <v>1312</v>
      </c>
      <c r="G48" s="18" t="s">
        <v>220</v>
      </c>
      <c r="H48" s="9" t="s">
        <v>455</v>
      </c>
      <c r="I48" s="16">
        <v>112</v>
      </c>
      <c r="J48" s="16">
        <v>752976</v>
      </c>
      <c r="K48" s="19"/>
      <c r="L48" s="23">
        <v>752976</v>
      </c>
      <c r="M48" s="11" t="s">
        <v>1364</v>
      </c>
      <c r="O48"/>
      <c r="P48"/>
      <c r="Q48"/>
      <c r="R48"/>
      <c r="S48"/>
    </row>
    <row r="49" spans="1:19" x14ac:dyDescent="0.25">
      <c r="A49" s="21" t="s">
        <v>1035</v>
      </c>
      <c r="B49" s="18" t="s">
        <v>408</v>
      </c>
      <c r="C49" s="10" t="s">
        <v>1352</v>
      </c>
      <c r="D49" s="10" t="s">
        <v>264</v>
      </c>
      <c r="E49" s="9" t="s">
        <v>348</v>
      </c>
      <c r="F49" s="9" t="s">
        <v>1312</v>
      </c>
      <c r="G49" s="18" t="s">
        <v>241</v>
      </c>
      <c r="H49" s="9" t="s">
        <v>454</v>
      </c>
      <c r="I49" s="16">
        <v>672</v>
      </c>
      <c r="J49" s="16">
        <v>3813862.08</v>
      </c>
      <c r="K49" s="19"/>
      <c r="L49" s="23">
        <v>3813862.08</v>
      </c>
      <c r="M49" s="11" t="s">
        <v>1364</v>
      </c>
      <c r="O49"/>
      <c r="P49"/>
      <c r="Q49"/>
      <c r="R49"/>
      <c r="S49"/>
    </row>
    <row r="50" spans="1:19" x14ac:dyDescent="0.25">
      <c r="A50" s="21" t="s">
        <v>1040</v>
      </c>
      <c r="B50" s="18" t="s">
        <v>469</v>
      </c>
      <c r="C50" s="10" t="s">
        <v>999</v>
      </c>
      <c r="D50" s="10" t="s">
        <v>367</v>
      </c>
      <c r="E50" s="9" t="s">
        <v>294</v>
      </c>
      <c r="F50" s="9" t="s">
        <v>1312</v>
      </c>
      <c r="G50" s="18" t="s">
        <v>345</v>
      </c>
      <c r="H50" s="9" t="s">
        <v>456</v>
      </c>
      <c r="I50" s="16">
        <v>13030</v>
      </c>
      <c r="J50" s="16">
        <v>298229337</v>
      </c>
      <c r="K50" s="19"/>
      <c r="L50" s="23">
        <v>298229337</v>
      </c>
      <c r="M50" s="11" t="s">
        <v>1364</v>
      </c>
      <c r="O50"/>
      <c r="P50"/>
      <c r="Q50"/>
      <c r="R50"/>
      <c r="S50"/>
    </row>
    <row r="51" spans="1:19" x14ac:dyDescent="0.25">
      <c r="A51" s="21" t="s">
        <v>1040</v>
      </c>
      <c r="B51" s="18" t="s">
        <v>468</v>
      </c>
      <c r="C51" s="10" t="s">
        <v>1272</v>
      </c>
      <c r="D51" s="10" t="s">
        <v>367</v>
      </c>
      <c r="E51" s="9" t="s">
        <v>294</v>
      </c>
      <c r="F51" s="9" t="s">
        <v>1312</v>
      </c>
      <c r="G51" s="18" t="s">
        <v>345</v>
      </c>
      <c r="H51" s="9" t="s">
        <v>456</v>
      </c>
      <c r="I51" s="16">
        <v>14250</v>
      </c>
      <c r="J51" s="16">
        <v>593003775</v>
      </c>
      <c r="K51" s="19"/>
      <c r="L51" s="23">
        <v>593003775</v>
      </c>
      <c r="M51" s="11" t="s">
        <v>1364</v>
      </c>
      <c r="O51"/>
      <c r="P51"/>
      <c r="Q51"/>
      <c r="R51"/>
      <c r="S51"/>
    </row>
    <row r="52" spans="1:19" x14ac:dyDescent="0.25">
      <c r="A52" s="21" t="s">
        <v>1040</v>
      </c>
      <c r="B52" s="18" t="s">
        <v>499</v>
      </c>
      <c r="C52" s="10" t="s">
        <v>1273</v>
      </c>
      <c r="D52" s="10" t="s">
        <v>367</v>
      </c>
      <c r="E52" s="9" t="s">
        <v>294</v>
      </c>
      <c r="F52" s="9" t="s">
        <v>1312</v>
      </c>
      <c r="G52" s="18" t="s">
        <v>345</v>
      </c>
      <c r="H52" s="9" t="s">
        <v>456</v>
      </c>
      <c r="I52" s="16">
        <v>7850</v>
      </c>
      <c r="J52" s="16">
        <v>377993985</v>
      </c>
      <c r="K52" s="19"/>
      <c r="L52" s="23">
        <v>377993985</v>
      </c>
      <c r="M52" s="11" t="s">
        <v>1364</v>
      </c>
      <c r="O52"/>
      <c r="P52"/>
      <c r="Q52"/>
      <c r="R52"/>
      <c r="S52"/>
    </row>
    <row r="53" spans="1:19" x14ac:dyDescent="0.25">
      <c r="A53" s="21" t="s">
        <v>1040</v>
      </c>
      <c r="B53" s="18" t="s">
        <v>527</v>
      </c>
      <c r="C53" s="10" t="s">
        <v>1001</v>
      </c>
      <c r="D53" s="10" t="s">
        <v>367</v>
      </c>
      <c r="E53" s="9" t="s">
        <v>294</v>
      </c>
      <c r="F53" s="9" t="s">
        <v>1312</v>
      </c>
      <c r="G53" s="18" t="s">
        <v>345</v>
      </c>
      <c r="H53" s="9" t="s">
        <v>456</v>
      </c>
      <c r="I53" s="16">
        <v>2700</v>
      </c>
      <c r="J53" s="16">
        <v>112104000</v>
      </c>
      <c r="K53" s="19"/>
      <c r="L53" s="23">
        <v>112104000</v>
      </c>
      <c r="M53" s="11" t="s">
        <v>1364</v>
      </c>
      <c r="O53"/>
      <c r="P53"/>
      <c r="Q53"/>
      <c r="R53"/>
      <c r="S53"/>
    </row>
    <row r="54" spans="1:19" x14ac:dyDescent="0.25">
      <c r="A54" s="21" t="s">
        <v>1040</v>
      </c>
      <c r="B54" s="18" t="s">
        <v>527</v>
      </c>
      <c r="C54" s="10" t="s">
        <v>1001</v>
      </c>
      <c r="D54" s="10" t="s">
        <v>367</v>
      </c>
      <c r="E54" s="9" t="s">
        <v>294</v>
      </c>
      <c r="F54" s="9" t="s">
        <v>1312</v>
      </c>
      <c r="G54" s="18" t="s">
        <v>463</v>
      </c>
      <c r="H54" s="9" t="s">
        <v>457</v>
      </c>
      <c r="I54" s="16">
        <v>51700</v>
      </c>
      <c r="J54" s="16">
        <v>815309000</v>
      </c>
      <c r="K54" s="19"/>
      <c r="L54" s="23">
        <v>815309000</v>
      </c>
      <c r="M54" s="11" t="s">
        <v>1364</v>
      </c>
      <c r="O54"/>
      <c r="P54"/>
      <c r="Q54"/>
      <c r="R54"/>
      <c r="S54"/>
    </row>
    <row r="55" spans="1:19" x14ac:dyDescent="0.25">
      <c r="A55" s="21" t="s">
        <v>1040</v>
      </c>
      <c r="B55" s="18" t="s">
        <v>309</v>
      </c>
      <c r="C55" s="10" t="s">
        <v>333</v>
      </c>
      <c r="D55" s="10" t="s">
        <v>264</v>
      </c>
      <c r="E55" s="9" t="s">
        <v>348</v>
      </c>
      <c r="F55" s="9" t="s">
        <v>1313</v>
      </c>
      <c r="G55" s="18" t="s">
        <v>345</v>
      </c>
      <c r="H55" s="9" t="s">
        <v>456</v>
      </c>
      <c r="I55" s="16">
        <v>153500</v>
      </c>
      <c r="J55" s="16">
        <v>324506675</v>
      </c>
      <c r="K55" s="19"/>
      <c r="L55" s="23">
        <v>324506675</v>
      </c>
      <c r="M55" s="11" t="s">
        <v>1364</v>
      </c>
      <c r="O55"/>
      <c r="P55"/>
      <c r="Q55"/>
      <c r="R55"/>
      <c r="S55"/>
    </row>
    <row r="56" spans="1:19" x14ac:dyDescent="0.25">
      <c r="A56" s="21" t="s">
        <v>1040</v>
      </c>
      <c r="B56" s="18" t="s">
        <v>309</v>
      </c>
      <c r="C56" s="10" t="s">
        <v>333</v>
      </c>
      <c r="D56" s="10" t="s">
        <v>264</v>
      </c>
      <c r="E56" s="9" t="s">
        <v>348</v>
      </c>
      <c r="F56" s="9" t="s">
        <v>1313</v>
      </c>
      <c r="G56" s="18" t="s">
        <v>463</v>
      </c>
      <c r="H56" s="9" t="s">
        <v>457</v>
      </c>
      <c r="I56" s="16">
        <v>1800</v>
      </c>
      <c r="J56" s="16">
        <v>3092724</v>
      </c>
      <c r="K56" s="19"/>
      <c r="L56" s="23">
        <v>3092724</v>
      </c>
      <c r="M56" s="11" t="s">
        <v>1364</v>
      </c>
      <c r="O56"/>
      <c r="P56"/>
      <c r="Q56"/>
      <c r="R56"/>
      <c r="S56"/>
    </row>
    <row r="57" spans="1:19" x14ac:dyDescent="0.25">
      <c r="A57" s="21" t="s">
        <v>1040</v>
      </c>
      <c r="B57" s="18" t="s">
        <v>288</v>
      </c>
      <c r="C57" s="10" t="s">
        <v>326</v>
      </c>
      <c r="D57" s="10" t="s">
        <v>264</v>
      </c>
      <c r="E57" s="9" t="s">
        <v>348</v>
      </c>
      <c r="F57" s="9" t="s">
        <v>1313</v>
      </c>
      <c r="G57" s="18" t="s">
        <v>345</v>
      </c>
      <c r="H57" s="9" t="s">
        <v>456</v>
      </c>
      <c r="I57" s="16">
        <v>116500</v>
      </c>
      <c r="J57" s="16">
        <v>419563100</v>
      </c>
      <c r="K57" s="19"/>
      <c r="L57" s="23">
        <v>419563100</v>
      </c>
      <c r="M57" s="11" t="s">
        <v>1364</v>
      </c>
      <c r="O57"/>
      <c r="P57"/>
      <c r="Q57"/>
      <c r="R57"/>
      <c r="S57"/>
    </row>
    <row r="58" spans="1:19" x14ac:dyDescent="0.25">
      <c r="A58" s="21" t="s">
        <v>1040</v>
      </c>
      <c r="B58" s="18" t="s">
        <v>302</v>
      </c>
      <c r="C58" s="10" t="s">
        <v>247</v>
      </c>
      <c r="D58" s="10" t="s">
        <v>304</v>
      </c>
      <c r="E58" s="9" t="s">
        <v>319</v>
      </c>
      <c r="F58" s="9" t="s">
        <v>1313</v>
      </c>
      <c r="G58" s="18" t="s">
        <v>345</v>
      </c>
      <c r="H58" s="9" t="s">
        <v>456</v>
      </c>
      <c r="I58" s="16">
        <v>347600</v>
      </c>
      <c r="J58" s="16">
        <v>1284315956</v>
      </c>
      <c r="K58" s="19"/>
      <c r="L58" s="23">
        <v>1284315956</v>
      </c>
      <c r="M58" s="11" t="s">
        <v>1364</v>
      </c>
      <c r="O58"/>
      <c r="P58"/>
      <c r="Q58"/>
      <c r="R58"/>
      <c r="S58"/>
    </row>
    <row r="59" spans="1:19" x14ac:dyDescent="0.25">
      <c r="A59" s="21" t="s">
        <v>1040</v>
      </c>
      <c r="B59" s="18" t="s">
        <v>302</v>
      </c>
      <c r="C59" s="10" t="s">
        <v>247</v>
      </c>
      <c r="D59" s="10" t="s">
        <v>304</v>
      </c>
      <c r="E59" s="9" t="s">
        <v>319</v>
      </c>
      <c r="F59" s="9" t="s">
        <v>1313</v>
      </c>
      <c r="G59" s="18" t="s">
        <v>220</v>
      </c>
      <c r="H59" s="9" t="s">
        <v>455</v>
      </c>
      <c r="I59" s="16">
        <v>8200</v>
      </c>
      <c r="J59" s="16">
        <v>30258000</v>
      </c>
      <c r="K59" s="19"/>
      <c r="L59" s="23">
        <v>30258000</v>
      </c>
      <c r="M59" s="11" t="s">
        <v>1364</v>
      </c>
      <c r="O59"/>
      <c r="P59"/>
      <c r="Q59"/>
      <c r="R59"/>
      <c r="S59"/>
    </row>
    <row r="60" spans="1:19" x14ac:dyDescent="0.25">
      <c r="A60" s="21" t="s">
        <v>1040</v>
      </c>
      <c r="B60" s="18" t="s">
        <v>302</v>
      </c>
      <c r="C60" s="10" t="s">
        <v>247</v>
      </c>
      <c r="D60" s="10" t="s">
        <v>304</v>
      </c>
      <c r="E60" s="9" t="s">
        <v>319</v>
      </c>
      <c r="F60" s="9" t="s">
        <v>1313</v>
      </c>
      <c r="G60" s="18" t="s">
        <v>463</v>
      </c>
      <c r="H60" s="9" t="s">
        <v>457</v>
      </c>
      <c r="I60" s="16">
        <v>7000</v>
      </c>
      <c r="J60" s="16">
        <v>23481780</v>
      </c>
      <c r="K60" s="19"/>
      <c r="L60" s="23">
        <v>23481780</v>
      </c>
      <c r="M60" s="11" t="s">
        <v>1364</v>
      </c>
      <c r="O60"/>
      <c r="P60"/>
      <c r="Q60"/>
      <c r="R60"/>
      <c r="S60"/>
    </row>
    <row r="61" spans="1:19" x14ac:dyDescent="0.25">
      <c r="A61" s="21" t="s">
        <v>1040</v>
      </c>
      <c r="B61" s="18" t="s">
        <v>530</v>
      </c>
      <c r="C61" s="10" t="s">
        <v>1351</v>
      </c>
      <c r="D61" s="10" t="s">
        <v>266</v>
      </c>
      <c r="E61" s="9" t="s">
        <v>243</v>
      </c>
      <c r="F61" s="9" t="s">
        <v>1312</v>
      </c>
      <c r="G61" s="18" t="s">
        <v>345</v>
      </c>
      <c r="H61" s="9" t="s">
        <v>456</v>
      </c>
      <c r="I61" s="16">
        <v>24750</v>
      </c>
      <c r="J61" s="16">
        <v>321694807.49999994</v>
      </c>
      <c r="K61" s="19"/>
      <c r="L61" s="23">
        <v>321694807.49999994</v>
      </c>
      <c r="M61" s="11" t="s">
        <v>1364</v>
      </c>
      <c r="O61"/>
      <c r="P61"/>
      <c r="Q61"/>
      <c r="R61"/>
      <c r="S61"/>
    </row>
    <row r="62" spans="1:19" x14ac:dyDescent="0.25">
      <c r="A62" s="21" t="s">
        <v>1040</v>
      </c>
      <c r="B62" s="18" t="s">
        <v>530</v>
      </c>
      <c r="C62" s="10" t="s">
        <v>1351</v>
      </c>
      <c r="D62" s="10" t="s">
        <v>266</v>
      </c>
      <c r="E62" s="9" t="s">
        <v>243</v>
      </c>
      <c r="F62" s="9" t="s">
        <v>1312</v>
      </c>
      <c r="G62" s="18" t="s">
        <v>220</v>
      </c>
      <c r="H62" s="9" t="s">
        <v>455</v>
      </c>
      <c r="I62" s="16">
        <v>240</v>
      </c>
      <c r="J62" s="16">
        <v>2808000</v>
      </c>
      <c r="K62" s="19"/>
      <c r="L62" s="23">
        <v>2808000</v>
      </c>
      <c r="M62" s="11" t="s">
        <v>1364</v>
      </c>
      <c r="O62"/>
      <c r="P62"/>
      <c r="Q62"/>
      <c r="R62"/>
      <c r="S62"/>
    </row>
    <row r="63" spans="1:19" x14ac:dyDescent="0.25">
      <c r="A63" s="21" t="s">
        <v>1040</v>
      </c>
      <c r="B63" s="18" t="s">
        <v>530</v>
      </c>
      <c r="C63" s="10" t="s">
        <v>1351</v>
      </c>
      <c r="D63" s="10" t="s">
        <v>266</v>
      </c>
      <c r="E63" s="9" t="s">
        <v>243</v>
      </c>
      <c r="F63" s="9" t="s">
        <v>1312</v>
      </c>
      <c r="G63" s="18" t="s">
        <v>241</v>
      </c>
      <c r="H63" s="9" t="s">
        <v>454</v>
      </c>
      <c r="I63" s="16">
        <v>223410</v>
      </c>
      <c r="J63" s="16">
        <v>1061137179.2999998</v>
      </c>
      <c r="K63" s="19"/>
      <c r="L63" s="23">
        <v>1061137179.2999998</v>
      </c>
      <c r="M63" s="11" t="s">
        <v>1364</v>
      </c>
      <c r="O63"/>
      <c r="P63"/>
      <c r="Q63"/>
      <c r="R63"/>
      <c r="S63"/>
    </row>
    <row r="64" spans="1:19" x14ac:dyDescent="0.25">
      <c r="A64" s="21" t="s">
        <v>1040</v>
      </c>
      <c r="B64" s="18" t="s">
        <v>574</v>
      </c>
      <c r="C64" s="10" t="s">
        <v>1282</v>
      </c>
      <c r="D64" s="10" t="s">
        <v>266</v>
      </c>
      <c r="E64" s="9" t="s">
        <v>243</v>
      </c>
      <c r="F64" s="9" t="s">
        <v>1313</v>
      </c>
      <c r="G64" s="18" t="s">
        <v>345</v>
      </c>
      <c r="H64" s="9" t="s">
        <v>456</v>
      </c>
      <c r="I64" s="16">
        <v>15540</v>
      </c>
      <c r="J64" s="16">
        <v>171992058</v>
      </c>
      <c r="K64" s="19"/>
      <c r="L64" s="23">
        <v>171992058</v>
      </c>
      <c r="M64" s="11" t="s">
        <v>1364</v>
      </c>
      <c r="O64"/>
      <c r="P64"/>
      <c r="Q64"/>
      <c r="R64"/>
      <c r="S64"/>
    </row>
    <row r="65" spans="1:19" x14ac:dyDescent="0.25">
      <c r="A65" s="21" t="s">
        <v>1040</v>
      </c>
      <c r="B65" s="18" t="s">
        <v>574</v>
      </c>
      <c r="C65" s="10" t="s">
        <v>1282</v>
      </c>
      <c r="D65" s="10" t="s">
        <v>266</v>
      </c>
      <c r="E65" s="9" t="s">
        <v>243</v>
      </c>
      <c r="F65" s="9" t="s">
        <v>1313</v>
      </c>
      <c r="G65" s="18" t="s">
        <v>220</v>
      </c>
      <c r="H65" s="9" t="s">
        <v>455</v>
      </c>
      <c r="I65" s="16">
        <v>780</v>
      </c>
      <c r="J65" s="16">
        <v>7296588</v>
      </c>
      <c r="K65" s="19"/>
      <c r="L65" s="23">
        <v>7296588</v>
      </c>
      <c r="M65" s="11" t="s">
        <v>1364</v>
      </c>
      <c r="O65"/>
      <c r="P65"/>
      <c r="Q65"/>
      <c r="R65"/>
      <c r="S65"/>
    </row>
    <row r="66" spans="1:19" x14ac:dyDescent="0.25">
      <c r="A66" s="21" t="s">
        <v>1040</v>
      </c>
      <c r="B66" s="18" t="s">
        <v>574</v>
      </c>
      <c r="C66" s="10" t="s">
        <v>1282</v>
      </c>
      <c r="D66" s="10" t="s">
        <v>266</v>
      </c>
      <c r="E66" s="9" t="s">
        <v>243</v>
      </c>
      <c r="F66" s="9" t="s">
        <v>1313</v>
      </c>
      <c r="G66" s="18" t="s">
        <v>463</v>
      </c>
      <c r="H66" s="9" t="s">
        <v>457</v>
      </c>
      <c r="I66" s="16">
        <v>202140</v>
      </c>
      <c r="J66" s="16">
        <v>937418185.80000007</v>
      </c>
      <c r="K66" s="19"/>
      <c r="L66" s="23">
        <v>937418185.80000007</v>
      </c>
      <c r="M66" s="11" t="s">
        <v>1364</v>
      </c>
      <c r="O66"/>
      <c r="P66"/>
      <c r="Q66"/>
      <c r="R66"/>
      <c r="S66"/>
    </row>
    <row r="67" spans="1:19" x14ac:dyDescent="0.25">
      <c r="A67" s="21" t="s">
        <v>1040</v>
      </c>
      <c r="B67" s="18" t="s">
        <v>588</v>
      </c>
      <c r="C67" s="10" t="s">
        <v>1283</v>
      </c>
      <c r="D67" s="10" t="s">
        <v>266</v>
      </c>
      <c r="E67" s="9" t="s">
        <v>243</v>
      </c>
      <c r="F67" s="9" t="s">
        <v>1313</v>
      </c>
      <c r="G67" s="18" t="s">
        <v>345</v>
      </c>
      <c r="H67" s="9" t="s">
        <v>456</v>
      </c>
      <c r="I67" s="16">
        <v>34300</v>
      </c>
      <c r="J67" s="16">
        <v>251085604</v>
      </c>
      <c r="K67" s="19"/>
      <c r="L67" s="23">
        <v>251085604</v>
      </c>
      <c r="M67" s="11" t="s">
        <v>1364</v>
      </c>
      <c r="O67"/>
      <c r="P67"/>
      <c r="Q67"/>
      <c r="R67"/>
      <c r="S67"/>
    </row>
    <row r="68" spans="1:19" x14ac:dyDescent="0.25">
      <c r="A68" s="21" t="s">
        <v>1040</v>
      </c>
      <c r="B68" s="18" t="s">
        <v>588</v>
      </c>
      <c r="C68" s="10" t="s">
        <v>1283</v>
      </c>
      <c r="D68" s="10" t="s">
        <v>266</v>
      </c>
      <c r="E68" s="9" t="s">
        <v>243</v>
      </c>
      <c r="F68" s="9" t="s">
        <v>1313</v>
      </c>
      <c r="G68" s="18" t="s">
        <v>463</v>
      </c>
      <c r="H68" s="9" t="s">
        <v>457</v>
      </c>
      <c r="I68" s="16">
        <v>42300</v>
      </c>
      <c r="J68" s="16">
        <v>205924014</v>
      </c>
      <c r="K68" s="19"/>
      <c r="L68" s="23">
        <v>205924014</v>
      </c>
      <c r="M68" s="11" t="s">
        <v>1364</v>
      </c>
      <c r="O68"/>
      <c r="P68"/>
      <c r="Q68"/>
      <c r="R68"/>
      <c r="S68"/>
    </row>
    <row r="69" spans="1:19" x14ac:dyDescent="0.25">
      <c r="A69" s="21" t="s">
        <v>1040</v>
      </c>
      <c r="B69" s="18" t="s">
        <v>591</v>
      </c>
      <c r="C69" s="10" t="s">
        <v>1278</v>
      </c>
      <c r="D69" s="10" t="s">
        <v>340</v>
      </c>
      <c r="E69" s="9" t="s">
        <v>236</v>
      </c>
      <c r="F69" s="9" t="s">
        <v>1312</v>
      </c>
      <c r="G69" s="18" t="s">
        <v>345</v>
      </c>
      <c r="H69" s="9" t="s">
        <v>456</v>
      </c>
      <c r="I69" s="16">
        <v>10040</v>
      </c>
      <c r="J69" s="16">
        <v>1213103080</v>
      </c>
      <c r="K69" s="19"/>
      <c r="L69" s="23">
        <v>1213103080</v>
      </c>
      <c r="M69" s="11" t="s">
        <v>1364</v>
      </c>
      <c r="O69"/>
      <c r="P69"/>
      <c r="Q69"/>
      <c r="R69"/>
      <c r="S69"/>
    </row>
    <row r="70" spans="1:19" x14ac:dyDescent="0.25">
      <c r="A70" s="21" t="s">
        <v>1040</v>
      </c>
      <c r="B70" s="18" t="s">
        <v>591</v>
      </c>
      <c r="C70" s="10" t="s">
        <v>1278</v>
      </c>
      <c r="D70" s="10" t="s">
        <v>340</v>
      </c>
      <c r="E70" s="9" t="s">
        <v>236</v>
      </c>
      <c r="F70" s="9" t="s">
        <v>1312</v>
      </c>
      <c r="G70" s="18" t="s">
        <v>463</v>
      </c>
      <c r="H70" s="9" t="s">
        <v>457</v>
      </c>
      <c r="I70" s="16">
        <v>320</v>
      </c>
      <c r="J70" s="16">
        <v>25686720</v>
      </c>
      <c r="K70" s="19"/>
      <c r="L70" s="23">
        <v>25686720</v>
      </c>
      <c r="M70" s="11" t="s">
        <v>1364</v>
      </c>
      <c r="O70"/>
      <c r="P70"/>
      <c r="Q70"/>
      <c r="R70"/>
      <c r="S70"/>
    </row>
    <row r="71" spans="1:19" x14ac:dyDescent="0.25">
      <c r="A71" s="21" t="s">
        <v>1040</v>
      </c>
      <c r="B71" s="18" t="s">
        <v>592</v>
      </c>
      <c r="C71" s="10" t="s">
        <v>1269</v>
      </c>
      <c r="D71" s="10" t="s">
        <v>1135</v>
      </c>
      <c r="E71" s="9" t="s">
        <v>1136</v>
      </c>
      <c r="F71" s="9" t="s">
        <v>1312</v>
      </c>
      <c r="G71" s="18" t="s">
        <v>345</v>
      </c>
      <c r="H71" s="9" t="s">
        <v>456</v>
      </c>
      <c r="I71" s="16">
        <v>200</v>
      </c>
      <c r="J71" s="16">
        <v>293517000</v>
      </c>
      <c r="K71" s="19"/>
      <c r="L71" s="23">
        <v>293517000</v>
      </c>
      <c r="M71" s="11" t="s">
        <v>1364</v>
      </c>
      <c r="O71"/>
      <c r="P71"/>
      <c r="Q71"/>
      <c r="R71"/>
      <c r="S71"/>
    </row>
    <row r="72" spans="1:19" x14ac:dyDescent="0.25">
      <c r="A72" s="21" t="s">
        <v>1040</v>
      </c>
      <c r="B72" s="18" t="s">
        <v>606</v>
      </c>
      <c r="C72" s="10" t="s">
        <v>1268</v>
      </c>
      <c r="D72" s="10" t="s">
        <v>1135</v>
      </c>
      <c r="E72" s="9" t="s">
        <v>1136</v>
      </c>
      <c r="F72" s="9" t="s">
        <v>1312</v>
      </c>
      <c r="G72" s="18" t="s">
        <v>345</v>
      </c>
      <c r="H72" s="9" t="s">
        <v>456</v>
      </c>
      <c r="I72" s="16">
        <v>24</v>
      </c>
      <c r="J72" s="16">
        <v>35222040</v>
      </c>
      <c r="K72" s="19"/>
      <c r="L72" s="23">
        <v>35222040</v>
      </c>
      <c r="M72" s="11" t="s">
        <v>1364</v>
      </c>
      <c r="O72"/>
      <c r="P72"/>
      <c r="Q72"/>
      <c r="R72"/>
      <c r="S72"/>
    </row>
    <row r="73" spans="1:19" x14ac:dyDescent="0.25">
      <c r="A73" s="21" t="s">
        <v>1040</v>
      </c>
      <c r="B73" s="18" t="s">
        <v>1123</v>
      </c>
      <c r="C73" s="10" t="s">
        <v>1131</v>
      </c>
      <c r="D73" s="10" t="s">
        <v>1143</v>
      </c>
      <c r="E73" s="9" t="s">
        <v>1144</v>
      </c>
      <c r="F73" s="9" t="s">
        <v>1312</v>
      </c>
      <c r="G73" s="18" t="s">
        <v>345</v>
      </c>
      <c r="H73" s="9" t="s">
        <v>456</v>
      </c>
      <c r="I73" s="16">
        <v>4800</v>
      </c>
      <c r="J73" s="16">
        <v>104630880</v>
      </c>
      <c r="K73" s="19"/>
      <c r="L73" s="23">
        <v>104630880</v>
      </c>
      <c r="M73" s="11" t="s">
        <v>1364</v>
      </c>
      <c r="O73"/>
      <c r="P73"/>
      <c r="Q73"/>
      <c r="R73"/>
      <c r="S73"/>
    </row>
    <row r="74" spans="1:19" x14ac:dyDescent="0.25">
      <c r="A74" s="21" t="s">
        <v>1040</v>
      </c>
      <c r="B74" s="18" t="s">
        <v>1124</v>
      </c>
      <c r="C74" s="10" t="s">
        <v>1132</v>
      </c>
      <c r="D74" s="10" t="s">
        <v>1143</v>
      </c>
      <c r="E74" s="9" t="s">
        <v>1144</v>
      </c>
      <c r="F74" s="9" t="s">
        <v>1312</v>
      </c>
      <c r="G74" s="18" t="s">
        <v>345</v>
      </c>
      <c r="H74" s="9" t="s">
        <v>456</v>
      </c>
      <c r="I74" s="16">
        <v>2600</v>
      </c>
      <c r="J74" s="16">
        <v>119017860</v>
      </c>
      <c r="K74" s="19"/>
      <c r="L74" s="23">
        <v>119017860</v>
      </c>
      <c r="M74" s="11" t="s">
        <v>1364</v>
      </c>
      <c r="O74"/>
      <c r="P74"/>
      <c r="Q74"/>
      <c r="R74"/>
      <c r="S74"/>
    </row>
    <row r="75" spans="1:19" x14ac:dyDescent="0.25">
      <c r="A75" s="21" t="s">
        <v>1040</v>
      </c>
      <c r="B75" s="18" t="s">
        <v>1126</v>
      </c>
      <c r="C75" s="10" t="s">
        <v>1134</v>
      </c>
      <c r="D75" s="10" t="s">
        <v>1143</v>
      </c>
      <c r="E75" s="9" t="s">
        <v>1144</v>
      </c>
      <c r="F75" s="9" t="s">
        <v>1312</v>
      </c>
      <c r="G75" s="18" t="s">
        <v>345</v>
      </c>
      <c r="H75" s="9" t="s">
        <v>456</v>
      </c>
      <c r="I75" s="16">
        <v>3700</v>
      </c>
      <c r="J75" s="16">
        <v>169371570</v>
      </c>
      <c r="K75" s="19"/>
      <c r="L75" s="23">
        <v>169371570</v>
      </c>
      <c r="M75" s="11" t="s">
        <v>1364</v>
      </c>
      <c r="O75"/>
      <c r="P75"/>
      <c r="Q75"/>
      <c r="R75"/>
      <c r="S75"/>
    </row>
    <row r="76" spans="1:19" x14ac:dyDescent="0.25">
      <c r="A76" s="21" t="s">
        <v>1040</v>
      </c>
      <c r="B76" s="18" t="s">
        <v>1119</v>
      </c>
      <c r="C76" s="10" t="s">
        <v>1128</v>
      </c>
      <c r="D76" s="10" t="s">
        <v>1141</v>
      </c>
      <c r="E76" s="9" t="s">
        <v>1142</v>
      </c>
      <c r="F76" s="9" t="s">
        <v>1312</v>
      </c>
      <c r="G76" s="18" t="s">
        <v>345</v>
      </c>
      <c r="H76" s="9" t="s">
        <v>456</v>
      </c>
      <c r="I76" s="16">
        <v>870</v>
      </c>
      <c r="J76" s="16">
        <v>191771777.09999999</v>
      </c>
      <c r="K76" s="19"/>
      <c r="L76" s="23">
        <v>191771777.09999999</v>
      </c>
      <c r="M76" s="11" t="s">
        <v>1364</v>
      </c>
      <c r="O76"/>
      <c r="P76"/>
      <c r="Q76"/>
      <c r="R76"/>
      <c r="S76"/>
    </row>
    <row r="77" spans="1:19" x14ac:dyDescent="0.25">
      <c r="A77" s="21" t="s">
        <v>1040</v>
      </c>
      <c r="B77" s="18" t="s">
        <v>223</v>
      </c>
      <c r="C77" s="10" t="s">
        <v>1353</v>
      </c>
      <c r="D77" s="10" t="s">
        <v>264</v>
      </c>
      <c r="E77" s="9" t="s">
        <v>348</v>
      </c>
      <c r="F77" s="9" t="s">
        <v>1312</v>
      </c>
      <c r="G77" s="18" t="s">
        <v>345</v>
      </c>
      <c r="H77" s="9" t="s">
        <v>456</v>
      </c>
      <c r="I77" s="16">
        <v>1960</v>
      </c>
      <c r="J77" s="16">
        <v>14574971.6</v>
      </c>
      <c r="K77" s="19"/>
      <c r="L77" s="23">
        <v>14574971.6</v>
      </c>
      <c r="M77" s="11" t="s">
        <v>1364</v>
      </c>
      <c r="O77"/>
      <c r="P77"/>
      <c r="Q77"/>
      <c r="R77"/>
      <c r="S77"/>
    </row>
    <row r="78" spans="1:19" x14ac:dyDescent="0.25">
      <c r="A78" s="21" t="s">
        <v>1040</v>
      </c>
      <c r="B78" s="18" t="s">
        <v>223</v>
      </c>
      <c r="C78" s="10" t="s">
        <v>1353</v>
      </c>
      <c r="D78" s="10" t="s">
        <v>264</v>
      </c>
      <c r="E78" s="9" t="s">
        <v>348</v>
      </c>
      <c r="F78" s="9" t="s">
        <v>1312</v>
      </c>
      <c r="G78" s="18" t="s">
        <v>241</v>
      </c>
      <c r="H78" s="9" t="s">
        <v>454</v>
      </c>
      <c r="I78" s="16">
        <v>34636</v>
      </c>
      <c r="J78" s="16">
        <v>175380771.44</v>
      </c>
      <c r="K78" s="19"/>
      <c r="L78" s="23">
        <v>175380771.44</v>
      </c>
      <c r="M78" s="11" t="s">
        <v>1364</v>
      </c>
      <c r="O78"/>
      <c r="P78"/>
      <c r="Q78"/>
      <c r="R78"/>
      <c r="S78"/>
    </row>
    <row r="79" spans="1:19" x14ac:dyDescent="0.25">
      <c r="A79" s="21" t="s">
        <v>1040</v>
      </c>
      <c r="B79" s="18" t="s">
        <v>1000</v>
      </c>
      <c r="C79" s="10" t="s">
        <v>1378</v>
      </c>
      <c r="D79" s="10" t="s">
        <v>367</v>
      </c>
      <c r="E79" s="9" t="s">
        <v>294</v>
      </c>
      <c r="F79" s="9" t="s">
        <v>1379</v>
      </c>
      <c r="G79" s="18" t="s">
        <v>345</v>
      </c>
      <c r="H79" s="9" t="s">
        <v>456</v>
      </c>
      <c r="I79" s="16">
        <v>590</v>
      </c>
      <c r="J79" s="16">
        <v>114642900</v>
      </c>
      <c r="K79" s="19"/>
      <c r="L79" s="23">
        <v>114642900</v>
      </c>
      <c r="M79" s="11" t="s">
        <v>1364</v>
      </c>
      <c r="O79"/>
      <c r="P79"/>
      <c r="Q79"/>
      <c r="R79"/>
      <c r="S79"/>
    </row>
    <row r="80" spans="1:19" x14ac:dyDescent="0.25">
      <c r="A80" s="21" t="s">
        <v>1040</v>
      </c>
      <c r="B80" s="18" t="s">
        <v>1000</v>
      </c>
      <c r="C80" s="10" t="s">
        <v>1378</v>
      </c>
      <c r="D80" s="10" t="s">
        <v>367</v>
      </c>
      <c r="E80" s="9" t="s">
        <v>294</v>
      </c>
      <c r="F80" s="9" t="s">
        <v>1379</v>
      </c>
      <c r="G80" s="18" t="s">
        <v>241</v>
      </c>
      <c r="H80" s="9" t="s">
        <v>454</v>
      </c>
      <c r="I80" s="16">
        <v>320</v>
      </c>
      <c r="J80" s="16">
        <v>46702720</v>
      </c>
      <c r="K80" s="19"/>
      <c r="L80" s="23">
        <v>46702720</v>
      </c>
      <c r="M80" s="11" t="s">
        <v>1364</v>
      </c>
      <c r="O80"/>
      <c r="P80"/>
      <c r="Q80"/>
      <c r="R80"/>
      <c r="S80"/>
    </row>
    <row r="81" spans="1:19" x14ac:dyDescent="0.25">
      <c r="A81" s="21" t="s">
        <v>1040</v>
      </c>
      <c r="B81" s="18" t="s">
        <v>1125</v>
      </c>
      <c r="C81" s="10" t="s">
        <v>1133</v>
      </c>
      <c r="D81" s="10" t="s">
        <v>1143</v>
      </c>
      <c r="E81" s="9" t="s">
        <v>1144</v>
      </c>
      <c r="F81" s="9" t="s">
        <v>1312</v>
      </c>
      <c r="G81" s="18" t="s">
        <v>345</v>
      </c>
      <c r="H81" s="9" t="s">
        <v>456</v>
      </c>
      <c r="I81" s="16">
        <v>400</v>
      </c>
      <c r="J81" s="16">
        <v>18310440</v>
      </c>
      <c r="K81" s="19"/>
      <c r="L81" s="23">
        <v>18310440</v>
      </c>
      <c r="M81" s="11" t="s">
        <v>1364</v>
      </c>
      <c r="O81"/>
      <c r="P81"/>
      <c r="Q81"/>
      <c r="R81"/>
      <c r="S81"/>
    </row>
    <row r="82" spans="1:19" x14ac:dyDescent="0.25">
      <c r="A82" s="21" t="s">
        <v>1040</v>
      </c>
      <c r="B82" s="18" t="s">
        <v>529</v>
      </c>
      <c r="C82" s="10" t="s">
        <v>1267</v>
      </c>
      <c r="D82" s="10" t="s">
        <v>367</v>
      </c>
      <c r="E82" s="9" t="s">
        <v>294</v>
      </c>
      <c r="F82" s="9" t="s">
        <v>1312</v>
      </c>
      <c r="G82" s="18" t="s">
        <v>345</v>
      </c>
      <c r="H82" s="9" t="s">
        <v>456</v>
      </c>
      <c r="I82" s="16">
        <v>1200</v>
      </c>
      <c r="J82" s="16">
        <v>57651600</v>
      </c>
      <c r="K82" s="19"/>
      <c r="L82" s="23">
        <v>57651600</v>
      </c>
      <c r="M82" s="11" t="s">
        <v>1364</v>
      </c>
      <c r="O82"/>
      <c r="P82"/>
      <c r="Q82"/>
      <c r="R82"/>
      <c r="S82"/>
    </row>
    <row r="83" spans="1:19" x14ac:dyDescent="0.25">
      <c r="A83" s="21" t="s">
        <v>1040</v>
      </c>
      <c r="B83" s="18" t="s">
        <v>529</v>
      </c>
      <c r="C83" s="10" t="s">
        <v>1267</v>
      </c>
      <c r="D83" s="10" t="s">
        <v>367</v>
      </c>
      <c r="E83" s="9" t="s">
        <v>294</v>
      </c>
      <c r="F83" s="9" t="s">
        <v>1312</v>
      </c>
      <c r="G83" s="18" t="s">
        <v>463</v>
      </c>
      <c r="H83" s="9" t="s">
        <v>457</v>
      </c>
      <c r="I83" s="16">
        <v>1400</v>
      </c>
      <c r="J83" s="16">
        <v>36778140</v>
      </c>
      <c r="K83" s="19"/>
      <c r="L83" s="23">
        <v>36778140</v>
      </c>
      <c r="M83" s="11" t="s">
        <v>1364</v>
      </c>
      <c r="O83"/>
      <c r="P83"/>
      <c r="Q83"/>
      <c r="R83"/>
      <c r="S83"/>
    </row>
    <row r="84" spans="1:19" x14ac:dyDescent="0.25">
      <c r="A84" s="21" t="s">
        <v>1040</v>
      </c>
      <c r="B84" s="18" t="s">
        <v>1004</v>
      </c>
      <c r="C84" s="10" t="s">
        <v>1359</v>
      </c>
      <c r="D84" s="10" t="s">
        <v>1505</v>
      </c>
      <c r="E84" s="9" t="s">
        <v>1506</v>
      </c>
      <c r="F84" s="9" t="s">
        <v>1313</v>
      </c>
      <c r="G84" s="18" t="s">
        <v>345</v>
      </c>
      <c r="H84" s="9" t="s">
        <v>456</v>
      </c>
      <c r="I84" s="16">
        <v>60</v>
      </c>
      <c r="J84" s="16">
        <v>6575976</v>
      </c>
      <c r="K84" s="19"/>
      <c r="L84" s="23">
        <v>6575976</v>
      </c>
      <c r="M84" s="11" t="s">
        <v>1364</v>
      </c>
      <c r="O84"/>
      <c r="P84"/>
      <c r="Q84"/>
      <c r="R84"/>
      <c r="S84"/>
    </row>
    <row r="85" spans="1:19" x14ac:dyDescent="0.25">
      <c r="A85" s="21" t="s">
        <v>1040</v>
      </c>
      <c r="B85" s="18" t="s">
        <v>408</v>
      </c>
      <c r="C85" s="10" t="s">
        <v>1352</v>
      </c>
      <c r="D85" s="10" t="s">
        <v>264</v>
      </c>
      <c r="E85" s="9" t="s">
        <v>348</v>
      </c>
      <c r="F85" s="9" t="s">
        <v>1312</v>
      </c>
      <c r="G85" s="18" t="s">
        <v>345</v>
      </c>
      <c r="H85" s="9" t="s">
        <v>456</v>
      </c>
      <c r="I85" s="16">
        <v>2072</v>
      </c>
      <c r="J85" s="16">
        <v>15407827.120000001</v>
      </c>
      <c r="K85" s="19"/>
      <c r="L85" s="23">
        <v>15407827.120000001</v>
      </c>
      <c r="M85" s="11" t="s">
        <v>1364</v>
      </c>
      <c r="O85"/>
      <c r="P85"/>
      <c r="Q85"/>
      <c r="R85"/>
      <c r="S85"/>
    </row>
    <row r="86" spans="1:19" x14ac:dyDescent="0.25">
      <c r="A86" s="21" t="s">
        <v>1040</v>
      </c>
      <c r="B86" s="18" t="s">
        <v>408</v>
      </c>
      <c r="C86" s="10" t="s">
        <v>1352</v>
      </c>
      <c r="D86" s="10" t="s">
        <v>264</v>
      </c>
      <c r="E86" s="9" t="s">
        <v>348</v>
      </c>
      <c r="F86" s="9" t="s">
        <v>1312</v>
      </c>
      <c r="G86" s="18" t="s">
        <v>241</v>
      </c>
      <c r="H86" s="9" t="s">
        <v>454</v>
      </c>
      <c r="I86" s="16">
        <v>196</v>
      </c>
      <c r="J86" s="16">
        <v>992453.84</v>
      </c>
      <c r="K86" s="19"/>
      <c r="L86" s="23">
        <v>992453.84</v>
      </c>
      <c r="M86" s="11" t="s">
        <v>1364</v>
      </c>
      <c r="O86"/>
      <c r="P86"/>
      <c r="Q86"/>
      <c r="R86"/>
      <c r="S86"/>
    </row>
    <row r="87" spans="1:19" x14ac:dyDescent="0.25">
      <c r="A87" s="21" t="s">
        <v>1043</v>
      </c>
      <c r="B87" s="18" t="s">
        <v>469</v>
      </c>
      <c r="C87" s="10" t="s">
        <v>999</v>
      </c>
      <c r="D87" s="10" t="s">
        <v>367</v>
      </c>
      <c r="E87" s="9" t="s">
        <v>294</v>
      </c>
      <c r="F87" s="9" t="s">
        <v>1312</v>
      </c>
      <c r="G87" s="18" t="s">
        <v>345</v>
      </c>
      <c r="H87" s="9" t="s">
        <v>456</v>
      </c>
      <c r="I87" s="16">
        <v>4610</v>
      </c>
      <c r="J87" s="16">
        <v>105513219</v>
      </c>
      <c r="K87" s="20"/>
      <c r="L87" s="23">
        <v>105513219</v>
      </c>
      <c r="M87" s="11" t="s">
        <v>1364</v>
      </c>
      <c r="O87"/>
      <c r="P87"/>
      <c r="Q87"/>
      <c r="R87"/>
      <c r="S87"/>
    </row>
    <row r="88" spans="1:19" x14ac:dyDescent="0.25">
      <c r="A88" s="21" t="s">
        <v>1043</v>
      </c>
      <c r="B88" s="18" t="s">
        <v>468</v>
      </c>
      <c r="C88" s="10" t="s">
        <v>1272</v>
      </c>
      <c r="D88" s="10" t="s">
        <v>367</v>
      </c>
      <c r="E88" s="9" t="s">
        <v>294</v>
      </c>
      <c r="F88" s="9" t="s">
        <v>1312</v>
      </c>
      <c r="G88" s="18" t="s">
        <v>345</v>
      </c>
      <c r="H88" s="9" t="s">
        <v>456</v>
      </c>
      <c r="I88" s="16">
        <v>10630</v>
      </c>
      <c r="J88" s="16">
        <v>442360009</v>
      </c>
      <c r="K88" s="20"/>
      <c r="L88" s="23">
        <v>442360009</v>
      </c>
      <c r="M88" s="11" t="s">
        <v>1364</v>
      </c>
      <c r="O88"/>
      <c r="P88"/>
      <c r="Q88"/>
      <c r="R88"/>
      <c r="S88"/>
    </row>
    <row r="89" spans="1:19" x14ac:dyDescent="0.25">
      <c r="A89" s="21" t="s">
        <v>1043</v>
      </c>
      <c r="B89" s="18" t="s">
        <v>499</v>
      </c>
      <c r="C89" s="10" t="s">
        <v>1273</v>
      </c>
      <c r="D89" s="10" t="s">
        <v>367</v>
      </c>
      <c r="E89" s="9" t="s">
        <v>294</v>
      </c>
      <c r="F89" s="9" t="s">
        <v>1312</v>
      </c>
      <c r="G89" s="18" t="s">
        <v>345</v>
      </c>
      <c r="H89" s="9" t="s">
        <v>456</v>
      </c>
      <c r="I89" s="16">
        <v>2140</v>
      </c>
      <c r="J89" s="16">
        <v>103045494</v>
      </c>
      <c r="K89" s="20"/>
      <c r="L89" s="23">
        <v>103045494</v>
      </c>
      <c r="M89" s="11" t="s">
        <v>1364</v>
      </c>
      <c r="O89"/>
      <c r="P89"/>
      <c r="Q89"/>
      <c r="R89"/>
      <c r="S89"/>
    </row>
    <row r="90" spans="1:19" x14ac:dyDescent="0.25">
      <c r="A90" s="21" t="s">
        <v>1043</v>
      </c>
      <c r="B90" s="18" t="s">
        <v>527</v>
      </c>
      <c r="C90" s="10" t="s">
        <v>1001</v>
      </c>
      <c r="D90" s="10" t="s">
        <v>367</v>
      </c>
      <c r="E90" s="9" t="s">
        <v>294</v>
      </c>
      <c r="F90" s="9" t="s">
        <v>1312</v>
      </c>
      <c r="G90" s="18" t="s">
        <v>463</v>
      </c>
      <c r="H90" s="9" t="s">
        <v>457</v>
      </c>
      <c r="I90" s="16">
        <v>21400</v>
      </c>
      <c r="J90" s="16">
        <v>337478000</v>
      </c>
      <c r="K90" s="20"/>
      <c r="L90" s="23">
        <v>337478000</v>
      </c>
      <c r="M90" s="11" t="s">
        <v>1364</v>
      </c>
      <c r="O90"/>
      <c r="P90"/>
      <c r="Q90"/>
      <c r="R90"/>
      <c r="S90"/>
    </row>
    <row r="91" spans="1:19" x14ac:dyDescent="0.25">
      <c r="A91" s="21" t="s">
        <v>1043</v>
      </c>
      <c r="B91" s="18" t="s">
        <v>309</v>
      </c>
      <c r="C91" s="10" t="s">
        <v>333</v>
      </c>
      <c r="D91" s="10" t="s">
        <v>264</v>
      </c>
      <c r="E91" s="9" t="s">
        <v>348</v>
      </c>
      <c r="F91" s="9" t="s">
        <v>1313</v>
      </c>
      <c r="G91" s="18" t="s">
        <v>345</v>
      </c>
      <c r="H91" s="9" t="s">
        <v>456</v>
      </c>
      <c r="I91" s="16">
        <v>13900</v>
      </c>
      <c r="J91" s="16">
        <v>29385295.000000004</v>
      </c>
      <c r="K91" s="20"/>
      <c r="L91" s="23">
        <v>29385295.000000004</v>
      </c>
      <c r="M91" s="11" t="s">
        <v>1364</v>
      </c>
      <c r="O91"/>
      <c r="P91"/>
      <c r="Q91"/>
      <c r="R91"/>
      <c r="S91"/>
    </row>
    <row r="92" spans="1:19" x14ac:dyDescent="0.25">
      <c r="A92" s="21" t="s">
        <v>1043</v>
      </c>
      <c r="B92" s="18" t="s">
        <v>309</v>
      </c>
      <c r="C92" s="10" t="s">
        <v>333</v>
      </c>
      <c r="D92" s="10" t="s">
        <v>264</v>
      </c>
      <c r="E92" s="9" t="s">
        <v>348</v>
      </c>
      <c r="F92" s="9" t="s">
        <v>1313</v>
      </c>
      <c r="G92" s="18" t="s">
        <v>220</v>
      </c>
      <c r="H92" s="9" t="s">
        <v>455</v>
      </c>
      <c r="I92" s="16">
        <v>3900</v>
      </c>
      <c r="J92" s="16">
        <v>8297640</v>
      </c>
      <c r="K92" s="20"/>
      <c r="L92" s="23">
        <v>8297640</v>
      </c>
      <c r="M92" s="11" t="s">
        <v>1364</v>
      </c>
      <c r="O92"/>
      <c r="P92"/>
      <c r="Q92"/>
      <c r="R92"/>
      <c r="S92"/>
    </row>
    <row r="93" spans="1:19" x14ac:dyDescent="0.25">
      <c r="A93" s="21" t="s">
        <v>1043</v>
      </c>
      <c r="B93" s="18" t="s">
        <v>309</v>
      </c>
      <c r="C93" s="10" t="s">
        <v>333</v>
      </c>
      <c r="D93" s="10" t="s">
        <v>264</v>
      </c>
      <c r="E93" s="9" t="s">
        <v>348</v>
      </c>
      <c r="F93" s="9" t="s">
        <v>1313</v>
      </c>
      <c r="G93" s="18" t="s">
        <v>463</v>
      </c>
      <c r="H93" s="9" t="s">
        <v>457</v>
      </c>
      <c r="I93" s="16">
        <v>9900</v>
      </c>
      <c r="J93" s="16">
        <v>17009982</v>
      </c>
      <c r="K93" s="20"/>
      <c r="L93" s="23">
        <v>17009982</v>
      </c>
      <c r="M93" s="11" t="s">
        <v>1364</v>
      </c>
      <c r="O93"/>
      <c r="P93"/>
      <c r="Q93"/>
      <c r="R93"/>
      <c r="S93"/>
    </row>
    <row r="94" spans="1:19" x14ac:dyDescent="0.25">
      <c r="A94" s="21" t="s">
        <v>1043</v>
      </c>
      <c r="B94" s="18" t="s">
        <v>302</v>
      </c>
      <c r="C94" s="10" t="s">
        <v>247</v>
      </c>
      <c r="D94" s="10" t="s">
        <v>304</v>
      </c>
      <c r="E94" s="9" t="s">
        <v>319</v>
      </c>
      <c r="F94" s="9" t="s">
        <v>1313</v>
      </c>
      <c r="G94" s="18" t="s">
        <v>345</v>
      </c>
      <c r="H94" s="9" t="s">
        <v>456</v>
      </c>
      <c r="I94" s="16">
        <v>114200</v>
      </c>
      <c r="J94" s="16">
        <v>421947302</v>
      </c>
      <c r="K94" s="20"/>
      <c r="L94" s="23">
        <v>421947302</v>
      </c>
      <c r="M94" s="11" t="s">
        <v>1364</v>
      </c>
      <c r="O94"/>
      <c r="P94"/>
      <c r="Q94"/>
      <c r="R94"/>
      <c r="S94"/>
    </row>
    <row r="95" spans="1:19" x14ac:dyDescent="0.25">
      <c r="A95" s="21" t="s">
        <v>1043</v>
      </c>
      <c r="B95" s="18" t="s">
        <v>302</v>
      </c>
      <c r="C95" s="10" t="s">
        <v>247</v>
      </c>
      <c r="D95" s="10" t="s">
        <v>304</v>
      </c>
      <c r="E95" s="9" t="s">
        <v>319</v>
      </c>
      <c r="F95" s="9" t="s">
        <v>1313</v>
      </c>
      <c r="G95" s="18" t="s">
        <v>220</v>
      </c>
      <c r="H95" s="9" t="s">
        <v>455</v>
      </c>
      <c r="I95" s="16">
        <v>27400</v>
      </c>
      <c r="J95" s="16">
        <v>101106000</v>
      </c>
      <c r="K95" s="20"/>
      <c r="L95" s="23">
        <v>101106000</v>
      </c>
      <c r="M95" s="11" t="s">
        <v>1364</v>
      </c>
      <c r="O95"/>
      <c r="P95"/>
      <c r="Q95"/>
      <c r="R95"/>
      <c r="S95"/>
    </row>
    <row r="96" spans="1:19" x14ac:dyDescent="0.25">
      <c r="A96" s="21" t="s">
        <v>1043</v>
      </c>
      <c r="B96" s="18" t="s">
        <v>302</v>
      </c>
      <c r="C96" s="10" t="s">
        <v>247</v>
      </c>
      <c r="D96" s="10" t="s">
        <v>304</v>
      </c>
      <c r="E96" s="9" t="s">
        <v>319</v>
      </c>
      <c r="F96" s="9" t="s">
        <v>1313</v>
      </c>
      <c r="G96" s="18" t="s">
        <v>463</v>
      </c>
      <c r="H96" s="9" t="s">
        <v>457</v>
      </c>
      <c r="I96" s="16">
        <v>21900</v>
      </c>
      <c r="J96" s="16">
        <v>73464426</v>
      </c>
      <c r="K96" s="20"/>
      <c r="L96" s="23">
        <v>73464426</v>
      </c>
      <c r="M96" s="11" t="s">
        <v>1364</v>
      </c>
      <c r="O96"/>
      <c r="P96"/>
      <c r="Q96"/>
      <c r="R96"/>
      <c r="S96"/>
    </row>
    <row r="97" spans="1:19" x14ac:dyDescent="0.25">
      <c r="A97" s="21" t="s">
        <v>1043</v>
      </c>
      <c r="B97" s="18" t="s">
        <v>530</v>
      </c>
      <c r="C97" s="10" t="s">
        <v>1351</v>
      </c>
      <c r="D97" s="10" t="s">
        <v>266</v>
      </c>
      <c r="E97" s="9" t="s">
        <v>243</v>
      </c>
      <c r="F97" s="9" t="s">
        <v>1312</v>
      </c>
      <c r="G97" s="18" t="s">
        <v>345</v>
      </c>
      <c r="H97" s="9" t="s">
        <v>456</v>
      </c>
      <c r="I97" s="9">
        <v>28020</v>
      </c>
      <c r="J97" s="9">
        <v>364197515.39999998</v>
      </c>
      <c r="K97" s="20"/>
      <c r="L97" s="23">
        <v>364197515.39999998</v>
      </c>
      <c r="M97" s="11" t="s">
        <v>1364</v>
      </c>
      <c r="O97"/>
      <c r="P97"/>
      <c r="Q97"/>
      <c r="R97"/>
      <c r="S97"/>
    </row>
    <row r="98" spans="1:19" x14ac:dyDescent="0.25">
      <c r="A98" s="21" t="s">
        <v>1043</v>
      </c>
      <c r="B98" s="18" t="s">
        <v>530</v>
      </c>
      <c r="C98" s="10" t="s">
        <v>1351</v>
      </c>
      <c r="D98" s="10" t="s">
        <v>266</v>
      </c>
      <c r="E98" s="9" t="s">
        <v>243</v>
      </c>
      <c r="F98" s="9" t="s">
        <v>1312</v>
      </c>
      <c r="G98" s="18" t="s">
        <v>220</v>
      </c>
      <c r="H98" s="9" t="s">
        <v>455</v>
      </c>
      <c r="I98" s="9">
        <v>4350</v>
      </c>
      <c r="J98" s="9">
        <v>50895000</v>
      </c>
      <c r="K98" s="20"/>
      <c r="L98" s="23">
        <v>50895000</v>
      </c>
      <c r="M98" s="11" t="s">
        <v>1364</v>
      </c>
      <c r="O98"/>
      <c r="P98"/>
      <c r="Q98"/>
      <c r="R98"/>
      <c r="S98"/>
    </row>
    <row r="99" spans="1:19" x14ac:dyDescent="0.25">
      <c r="A99" s="21" t="s">
        <v>1043</v>
      </c>
      <c r="B99" s="18" t="s">
        <v>530</v>
      </c>
      <c r="C99" s="10" t="s">
        <v>1351</v>
      </c>
      <c r="D99" s="10" t="s">
        <v>266</v>
      </c>
      <c r="E99" s="9" t="s">
        <v>243</v>
      </c>
      <c r="F99" s="9" t="s">
        <v>1312</v>
      </c>
      <c r="G99" s="18" t="s">
        <v>241</v>
      </c>
      <c r="H99" s="9" t="s">
        <v>454</v>
      </c>
      <c r="I99" s="9">
        <v>237540</v>
      </c>
      <c r="J99" s="9">
        <v>1128250864.2</v>
      </c>
      <c r="K99" s="20"/>
      <c r="L99" s="23">
        <v>1128250864.2</v>
      </c>
      <c r="M99" s="11" t="s">
        <v>1364</v>
      </c>
      <c r="O99"/>
      <c r="P99"/>
      <c r="Q99"/>
      <c r="R99"/>
      <c r="S99"/>
    </row>
    <row r="100" spans="1:19" x14ac:dyDescent="0.25">
      <c r="A100" s="21" t="s">
        <v>1043</v>
      </c>
      <c r="B100" s="18" t="s">
        <v>574</v>
      </c>
      <c r="C100" s="10" t="s">
        <v>1282</v>
      </c>
      <c r="D100" s="10" t="s">
        <v>266</v>
      </c>
      <c r="E100" s="9" t="s">
        <v>243</v>
      </c>
      <c r="F100" s="9" t="s">
        <v>1313</v>
      </c>
      <c r="G100" s="18" t="s">
        <v>345</v>
      </c>
      <c r="H100" s="9" t="s">
        <v>456</v>
      </c>
      <c r="I100" s="9">
        <v>26940</v>
      </c>
      <c r="J100" s="9">
        <v>298163838</v>
      </c>
      <c r="K100" s="20"/>
      <c r="L100" s="23">
        <v>298163838</v>
      </c>
      <c r="M100" s="11" t="s">
        <v>1364</v>
      </c>
      <c r="O100"/>
      <c r="P100"/>
      <c r="Q100"/>
      <c r="R100"/>
      <c r="S100"/>
    </row>
    <row r="101" spans="1:19" x14ac:dyDescent="0.25">
      <c r="A101" s="21" t="s">
        <v>1043</v>
      </c>
      <c r="B101" s="18" t="s">
        <v>574</v>
      </c>
      <c r="C101" s="10" t="s">
        <v>1282</v>
      </c>
      <c r="D101" s="10" t="s">
        <v>266</v>
      </c>
      <c r="E101" s="9" t="s">
        <v>243</v>
      </c>
      <c r="F101" s="9" t="s">
        <v>1313</v>
      </c>
      <c r="G101" s="18" t="s">
        <v>220</v>
      </c>
      <c r="H101" s="9" t="s">
        <v>455</v>
      </c>
      <c r="I101" s="9">
        <v>1740</v>
      </c>
      <c r="J101" s="9">
        <v>16277004</v>
      </c>
      <c r="K101" s="20"/>
      <c r="L101" s="23">
        <v>16277004</v>
      </c>
      <c r="M101" s="11" t="s">
        <v>1364</v>
      </c>
      <c r="O101"/>
      <c r="P101"/>
      <c r="Q101"/>
      <c r="R101"/>
      <c r="S101"/>
    </row>
    <row r="102" spans="1:19" x14ac:dyDescent="0.25">
      <c r="A102" s="21" t="s">
        <v>1043</v>
      </c>
      <c r="B102" s="18" t="s">
        <v>574</v>
      </c>
      <c r="C102" s="10" t="s">
        <v>1282</v>
      </c>
      <c r="D102" s="10" t="s">
        <v>266</v>
      </c>
      <c r="E102" s="9" t="s">
        <v>243</v>
      </c>
      <c r="F102" s="9" t="s">
        <v>1313</v>
      </c>
      <c r="G102" s="18" t="s">
        <v>463</v>
      </c>
      <c r="H102" s="9" t="s">
        <v>457</v>
      </c>
      <c r="I102" s="9">
        <v>99210</v>
      </c>
      <c r="J102" s="9">
        <v>460083398.70000005</v>
      </c>
      <c r="K102" s="20"/>
      <c r="L102" s="23">
        <v>460083398.70000005</v>
      </c>
      <c r="M102" s="11" t="s">
        <v>1364</v>
      </c>
      <c r="O102"/>
      <c r="P102"/>
      <c r="Q102"/>
      <c r="R102"/>
      <c r="S102"/>
    </row>
    <row r="103" spans="1:19" x14ac:dyDescent="0.25">
      <c r="A103" s="21" t="s">
        <v>1043</v>
      </c>
      <c r="B103" s="18" t="s">
        <v>588</v>
      </c>
      <c r="C103" s="10" t="s">
        <v>1283</v>
      </c>
      <c r="D103" s="10" t="s">
        <v>266</v>
      </c>
      <c r="E103" s="9" t="s">
        <v>243</v>
      </c>
      <c r="F103" s="9" t="s">
        <v>1313</v>
      </c>
      <c r="G103" s="18" t="s">
        <v>345</v>
      </c>
      <c r="H103" s="9" t="s">
        <v>456</v>
      </c>
      <c r="I103" s="9">
        <v>59600</v>
      </c>
      <c r="J103" s="9">
        <v>436288688</v>
      </c>
      <c r="K103" s="20"/>
      <c r="L103" s="23">
        <v>436288688</v>
      </c>
      <c r="M103" s="11" t="s">
        <v>1364</v>
      </c>
      <c r="O103"/>
      <c r="P103"/>
      <c r="Q103"/>
      <c r="R103"/>
      <c r="S103"/>
    </row>
    <row r="104" spans="1:19" x14ac:dyDescent="0.25">
      <c r="A104" s="21" t="s">
        <v>1043</v>
      </c>
      <c r="B104" s="18" t="s">
        <v>588</v>
      </c>
      <c r="C104" s="10" t="s">
        <v>1283</v>
      </c>
      <c r="D104" s="10" t="s">
        <v>266</v>
      </c>
      <c r="E104" s="9" t="s">
        <v>243</v>
      </c>
      <c r="F104" s="9" t="s">
        <v>1313</v>
      </c>
      <c r="G104" s="18" t="s">
        <v>220</v>
      </c>
      <c r="H104" s="9" t="s">
        <v>455</v>
      </c>
      <c r="I104" s="9">
        <v>9900</v>
      </c>
      <c r="J104" s="9">
        <v>62940240</v>
      </c>
      <c r="K104" s="20"/>
      <c r="L104" s="23">
        <v>62940240</v>
      </c>
      <c r="M104" s="11" t="s">
        <v>1364</v>
      </c>
      <c r="O104"/>
      <c r="P104"/>
      <c r="Q104"/>
      <c r="R104"/>
      <c r="S104"/>
    </row>
    <row r="105" spans="1:19" x14ac:dyDescent="0.25">
      <c r="A105" s="21" t="s">
        <v>1043</v>
      </c>
      <c r="B105" s="18" t="s">
        <v>588</v>
      </c>
      <c r="C105" s="10" t="s">
        <v>1283</v>
      </c>
      <c r="D105" s="10" t="s">
        <v>266</v>
      </c>
      <c r="E105" s="9" t="s">
        <v>243</v>
      </c>
      <c r="F105" s="9" t="s">
        <v>1313</v>
      </c>
      <c r="G105" s="18" t="s">
        <v>463</v>
      </c>
      <c r="H105" s="9" t="s">
        <v>457</v>
      </c>
      <c r="I105" s="9">
        <v>5800</v>
      </c>
      <c r="J105" s="9">
        <v>28235444</v>
      </c>
      <c r="K105" s="20"/>
      <c r="L105" s="23">
        <v>28235444</v>
      </c>
      <c r="M105" s="11" t="s">
        <v>1364</v>
      </c>
      <c r="O105"/>
      <c r="P105"/>
      <c r="Q105"/>
      <c r="R105"/>
      <c r="S105"/>
    </row>
    <row r="106" spans="1:19" x14ac:dyDescent="0.25">
      <c r="A106" s="21" t="s">
        <v>1043</v>
      </c>
      <c r="B106" s="18" t="s">
        <v>591</v>
      </c>
      <c r="C106" s="10" t="s">
        <v>1278</v>
      </c>
      <c r="D106" s="10" t="s">
        <v>340</v>
      </c>
      <c r="E106" s="9" t="s">
        <v>236</v>
      </c>
      <c r="F106" s="9" t="s">
        <v>1312</v>
      </c>
      <c r="G106" s="18" t="s">
        <v>345</v>
      </c>
      <c r="H106" s="9" t="s">
        <v>456</v>
      </c>
      <c r="I106" s="9">
        <v>13720</v>
      </c>
      <c r="J106" s="9">
        <v>1657746440</v>
      </c>
      <c r="K106" s="20"/>
      <c r="L106" s="23">
        <v>1657746440</v>
      </c>
      <c r="M106" s="11" t="s">
        <v>1364</v>
      </c>
      <c r="O106"/>
      <c r="P106"/>
      <c r="Q106"/>
      <c r="R106"/>
      <c r="S106"/>
    </row>
    <row r="107" spans="1:19" x14ac:dyDescent="0.25">
      <c r="A107" s="21" t="s">
        <v>1043</v>
      </c>
      <c r="B107" s="18" t="s">
        <v>591</v>
      </c>
      <c r="C107" s="10" t="s">
        <v>1278</v>
      </c>
      <c r="D107" s="10" t="s">
        <v>340</v>
      </c>
      <c r="E107" s="9" t="s">
        <v>236</v>
      </c>
      <c r="F107" s="9" t="s">
        <v>1312</v>
      </c>
      <c r="G107" s="18" t="s">
        <v>220</v>
      </c>
      <c r="H107" s="9" t="s">
        <v>455</v>
      </c>
      <c r="I107" s="9">
        <v>80</v>
      </c>
      <c r="J107" s="9">
        <v>9504000</v>
      </c>
      <c r="K107" s="20"/>
      <c r="L107" s="23">
        <v>9504000</v>
      </c>
      <c r="M107" s="11" t="s">
        <v>1364</v>
      </c>
      <c r="O107"/>
      <c r="P107"/>
      <c r="Q107"/>
      <c r="R107"/>
      <c r="S107"/>
    </row>
    <row r="108" spans="1:19" x14ac:dyDescent="0.25">
      <c r="A108" s="21" t="s">
        <v>1043</v>
      </c>
      <c r="B108" s="18" t="s">
        <v>592</v>
      </c>
      <c r="C108" s="10" t="s">
        <v>1269</v>
      </c>
      <c r="D108" s="10" t="s">
        <v>1135</v>
      </c>
      <c r="E108" s="9" t="s">
        <v>1136</v>
      </c>
      <c r="F108" s="9" t="s">
        <v>1312</v>
      </c>
      <c r="G108" s="18" t="s">
        <v>345</v>
      </c>
      <c r="H108" s="9" t="s">
        <v>456</v>
      </c>
      <c r="I108" s="9">
        <v>180</v>
      </c>
      <c r="J108" s="9">
        <v>264165300</v>
      </c>
      <c r="K108" s="20"/>
      <c r="L108" s="23">
        <v>264165300</v>
      </c>
      <c r="M108" s="11" t="s">
        <v>1364</v>
      </c>
      <c r="O108"/>
      <c r="P108"/>
      <c r="Q108"/>
      <c r="R108"/>
      <c r="S108"/>
    </row>
    <row r="109" spans="1:19" x14ac:dyDescent="0.25">
      <c r="A109" s="21" t="s">
        <v>1043</v>
      </c>
      <c r="B109" s="18" t="s">
        <v>606</v>
      </c>
      <c r="C109" s="10" t="s">
        <v>1268</v>
      </c>
      <c r="D109" s="10" t="s">
        <v>1135</v>
      </c>
      <c r="E109" s="9" t="s">
        <v>1136</v>
      </c>
      <c r="F109" s="9" t="s">
        <v>1312</v>
      </c>
      <c r="G109" s="18" t="s">
        <v>345</v>
      </c>
      <c r="H109" s="9" t="s">
        <v>456</v>
      </c>
      <c r="I109" s="9">
        <v>48</v>
      </c>
      <c r="J109" s="9">
        <v>70444080</v>
      </c>
      <c r="K109" s="20"/>
      <c r="L109" s="23">
        <v>70444080</v>
      </c>
      <c r="M109" s="11" t="s">
        <v>1364</v>
      </c>
      <c r="O109"/>
      <c r="P109"/>
      <c r="Q109"/>
      <c r="R109"/>
      <c r="S109"/>
    </row>
    <row r="110" spans="1:19" x14ac:dyDescent="0.25">
      <c r="A110" s="21" t="s">
        <v>1043</v>
      </c>
      <c r="B110" s="18" t="s">
        <v>1123</v>
      </c>
      <c r="C110" s="10" t="s">
        <v>1131</v>
      </c>
      <c r="D110" s="10" t="s">
        <v>1143</v>
      </c>
      <c r="E110" s="9" t="s">
        <v>1144</v>
      </c>
      <c r="F110" s="9" t="s">
        <v>1312</v>
      </c>
      <c r="G110" s="18" t="s">
        <v>345</v>
      </c>
      <c r="H110" s="9" t="s">
        <v>456</v>
      </c>
      <c r="I110" s="16">
        <v>4350</v>
      </c>
      <c r="J110" s="16">
        <v>94821734.999999985</v>
      </c>
      <c r="K110" s="20"/>
      <c r="L110" s="23">
        <v>94821734.999999985</v>
      </c>
      <c r="M110" s="11" t="s">
        <v>1364</v>
      </c>
      <c r="O110"/>
      <c r="P110"/>
      <c r="Q110"/>
      <c r="R110"/>
      <c r="S110"/>
    </row>
    <row r="111" spans="1:19" x14ac:dyDescent="0.25">
      <c r="A111" s="21" t="s">
        <v>1043</v>
      </c>
      <c r="B111" s="18" t="s">
        <v>1124</v>
      </c>
      <c r="C111" s="10" t="s">
        <v>1132</v>
      </c>
      <c r="D111" s="10" t="s">
        <v>1143</v>
      </c>
      <c r="E111" s="9" t="s">
        <v>1144</v>
      </c>
      <c r="F111" s="9" t="s">
        <v>1312</v>
      </c>
      <c r="G111" s="18" t="s">
        <v>345</v>
      </c>
      <c r="H111" s="9" t="s">
        <v>456</v>
      </c>
      <c r="I111" s="16">
        <v>1900</v>
      </c>
      <c r="J111" s="16">
        <v>86974590</v>
      </c>
      <c r="K111" s="20"/>
      <c r="L111" s="23">
        <v>86974590</v>
      </c>
      <c r="M111" s="11" t="s">
        <v>1364</v>
      </c>
      <c r="O111"/>
      <c r="P111"/>
      <c r="Q111"/>
      <c r="R111"/>
      <c r="S111"/>
    </row>
    <row r="112" spans="1:19" x14ac:dyDescent="0.25">
      <c r="A112" s="21" t="s">
        <v>1043</v>
      </c>
      <c r="B112" s="18" t="s">
        <v>1126</v>
      </c>
      <c r="C112" s="10" t="s">
        <v>1134</v>
      </c>
      <c r="D112" s="10" t="s">
        <v>1143</v>
      </c>
      <c r="E112" s="9" t="s">
        <v>1144</v>
      </c>
      <c r="F112" s="9" t="s">
        <v>1312</v>
      </c>
      <c r="G112" s="18" t="s">
        <v>345</v>
      </c>
      <c r="H112" s="9" t="s">
        <v>456</v>
      </c>
      <c r="I112" s="16">
        <v>5600</v>
      </c>
      <c r="J112" s="16">
        <v>256346160</v>
      </c>
      <c r="K112" s="20"/>
      <c r="L112" s="23">
        <v>256346160</v>
      </c>
      <c r="M112" s="11" t="s">
        <v>1364</v>
      </c>
      <c r="O112"/>
      <c r="P112"/>
      <c r="Q112"/>
      <c r="R112"/>
      <c r="S112"/>
    </row>
    <row r="113" spans="1:19" x14ac:dyDescent="0.25">
      <c r="A113" s="21" t="s">
        <v>1043</v>
      </c>
      <c r="B113" s="18" t="s">
        <v>223</v>
      </c>
      <c r="C113" s="10" t="s">
        <v>1353</v>
      </c>
      <c r="D113" s="10" t="s">
        <v>264</v>
      </c>
      <c r="E113" s="9" t="s">
        <v>348</v>
      </c>
      <c r="F113" s="9" t="s">
        <v>1312</v>
      </c>
      <c r="G113" s="18" t="s">
        <v>220</v>
      </c>
      <c r="H113" s="9" t="s">
        <v>455</v>
      </c>
      <c r="I113" s="9">
        <v>364</v>
      </c>
      <c r="J113" s="16">
        <v>2447172</v>
      </c>
      <c r="K113" s="20"/>
      <c r="L113" s="23">
        <v>2447172</v>
      </c>
      <c r="M113" s="11" t="s">
        <v>1364</v>
      </c>
      <c r="O113"/>
      <c r="P113"/>
      <c r="Q113"/>
      <c r="R113"/>
      <c r="S113"/>
    </row>
    <row r="114" spans="1:19" x14ac:dyDescent="0.25">
      <c r="A114" s="21" t="s">
        <v>1043</v>
      </c>
      <c r="B114" s="18" t="s">
        <v>1000</v>
      </c>
      <c r="C114" s="10" t="s">
        <v>1378</v>
      </c>
      <c r="D114" s="10" t="s">
        <v>367</v>
      </c>
      <c r="E114" s="9" t="s">
        <v>294</v>
      </c>
      <c r="F114" s="9" t="s">
        <v>1379</v>
      </c>
      <c r="G114" s="18" t="s">
        <v>345</v>
      </c>
      <c r="H114" s="9" t="s">
        <v>456</v>
      </c>
      <c r="I114" s="9">
        <v>740</v>
      </c>
      <c r="J114" s="16">
        <v>143789400</v>
      </c>
      <c r="K114" s="20"/>
      <c r="L114" s="23">
        <v>143789400</v>
      </c>
      <c r="M114" s="11" t="s">
        <v>1364</v>
      </c>
      <c r="O114"/>
      <c r="P114"/>
      <c r="Q114"/>
      <c r="R114"/>
      <c r="S114"/>
    </row>
    <row r="115" spans="1:19" x14ac:dyDescent="0.25">
      <c r="A115" s="21" t="s">
        <v>1043</v>
      </c>
      <c r="B115" s="18" t="s">
        <v>1000</v>
      </c>
      <c r="C115" s="10" t="s">
        <v>1378</v>
      </c>
      <c r="D115" s="10" t="s">
        <v>367</v>
      </c>
      <c r="E115" s="9" t="s">
        <v>294</v>
      </c>
      <c r="F115" s="9" t="s">
        <v>1379</v>
      </c>
      <c r="G115" s="18" t="s">
        <v>241</v>
      </c>
      <c r="H115" s="9" t="s">
        <v>454</v>
      </c>
      <c r="I115" s="9">
        <v>860</v>
      </c>
      <c r="J115" s="16">
        <v>125513560</v>
      </c>
      <c r="K115" s="20"/>
      <c r="L115" s="23">
        <v>125513560</v>
      </c>
      <c r="M115" s="11" t="s">
        <v>1364</v>
      </c>
      <c r="O115"/>
      <c r="P115"/>
      <c r="Q115"/>
      <c r="R115"/>
      <c r="S115"/>
    </row>
    <row r="116" spans="1:19" x14ac:dyDescent="0.25">
      <c r="A116" s="21" t="s">
        <v>1043</v>
      </c>
      <c r="B116" s="18" t="s">
        <v>1125</v>
      </c>
      <c r="C116" s="10" t="s">
        <v>1133</v>
      </c>
      <c r="D116" s="10" t="s">
        <v>1143</v>
      </c>
      <c r="E116" s="9" t="s">
        <v>1144</v>
      </c>
      <c r="F116" s="9" t="s">
        <v>1312</v>
      </c>
      <c r="G116" s="18" t="s">
        <v>345</v>
      </c>
      <c r="H116" s="9" t="s">
        <v>456</v>
      </c>
      <c r="I116" s="16">
        <v>800</v>
      </c>
      <c r="J116" s="16">
        <v>36620880</v>
      </c>
      <c r="K116" s="20"/>
      <c r="L116" s="23">
        <v>36620880</v>
      </c>
      <c r="M116" s="11" t="s">
        <v>1364</v>
      </c>
      <c r="O116"/>
      <c r="P116"/>
      <c r="Q116"/>
      <c r="R116"/>
      <c r="S116"/>
    </row>
    <row r="117" spans="1:19" x14ac:dyDescent="0.25">
      <c r="A117" s="21" t="s">
        <v>1043</v>
      </c>
      <c r="B117" s="18" t="s">
        <v>529</v>
      </c>
      <c r="C117" s="10" t="s">
        <v>1267</v>
      </c>
      <c r="D117" s="10" t="s">
        <v>367</v>
      </c>
      <c r="E117" s="9" t="s">
        <v>294</v>
      </c>
      <c r="F117" s="9" t="s">
        <v>1312</v>
      </c>
      <c r="G117" s="18" t="s">
        <v>345</v>
      </c>
      <c r="H117" s="9" t="s">
        <v>456</v>
      </c>
      <c r="I117" s="9">
        <v>200</v>
      </c>
      <c r="J117" s="16">
        <v>9608600</v>
      </c>
      <c r="K117" s="20"/>
      <c r="L117" s="23">
        <v>9608600</v>
      </c>
      <c r="M117" s="11" t="s">
        <v>1364</v>
      </c>
      <c r="O117"/>
      <c r="P117"/>
      <c r="Q117"/>
      <c r="R117"/>
      <c r="S117"/>
    </row>
    <row r="118" spans="1:19" x14ac:dyDescent="0.25">
      <c r="A118" s="21" t="s">
        <v>1043</v>
      </c>
      <c r="B118" s="18" t="s">
        <v>1003</v>
      </c>
      <c r="C118" s="10" t="s">
        <v>1358</v>
      </c>
      <c r="D118" s="10" t="s">
        <v>1505</v>
      </c>
      <c r="E118" s="9" t="s">
        <v>1506</v>
      </c>
      <c r="F118" s="9" t="s">
        <v>1313</v>
      </c>
      <c r="G118" s="18" t="s">
        <v>345</v>
      </c>
      <c r="H118" s="9" t="s">
        <v>456</v>
      </c>
      <c r="I118" s="9">
        <v>300</v>
      </c>
      <c r="J118" s="16">
        <v>32879880</v>
      </c>
      <c r="K118" s="20"/>
      <c r="L118" s="23">
        <v>32879880</v>
      </c>
      <c r="M118" s="11" t="s">
        <v>1364</v>
      </c>
      <c r="O118"/>
      <c r="P118"/>
      <c r="Q118"/>
      <c r="R118"/>
      <c r="S118"/>
    </row>
    <row r="119" spans="1:19" x14ac:dyDescent="0.25">
      <c r="A119" s="21" t="s">
        <v>1043</v>
      </c>
      <c r="B119" s="18" t="s">
        <v>1004</v>
      </c>
      <c r="C119" s="10" t="s">
        <v>1359</v>
      </c>
      <c r="D119" s="10" t="s">
        <v>1505</v>
      </c>
      <c r="E119" s="9" t="s">
        <v>1506</v>
      </c>
      <c r="F119" s="9" t="s">
        <v>1313</v>
      </c>
      <c r="G119" s="18" t="s">
        <v>345</v>
      </c>
      <c r="H119" s="9" t="s">
        <v>456</v>
      </c>
      <c r="I119" s="9">
        <v>390</v>
      </c>
      <c r="J119" s="16">
        <v>42743844</v>
      </c>
      <c r="K119" s="20"/>
      <c r="L119" s="23">
        <v>42743844</v>
      </c>
      <c r="M119" s="11" t="s">
        <v>1364</v>
      </c>
      <c r="O119"/>
      <c r="P119"/>
      <c r="Q119"/>
      <c r="R119"/>
      <c r="S119"/>
    </row>
    <row r="120" spans="1:19" x14ac:dyDescent="0.25">
      <c r="A120" s="21" t="s">
        <v>1043</v>
      </c>
      <c r="B120" s="18" t="s">
        <v>408</v>
      </c>
      <c r="C120" s="10" t="s">
        <v>1352</v>
      </c>
      <c r="D120" s="10" t="s">
        <v>264</v>
      </c>
      <c r="E120" s="9" t="s">
        <v>348</v>
      </c>
      <c r="F120" s="9" t="s">
        <v>1312</v>
      </c>
      <c r="G120" s="18" t="s">
        <v>345</v>
      </c>
      <c r="H120" s="9" t="s">
        <v>456</v>
      </c>
      <c r="I120" s="16">
        <v>1736</v>
      </c>
      <c r="J120" s="16">
        <v>12909260.560000001</v>
      </c>
      <c r="K120" s="20"/>
      <c r="L120" s="23">
        <v>12909260.560000001</v>
      </c>
      <c r="M120" s="11" t="s">
        <v>1364</v>
      </c>
      <c r="O120"/>
      <c r="P120"/>
      <c r="Q120"/>
      <c r="R120"/>
      <c r="S120"/>
    </row>
    <row r="121" spans="1:19" x14ac:dyDescent="0.25">
      <c r="A121" s="21" t="s">
        <v>1043</v>
      </c>
      <c r="B121" s="18" t="s">
        <v>408</v>
      </c>
      <c r="C121" s="10" t="s">
        <v>1352</v>
      </c>
      <c r="D121" s="10" t="s">
        <v>264</v>
      </c>
      <c r="E121" s="9" t="s">
        <v>348</v>
      </c>
      <c r="F121" s="9" t="s">
        <v>1312</v>
      </c>
      <c r="G121" s="18" t="s">
        <v>220</v>
      </c>
      <c r="H121" s="9" t="s">
        <v>455</v>
      </c>
      <c r="I121" s="9">
        <v>224</v>
      </c>
      <c r="J121" s="9">
        <v>1505952</v>
      </c>
      <c r="K121" s="20"/>
      <c r="L121" s="23">
        <v>1505952</v>
      </c>
      <c r="M121" s="11" t="s">
        <v>1364</v>
      </c>
      <c r="O121"/>
      <c r="P121"/>
      <c r="Q121"/>
      <c r="R121"/>
      <c r="S121"/>
    </row>
    <row r="122" spans="1:19" x14ac:dyDescent="0.25">
      <c r="A122" s="21" t="s">
        <v>1043</v>
      </c>
      <c r="B122" s="18" t="s">
        <v>408</v>
      </c>
      <c r="C122" s="10" t="s">
        <v>1352</v>
      </c>
      <c r="D122" s="10" t="s">
        <v>264</v>
      </c>
      <c r="E122" s="9" t="s">
        <v>348</v>
      </c>
      <c r="F122" s="9" t="s">
        <v>1312</v>
      </c>
      <c r="G122" s="18" t="s">
        <v>241</v>
      </c>
      <c r="H122" s="9" t="s">
        <v>454</v>
      </c>
      <c r="I122" s="9">
        <v>1148</v>
      </c>
      <c r="J122" s="9">
        <v>5812943.9199999999</v>
      </c>
      <c r="K122" s="20"/>
      <c r="L122" s="23">
        <v>5812943.9199999999</v>
      </c>
      <c r="M122" s="11" t="s">
        <v>1364</v>
      </c>
      <c r="O122"/>
      <c r="P122"/>
      <c r="Q122"/>
      <c r="R122"/>
      <c r="S122"/>
    </row>
    <row r="123" spans="1:19" x14ac:dyDescent="0.25">
      <c r="A123" s="21" t="s">
        <v>1041</v>
      </c>
      <c r="B123" s="18" t="s">
        <v>469</v>
      </c>
      <c r="C123" s="10" t="s">
        <v>999</v>
      </c>
      <c r="D123" s="10" t="s">
        <v>367</v>
      </c>
      <c r="E123" s="9" t="s">
        <v>294</v>
      </c>
      <c r="F123" s="9" t="s">
        <v>1312</v>
      </c>
      <c r="G123" s="18" t="s">
        <v>345</v>
      </c>
      <c r="H123" s="9" t="s">
        <v>456</v>
      </c>
      <c r="I123" s="16">
        <v>10820</v>
      </c>
      <c r="J123" s="16">
        <v>247647078</v>
      </c>
      <c r="K123" s="20"/>
      <c r="L123" s="23">
        <v>247647078</v>
      </c>
      <c r="M123" s="11" t="s">
        <v>1364</v>
      </c>
      <c r="O123"/>
      <c r="P123"/>
      <c r="Q123"/>
      <c r="R123"/>
      <c r="S123"/>
    </row>
    <row r="124" spans="1:19" x14ac:dyDescent="0.25">
      <c r="A124" s="21" t="s">
        <v>1041</v>
      </c>
      <c r="B124" s="18" t="s">
        <v>468</v>
      </c>
      <c r="C124" s="10" t="s">
        <v>1272</v>
      </c>
      <c r="D124" s="10" t="s">
        <v>367</v>
      </c>
      <c r="E124" s="9" t="s">
        <v>294</v>
      </c>
      <c r="F124" s="9" t="s">
        <v>1312</v>
      </c>
      <c r="G124" s="18" t="s">
        <v>345</v>
      </c>
      <c r="H124" s="9" t="s">
        <v>456</v>
      </c>
      <c r="I124" s="16">
        <v>12130</v>
      </c>
      <c r="J124" s="16">
        <v>504781459</v>
      </c>
      <c r="K124" s="20"/>
      <c r="L124" s="23">
        <v>504781459</v>
      </c>
      <c r="M124" s="11" t="s">
        <v>1364</v>
      </c>
      <c r="O124"/>
      <c r="P124"/>
      <c r="Q124"/>
      <c r="R124"/>
      <c r="S124"/>
    </row>
    <row r="125" spans="1:19" x14ac:dyDescent="0.25">
      <c r="A125" s="21" t="s">
        <v>1041</v>
      </c>
      <c r="B125" s="18" t="s">
        <v>499</v>
      </c>
      <c r="C125" s="10" t="s">
        <v>1273</v>
      </c>
      <c r="D125" s="10" t="s">
        <v>367</v>
      </c>
      <c r="E125" s="9" t="s">
        <v>294</v>
      </c>
      <c r="F125" s="9" t="s">
        <v>1312</v>
      </c>
      <c r="G125" s="18" t="s">
        <v>345</v>
      </c>
      <c r="H125" s="9" t="s">
        <v>456</v>
      </c>
      <c r="I125" s="9">
        <v>4270</v>
      </c>
      <c r="J125" s="16">
        <v>205609467</v>
      </c>
      <c r="K125" s="20"/>
      <c r="L125" s="23">
        <v>205609467</v>
      </c>
      <c r="M125" s="11" t="s">
        <v>1364</v>
      </c>
      <c r="O125"/>
      <c r="P125"/>
      <c r="Q125"/>
      <c r="R125"/>
      <c r="S125"/>
    </row>
    <row r="126" spans="1:19" x14ac:dyDescent="0.25">
      <c r="A126" s="21" t="s">
        <v>1041</v>
      </c>
      <c r="B126" s="18" t="s">
        <v>527</v>
      </c>
      <c r="C126" s="10" t="s">
        <v>1001</v>
      </c>
      <c r="D126" s="10" t="s">
        <v>367</v>
      </c>
      <c r="E126" s="9" t="s">
        <v>294</v>
      </c>
      <c r="F126" s="9" t="s">
        <v>1312</v>
      </c>
      <c r="G126" s="18" t="s">
        <v>345</v>
      </c>
      <c r="H126" s="9" t="s">
        <v>456</v>
      </c>
      <c r="I126" s="16">
        <v>4000</v>
      </c>
      <c r="J126" s="16">
        <v>166080000</v>
      </c>
      <c r="K126" s="20"/>
      <c r="L126" s="23">
        <v>166080000</v>
      </c>
      <c r="M126" s="11" t="s">
        <v>1364</v>
      </c>
      <c r="O126"/>
      <c r="P126"/>
      <c r="Q126"/>
      <c r="R126"/>
      <c r="S126"/>
    </row>
    <row r="127" spans="1:19" x14ac:dyDescent="0.25">
      <c r="A127" s="21" t="s">
        <v>1041</v>
      </c>
      <c r="B127" s="18" t="s">
        <v>527</v>
      </c>
      <c r="C127" s="10" t="s">
        <v>1001</v>
      </c>
      <c r="D127" s="10" t="s">
        <v>367</v>
      </c>
      <c r="E127" s="9" t="s">
        <v>294</v>
      </c>
      <c r="F127" s="9" t="s">
        <v>1312</v>
      </c>
      <c r="G127" s="18" t="s">
        <v>220</v>
      </c>
      <c r="H127" s="9" t="s">
        <v>455</v>
      </c>
      <c r="I127" s="16">
        <v>200</v>
      </c>
      <c r="J127" s="16">
        <v>6696000</v>
      </c>
      <c r="K127" s="20"/>
      <c r="L127" s="23">
        <v>6696000</v>
      </c>
      <c r="M127" s="11" t="s">
        <v>1364</v>
      </c>
      <c r="O127"/>
      <c r="P127"/>
      <c r="Q127"/>
      <c r="R127"/>
      <c r="S127"/>
    </row>
    <row r="128" spans="1:19" x14ac:dyDescent="0.25">
      <c r="A128" s="21" t="s">
        <v>1041</v>
      </c>
      <c r="B128" s="18" t="s">
        <v>527</v>
      </c>
      <c r="C128" s="10" t="s">
        <v>1001</v>
      </c>
      <c r="D128" s="10" t="s">
        <v>367</v>
      </c>
      <c r="E128" s="9" t="s">
        <v>294</v>
      </c>
      <c r="F128" s="9" t="s">
        <v>1312</v>
      </c>
      <c r="G128" s="18" t="s">
        <v>463</v>
      </c>
      <c r="H128" s="9" t="s">
        <v>457</v>
      </c>
      <c r="I128" s="16">
        <v>17200</v>
      </c>
      <c r="J128" s="16">
        <v>271244000</v>
      </c>
      <c r="K128" s="20"/>
      <c r="L128" s="23">
        <v>271244000</v>
      </c>
      <c r="M128" s="11" t="s">
        <v>1364</v>
      </c>
      <c r="O128"/>
      <c r="P128"/>
      <c r="Q128"/>
      <c r="R128"/>
      <c r="S128"/>
    </row>
    <row r="129" spans="1:19" x14ac:dyDescent="0.25">
      <c r="A129" s="21" t="s">
        <v>1041</v>
      </c>
      <c r="B129" s="18" t="s">
        <v>309</v>
      </c>
      <c r="C129" s="10" t="s">
        <v>333</v>
      </c>
      <c r="D129" s="10" t="s">
        <v>264</v>
      </c>
      <c r="E129" s="9" t="s">
        <v>348</v>
      </c>
      <c r="F129" s="9" t="s">
        <v>1313</v>
      </c>
      <c r="G129" s="18" t="s">
        <v>345</v>
      </c>
      <c r="H129" s="9" t="s">
        <v>456</v>
      </c>
      <c r="I129" s="16">
        <v>43800</v>
      </c>
      <c r="J129" s="16">
        <v>92595390</v>
      </c>
      <c r="K129" s="20"/>
      <c r="L129" s="23">
        <v>92595390</v>
      </c>
      <c r="M129" s="11" t="s">
        <v>1364</v>
      </c>
      <c r="O129"/>
      <c r="P129"/>
      <c r="Q129"/>
      <c r="R129"/>
      <c r="S129"/>
    </row>
    <row r="130" spans="1:19" x14ac:dyDescent="0.25">
      <c r="A130" s="21" t="s">
        <v>1041</v>
      </c>
      <c r="B130" s="18" t="s">
        <v>309</v>
      </c>
      <c r="C130" s="10" t="s">
        <v>333</v>
      </c>
      <c r="D130" s="10" t="s">
        <v>264</v>
      </c>
      <c r="E130" s="9" t="s">
        <v>348</v>
      </c>
      <c r="F130" s="9" t="s">
        <v>1313</v>
      </c>
      <c r="G130" s="18" t="s">
        <v>220</v>
      </c>
      <c r="H130" s="9" t="s">
        <v>455</v>
      </c>
      <c r="I130" s="16">
        <v>5100</v>
      </c>
      <c r="J130" s="16">
        <v>10850760</v>
      </c>
      <c r="K130" s="20"/>
      <c r="L130" s="23">
        <v>10850760</v>
      </c>
      <c r="M130" s="11" t="s">
        <v>1364</v>
      </c>
      <c r="O130"/>
      <c r="P130"/>
      <c r="Q130"/>
      <c r="R130"/>
      <c r="S130"/>
    </row>
    <row r="131" spans="1:19" x14ac:dyDescent="0.25">
      <c r="A131" s="21" t="s">
        <v>1041</v>
      </c>
      <c r="B131" s="18" t="s">
        <v>309</v>
      </c>
      <c r="C131" s="10" t="s">
        <v>333</v>
      </c>
      <c r="D131" s="10" t="s">
        <v>264</v>
      </c>
      <c r="E131" s="9" t="s">
        <v>348</v>
      </c>
      <c r="F131" s="9" t="s">
        <v>1313</v>
      </c>
      <c r="G131" s="18" t="s">
        <v>463</v>
      </c>
      <c r="H131" s="9" t="s">
        <v>457</v>
      </c>
      <c r="I131" s="16">
        <v>33700</v>
      </c>
      <c r="J131" s="16">
        <v>57902666</v>
      </c>
      <c r="K131" s="20"/>
      <c r="L131" s="23">
        <v>57902666</v>
      </c>
      <c r="M131" s="11" t="s">
        <v>1364</v>
      </c>
      <c r="O131"/>
      <c r="P131"/>
      <c r="Q131"/>
      <c r="R131"/>
      <c r="S131"/>
    </row>
    <row r="132" spans="1:19" x14ac:dyDescent="0.25">
      <c r="A132" s="21" t="s">
        <v>1041</v>
      </c>
      <c r="B132" s="18" t="s">
        <v>288</v>
      </c>
      <c r="C132" s="10" t="s">
        <v>326</v>
      </c>
      <c r="D132" s="10" t="s">
        <v>264</v>
      </c>
      <c r="E132" s="9" t="s">
        <v>348</v>
      </c>
      <c r="F132" s="9" t="s">
        <v>1313</v>
      </c>
      <c r="G132" s="18" t="s">
        <v>345</v>
      </c>
      <c r="H132" s="9" t="s">
        <v>456</v>
      </c>
      <c r="I132" s="16">
        <v>14900</v>
      </c>
      <c r="J132" s="16">
        <v>53660860</v>
      </c>
      <c r="K132" s="20"/>
      <c r="L132" s="23">
        <v>53660860</v>
      </c>
      <c r="M132" s="11" t="s">
        <v>1364</v>
      </c>
      <c r="O132"/>
      <c r="P132"/>
      <c r="Q132"/>
      <c r="R132"/>
      <c r="S132"/>
    </row>
    <row r="133" spans="1:19" x14ac:dyDescent="0.25">
      <c r="A133" s="21" t="s">
        <v>1041</v>
      </c>
      <c r="B133" s="18" t="s">
        <v>288</v>
      </c>
      <c r="C133" s="10" t="s">
        <v>326</v>
      </c>
      <c r="D133" s="10" t="s">
        <v>264</v>
      </c>
      <c r="E133" s="9" t="s">
        <v>348</v>
      </c>
      <c r="F133" s="9" t="s">
        <v>1313</v>
      </c>
      <c r="G133" s="18" t="s">
        <v>220</v>
      </c>
      <c r="H133" s="9" t="s">
        <v>455</v>
      </c>
      <c r="I133" s="16">
        <v>7100</v>
      </c>
      <c r="J133" s="16">
        <v>24397020</v>
      </c>
      <c r="K133" s="20"/>
      <c r="L133" s="23">
        <v>24397020</v>
      </c>
      <c r="M133" s="11" t="s">
        <v>1364</v>
      </c>
      <c r="O133"/>
      <c r="P133"/>
      <c r="Q133"/>
      <c r="R133"/>
      <c r="S133"/>
    </row>
    <row r="134" spans="1:19" x14ac:dyDescent="0.25">
      <c r="A134" s="21" t="s">
        <v>1041</v>
      </c>
      <c r="B134" s="18" t="s">
        <v>288</v>
      </c>
      <c r="C134" s="10" t="s">
        <v>326</v>
      </c>
      <c r="D134" s="10" t="s">
        <v>264</v>
      </c>
      <c r="E134" s="9" t="s">
        <v>348</v>
      </c>
      <c r="F134" s="9" t="s">
        <v>1313</v>
      </c>
      <c r="G134" s="18" t="s">
        <v>463</v>
      </c>
      <c r="H134" s="9" t="s">
        <v>457</v>
      </c>
      <c r="I134" s="16">
        <v>28200</v>
      </c>
      <c r="J134" s="16">
        <v>80754648</v>
      </c>
      <c r="K134" s="20"/>
      <c r="L134" s="23">
        <v>80754648</v>
      </c>
      <c r="M134" s="11" t="s">
        <v>1364</v>
      </c>
      <c r="O134"/>
      <c r="P134"/>
      <c r="Q134"/>
      <c r="R134"/>
      <c r="S134"/>
    </row>
    <row r="135" spans="1:19" x14ac:dyDescent="0.25">
      <c r="A135" s="21" t="s">
        <v>1041</v>
      </c>
      <c r="B135" s="18" t="s">
        <v>302</v>
      </c>
      <c r="C135" s="10" t="s">
        <v>247</v>
      </c>
      <c r="D135" s="10" t="s">
        <v>304</v>
      </c>
      <c r="E135" s="9" t="s">
        <v>319</v>
      </c>
      <c r="F135" s="9" t="s">
        <v>1313</v>
      </c>
      <c r="G135" s="18" t="s">
        <v>345</v>
      </c>
      <c r="H135" s="9" t="s">
        <v>456</v>
      </c>
      <c r="I135" s="16">
        <v>266200</v>
      </c>
      <c r="J135" s="16">
        <v>983558422</v>
      </c>
      <c r="K135" s="20"/>
      <c r="L135" s="23">
        <v>983558422</v>
      </c>
      <c r="M135" s="11" t="s">
        <v>1364</v>
      </c>
      <c r="O135"/>
      <c r="P135"/>
      <c r="Q135"/>
      <c r="R135"/>
      <c r="S135"/>
    </row>
    <row r="136" spans="1:19" x14ac:dyDescent="0.25">
      <c r="A136" s="21" t="s">
        <v>1041</v>
      </c>
      <c r="B136" s="18" t="s">
        <v>302</v>
      </c>
      <c r="C136" s="10" t="s">
        <v>247</v>
      </c>
      <c r="D136" s="10" t="s">
        <v>304</v>
      </c>
      <c r="E136" s="9" t="s">
        <v>319</v>
      </c>
      <c r="F136" s="9" t="s">
        <v>1313</v>
      </c>
      <c r="G136" s="18" t="s">
        <v>220</v>
      </c>
      <c r="H136" s="9" t="s">
        <v>455</v>
      </c>
      <c r="I136" s="16">
        <v>32300</v>
      </c>
      <c r="J136" s="16">
        <v>119187000</v>
      </c>
      <c r="K136" s="20"/>
      <c r="L136" s="23">
        <v>119187000</v>
      </c>
      <c r="M136" s="11" t="s">
        <v>1364</v>
      </c>
      <c r="O136"/>
      <c r="P136"/>
      <c r="Q136"/>
      <c r="R136"/>
      <c r="S136"/>
    </row>
    <row r="137" spans="1:19" x14ac:dyDescent="0.25">
      <c r="A137" s="21" t="s">
        <v>1041</v>
      </c>
      <c r="B137" s="18" t="s">
        <v>302</v>
      </c>
      <c r="C137" s="10" t="s">
        <v>247</v>
      </c>
      <c r="D137" s="10" t="s">
        <v>304</v>
      </c>
      <c r="E137" s="9" t="s">
        <v>319</v>
      </c>
      <c r="F137" s="9" t="s">
        <v>1313</v>
      </c>
      <c r="G137" s="18" t="s">
        <v>463</v>
      </c>
      <c r="H137" s="9" t="s">
        <v>457</v>
      </c>
      <c r="I137" s="9">
        <v>18500</v>
      </c>
      <c r="J137" s="16">
        <v>62058990</v>
      </c>
      <c r="K137" s="20"/>
      <c r="L137" s="23">
        <v>62058990</v>
      </c>
      <c r="M137" s="11" t="s">
        <v>1364</v>
      </c>
      <c r="O137"/>
      <c r="P137"/>
      <c r="Q137"/>
      <c r="R137"/>
      <c r="S137"/>
    </row>
    <row r="138" spans="1:19" x14ac:dyDescent="0.25">
      <c r="A138" s="21" t="s">
        <v>1041</v>
      </c>
      <c r="B138" s="18" t="s">
        <v>530</v>
      </c>
      <c r="C138" s="10" t="s">
        <v>1351</v>
      </c>
      <c r="D138" s="10" t="s">
        <v>266</v>
      </c>
      <c r="E138" s="9" t="s">
        <v>243</v>
      </c>
      <c r="F138" s="9" t="s">
        <v>1312</v>
      </c>
      <c r="G138" s="18" t="s">
        <v>345</v>
      </c>
      <c r="H138" s="9" t="s">
        <v>456</v>
      </c>
      <c r="I138" s="16">
        <v>15360</v>
      </c>
      <c r="J138" s="16">
        <v>199645747.19999999</v>
      </c>
      <c r="K138" s="20"/>
      <c r="L138" s="23">
        <v>199645747.19999999</v>
      </c>
      <c r="M138" s="11" t="s">
        <v>1364</v>
      </c>
    </row>
    <row r="139" spans="1:19" x14ac:dyDescent="0.25">
      <c r="A139" s="21" t="s">
        <v>1041</v>
      </c>
      <c r="B139" s="18" t="s">
        <v>530</v>
      </c>
      <c r="C139" s="10" t="s">
        <v>1351</v>
      </c>
      <c r="D139" s="10" t="s">
        <v>266</v>
      </c>
      <c r="E139" s="9" t="s">
        <v>243</v>
      </c>
      <c r="F139" s="9" t="s">
        <v>1312</v>
      </c>
      <c r="G139" s="18" t="s">
        <v>220</v>
      </c>
      <c r="H139" s="9" t="s">
        <v>455</v>
      </c>
      <c r="I139" s="16">
        <v>960</v>
      </c>
      <c r="J139" s="16">
        <v>11232000</v>
      </c>
      <c r="K139" s="20"/>
      <c r="L139" s="23">
        <v>11232000</v>
      </c>
      <c r="M139" s="11" t="s">
        <v>1364</v>
      </c>
    </row>
    <row r="140" spans="1:19" x14ac:dyDescent="0.25">
      <c r="A140" s="21" t="s">
        <v>1041</v>
      </c>
      <c r="B140" s="18" t="s">
        <v>530</v>
      </c>
      <c r="C140" s="10" t="s">
        <v>1351</v>
      </c>
      <c r="D140" s="10" t="s">
        <v>266</v>
      </c>
      <c r="E140" s="9" t="s">
        <v>243</v>
      </c>
      <c r="F140" s="9" t="s">
        <v>1312</v>
      </c>
      <c r="G140" s="18" t="s">
        <v>241</v>
      </c>
      <c r="H140" s="9" t="s">
        <v>454</v>
      </c>
      <c r="I140" s="16">
        <v>222390</v>
      </c>
      <c r="J140" s="16">
        <v>1547167230</v>
      </c>
      <c r="K140" s="20"/>
      <c r="L140" s="23">
        <v>1547167230</v>
      </c>
      <c r="M140" s="11" t="s">
        <v>1364</v>
      </c>
    </row>
    <row r="141" spans="1:19" x14ac:dyDescent="0.25">
      <c r="A141" s="21" t="s">
        <v>1041</v>
      </c>
      <c r="B141" s="18" t="s">
        <v>574</v>
      </c>
      <c r="C141" s="10" t="s">
        <v>1282</v>
      </c>
      <c r="D141" s="10" t="s">
        <v>266</v>
      </c>
      <c r="E141" s="9" t="s">
        <v>243</v>
      </c>
      <c r="F141" s="9" t="s">
        <v>1313</v>
      </c>
      <c r="G141" s="18" t="s">
        <v>345</v>
      </c>
      <c r="H141" s="9" t="s">
        <v>456</v>
      </c>
      <c r="I141" s="16">
        <v>5070</v>
      </c>
      <c r="J141" s="16">
        <v>56113239</v>
      </c>
      <c r="K141" s="20"/>
      <c r="L141" s="23">
        <v>56113239</v>
      </c>
      <c r="M141" s="11" t="s">
        <v>1364</v>
      </c>
    </row>
    <row r="142" spans="1:19" x14ac:dyDescent="0.25">
      <c r="A142" s="21" t="s">
        <v>1041</v>
      </c>
      <c r="B142" s="18" t="s">
        <v>574</v>
      </c>
      <c r="C142" s="10" t="s">
        <v>1282</v>
      </c>
      <c r="D142" s="10" t="s">
        <v>266</v>
      </c>
      <c r="E142" s="9" t="s">
        <v>243</v>
      </c>
      <c r="F142" s="9" t="s">
        <v>1313</v>
      </c>
      <c r="G142" s="18" t="s">
        <v>220</v>
      </c>
      <c r="H142" s="9" t="s">
        <v>455</v>
      </c>
      <c r="I142" s="16">
        <v>1350</v>
      </c>
      <c r="J142" s="16">
        <v>12628710</v>
      </c>
      <c r="K142" s="20"/>
      <c r="L142" s="23">
        <v>12628710</v>
      </c>
      <c r="M142" s="11" t="s">
        <v>1364</v>
      </c>
    </row>
    <row r="143" spans="1:19" x14ac:dyDescent="0.25">
      <c r="A143" s="21" t="s">
        <v>1041</v>
      </c>
      <c r="B143" s="18" t="s">
        <v>574</v>
      </c>
      <c r="C143" s="10" t="s">
        <v>1282</v>
      </c>
      <c r="D143" s="10" t="s">
        <v>266</v>
      </c>
      <c r="E143" s="9" t="s">
        <v>243</v>
      </c>
      <c r="F143" s="9" t="s">
        <v>1313</v>
      </c>
      <c r="G143" s="18" t="s">
        <v>463</v>
      </c>
      <c r="H143" s="9" t="s">
        <v>457</v>
      </c>
      <c r="I143" s="16">
        <v>26370</v>
      </c>
      <c r="J143" s="16">
        <v>122290083.90000001</v>
      </c>
      <c r="K143" s="20"/>
      <c r="L143" s="23">
        <v>122290083.90000001</v>
      </c>
      <c r="M143" s="11" t="s">
        <v>1364</v>
      </c>
    </row>
    <row r="144" spans="1:19" x14ac:dyDescent="0.25">
      <c r="A144" s="21" t="s">
        <v>1041</v>
      </c>
      <c r="B144" s="18" t="s">
        <v>588</v>
      </c>
      <c r="C144" s="10" t="s">
        <v>1283</v>
      </c>
      <c r="D144" s="10" t="s">
        <v>266</v>
      </c>
      <c r="E144" s="9" t="s">
        <v>243</v>
      </c>
      <c r="F144" s="9" t="s">
        <v>1313</v>
      </c>
      <c r="G144" s="18" t="s">
        <v>345</v>
      </c>
      <c r="H144" s="9" t="s">
        <v>456</v>
      </c>
      <c r="I144" s="16">
        <v>21200</v>
      </c>
      <c r="J144" s="16">
        <v>155189936</v>
      </c>
      <c r="K144" s="20"/>
      <c r="L144" s="23">
        <v>155189936</v>
      </c>
      <c r="M144" s="11" t="s">
        <v>1364</v>
      </c>
    </row>
    <row r="145" spans="1:13" x14ac:dyDescent="0.25">
      <c r="A145" s="21" t="s">
        <v>1041</v>
      </c>
      <c r="B145" s="18" t="s">
        <v>588</v>
      </c>
      <c r="C145" s="10" t="s">
        <v>1283</v>
      </c>
      <c r="D145" s="10" t="s">
        <v>266</v>
      </c>
      <c r="E145" s="9" t="s">
        <v>243</v>
      </c>
      <c r="F145" s="9" t="s">
        <v>1313</v>
      </c>
      <c r="G145" s="18" t="s">
        <v>220</v>
      </c>
      <c r="H145" s="9" t="s">
        <v>455</v>
      </c>
      <c r="I145" s="16">
        <v>4400</v>
      </c>
      <c r="J145" s="16">
        <v>27973440</v>
      </c>
      <c r="K145" s="20"/>
      <c r="L145" s="23">
        <v>27973440</v>
      </c>
      <c r="M145" s="11" t="s">
        <v>1364</v>
      </c>
    </row>
    <row r="146" spans="1:13" x14ac:dyDescent="0.25">
      <c r="A146" s="21" t="s">
        <v>1041</v>
      </c>
      <c r="B146" s="18" t="s">
        <v>588</v>
      </c>
      <c r="C146" s="10" t="s">
        <v>1283</v>
      </c>
      <c r="D146" s="10" t="s">
        <v>266</v>
      </c>
      <c r="E146" s="9" t="s">
        <v>243</v>
      </c>
      <c r="F146" s="9" t="s">
        <v>1313</v>
      </c>
      <c r="G146" s="18" t="s">
        <v>463</v>
      </c>
      <c r="H146" s="9" t="s">
        <v>457</v>
      </c>
      <c r="I146" s="16">
        <v>75900</v>
      </c>
      <c r="J146" s="16">
        <v>369494862</v>
      </c>
      <c r="K146" s="20"/>
      <c r="L146" s="23">
        <v>369494862</v>
      </c>
      <c r="M146" s="11" t="s">
        <v>1364</v>
      </c>
    </row>
    <row r="147" spans="1:13" x14ac:dyDescent="0.25">
      <c r="A147" s="21" t="s">
        <v>1041</v>
      </c>
      <c r="B147" s="18" t="s">
        <v>591</v>
      </c>
      <c r="C147" s="10" t="s">
        <v>1278</v>
      </c>
      <c r="D147" s="10" t="s">
        <v>340</v>
      </c>
      <c r="E147" s="9" t="s">
        <v>236</v>
      </c>
      <c r="F147" s="9" t="s">
        <v>1312</v>
      </c>
      <c r="G147" s="18" t="s">
        <v>345</v>
      </c>
      <c r="H147" s="9" t="s">
        <v>456</v>
      </c>
      <c r="I147" s="16">
        <v>9080</v>
      </c>
      <c r="J147" s="16">
        <v>1097109160</v>
      </c>
      <c r="K147" s="20"/>
      <c r="L147" s="23">
        <v>1097109160</v>
      </c>
      <c r="M147" s="11" t="s">
        <v>1364</v>
      </c>
    </row>
    <row r="148" spans="1:13" x14ac:dyDescent="0.25">
      <c r="A148" s="21" t="s">
        <v>1041</v>
      </c>
      <c r="B148" s="18" t="s">
        <v>591</v>
      </c>
      <c r="C148" s="10" t="s">
        <v>1278</v>
      </c>
      <c r="D148" s="10" t="s">
        <v>340</v>
      </c>
      <c r="E148" s="9" t="s">
        <v>236</v>
      </c>
      <c r="F148" s="9" t="s">
        <v>1312</v>
      </c>
      <c r="G148" s="18" t="s">
        <v>220</v>
      </c>
      <c r="H148" s="9" t="s">
        <v>455</v>
      </c>
      <c r="I148" s="9">
        <v>320</v>
      </c>
      <c r="J148" s="16">
        <v>38016000</v>
      </c>
      <c r="K148" s="20"/>
      <c r="L148" s="23">
        <v>38016000</v>
      </c>
      <c r="M148" s="11" t="s">
        <v>1364</v>
      </c>
    </row>
    <row r="149" spans="1:13" x14ac:dyDescent="0.25">
      <c r="A149" s="21" t="s">
        <v>1041</v>
      </c>
      <c r="B149" s="18" t="s">
        <v>591</v>
      </c>
      <c r="C149" s="10" t="s">
        <v>1278</v>
      </c>
      <c r="D149" s="10" t="s">
        <v>340</v>
      </c>
      <c r="E149" s="9" t="s">
        <v>236</v>
      </c>
      <c r="F149" s="9" t="s">
        <v>1312</v>
      </c>
      <c r="G149" s="18" t="s">
        <v>463</v>
      </c>
      <c r="H149" s="9" t="s">
        <v>457</v>
      </c>
      <c r="I149" s="9">
        <v>1200</v>
      </c>
      <c r="J149" s="16">
        <v>96325200</v>
      </c>
      <c r="K149" s="20"/>
      <c r="L149" s="23">
        <v>96325200</v>
      </c>
      <c r="M149" s="11" t="s">
        <v>1364</v>
      </c>
    </row>
    <row r="150" spans="1:13" x14ac:dyDescent="0.25">
      <c r="A150" s="21" t="s">
        <v>1041</v>
      </c>
      <c r="B150" s="18" t="s">
        <v>592</v>
      </c>
      <c r="C150" s="10" t="s">
        <v>1269</v>
      </c>
      <c r="D150" s="10" t="s">
        <v>1135</v>
      </c>
      <c r="E150" s="9" t="s">
        <v>1136</v>
      </c>
      <c r="F150" s="9" t="s">
        <v>1312</v>
      </c>
      <c r="G150" s="18" t="s">
        <v>345</v>
      </c>
      <c r="H150" s="9" t="s">
        <v>456</v>
      </c>
      <c r="I150" s="9">
        <v>198</v>
      </c>
      <c r="J150" s="16">
        <v>290581830</v>
      </c>
      <c r="K150" s="20"/>
      <c r="L150" s="23">
        <v>290581830</v>
      </c>
      <c r="M150" s="11" t="s">
        <v>1364</v>
      </c>
    </row>
    <row r="151" spans="1:13" x14ac:dyDescent="0.25">
      <c r="A151" s="21" t="s">
        <v>1041</v>
      </c>
      <c r="B151" s="18" t="s">
        <v>606</v>
      </c>
      <c r="C151" s="10" t="s">
        <v>1268</v>
      </c>
      <c r="D151" s="10" t="s">
        <v>1135</v>
      </c>
      <c r="E151" s="9" t="s">
        <v>1136</v>
      </c>
      <c r="F151" s="9" t="s">
        <v>1312</v>
      </c>
      <c r="G151" s="18" t="s">
        <v>345</v>
      </c>
      <c r="H151" s="9" t="s">
        <v>456</v>
      </c>
      <c r="I151" s="16">
        <v>48</v>
      </c>
      <c r="J151" s="16">
        <v>70444080</v>
      </c>
      <c r="K151" s="20"/>
      <c r="L151" s="23">
        <v>70444080</v>
      </c>
      <c r="M151" s="11" t="s">
        <v>1364</v>
      </c>
    </row>
    <row r="152" spans="1:13" x14ac:dyDescent="0.25">
      <c r="A152" s="21" t="s">
        <v>1041</v>
      </c>
      <c r="B152" s="18" t="s">
        <v>1123</v>
      </c>
      <c r="C152" s="10" t="s">
        <v>1131</v>
      </c>
      <c r="D152" s="10" t="s">
        <v>1143</v>
      </c>
      <c r="E152" s="9" t="s">
        <v>1144</v>
      </c>
      <c r="F152" s="9" t="s">
        <v>1312</v>
      </c>
      <c r="G152" s="18" t="s">
        <v>345</v>
      </c>
      <c r="H152" s="9" t="s">
        <v>456</v>
      </c>
      <c r="I152" s="9">
        <v>3600</v>
      </c>
      <c r="J152" s="16">
        <v>78473160</v>
      </c>
      <c r="K152" s="20"/>
      <c r="L152" s="23">
        <v>78473160</v>
      </c>
      <c r="M152" s="11" t="s">
        <v>1364</v>
      </c>
    </row>
    <row r="153" spans="1:13" x14ac:dyDescent="0.25">
      <c r="A153" s="21" t="s">
        <v>1041</v>
      </c>
      <c r="B153" s="18" t="s">
        <v>1124</v>
      </c>
      <c r="C153" s="10" t="s">
        <v>1132</v>
      </c>
      <c r="D153" s="10" t="s">
        <v>1143</v>
      </c>
      <c r="E153" s="9" t="s">
        <v>1144</v>
      </c>
      <c r="F153" s="9" t="s">
        <v>1312</v>
      </c>
      <c r="G153" s="18" t="s">
        <v>345</v>
      </c>
      <c r="H153" s="9" t="s">
        <v>456</v>
      </c>
      <c r="I153" s="16">
        <v>2600</v>
      </c>
      <c r="J153" s="16">
        <v>119017860</v>
      </c>
      <c r="K153" s="20"/>
      <c r="L153" s="23">
        <v>119017860</v>
      </c>
      <c r="M153" s="11" t="s">
        <v>1364</v>
      </c>
    </row>
    <row r="154" spans="1:13" x14ac:dyDescent="0.25">
      <c r="A154" s="21" t="s">
        <v>1041</v>
      </c>
      <c r="B154" s="18" t="s">
        <v>1126</v>
      </c>
      <c r="C154" s="10" t="s">
        <v>1134</v>
      </c>
      <c r="D154" s="10" t="s">
        <v>1143</v>
      </c>
      <c r="E154" s="9" t="s">
        <v>1144</v>
      </c>
      <c r="F154" s="9" t="s">
        <v>1312</v>
      </c>
      <c r="G154" s="18" t="s">
        <v>345</v>
      </c>
      <c r="H154" s="9" t="s">
        <v>456</v>
      </c>
      <c r="I154" s="16">
        <v>1700</v>
      </c>
      <c r="J154" s="16">
        <v>77819370</v>
      </c>
      <c r="K154" s="20"/>
      <c r="L154" s="23">
        <v>77819370</v>
      </c>
      <c r="M154" s="11" t="s">
        <v>1364</v>
      </c>
    </row>
    <row r="155" spans="1:13" x14ac:dyDescent="0.25">
      <c r="A155" s="21" t="s">
        <v>1041</v>
      </c>
      <c r="B155" s="18" t="s">
        <v>1119</v>
      </c>
      <c r="C155" s="10" t="s">
        <v>1128</v>
      </c>
      <c r="D155" s="10" t="s">
        <v>1141</v>
      </c>
      <c r="E155" s="9" t="s">
        <v>1142</v>
      </c>
      <c r="F155" s="9" t="s">
        <v>1312</v>
      </c>
      <c r="G155" s="18" t="s">
        <v>345</v>
      </c>
      <c r="H155" s="9" t="s">
        <v>456</v>
      </c>
      <c r="I155" s="9">
        <v>540</v>
      </c>
      <c r="J155" s="16">
        <v>119030758.2</v>
      </c>
      <c r="K155" s="20"/>
      <c r="L155" s="23">
        <v>119030758.2</v>
      </c>
      <c r="M155" s="11" t="s">
        <v>1364</v>
      </c>
    </row>
    <row r="156" spans="1:13" x14ac:dyDescent="0.25">
      <c r="A156" s="21" t="s">
        <v>1041</v>
      </c>
      <c r="B156" s="18" t="s">
        <v>223</v>
      </c>
      <c r="C156" s="10" t="s">
        <v>1353</v>
      </c>
      <c r="D156" s="10" t="s">
        <v>264</v>
      </c>
      <c r="E156" s="9" t="s">
        <v>348</v>
      </c>
      <c r="F156" s="9" t="s">
        <v>1312</v>
      </c>
      <c r="G156" s="18" t="s">
        <v>241</v>
      </c>
      <c r="H156" s="9" t="s">
        <v>454</v>
      </c>
      <c r="I156" s="9">
        <v>6468</v>
      </c>
      <c r="J156" s="16">
        <v>40379724</v>
      </c>
      <c r="K156" s="20"/>
      <c r="L156" s="23">
        <v>40379724</v>
      </c>
      <c r="M156" s="11" t="s">
        <v>1364</v>
      </c>
    </row>
    <row r="157" spans="1:13" x14ac:dyDescent="0.25">
      <c r="A157" s="21" t="s">
        <v>1041</v>
      </c>
      <c r="B157" s="18" t="s">
        <v>1000</v>
      </c>
      <c r="C157" s="10" t="s">
        <v>1378</v>
      </c>
      <c r="D157" s="10" t="s">
        <v>367</v>
      </c>
      <c r="E157" s="9" t="s">
        <v>294</v>
      </c>
      <c r="F157" s="9" t="s">
        <v>1379</v>
      </c>
      <c r="G157" s="18" t="s">
        <v>345</v>
      </c>
      <c r="H157" s="9" t="s">
        <v>456</v>
      </c>
      <c r="I157" s="9">
        <v>860</v>
      </c>
      <c r="J157" s="16">
        <v>167106600</v>
      </c>
      <c r="K157" s="20"/>
      <c r="L157" s="23">
        <v>167106600</v>
      </c>
      <c r="M157" s="11" t="s">
        <v>1364</v>
      </c>
    </row>
    <row r="158" spans="1:13" x14ac:dyDescent="0.25">
      <c r="A158" s="21" t="s">
        <v>1041</v>
      </c>
      <c r="B158" s="18" t="s">
        <v>1000</v>
      </c>
      <c r="C158" s="10" t="s">
        <v>1378</v>
      </c>
      <c r="D158" s="10" t="s">
        <v>367</v>
      </c>
      <c r="E158" s="9" t="s">
        <v>294</v>
      </c>
      <c r="F158" s="9" t="s">
        <v>1379</v>
      </c>
      <c r="G158" s="18" t="s">
        <v>241</v>
      </c>
      <c r="H158" s="9" t="s">
        <v>454</v>
      </c>
      <c r="I158" s="9">
        <v>500</v>
      </c>
      <c r="J158" s="16">
        <v>80270500</v>
      </c>
      <c r="K158" s="20"/>
      <c r="L158" s="23">
        <v>80270500</v>
      </c>
      <c r="M158" s="11" t="s">
        <v>1364</v>
      </c>
    </row>
    <row r="159" spans="1:13" x14ac:dyDescent="0.25">
      <c r="A159" s="21" t="s">
        <v>1041</v>
      </c>
      <c r="B159" s="18" t="s">
        <v>1125</v>
      </c>
      <c r="C159" s="10" t="s">
        <v>1133</v>
      </c>
      <c r="D159" s="10" t="s">
        <v>1143</v>
      </c>
      <c r="E159" s="9" t="s">
        <v>1144</v>
      </c>
      <c r="F159" s="9" t="s">
        <v>1312</v>
      </c>
      <c r="G159" s="18" t="s">
        <v>345</v>
      </c>
      <c r="H159" s="9" t="s">
        <v>456</v>
      </c>
      <c r="I159" s="9">
        <v>400</v>
      </c>
      <c r="J159" s="16">
        <v>18310440</v>
      </c>
      <c r="K159" s="20"/>
      <c r="L159" s="23">
        <v>18310440</v>
      </c>
      <c r="M159" s="11" t="s">
        <v>1364</v>
      </c>
    </row>
    <row r="160" spans="1:13" x14ac:dyDescent="0.25">
      <c r="A160" s="21" t="s">
        <v>1041</v>
      </c>
      <c r="B160" s="18" t="s">
        <v>529</v>
      </c>
      <c r="C160" s="10" t="s">
        <v>1267</v>
      </c>
      <c r="D160" s="10" t="s">
        <v>367</v>
      </c>
      <c r="E160" s="9" t="s">
        <v>294</v>
      </c>
      <c r="F160" s="9" t="s">
        <v>1312</v>
      </c>
      <c r="G160" s="18" t="s">
        <v>345</v>
      </c>
      <c r="H160" s="9" t="s">
        <v>456</v>
      </c>
      <c r="I160" s="9">
        <v>5000</v>
      </c>
      <c r="J160" s="16">
        <v>240215000</v>
      </c>
      <c r="K160" s="20"/>
      <c r="L160" s="23">
        <v>240215000</v>
      </c>
      <c r="M160" s="11" t="s">
        <v>1364</v>
      </c>
    </row>
    <row r="161" spans="1:13" x14ac:dyDescent="0.25">
      <c r="A161" s="21" t="s">
        <v>1041</v>
      </c>
      <c r="B161" s="18" t="s">
        <v>1004</v>
      </c>
      <c r="C161" s="10" t="s">
        <v>1359</v>
      </c>
      <c r="D161" s="10" t="s">
        <v>1505</v>
      </c>
      <c r="E161" s="9" t="s">
        <v>1506</v>
      </c>
      <c r="F161" s="9" t="s">
        <v>1313</v>
      </c>
      <c r="G161" s="18" t="s">
        <v>345</v>
      </c>
      <c r="H161" s="9" t="s">
        <v>456</v>
      </c>
      <c r="I161" s="9">
        <v>840</v>
      </c>
      <c r="J161" s="16">
        <v>92063664</v>
      </c>
      <c r="K161" s="20"/>
      <c r="L161" s="23">
        <v>92063664</v>
      </c>
      <c r="M161" s="11" t="s">
        <v>1364</v>
      </c>
    </row>
    <row r="162" spans="1:13" x14ac:dyDescent="0.25">
      <c r="A162" s="21" t="s">
        <v>1041</v>
      </c>
      <c r="B162" s="18" t="s">
        <v>408</v>
      </c>
      <c r="C162" s="10" t="s">
        <v>1352</v>
      </c>
      <c r="D162" s="10" t="s">
        <v>264</v>
      </c>
      <c r="E162" s="9" t="s">
        <v>348</v>
      </c>
      <c r="F162" s="9" t="s">
        <v>1312</v>
      </c>
      <c r="G162" s="18" t="s">
        <v>345</v>
      </c>
      <c r="H162" s="9" t="s">
        <v>456</v>
      </c>
      <c r="I162" s="16">
        <v>4760</v>
      </c>
      <c r="J162" s="16">
        <v>35396359.600000001</v>
      </c>
      <c r="K162" s="9"/>
      <c r="L162" s="23">
        <v>35396359.600000001</v>
      </c>
      <c r="M162" s="11" t="s">
        <v>1364</v>
      </c>
    </row>
    <row r="163" spans="1:13" x14ac:dyDescent="0.25">
      <c r="A163" s="21" t="s">
        <v>1041</v>
      </c>
      <c r="B163" s="18" t="s">
        <v>408</v>
      </c>
      <c r="C163" s="10" t="s">
        <v>1352</v>
      </c>
      <c r="D163" s="10" t="s">
        <v>264</v>
      </c>
      <c r="E163" s="9" t="s">
        <v>348</v>
      </c>
      <c r="F163" s="9" t="s">
        <v>1312</v>
      </c>
      <c r="G163" s="18" t="s">
        <v>220</v>
      </c>
      <c r="H163" s="9" t="s">
        <v>455</v>
      </c>
      <c r="I163" s="16">
        <v>112</v>
      </c>
      <c r="J163" s="16">
        <v>752976</v>
      </c>
      <c r="K163" s="9"/>
      <c r="L163" s="23">
        <v>752976</v>
      </c>
      <c r="M163" s="11" t="s">
        <v>1364</v>
      </c>
    </row>
    <row r="164" spans="1:13" x14ac:dyDescent="0.25">
      <c r="A164" s="21" t="s">
        <v>1041</v>
      </c>
      <c r="B164" s="18" t="s">
        <v>408</v>
      </c>
      <c r="C164" s="10" t="s">
        <v>1352</v>
      </c>
      <c r="D164" s="10" t="s">
        <v>264</v>
      </c>
      <c r="E164" s="9" t="s">
        <v>348</v>
      </c>
      <c r="F164" s="9" t="s">
        <v>1312</v>
      </c>
      <c r="G164" s="18" t="s">
        <v>241</v>
      </c>
      <c r="H164" s="9" t="s">
        <v>454</v>
      </c>
      <c r="I164" s="16">
        <v>2744</v>
      </c>
      <c r="J164" s="16">
        <v>17130792</v>
      </c>
      <c r="K164" s="9"/>
      <c r="L164" s="23">
        <v>17130792</v>
      </c>
      <c r="M164" s="11" t="s">
        <v>1364</v>
      </c>
    </row>
    <row r="165" spans="1:13" x14ac:dyDescent="0.25">
      <c r="A165" s="21" t="s">
        <v>1042</v>
      </c>
      <c r="B165" s="18" t="s">
        <v>469</v>
      </c>
      <c r="C165" s="10" t="s">
        <v>999</v>
      </c>
      <c r="D165" s="10" t="s">
        <v>367</v>
      </c>
      <c r="E165" s="9" t="s">
        <v>294</v>
      </c>
      <c r="F165" s="9" t="s">
        <v>1312</v>
      </c>
      <c r="G165" s="18" t="s">
        <v>345</v>
      </c>
      <c r="H165" s="9" t="s">
        <v>456</v>
      </c>
      <c r="I165" s="9">
        <v>8080</v>
      </c>
      <c r="J165" s="9">
        <v>184934232</v>
      </c>
      <c r="K165" s="20"/>
      <c r="L165" s="23">
        <v>184934232</v>
      </c>
      <c r="M165" s="11" t="s">
        <v>1364</v>
      </c>
    </row>
    <row r="166" spans="1:13" x14ac:dyDescent="0.25">
      <c r="A166" s="21" t="s">
        <v>1042</v>
      </c>
      <c r="B166" s="18" t="s">
        <v>468</v>
      </c>
      <c r="C166" s="10" t="s">
        <v>1272</v>
      </c>
      <c r="D166" s="10" t="s">
        <v>367</v>
      </c>
      <c r="E166" s="9" t="s">
        <v>294</v>
      </c>
      <c r="F166" s="9" t="s">
        <v>1312</v>
      </c>
      <c r="G166" s="18" t="s">
        <v>345</v>
      </c>
      <c r="H166" s="9" t="s">
        <v>456</v>
      </c>
      <c r="I166" s="9">
        <v>9750</v>
      </c>
      <c r="J166" s="9">
        <v>405739425</v>
      </c>
      <c r="K166" s="20"/>
      <c r="L166" s="23">
        <v>405739425</v>
      </c>
      <c r="M166" s="11" t="s">
        <v>1364</v>
      </c>
    </row>
    <row r="167" spans="1:13" x14ac:dyDescent="0.25">
      <c r="A167" s="21" t="s">
        <v>1042</v>
      </c>
      <c r="B167" s="18" t="s">
        <v>499</v>
      </c>
      <c r="C167" s="10" t="s">
        <v>1273</v>
      </c>
      <c r="D167" s="10" t="s">
        <v>367</v>
      </c>
      <c r="E167" s="9" t="s">
        <v>294</v>
      </c>
      <c r="F167" s="9" t="s">
        <v>1312</v>
      </c>
      <c r="G167" s="18" t="s">
        <v>345</v>
      </c>
      <c r="H167" s="9" t="s">
        <v>456</v>
      </c>
      <c r="I167" s="9">
        <v>3660</v>
      </c>
      <c r="J167" s="9">
        <v>176236686</v>
      </c>
      <c r="K167" s="20"/>
      <c r="L167" s="23">
        <v>176236686</v>
      </c>
      <c r="M167" s="11" t="s">
        <v>1364</v>
      </c>
    </row>
    <row r="168" spans="1:13" x14ac:dyDescent="0.25">
      <c r="A168" s="21" t="s">
        <v>1042</v>
      </c>
      <c r="B168" s="18" t="s">
        <v>527</v>
      </c>
      <c r="C168" s="10" t="s">
        <v>1001</v>
      </c>
      <c r="D168" s="10" t="s">
        <v>367</v>
      </c>
      <c r="E168" s="9" t="s">
        <v>294</v>
      </c>
      <c r="F168" s="9" t="s">
        <v>1312</v>
      </c>
      <c r="G168" s="18" t="s">
        <v>345</v>
      </c>
      <c r="H168" s="9" t="s">
        <v>456</v>
      </c>
      <c r="I168" s="9">
        <v>5500</v>
      </c>
      <c r="J168" s="9">
        <v>228360000</v>
      </c>
      <c r="K168" s="20"/>
      <c r="L168" s="23">
        <v>228360000</v>
      </c>
      <c r="M168" s="11" t="s">
        <v>1364</v>
      </c>
    </row>
    <row r="169" spans="1:13" x14ac:dyDescent="0.25">
      <c r="A169" s="21" t="s">
        <v>1042</v>
      </c>
      <c r="B169" s="18" t="s">
        <v>527</v>
      </c>
      <c r="C169" s="10" t="s">
        <v>1001</v>
      </c>
      <c r="D169" s="10" t="s">
        <v>367</v>
      </c>
      <c r="E169" s="9" t="s">
        <v>294</v>
      </c>
      <c r="F169" s="9" t="s">
        <v>1312</v>
      </c>
      <c r="G169" s="18" t="s">
        <v>220</v>
      </c>
      <c r="H169" s="9" t="s">
        <v>455</v>
      </c>
      <c r="I169" s="9">
        <v>1700</v>
      </c>
      <c r="J169" s="9">
        <v>56916000</v>
      </c>
      <c r="K169" s="20"/>
      <c r="L169" s="23">
        <v>56916000</v>
      </c>
      <c r="M169" s="11" t="s">
        <v>1364</v>
      </c>
    </row>
    <row r="170" spans="1:13" x14ac:dyDescent="0.25">
      <c r="A170" s="21" t="s">
        <v>1042</v>
      </c>
      <c r="B170" s="18" t="s">
        <v>527</v>
      </c>
      <c r="C170" s="10" t="s">
        <v>1001</v>
      </c>
      <c r="D170" s="10" t="s">
        <v>367</v>
      </c>
      <c r="E170" s="9" t="s">
        <v>294</v>
      </c>
      <c r="F170" s="9" t="s">
        <v>1312</v>
      </c>
      <c r="G170" s="18" t="s">
        <v>463</v>
      </c>
      <c r="H170" s="9" t="s">
        <v>457</v>
      </c>
      <c r="I170" s="9">
        <v>16800</v>
      </c>
      <c r="J170" s="9">
        <v>264936000</v>
      </c>
      <c r="K170" s="20"/>
      <c r="L170" s="23">
        <v>264936000</v>
      </c>
      <c r="M170" s="11" t="s">
        <v>1364</v>
      </c>
    </row>
    <row r="171" spans="1:13" x14ac:dyDescent="0.25">
      <c r="A171" s="21" t="s">
        <v>1042</v>
      </c>
      <c r="B171" s="18" t="s">
        <v>309</v>
      </c>
      <c r="C171" s="10" t="s">
        <v>333</v>
      </c>
      <c r="D171" s="10" t="s">
        <v>264</v>
      </c>
      <c r="E171" s="9" t="s">
        <v>348</v>
      </c>
      <c r="F171" s="9" t="s">
        <v>1313</v>
      </c>
      <c r="G171" s="18" t="s">
        <v>345</v>
      </c>
      <c r="H171" s="9" t="s">
        <v>456</v>
      </c>
      <c r="I171" s="9">
        <v>149300</v>
      </c>
      <c r="J171" s="9">
        <v>315627665</v>
      </c>
      <c r="K171" s="20"/>
      <c r="L171" s="23">
        <v>315627665</v>
      </c>
      <c r="M171" s="11" t="s">
        <v>1364</v>
      </c>
    </row>
    <row r="172" spans="1:13" x14ac:dyDescent="0.25">
      <c r="A172" s="21" t="s">
        <v>1042</v>
      </c>
      <c r="B172" s="18" t="s">
        <v>309</v>
      </c>
      <c r="C172" s="10" t="s">
        <v>333</v>
      </c>
      <c r="D172" s="10" t="s">
        <v>264</v>
      </c>
      <c r="E172" s="9" t="s">
        <v>348</v>
      </c>
      <c r="F172" s="9" t="s">
        <v>1313</v>
      </c>
      <c r="G172" s="18" t="s">
        <v>220</v>
      </c>
      <c r="H172" s="9" t="s">
        <v>455</v>
      </c>
      <c r="I172" s="9">
        <v>300</v>
      </c>
      <c r="J172" s="9">
        <v>638280</v>
      </c>
      <c r="K172" s="20"/>
      <c r="L172" s="23">
        <v>638280</v>
      </c>
      <c r="M172" s="11" t="s">
        <v>1364</v>
      </c>
    </row>
    <row r="173" spans="1:13" x14ac:dyDescent="0.25">
      <c r="A173" s="21" t="s">
        <v>1042</v>
      </c>
      <c r="B173" s="18" t="s">
        <v>309</v>
      </c>
      <c r="C173" s="10" t="s">
        <v>333</v>
      </c>
      <c r="D173" s="10" t="s">
        <v>264</v>
      </c>
      <c r="E173" s="9" t="s">
        <v>348</v>
      </c>
      <c r="F173" s="9" t="s">
        <v>1313</v>
      </c>
      <c r="G173" s="18" t="s">
        <v>463</v>
      </c>
      <c r="H173" s="9" t="s">
        <v>457</v>
      </c>
      <c r="I173" s="9">
        <v>6100</v>
      </c>
      <c r="J173" s="9">
        <v>10480898</v>
      </c>
      <c r="K173" s="20"/>
      <c r="L173" s="23">
        <v>10480898</v>
      </c>
      <c r="M173" s="11" t="s">
        <v>1364</v>
      </c>
    </row>
    <row r="174" spans="1:13" x14ac:dyDescent="0.25">
      <c r="A174" s="21" t="s">
        <v>1042</v>
      </c>
      <c r="B174" s="18" t="s">
        <v>288</v>
      </c>
      <c r="C174" s="10" t="s">
        <v>326</v>
      </c>
      <c r="D174" s="10" t="s">
        <v>264</v>
      </c>
      <c r="E174" s="9" t="s">
        <v>348</v>
      </c>
      <c r="F174" s="9" t="s">
        <v>1313</v>
      </c>
      <c r="G174" s="18" t="s">
        <v>345</v>
      </c>
      <c r="H174" s="9" t="s">
        <v>456</v>
      </c>
      <c r="I174" s="9">
        <v>68900</v>
      </c>
      <c r="J174" s="9">
        <v>248136460</v>
      </c>
      <c r="K174" s="20"/>
      <c r="L174" s="23">
        <v>248136460</v>
      </c>
      <c r="M174" s="11" t="s">
        <v>1364</v>
      </c>
    </row>
    <row r="175" spans="1:13" x14ac:dyDescent="0.25">
      <c r="A175" s="21" t="s">
        <v>1042</v>
      </c>
      <c r="B175" s="18" t="s">
        <v>288</v>
      </c>
      <c r="C175" s="10" t="s">
        <v>326</v>
      </c>
      <c r="D175" s="10" t="s">
        <v>264</v>
      </c>
      <c r="E175" s="9" t="s">
        <v>348</v>
      </c>
      <c r="F175" s="9" t="s">
        <v>1313</v>
      </c>
      <c r="G175" s="18" t="s">
        <v>220</v>
      </c>
      <c r="H175" s="9" t="s">
        <v>455</v>
      </c>
      <c r="I175" s="9">
        <v>2400</v>
      </c>
      <c r="J175" s="9">
        <v>8246880</v>
      </c>
      <c r="K175" s="20"/>
      <c r="L175" s="23">
        <v>8246880</v>
      </c>
      <c r="M175" s="11" t="s">
        <v>1364</v>
      </c>
    </row>
    <row r="176" spans="1:13" x14ac:dyDescent="0.25">
      <c r="A176" s="21" t="s">
        <v>1042</v>
      </c>
      <c r="B176" s="18" t="s">
        <v>288</v>
      </c>
      <c r="C176" s="10" t="s">
        <v>326</v>
      </c>
      <c r="D176" s="10" t="s">
        <v>264</v>
      </c>
      <c r="E176" s="9" t="s">
        <v>348</v>
      </c>
      <c r="F176" s="9" t="s">
        <v>1313</v>
      </c>
      <c r="G176" s="18" t="s">
        <v>463</v>
      </c>
      <c r="H176" s="9" t="s">
        <v>457</v>
      </c>
      <c r="I176" s="9">
        <v>7400</v>
      </c>
      <c r="J176" s="9">
        <v>21190936</v>
      </c>
      <c r="K176" s="20"/>
      <c r="L176" s="23">
        <v>21190936</v>
      </c>
      <c r="M176" s="11" t="s">
        <v>1364</v>
      </c>
    </row>
    <row r="177" spans="1:13" x14ac:dyDescent="0.25">
      <c r="A177" s="21" t="s">
        <v>1042</v>
      </c>
      <c r="B177" s="18" t="s">
        <v>302</v>
      </c>
      <c r="C177" s="10" t="s">
        <v>247</v>
      </c>
      <c r="D177" s="10" t="s">
        <v>304</v>
      </c>
      <c r="E177" s="9" t="s">
        <v>319</v>
      </c>
      <c r="F177" s="9" t="s">
        <v>1313</v>
      </c>
      <c r="G177" s="18" t="s">
        <v>345</v>
      </c>
      <c r="H177" s="9" t="s">
        <v>456</v>
      </c>
      <c r="I177" s="9">
        <v>288300</v>
      </c>
      <c r="J177" s="9">
        <v>1065213723</v>
      </c>
      <c r="K177" s="20"/>
      <c r="L177" s="23">
        <v>1065213723</v>
      </c>
      <c r="M177" s="11" t="s">
        <v>1364</v>
      </c>
    </row>
    <row r="178" spans="1:13" x14ac:dyDescent="0.25">
      <c r="A178" s="21" t="s">
        <v>1042</v>
      </c>
      <c r="B178" s="18" t="s">
        <v>302</v>
      </c>
      <c r="C178" s="10" t="s">
        <v>247</v>
      </c>
      <c r="D178" s="10" t="s">
        <v>304</v>
      </c>
      <c r="E178" s="9" t="s">
        <v>319</v>
      </c>
      <c r="F178" s="9" t="s">
        <v>1313</v>
      </c>
      <c r="G178" s="18" t="s">
        <v>220</v>
      </c>
      <c r="H178" s="9" t="s">
        <v>455</v>
      </c>
      <c r="I178" s="9">
        <v>24100</v>
      </c>
      <c r="J178" s="9">
        <v>88929000</v>
      </c>
      <c r="K178" s="20"/>
      <c r="L178" s="23">
        <v>88929000</v>
      </c>
      <c r="M178" s="11" t="s">
        <v>1364</v>
      </c>
    </row>
    <row r="179" spans="1:13" x14ac:dyDescent="0.25">
      <c r="A179" s="21" t="s">
        <v>1042</v>
      </c>
      <c r="B179" s="18" t="s">
        <v>302</v>
      </c>
      <c r="C179" s="10" t="s">
        <v>247</v>
      </c>
      <c r="D179" s="10" t="s">
        <v>304</v>
      </c>
      <c r="E179" s="9" t="s">
        <v>319</v>
      </c>
      <c r="F179" s="9" t="s">
        <v>1313</v>
      </c>
      <c r="G179" s="18" t="s">
        <v>463</v>
      </c>
      <c r="H179" s="9" t="s">
        <v>457</v>
      </c>
      <c r="I179" s="9">
        <v>12600</v>
      </c>
      <c r="J179" s="9">
        <v>42267204</v>
      </c>
      <c r="K179" s="20"/>
      <c r="L179" s="23">
        <v>42267204</v>
      </c>
      <c r="M179" s="11" t="s">
        <v>1364</v>
      </c>
    </row>
    <row r="180" spans="1:13" x14ac:dyDescent="0.25">
      <c r="A180" s="21" t="s">
        <v>1042</v>
      </c>
      <c r="B180" s="18" t="s">
        <v>530</v>
      </c>
      <c r="C180" s="10" t="s">
        <v>1351</v>
      </c>
      <c r="D180" s="10" t="s">
        <v>266</v>
      </c>
      <c r="E180" s="9" t="s">
        <v>243</v>
      </c>
      <c r="F180" s="9" t="s">
        <v>1312</v>
      </c>
      <c r="G180" s="18" t="s">
        <v>345</v>
      </c>
      <c r="H180" s="9" t="s">
        <v>456</v>
      </c>
      <c r="I180" s="9">
        <v>14790</v>
      </c>
      <c r="J180" s="9">
        <v>192237018.30000001</v>
      </c>
      <c r="K180" s="20"/>
      <c r="L180" s="23">
        <v>192237018.30000001</v>
      </c>
      <c r="M180" s="11" t="s">
        <v>1364</v>
      </c>
    </row>
    <row r="181" spans="1:13" x14ac:dyDescent="0.25">
      <c r="A181" s="21" t="s">
        <v>1042</v>
      </c>
      <c r="B181" s="18" t="s">
        <v>530</v>
      </c>
      <c r="C181" s="10" t="s">
        <v>1351</v>
      </c>
      <c r="D181" s="10" t="s">
        <v>266</v>
      </c>
      <c r="E181" s="9" t="s">
        <v>243</v>
      </c>
      <c r="F181" s="9" t="s">
        <v>1312</v>
      </c>
      <c r="G181" s="18" t="s">
        <v>220</v>
      </c>
      <c r="H181" s="9" t="s">
        <v>455</v>
      </c>
      <c r="I181" s="9">
        <v>4530</v>
      </c>
      <c r="J181" s="9">
        <v>53001000</v>
      </c>
      <c r="K181" s="20"/>
      <c r="L181" s="23">
        <v>53001000</v>
      </c>
      <c r="M181" s="11" t="s">
        <v>1364</v>
      </c>
    </row>
    <row r="182" spans="1:13" x14ac:dyDescent="0.25">
      <c r="A182" s="21" t="s">
        <v>1042</v>
      </c>
      <c r="B182" s="18" t="s">
        <v>530</v>
      </c>
      <c r="C182" s="10" t="s">
        <v>1351</v>
      </c>
      <c r="D182" s="10" t="s">
        <v>266</v>
      </c>
      <c r="E182" s="9" t="s">
        <v>243</v>
      </c>
      <c r="F182" s="9" t="s">
        <v>1312</v>
      </c>
      <c r="G182" s="18" t="s">
        <v>241</v>
      </c>
      <c r="H182" s="9" t="s">
        <v>454</v>
      </c>
      <c r="I182" s="9">
        <v>166320</v>
      </c>
      <c r="J182" s="9">
        <v>1157088240</v>
      </c>
      <c r="K182" s="20"/>
      <c r="L182" s="23">
        <v>1157088240</v>
      </c>
      <c r="M182" s="11" t="s">
        <v>1364</v>
      </c>
    </row>
    <row r="183" spans="1:13" x14ac:dyDescent="0.25">
      <c r="A183" s="21" t="s">
        <v>1042</v>
      </c>
      <c r="B183" s="18" t="s">
        <v>574</v>
      </c>
      <c r="C183" s="10" t="s">
        <v>1282</v>
      </c>
      <c r="D183" s="10" t="s">
        <v>266</v>
      </c>
      <c r="E183" s="9" t="s">
        <v>243</v>
      </c>
      <c r="F183" s="9" t="s">
        <v>1313</v>
      </c>
      <c r="G183" s="18" t="s">
        <v>345</v>
      </c>
      <c r="H183" s="9" t="s">
        <v>456</v>
      </c>
      <c r="I183" s="9">
        <v>18780</v>
      </c>
      <c r="J183" s="9">
        <v>207851406</v>
      </c>
      <c r="K183" s="20"/>
      <c r="L183" s="23">
        <v>207851406</v>
      </c>
      <c r="M183" s="11" t="s">
        <v>1364</v>
      </c>
    </row>
    <row r="184" spans="1:13" x14ac:dyDescent="0.25">
      <c r="A184" s="21" t="s">
        <v>1042</v>
      </c>
      <c r="B184" s="18" t="s">
        <v>574</v>
      </c>
      <c r="C184" s="10" t="s">
        <v>1282</v>
      </c>
      <c r="D184" s="10" t="s">
        <v>266</v>
      </c>
      <c r="E184" s="9" t="s">
        <v>243</v>
      </c>
      <c r="F184" s="9" t="s">
        <v>1313</v>
      </c>
      <c r="G184" s="18" t="s">
        <v>220</v>
      </c>
      <c r="H184" s="9" t="s">
        <v>455</v>
      </c>
      <c r="I184" s="9">
        <v>2070</v>
      </c>
      <c r="J184" s="9">
        <v>19364022</v>
      </c>
      <c r="K184" s="20"/>
      <c r="L184" s="23">
        <v>19364022</v>
      </c>
      <c r="M184" s="11" t="s">
        <v>1364</v>
      </c>
    </row>
    <row r="185" spans="1:13" x14ac:dyDescent="0.25">
      <c r="A185" s="21" t="s">
        <v>1042</v>
      </c>
      <c r="B185" s="18" t="s">
        <v>574</v>
      </c>
      <c r="C185" s="10" t="s">
        <v>1282</v>
      </c>
      <c r="D185" s="10" t="s">
        <v>266</v>
      </c>
      <c r="E185" s="9" t="s">
        <v>243</v>
      </c>
      <c r="F185" s="9" t="s">
        <v>1313</v>
      </c>
      <c r="G185" s="18" t="s">
        <v>463</v>
      </c>
      <c r="H185" s="9" t="s">
        <v>457</v>
      </c>
      <c r="I185" s="9">
        <v>67080</v>
      </c>
      <c r="J185" s="9">
        <v>311081487.60000002</v>
      </c>
      <c r="K185" s="20"/>
      <c r="L185" s="23">
        <v>311081487.60000002</v>
      </c>
      <c r="M185" s="11" t="s">
        <v>1364</v>
      </c>
    </row>
    <row r="186" spans="1:13" x14ac:dyDescent="0.25">
      <c r="A186" s="21" t="s">
        <v>1042</v>
      </c>
      <c r="B186" s="18" t="s">
        <v>588</v>
      </c>
      <c r="C186" s="10" t="s">
        <v>1283</v>
      </c>
      <c r="D186" s="10" t="s">
        <v>266</v>
      </c>
      <c r="E186" s="9" t="s">
        <v>243</v>
      </c>
      <c r="F186" s="9" t="s">
        <v>1313</v>
      </c>
      <c r="G186" s="18" t="s">
        <v>345</v>
      </c>
      <c r="H186" s="9" t="s">
        <v>456</v>
      </c>
      <c r="I186" s="9">
        <v>43300</v>
      </c>
      <c r="J186" s="9">
        <v>316968124</v>
      </c>
      <c r="K186" s="20"/>
      <c r="L186" s="23">
        <v>316968124</v>
      </c>
      <c r="M186" s="11" t="s">
        <v>1364</v>
      </c>
    </row>
    <row r="187" spans="1:13" x14ac:dyDescent="0.25">
      <c r="A187" s="21" t="s">
        <v>1042</v>
      </c>
      <c r="B187" s="18" t="s">
        <v>588</v>
      </c>
      <c r="C187" s="10" t="s">
        <v>1283</v>
      </c>
      <c r="D187" s="10" t="s">
        <v>266</v>
      </c>
      <c r="E187" s="9" t="s">
        <v>243</v>
      </c>
      <c r="F187" s="9" t="s">
        <v>1313</v>
      </c>
      <c r="G187" s="18" t="s">
        <v>220</v>
      </c>
      <c r="H187" s="9" t="s">
        <v>455</v>
      </c>
      <c r="I187" s="9">
        <v>5500</v>
      </c>
      <c r="J187" s="9">
        <v>34966800</v>
      </c>
      <c r="K187" s="20"/>
      <c r="L187" s="23">
        <v>34966800</v>
      </c>
      <c r="M187" s="11" t="s">
        <v>1364</v>
      </c>
    </row>
    <row r="188" spans="1:13" x14ac:dyDescent="0.25">
      <c r="A188" s="21" t="s">
        <v>1042</v>
      </c>
      <c r="B188" s="18" t="s">
        <v>588</v>
      </c>
      <c r="C188" s="10" t="s">
        <v>1283</v>
      </c>
      <c r="D188" s="10" t="s">
        <v>266</v>
      </c>
      <c r="E188" s="9" t="s">
        <v>243</v>
      </c>
      <c r="F188" s="9" t="s">
        <v>1313</v>
      </c>
      <c r="G188" s="18" t="s">
        <v>463</v>
      </c>
      <c r="H188" s="9" t="s">
        <v>457</v>
      </c>
      <c r="I188" s="9">
        <v>64600</v>
      </c>
      <c r="J188" s="9">
        <v>314484428</v>
      </c>
      <c r="K188" s="20"/>
      <c r="L188" s="23">
        <v>314484428</v>
      </c>
      <c r="M188" s="11" t="s">
        <v>1364</v>
      </c>
    </row>
    <row r="189" spans="1:13" x14ac:dyDescent="0.25">
      <c r="A189" s="21" t="s">
        <v>1042</v>
      </c>
      <c r="B189" s="18" t="s">
        <v>591</v>
      </c>
      <c r="C189" s="10" t="s">
        <v>1278</v>
      </c>
      <c r="D189" s="10" t="s">
        <v>340</v>
      </c>
      <c r="E189" s="9" t="s">
        <v>236</v>
      </c>
      <c r="F189" s="9" t="s">
        <v>1312</v>
      </c>
      <c r="G189" s="18" t="s">
        <v>345</v>
      </c>
      <c r="H189" s="9" t="s">
        <v>456</v>
      </c>
      <c r="I189" s="9">
        <v>12070</v>
      </c>
      <c r="J189" s="9">
        <v>1458381890</v>
      </c>
      <c r="K189" s="20"/>
      <c r="L189" s="23">
        <v>1458381890</v>
      </c>
      <c r="M189" s="11" t="s">
        <v>1364</v>
      </c>
    </row>
    <row r="190" spans="1:13" x14ac:dyDescent="0.25">
      <c r="A190" s="21" t="s">
        <v>1042</v>
      </c>
      <c r="B190" s="18" t="s">
        <v>591</v>
      </c>
      <c r="C190" s="10" t="s">
        <v>1278</v>
      </c>
      <c r="D190" s="10" t="s">
        <v>340</v>
      </c>
      <c r="E190" s="9" t="s">
        <v>236</v>
      </c>
      <c r="F190" s="9" t="s">
        <v>1312</v>
      </c>
      <c r="G190" s="18" t="s">
        <v>220</v>
      </c>
      <c r="H190" s="9" t="s">
        <v>455</v>
      </c>
      <c r="I190" s="9">
        <v>160</v>
      </c>
      <c r="J190" s="9">
        <v>19008000</v>
      </c>
      <c r="K190" s="20"/>
      <c r="L190" s="23">
        <v>19008000</v>
      </c>
      <c r="M190" s="11" t="s">
        <v>1364</v>
      </c>
    </row>
    <row r="191" spans="1:13" x14ac:dyDescent="0.25">
      <c r="A191" s="21" t="s">
        <v>1042</v>
      </c>
      <c r="B191" s="18" t="s">
        <v>591</v>
      </c>
      <c r="C191" s="10" t="s">
        <v>1278</v>
      </c>
      <c r="D191" s="10" t="s">
        <v>340</v>
      </c>
      <c r="E191" s="9" t="s">
        <v>236</v>
      </c>
      <c r="F191" s="9" t="s">
        <v>1312</v>
      </c>
      <c r="G191" s="18" t="s">
        <v>463</v>
      </c>
      <c r="H191" s="9" t="s">
        <v>457</v>
      </c>
      <c r="I191" s="9">
        <v>280</v>
      </c>
      <c r="J191" s="9">
        <v>22475880</v>
      </c>
      <c r="K191" s="20"/>
      <c r="L191" s="23">
        <v>22475880</v>
      </c>
      <c r="M191" s="11" t="s">
        <v>1364</v>
      </c>
    </row>
    <row r="192" spans="1:13" x14ac:dyDescent="0.25">
      <c r="A192" s="21" t="s">
        <v>1042</v>
      </c>
      <c r="B192" s="18" t="s">
        <v>592</v>
      </c>
      <c r="C192" s="10" t="s">
        <v>1269</v>
      </c>
      <c r="D192" s="10" t="s">
        <v>1135</v>
      </c>
      <c r="E192" s="9" t="s">
        <v>1136</v>
      </c>
      <c r="F192" s="9" t="s">
        <v>1312</v>
      </c>
      <c r="G192" s="18" t="s">
        <v>345</v>
      </c>
      <c r="H192" s="9" t="s">
        <v>456</v>
      </c>
      <c r="I192" s="9">
        <v>182</v>
      </c>
      <c r="J192" s="9">
        <v>267100470</v>
      </c>
      <c r="K192" s="20"/>
      <c r="L192" s="23">
        <v>267100470</v>
      </c>
      <c r="M192" s="11" t="s">
        <v>1364</v>
      </c>
    </row>
    <row r="193" spans="1:13" x14ac:dyDescent="0.25">
      <c r="A193" s="21" t="s">
        <v>1042</v>
      </c>
      <c r="B193" s="18" t="s">
        <v>606</v>
      </c>
      <c r="C193" s="10" t="s">
        <v>1268</v>
      </c>
      <c r="D193" s="10" t="s">
        <v>1135</v>
      </c>
      <c r="E193" s="9" t="s">
        <v>1136</v>
      </c>
      <c r="F193" s="9" t="s">
        <v>1312</v>
      </c>
      <c r="G193" s="18" t="s">
        <v>345</v>
      </c>
      <c r="H193" s="9" t="s">
        <v>456</v>
      </c>
      <c r="I193" s="9">
        <v>20</v>
      </c>
      <c r="J193" s="9">
        <v>29351700</v>
      </c>
      <c r="K193" s="20"/>
      <c r="L193" s="23">
        <v>29351700</v>
      </c>
      <c r="M193" s="11" t="s">
        <v>1364</v>
      </c>
    </row>
    <row r="194" spans="1:13" x14ac:dyDescent="0.25">
      <c r="A194" s="21" t="s">
        <v>1042</v>
      </c>
      <c r="B194" s="18" t="s">
        <v>1123</v>
      </c>
      <c r="C194" s="10" t="s">
        <v>1131</v>
      </c>
      <c r="D194" s="10" t="s">
        <v>1143</v>
      </c>
      <c r="E194" s="9" t="s">
        <v>1144</v>
      </c>
      <c r="F194" s="9" t="s">
        <v>1312</v>
      </c>
      <c r="G194" s="18" t="s">
        <v>345</v>
      </c>
      <c r="H194" s="9" t="s">
        <v>456</v>
      </c>
      <c r="I194" s="9">
        <v>4600</v>
      </c>
      <c r="J194" s="9">
        <v>100271260</v>
      </c>
      <c r="K194" s="20"/>
      <c r="L194" s="23">
        <v>100271260</v>
      </c>
      <c r="M194" s="11" t="s">
        <v>1364</v>
      </c>
    </row>
    <row r="195" spans="1:13" x14ac:dyDescent="0.25">
      <c r="A195" s="21" t="s">
        <v>1042</v>
      </c>
      <c r="B195" s="18" t="s">
        <v>1124</v>
      </c>
      <c r="C195" s="10" t="s">
        <v>1132</v>
      </c>
      <c r="D195" s="10" t="s">
        <v>1143</v>
      </c>
      <c r="E195" s="9" t="s">
        <v>1144</v>
      </c>
      <c r="F195" s="9" t="s">
        <v>1312</v>
      </c>
      <c r="G195" s="18" t="s">
        <v>345</v>
      </c>
      <c r="H195" s="9" t="s">
        <v>456</v>
      </c>
      <c r="I195" s="9">
        <v>3400</v>
      </c>
      <c r="J195" s="9">
        <v>155638740</v>
      </c>
      <c r="K195" s="20"/>
      <c r="L195" s="23">
        <v>155638740</v>
      </c>
      <c r="M195" s="11" t="s">
        <v>1364</v>
      </c>
    </row>
    <row r="196" spans="1:13" x14ac:dyDescent="0.25">
      <c r="A196" s="21" t="s">
        <v>1042</v>
      </c>
      <c r="B196" s="18" t="s">
        <v>1126</v>
      </c>
      <c r="C196" s="10" t="s">
        <v>1134</v>
      </c>
      <c r="D196" s="10" t="s">
        <v>1143</v>
      </c>
      <c r="E196" s="9" t="s">
        <v>1144</v>
      </c>
      <c r="F196" s="9" t="s">
        <v>1312</v>
      </c>
      <c r="G196" s="18" t="s">
        <v>345</v>
      </c>
      <c r="H196" s="9" t="s">
        <v>456</v>
      </c>
      <c r="I196" s="9">
        <v>2700</v>
      </c>
      <c r="J196" s="9">
        <v>123595470</v>
      </c>
      <c r="K196" s="20"/>
      <c r="L196" s="23">
        <v>123595470</v>
      </c>
      <c r="M196" s="11" t="s">
        <v>1364</v>
      </c>
    </row>
    <row r="197" spans="1:13" x14ac:dyDescent="0.25">
      <c r="A197" s="21" t="s">
        <v>1042</v>
      </c>
      <c r="B197" s="18" t="s">
        <v>1119</v>
      </c>
      <c r="C197" s="10" t="s">
        <v>1128</v>
      </c>
      <c r="D197" s="10" t="s">
        <v>1141</v>
      </c>
      <c r="E197" s="9" t="s">
        <v>1142</v>
      </c>
      <c r="F197" s="9" t="s">
        <v>1312</v>
      </c>
      <c r="G197" s="18" t="s">
        <v>345</v>
      </c>
      <c r="H197" s="9" t="s">
        <v>456</v>
      </c>
      <c r="I197" s="9">
        <v>420</v>
      </c>
      <c r="J197" s="9">
        <v>92579478.599999994</v>
      </c>
      <c r="K197" s="20"/>
      <c r="L197" s="23">
        <v>92579478.599999994</v>
      </c>
      <c r="M197" s="11" t="s">
        <v>1364</v>
      </c>
    </row>
    <row r="198" spans="1:13" x14ac:dyDescent="0.25">
      <c r="A198" s="21" t="s">
        <v>1042</v>
      </c>
      <c r="B198" s="18" t="s">
        <v>1000</v>
      </c>
      <c r="C198" s="10" t="s">
        <v>1378</v>
      </c>
      <c r="D198" s="10" t="s">
        <v>367</v>
      </c>
      <c r="E198" s="9" t="s">
        <v>294</v>
      </c>
      <c r="F198" s="9" t="s">
        <v>1379</v>
      </c>
      <c r="G198" s="18" t="s">
        <v>345</v>
      </c>
      <c r="H198" s="9" t="s">
        <v>456</v>
      </c>
      <c r="I198" s="9">
        <v>690</v>
      </c>
      <c r="J198" s="9">
        <v>134073900</v>
      </c>
      <c r="K198" s="20"/>
      <c r="L198" s="23">
        <v>134073900</v>
      </c>
      <c r="M198" s="11" t="s">
        <v>1364</v>
      </c>
    </row>
    <row r="199" spans="1:13" x14ac:dyDescent="0.25">
      <c r="A199" s="21" t="s">
        <v>1042</v>
      </c>
      <c r="B199" s="18" t="s">
        <v>1000</v>
      </c>
      <c r="C199" s="10" t="s">
        <v>1378</v>
      </c>
      <c r="D199" s="10" t="s">
        <v>367</v>
      </c>
      <c r="E199" s="9" t="s">
        <v>294</v>
      </c>
      <c r="F199" s="9" t="s">
        <v>1379</v>
      </c>
      <c r="G199" s="18" t="s">
        <v>241</v>
      </c>
      <c r="H199" s="9" t="s">
        <v>454</v>
      </c>
      <c r="I199" s="9">
        <v>970</v>
      </c>
      <c r="J199" s="9">
        <v>155724770</v>
      </c>
      <c r="K199" s="20"/>
      <c r="L199" s="23">
        <v>155724770</v>
      </c>
      <c r="M199" s="11" t="s">
        <v>1364</v>
      </c>
    </row>
    <row r="200" spans="1:13" x14ac:dyDescent="0.25">
      <c r="A200" s="21" t="s">
        <v>1042</v>
      </c>
      <c r="B200" s="18" t="s">
        <v>1125</v>
      </c>
      <c r="C200" s="10" t="s">
        <v>1133</v>
      </c>
      <c r="D200" s="10" t="s">
        <v>1143</v>
      </c>
      <c r="E200" s="9" t="s">
        <v>1144</v>
      </c>
      <c r="F200" s="9" t="s">
        <v>1312</v>
      </c>
      <c r="G200" s="18" t="s">
        <v>345</v>
      </c>
      <c r="H200" s="9" t="s">
        <v>456</v>
      </c>
      <c r="I200" s="9">
        <v>400</v>
      </c>
      <c r="J200" s="9">
        <v>18310440</v>
      </c>
      <c r="K200" s="20"/>
      <c r="L200" s="23">
        <v>18310440</v>
      </c>
      <c r="M200" s="11" t="s">
        <v>1364</v>
      </c>
    </row>
    <row r="201" spans="1:13" x14ac:dyDescent="0.25">
      <c r="A201" s="21" t="s">
        <v>1042</v>
      </c>
      <c r="B201" s="18" t="s">
        <v>529</v>
      </c>
      <c r="C201" s="10" t="s">
        <v>1267</v>
      </c>
      <c r="D201" s="10" t="s">
        <v>367</v>
      </c>
      <c r="E201" s="9" t="s">
        <v>294</v>
      </c>
      <c r="F201" s="9" t="s">
        <v>1312</v>
      </c>
      <c r="G201" s="18" t="s">
        <v>345</v>
      </c>
      <c r="H201" s="9" t="s">
        <v>456</v>
      </c>
      <c r="I201" s="9">
        <v>2300</v>
      </c>
      <c r="J201" s="9">
        <v>110498900</v>
      </c>
      <c r="K201" s="20"/>
      <c r="L201" s="23">
        <v>110498900</v>
      </c>
      <c r="M201" s="11" t="s">
        <v>1364</v>
      </c>
    </row>
    <row r="202" spans="1:13" x14ac:dyDescent="0.25">
      <c r="A202" s="21" t="s">
        <v>1042</v>
      </c>
      <c r="B202" s="18" t="s">
        <v>1004</v>
      </c>
      <c r="C202" s="10" t="s">
        <v>1359</v>
      </c>
      <c r="D202" s="10" t="s">
        <v>1505</v>
      </c>
      <c r="E202" s="9" t="s">
        <v>1506</v>
      </c>
      <c r="F202" s="9" t="s">
        <v>1313</v>
      </c>
      <c r="G202" s="18" t="s">
        <v>345</v>
      </c>
      <c r="H202" s="9" t="s">
        <v>456</v>
      </c>
      <c r="I202" s="9">
        <v>120</v>
      </c>
      <c r="J202" s="9">
        <v>13151952</v>
      </c>
      <c r="K202" s="20"/>
      <c r="L202" s="23">
        <v>13151952</v>
      </c>
      <c r="M202" s="11" t="s">
        <v>1364</v>
      </c>
    </row>
    <row r="203" spans="1:13" x14ac:dyDescent="0.25">
      <c r="A203" s="21" t="s">
        <v>1042</v>
      </c>
      <c r="B203" s="18" t="s">
        <v>408</v>
      </c>
      <c r="C203" s="10" t="s">
        <v>1352</v>
      </c>
      <c r="D203" s="10" t="s">
        <v>264</v>
      </c>
      <c r="E203" s="9" t="s">
        <v>348</v>
      </c>
      <c r="F203" s="9" t="s">
        <v>1312</v>
      </c>
      <c r="G203" s="18" t="s">
        <v>345</v>
      </c>
      <c r="H203" s="9" t="s">
        <v>456</v>
      </c>
      <c r="I203" s="9">
        <v>1344</v>
      </c>
      <c r="J203" s="9">
        <v>9994266.2400000021</v>
      </c>
      <c r="K203" s="9"/>
      <c r="L203" s="23">
        <v>9994266.2400000021</v>
      </c>
      <c r="M203" s="11" t="s">
        <v>1364</v>
      </c>
    </row>
    <row r="204" spans="1:13" x14ac:dyDescent="0.25">
      <c r="A204" s="21" t="s">
        <v>1042</v>
      </c>
      <c r="B204" s="18" t="s">
        <v>408</v>
      </c>
      <c r="C204" s="10" t="s">
        <v>1352</v>
      </c>
      <c r="D204" s="10" t="s">
        <v>264</v>
      </c>
      <c r="E204" s="9" t="s">
        <v>348</v>
      </c>
      <c r="F204" s="9" t="s">
        <v>1312</v>
      </c>
      <c r="G204" s="18" t="s">
        <v>220</v>
      </c>
      <c r="H204" s="9" t="s">
        <v>455</v>
      </c>
      <c r="I204" s="9">
        <v>28</v>
      </c>
      <c r="J204" s="9">
        <v>188244</v>
      </c>
      <c r="K204" s="9"/>
      <c r="L204" s="23">
        <v>188244</v>
      </c>
      <c r="M204" s="11" t="s">
        <v>1364</v>
      </c>
    </row>
    <row r="205" spans="1:13" x14ac:dyDescent="0.25">
      <c r="A205" s="21" t="s">
        <v>1042</v>
      </c>
      <c r="B205" s="18" t="s">
        <v>408</v>
      </c>
      <c r="C205" s="10" t="s">
        <v>1352</v>
      </c>
      <c r="D205" s="10" t="s">
        <v>264</v>
      </c>
      <c r="E205" s="9" t="s">
        <v>348</v>
      </c>
      <c r="F205" s="9" t="s">
        <v>1312</v>
      </c>
      <c r="G205" s="18" t="s">
        <v>241</v>
      </c>
      <c r="H205" s="9" t="s">
        <v>454</v>
      </c>
      <c r="I205" s="9">
        <v>1344</v>
      </c>
      <c r="J205" s="9">
        <v>8390592</v>
      </c>
      <c r="K205" s="9"/>
      <c r="L205" s="23">
        <v>8390592</v>
      </c>
      <c r="M205" s="11" t="s">
        <v>1364</v>
      </c>
    </row>
    <row r="206" spans="1:13" x14ac:dyDescent="0.25">
      <c r="A206" s="21" t="s">
        <v>1044</v>
      </c>
      <c r="B206" s="18" t="s">
        <v>469</v>
      </c>
      <c r="C206" s="10" t="s">
        <v>999</v>
      </c>
      <c r="D206" s="10" t="s">
        <v>367</v>
      </c>
      <c r="E206" s="9" t="s">
        <v>294</v>
      </c>
      <c r="F206" s="9" t="s">
        <v>1312</v>
      </c>
      <c r="G206" s="18" t="s">
        <v>345</v>
      </c>
      <c r="H206" s="9" t="s">
        <v>456</v>
      </c>
      <c r="I206" s="9">
        <v>16570</v>
      </c>
      <c r="J206" s="9">
        <v>379252503</v>
      </c>
      <c r="K206" s="20"/>
      <c r="L206" s="23">
        <v>379252503</v>
      </c>
      <c r="M206" s="11" t="s">
        <v>1364</v>
      </c>
    </row>
    <row r="207" spans="1:13" x14ac:dyDescent="0.25">
      <c r="A207" s="21" t="s">
        <v>1044</v>
      </c>
      <c r="B207" s="18" t="s">
        <v>468</v>
      </c>
      <c r="C207" s="10" t="s">
        <v>1272</v>
      </c>
      <c r="D207" s="10" t="s">
        <v>367</v>
      </c>
      <c r="E207" s="9" t="s">
        <v>294</v>
      </c>
      <c r="F207" s="9" t="s">
        <v>1312</v>
      </c>
      <c r="G207" s="18" t="s">
        <v>345</v>
      </c>
      <c r="H207" s="9" t="s">
        <v>456</v>
      </c>
      <c r="I207" s="9">
        <v>18110</v>
      </c>
      <c r="J207" s="9">
        <v>753634973</v>
      </c>
      <c r="K207" s="20"/>
      <c r="L207" s="23">
        <v>753634973</v>
      </c>
      <c r="M207" s="11" t="s">
        <v>1364</v>
      </c>
    </row>
    <row r="208" spans="1:13" x14ac:dyDescent="0.25">
      <c r="A208" s="21" t="s">
        <v>1044</v>
      </c>
      <c r="B208" s="18" t="s">
        <v>499</v>
      </c>
      <c r="C208" s="10" t="s">
        <v>1273</v>
      </c>
      <c r="D208" s="10" t="s">
        <v>367</v>
      </c>
      <c r="E208" s="9" t="s">
        <v>294</v>
      </c>
      <c r="F208" s="9" t="s">
        <v>1312</v>
      </c>
      <c r="G208" s="18" t="s">
        <v>345</v>
      </c>
      <c r="H208" s="9" t="s">
        <v>456</v>
      </c>
      <c r="I208" s="9">
        <v>10020</v>
      </c>
      <c r="J208" s="9">
        <v>482484042</v>
      </c>
      <c r="K208" s="20"/>
      <c r="L208" s="23">
        <v>482484042</v>
      </c>
      <c r="M208" s="11" t="s">
        <v>1364</v>
      </c>
    </row>
    <row r="209" spans="1:13" x14ac:dyDescent="0.25">
      <c r="A209" s="21" t="s">
        <v>1044</v>
      </c>
      <c r="B209" s="18" t="s">
        <v>527</v>
      </c>
      <c r="C209" s="10" t="s">
        <v>1001</v>
      </c>
      <c r="D209" s="10" t="s">
        <v>367</v>
      </c>
      <c r="E209" s="9" t="s">
        <v>294</v>
      </c>
      <c r="F209" s="9" t="s">
        <v>1312</v>
      </c>
      <c r="G209" s="18" t="s">
        <v>345</v>
      </c>
      <c r="H209" s="9" t="s">
        <v>456</v>
      </c>
      <c r="I209" s="9">
        <v>5050</v>
      </c>
      <c r="J209" s="9">
        <v>209676000</v>
      </c>
      <c r="K209" s="20"/>
      <c r="L209" s="23">
        <v>209676000</v>
      </c>
      <c r="M209" s="11" t="s">
        <v>1364</v>
      </c>
    </row>
    <row r="210" spans="1:13" x14ac:dyDescent="0.25">
      <c r="A210" s="21" t="s">
        <v>1044</v>
      </c>
      <c r="B210" s="18" t="s">
        <v>527</v>
      </c>
      <c r="C210" s="10" t="s">
        <v>1001</v>
      </c>
      <c r="D210" s="10" t="s">
        <v>367</v>
      </c>
      <c r="E210" s="9" t="s">
        <v>294</v>
      </c>
      <c r="F210" s="9" t="s">
        <v>1312</v>
      </c>
      <c r="G210" s="18" t="s">
        <v>220</v>
      </c>
      <c r="H210" s="9" t="s">
        <v>455</v>
      </c>
      <c r="I210" s="9">
        <v>450</v>
      </c>
      <c r="J210" s="9">
        <v>15066000</v>
      </c>
      <c r="K210" s="20"/>
      <c r="L210" s="23">
        <v>15066000</v>
      </c>
      <c r="M210" s="11" t="s">
        <v>1364</v>
      </c>
    </row>
    <row r="211" spans="1:13" x14ac:dyDescent="0.25">
      <c r="A211" s="21" t="s">
        <v>1044</v>
      </c>
      <c r="B211" s="18" t="s">
        <v>527</v>
      </c>
      <c r="C211" s="10" t="s">
        <v>1001</v>
      </c>
      <c r="D211" s="10" t="s">
        <v>367</v>
      </c>
      <c r="E211" s="9" t="s">
        <v>294</v>
      </c>
      <c r="F211" s="9" t="s">
        <v>1312</v>
      </c>
      <c r="G211" s="18" t="s">
        <v>463</v>
      </c>
      <c r="H211" s="9" t="s">
        <v>457</v>
      </c>
      <c r="I211" s="9">
        <v>27100</v>
      </c>
      <c r="J211" s="9">
        <v>427367000</v>
      </c>
      <c r="K211" s="20"/>
      <c r="L211" s="23">
        <v>427367000</v>
      </c>
      <c r="M211" s="11" t="s">
        <v>1364</v>
      </c>
    </row>
    <row r="212" spans="1:13" x14ac:dyDescent="0.25">
      <c r="A212" s="21" t="s">
        <v>1044</v>
      </c>
      <c r="B212" s="18" t="s">
        <v>309</v>
      </c>
      <c r="C212" s="10" t="s">
        <v>333</v>
      </c>
      <c r="D212" s="10" t="s">
        <v>264</v>
      </c>
      <c r="E212" s="9" t="s">
        <v>348</v>
      </c>
      <c r="F212" s="9" t="s">
        <v>1313</v>
      </c>
      <c r="G212" s="18" t="s">
        <v>345</v>
      </c>
      <c r="H212" s="9" t="s">
        <v>456</v>
      </c>
      <c r="I212" s="9">
        <v>135600</v>
      </c>
      <c r="J212" s="9">
        <v>286665180</v>
      </c>
      <c r="K212" s="20"/>
      <c r="L212" s="23">
        <v>286665180</v>
      </c>
      <c r="M212" s="11" t="s">
        <v>1364</v>
      </c>
    </row>
    <row r="213" spans="1:13" x14ac:dyDescent="0.25">
      <c r="A213" s="21" t="s">
        <v>1044</v>
      </c>
      <c r="B213" s="18" t="s">
        <v>309</v>
      </c>
      <c r="C213" s="10" t="s">
        <v>333</v>
      </c>
      <c r="D213" s="10" t="s">
        <v>264</v>
      </c>
      <c r="E213" s="9" t="s">
        <v>348</v>
      </c>
      <c r="F213" s="9" t="s">
        <v>1313</v>
      </c>
      <c r="G213" s="18" t="s">
        <v>220</v>
      </c>
      <c r="H213" s="9" t="s">
        <v>455</v>
      </c>
      <c r="I213" s="9">
        <v>1800</v>
      </c>
      <c r="J213" s="9">
        <v>3829680</v>
      </c>
      <c r="K213" s="20"/>
      <c r="L213" s="23">
        <v>3829680</v>
      </c>
      <c r="M213" s="11" t="s">
        <v>1364</v>
      </c>
    </row>
    <row r="214" spans="1:13" x14ac:dyDescent="0.25">
      <c r="A214" s="21" t="s">
        <v>1044</v>
      </c>
      <c r="B214" s="18" t="s">
        <v>309</v>
      </c>
      <c r="C214" s="10" t="s">
        <v>333</v>
      </c>
      <c r="D214" s="10" t="s">
        <v>264</v>
      </c>
      <c r="E214" s="9" t="s">
        <v>348</v>
      </c>
      <c r="F214" s="9" t="s">
        <v>1313</v>
      </c>
      <c r="G214" s="18" t="s">
        <v>463</v>
      </c>
      <c r="H214" s="9" t="s">
        <v>457</v>
      </c>
      <c r="I214" s="9">
        <v>1100</v>
      </c>
      <c r="J214" s="9">
        <v>1889998</v>
      </c>
      <c r="K214" s="20"/>
      <c r="L214" s="23">
        <v>1889998</v>
      </c>
      <c r="M214" s="11" t="s">
        <v>1364</v>
      </c>
    </row>
    <row r="215" spans="1:13" x14ac:dyDescent="0.25">
      <c r="A215" s="21" t="s">
        <v>1044</v>
      </c>
      <c r="B215" s="18" t="s">
        <v>288</v>
      </c>
      <c r="C215" s="10" t="s">
        <v>326</v>
      </c>
      <c r="D215" s="10" t="s">
        <v>264</v>
      </c>
      <c r="E215" s="9" t="s">
        <v>348</v>
      </c>
      <c r="F215" s="9" t="s">
        <v>1313</v>
      </c>
      <c r="G215" s="18" t="s">
        <v>345</v>
      </c>
      <c r="H215" s="9" t="s">
        <v>456</v>
      </c>
      <c r="I215" s="9">
        <v>72900</v>
      </c>
      <c r="J215" s="9">
        <v>262542060</v>
      </c>
      <c r="K215" s="20"/>
      <c r="L215" s="23">
        <v>262542060</v>
      </c>
      <c r="M215" s="11" t="s">
        <v>1364</v>
      </c>
    </row>
    <row r="216" spans="1:13" x14ac:dyDescent="0.25">
      <c r="A216" s="21" t="s">
        <v>1044</v>
      </c>
      <c r="B216" s="18" t="s">
        <v>288</v>
      </c>
      <c r="C216" s="10" t="s">
        <v>326</v>
      </c>
      <c r="D216" s="10" t="s">
        <v>264</v>
      </c>
      <c r="E216" s="9" t="s">
        <v>348</v>
      </c>
      <c r="F216" s="9" t="s">
        <v>1313</v>
      </c>
      <c r="G216" s="18" t="s">
        <v>220</v>
      </c>
      <c r="H216" s="9" t="s">
        <v>455</v>
      </c>
      <c r="I216" s="9">
        <v>2300</v>
      </c>
      <c r="J216" s="9">
        <v>7903260</v>
      </c>
      <c r="K216" s="20"/>
      <c r="L216" s="23">
        <v>7903260</v>
      </c>
      <c r="M216" s="11" t="s">
        <v>1364</v>
      </c>
    </row>
    <row r="217" spans="1:13" x14ac:dyDescent="0.25">
      <c r="A217" s="21" t="s">
        <v>1044</v>
      </c>
      <c r="B217" s="18" t="s">
        <v>288</v>
      </c>
      <c r="C217" s="10" t="s">
        <v>326</v>
      </c>
      <c r="D217" s="10" t="s">
        <v>264</v>
      </c>
      <c r="E217" s="9" t="s">
        <v>348</v>
      </c>
      <c r="F217" s="9" t="s">
        <v>1313</v>
      </c>
      <c r="G217" s="18" t="s">
        <v>463</v>
      </c>
      <c r="H217" s="9" t="s">
        <v>457</v>
      </c>
      <c r="I217" s="9">
        <v>4500</v>
      </c>
      <c r="J217" s="9">
        <v>12886380</v>
      </c>
      <c r="K217" s="20"/>
      <c r="L217" s="23">
        <v>12886380</v>
      </c>
      <c r="M217" s="11" t="s">
        <v>1364</v>
      </c>
    </row>
    <row r="218" spans="1:13" x14ac:dyDescent="0.25">
      <c r="A218" s="21" t="s">
        <v>1044</v>
      </c>
      <c r="B218" s="18" t="s">
        <v>302</v>
      </c>
      <c r="C218" s="10" t="s">
        <v>247</v>
      </c>
      <c r="D218" s="10" t="s">
        <v>304</v>
      </c>
      <c r="E218" s="9" t="s">
        <v>319</v>
      </c>
      <c r="F218" s="9" t="s">
        <v>1313</v>
      </c>
      <c r="G218" s="18" t="s">
        <v>345</v>
      </c>
      <c r="H218" s="9" t="s">
        <v>456</v>
      </c>
      <c r="I218" s="9">
        <v>271700</v>
      </c>
      <c r="J218" s="9">
        <v>1003879877</v>
      </c>
      <c r="K218" s="20"/>
      <c r="L218" s="23">
        <v>1003879877</v>
      </c>
      <c r="M218" s="11" t="s">
        <v>1364</v>
      </c>
    </row>
    <row r="219" spans="1:13" x14ac:dyDescent="0.25">
      <c r="A219" s="21" t="s">
        <v>1044</v>
      </c>
      <c r="B219" s="18" t="s">
        <v>302</v>
      </c>
      <c r="C219" s="10" t="s">
        <v>247</v>
      </c>
      <c r="D219" s="10" t="s">
        <v>304</v>
      </c>
      <c r="E219" s="9" t="s">
        <v>319</v>
      </c>
      <c r="F219" s="9" t="s">
        <v>1313</v>
      </c>
      <c r="G219" s="18" t="s">
        <v>220</v>
      </c>
      <c r="H219" s="9" t="s">
        <v>455</v>
      </c>
      <c r="I219" s="9">
        <v>6600</v>
      </c>
      <c r="J219" s="9">
        <v>24354000</v>
      </c>
      <c r="K219" s="20"/>
      <c r="L219" s="23">
        <v>24354000</v>
      </c>
      <c r="M219" s="11" t="s">
        <v>1364</v>
      </c>
    </row>
    <row r="220" spans="1:13" x14ac:dyDescent="0.25">
      <c r="A220" s="21" t="s">
        <v>1044</v>
      </c>
      <c r="B220" s="18" t="s">
        <v>302</v>
      </c>
      <c r="C220" s="10" t="s">
        <v>247</v>
      </c>
      <c r="D220" s="10" t="s">
        <v>304</v>
      </c>
      <c r="E220" s="9" t="s">
        <v>319</v>
      </c>
      <c r="F220" s="9" t="s">
        <v>1313</v>
      </c>
      <c r="G220" s="18" t="s">
        <v>463</v>
      </c>
      <c r="H220" s="9" t="s">
        <v>457</v>
      </c>
      <c r="I220" s="9">
        <v>81000</v>
      </c>
      <c r="J220" s="9">
        <v>271717740</v>
      </c>
      <c r="K220" s="20"/>
      <c r="L220" s="23">
        <v>271717740</v>
      </c>
      <c r="M220" s="11" t="s">
        <v>1364</v>
      </c>
    </row>
    <row r="221" spans="1:13" x14ac:dyDescent="0.25">
      <c r="A221" s="21" t="s">
        <v>1044</v>
      </c>
      <c r="B221" s="18" t="s">
        <v>530</v>
      </c>
      <c r="C221" s="10" t="s">
        <v>1351</v>
      </c>
      <c r="D221" s="10" t="s">
        <v>266</v>
      </c>
      <c r="E221" s="9" t="s">
        <v>243</v>
      </c>
      <c r="F221" s="9" t="s">
        <v>1312</v>
      </c>
      <c r="G221" s="18" t="s">
        <v>345</v>
      </c>
      <c r="H221" s="9" t="s">
        <v>456</v>
      </c>
      <c r="I221" s="9">
        <v>14910</v>
      </c>
      <c r="J221" s="9">
        <v>193796750.70000002</v>
      </c>
      <c r="K221" s="20"/>
      <c r="L221" s="23">
        <v>193796750.70000002</v>
      </c>
      <c r="M221" s="11" t="s">
        <v>1364</v>
      </c>
    </row>
    <row r="222" spans="1:13" x14ac:dyDescent="0.25">
      <c r="A222" s="21" t="s">
        <v>1044</v>
      </c>
      <c r="B222" s="18" t="s">
        <v>530</v>
      </c>
      <c r="C222" s="10" t="s">
        <v>1351</v>
      </c>
      <c r="D222" s="10" t="s">
        <v>266</v>
      </c>
      <c r="E222" s="9" t="s">
        <v>243</v>
      </c>
      <c r="F222" s="9" t="s">
        <v>1312</v>
      </c>
      <c r="G222" s="18" t="s">
        <v>220</v>
      </c>
      <c r="H222" s="9" t="s">
        <v>455</v>
      </c>
      <c r="I222" s="9">
        <v>2100</v>
      </c>
      <c r="J222" s="9">
        <v>24570000</v>
      </c>
      <c r="K222" s="20"/>
      <c r="L222" s="23">
        <v>24570000</v>
      </c>
      <c r="M222" s="11" t="s">
        <v>1364</v>
      </c>
    </row>
    <row r="223" spans="1:13" x14ac:dyDescent="0.25">
      <c r="A223" s="21" t="s">
        <v>1044</v>
      </c>
      <c r="B223" s="18" t="s">
        <v>530</v>
      </c>
      <c r="C223" s="10" t="s">
        <v>1351</v>
      </c>
      <c r="D223" s="10" t="s">
        <v>266</v>
      </c>
      <c r="E223" s="9" t="s">
        <v>243</v>
      </c>
      <c r="F223" s="9" t="s">
        <v>1312</v>
      </c>
      <c r="G223" s="18" t="s">
        <v>241</v>
      </c>
      <c r="H223" s="9" t="s">
        <v>454</v>
      </c>
      <c r="I223" s="9">
        <v>128910</v>
      </c>
      <c r="J223" s="9">
        <v>896826870</v>
      </c>
      <c r="K223" s="20"/>
      <c r="L223" s="23">
        <v>896826870</v>
      </c>
      <c r="M223" s="11" t="s">
        <v>1364</v>
      </c>
    </row>
    <row r="224" spans="1:13" x14ac:dyDescent="0.25">
      <c r="A224" s="21" t="s">
        <v>1044</v>
      </c>
      <c r="B224" s="18" t="s">
        <v>574</v>
      </c>
      <c r="C224" s="10" t="s">
        <v>1282</v>
      </c>
      <c r="D224" s="10" t="s">
        <v>266</v>
      </c>
      <c r="E224" s="9" t="s">
        <v>243</v>
      </c>
      <c r="F224" s="9" t="s">
        <v>1313</v>
      </c>
      <c r="G224" s="18" t="s">
        <v>345</v>
      </c>
      <c r="H224" s="9" t="s">
        <v>456</v>
      </c>
      <c r="I224" s="9">
        <v>13230</v>
      </c>
      <c r="J224" s="9">
        <v>146425671</v>
      </c>
      <c r="K224" s="20"/>
      <c r="L224" s="23">
        <v>146425671</v>
      </c>
      <c r="M224" s="11" t="s">
        <v>1364</v>
      </c>
    </row>
    <row r="225" spans="1:13" x14ac:dyDescent="0.25">
      <c r="A225" s="21" t="s">
        <v>1044</v>
      </c>
      <c r="B225" s="18" t="s">
        <v>574</v>
      </c>
      <c r="C225" s="10" t="s">
        <v>1282</v>
      </c>
      <c r="D225" s="10" t="s">
        <v>266</v>
      </c>
      <c r="E225" s="9" t="s">
        <v>243</v>
      </c>
      <c r="F225" s="9" t="s">
        <v>1313</v>
      </c>
      <c r="G225" s="18" t="s">
        <v>220</v>
      </c>
      <c r="H225" s="9" t="s">
        <v>455</v>
      </c>
      <c r="I225" s="9">
        <v>720</v>
      </c>
      <c r="J225" s="9">
        <v>6735312</v>
      </c>
      <c r="K225" s="20"/>
      <c r="L225" s="23">
        <v>6735312</v>
      </c>
      <c r="M225" s="11" t="s">
        <v>1364</v>
      </c>
    </row>
    <row r="226" spans="1:13" x14ac:dyDescent="0.25">
      <c r="A226" s="21" t="s">
        <v>1044</v>
      </c>
      <c r="B226" s="18" t="s">
        <v>574</v>
      </c>
      <c r="C226" s="10" t="s">
        <v>1282</v>
      </c>
      <c r="D226" s="10" t="s">
        <v>266</v>
      </c>
      <c r="E226" s="9" t="s">
        <v>243</v>
      </c>
      <c r="F226" s="9" t="s">
        <v>1313</v>
      </c>
      <c r="G226" s="18" t="s">
        <v>463</v>
      </c>
      <c r="H226" s="9" t="s">
        <v>457</v>
      </c>
      <c r="I226" s="9">
        <v>139980</v>
      </c>
      <c r="J226" s="9">
        <v>649153050.60000002</v>
      </c>
      <c r="K226" s="20"/>
      <c r="L226" s="23">
        <v>649153050.60000002</v>
      </c>
      <c r="M226" s="11" t="s">
        <v>1364</v>
      </c>
    </row>
    <row r="227" spans="1:13" x14ac:dyDescent="0.25">
      <c r="A227" s="21" t="s">
        <v>1044</v>
      </c>
      <c r="B227" s="18" t="s">
        <v>588</v>
      </c>
      <c r="C227" s="10" t="s">
        <v>1283</v>
      </c>
      <c r="D227" s="10" t="s">
        <v>266</v>
      </c>
      <c r="E227" s="9" t="s">
        <v>243</v>
      </c>
      <c r="F227" s="9" t="s">
        <v>1313</v>
      </c>
      <c r="G227" s="18" t="s">
        <v>345</v>
      </c>
      <c r="H227" s="9" t="s">
        <v>456</v>
      </c>
      <c r="I227" s="9">
        <v>31000</v>
      </c>
      <c r="J227" s="9">
        <v>226928680</v>
      </c>
      <c r="K227" s="20"/>
      <c r="L227" s="23">
        <v>226928680</v>
      </c>
      <c r="M227" s="11" t="s">
        <v>1364</v>
      </c>
    </row>
    <row r="228" spans="1:13" x14ac:dyDescent="0.25">
      <c r="A228" s="21" t="s">
        <v>1044</v>
      </c>
      <c r="B228" s="18" t="s">
        <v>588</v>
      </c>
      <c r="C228" s="10" t="s">
        <v>1283</v>
      </c>
      <c r="D228" s="10" t="s">
        <v>266</v>
      </c>
      <c r="E228" s="9" t="s">
        <v>243</v>
      </c>
      <c r="F228" s="9" t="s">
        <v>1313</v>
      </c>
      <c r="G228" s="18" t="s">
        <v>220</v>
      </c>
      <c r="H228" s="9" t="s">
        <v>455</v>
      </c>
      <c r="I228" s="9">
        <v>100</v>
      </c>
      <c r="J228" s="9">
        <v>635760</v>
      </c>
      <c r="K228" s="20"/>
      <c r="L228" s="23">
        <v>635760</v>
      </c>
      <c r="M228" s="11" t="s">
        <v>1364</v>
      </c>
    </row>
    <row r="229" spans="1:13" x14ac:dyDescent="0.25">
      <c r="A229" s="21" t="s">
        <v>1044</v>
      </c>
      <c r="B229" s="18" t="s">
        <v>588</v>
      </c>
      <c r="C229" s="10" t="s">
        <v>1283</v>
      </c>
      <c r="D229" s="10" t="s">
        <v>266</v>
      </c>
      <c r="E229" s="9" t="s">
        <v>243</v>
      </c>
      <c r="F229" s="9" t="s">
        <v>1313</v>
      </c>
      <c r="G229" s="18" t="s">
        <v>463</v>
      </c>
      <c r="H229" s="9" t="s">
        <v>457</v>
      </c>
      <c r="I229" s="9">
        <v>43100</v>
      </c>
      <c r="J229" s="9">
        <v>209818558</v>
      </c>
      <c r="K229" s="20"/>
      <c r="L229" s="23">
        <v>209818558</v>
      </c>
      <c r="M229" s="11" t="s">
        <v>1364</v>
      </c>
    </row>
    <row r="230" spans="1:13" x14ac:dyDescent="0.25">
      <c r="A230" s="21" t="s">
        <v>1044</v>
      </c>
      <c r="B230" s="18" t="s">
        <v>591</v>
      </c>
      <c r="C230" s="10" t="s">
        <v>1278</v>
      </c>
      <c r="D230" s="10" t="s">
        <v>340</v>
      </c>
      <c r="E230" s="9" t="s">
        <v>236</v>
      </c>
      <c r="F230" s="9" t="s">
        <v>1312</v>
      </c>
      <c r="G230" s="18" t="s">
        <v>345</v>
      </c>
      <c r="H230" s="9" t="s">
        <v>456</v>
      </c>
      <c r="I230" s="9">
        <v>12280</v>
      </c>
      <c r="J230" s="9">
        <v>1483755560</v>
      </c>
      <c r="K230" s="20"/>
      <c r="L230" s="23">
        <v>1483755560</v>
      </c>
      <c r="M230" s="11" t="s">
        <v>1364</v>
      </c>
    </row>
    <row r="231" spans="1:13" x14ac:dyDescent="0.25">
      <c r="A231" s="21" t="s">
        <v>1044</v>
      </c>
      <c r="B231" s="18" t="s">
        <v>591</v>
      </c>
      <c r="C231" s="10" t="s">
        <v>1278</v>
      </c>
      <c r="D231" s="10" t="s">
        <v>340</v>
      </c>
      <c r="E231" s="9" t="s">
        <v>236</v>
      </c>
      <c r="F231" s="9" t="s">
        <v>1312</v>
      </c>
      <c r="G231" s="18" t="s">
        <v>220</v>
      </c>
      <c r="H231" s="9" t="s">
        <v>455</v>
      </c>
      <c r="I231" s="9">
        <v>40</v>
      </c>
      <c r="J231" s="9">
        <v>4752000</v>
      </c>
      <c r="K231" s="20"/>
      <c r="L231" s="23">
        <v>4752000</v>
      </c>
      <c r="M231" s="11" t="s">
        <v>1364</v>
      </c>
    </row>
    <row r="232" spans="1:13" x14ac:dyDescent="0.25">
      <c r="A232" s="21" t="s">
        <v>1044</v>
      </c>
      <c r="B232" s="18" t="s">
        <v>591</v>
      </c>
      <c r="C232" s="10" t="s">
        <v>1278</v>
      </c>
      <c r="D232" s="10" t="s">
        <v>340</v>
      </c>
      <c r="E232" s="9" t="s">
        <v>236</v>
      </c>
      <c r="F232" s="9" t="s">
        <v>1312</v>
      </c>
      <c r="G232" s="18" t="s">
        <v>463</v>
      </c>
      <c r="H232" s="9" t="s">
        <v>457</v>
      </c>
      <c r="I232" s="9">
        <v>2240</v>
      </c>
      <c r="J232" s="9">
        <v>179807040</v>
      </c>
      <c r="K232" s="20"/>
      <c r="L232" s="23">
        <v>179807040</v>
      </c>
      <c r="M232" s="11" t="s">
        <v>1364</v>
      </c>
    </row>
    <row r="233" spans="1:13" x14ac:dyDescent="0.25">
      <c r="A233" s="21" t="s">
        <v>1044</v>
      </c>
      <c r="B233" s="18" t="s">
        <v>592</v>
      </c>
      <c r="C233" s="10" t="s">
        <v>1269</v>
      </c>
      <c r="D233" s="10" t="s">
        <v>1135</v>
      </c>
      <c r="E233" s="9" t="s">
        <v>1136</v>
      </c>
      <c r="F233" s="9" t="s">
        <v>1312</v>
      </c>
      <c r="G233" s="18" t="s">
        <v>345</v>
      </c>
      <c r="H233" s="9" t="s">
        <v>456</v>
      </c>
      <c r="I233" s="9">
        <v>314</v>
      </c>
      <c r="J233" s="9">
        <v>460821690</v>
      </c>
      <c r="K233" s="20"/>
      <c r="L233" s="23">
        <v>460821690</v>
      </c>
      <c r="M233" s="11" t="s">
        <v>1364</v>
      </c>
    </row>
    <row r="234" spans="1:13" x14ac:dyDescent="0.25">
      <c r="A234" s="21" t="s">
        <v>1044</v>
      </c>
      <c r="B234" s="18" t="s">
        <v>606</v>
      </c>
      <c r="C234" s="10" t="s">
        <v>1268</v>
      </c>
      <c r="D234" s="10" t="s">
        <v>1135</v>
      </c>
      <c r="E234" s="9" t="s">
        <v>1136</v>
      </c>
      <c r="F234" s="9" t="s">
        <v>1312</v>
      </c>
      <c r="G234" s="18" t="s">
        <v>345</v>
      </c>
      <c r="H234" s="9" t="s">
        <v>456</v>
      </c>
      <c r="I234" s="9">
        <v>42</v>
      </c>
      <c r="J234" s="9">
        <v>61638570</v>
      </c>
      <c r="K234" s="20"/>
      <c r="L234" s="23">
        <v>61638570</v>
      </c>
      <c r="M234" s="11" t="s">
        <v>1364</v>
      </c>
    </row>
    <row r="235" spans="1:13" x14ac:dyDescent="0.25">
      <c r="A235" s="21" t="s">
        <v>1044</v>
      </c>
      <c r="B235" s="18" t="s">
        <v>1123</v>
      </c>
      <c r="C235" s="10" t="s">
        <v>1131</v>
      </c>
      <c r="D235" s="10" t="s">
        <v>1143</v>
      </c>
      <c r="E235" s="9" t="s">
        <v>1144</v>
      </c>
      <c r="F235" s="9" t="s">
        <v>1312</v>
      </c>
      <c r="G235" s="18" t="s">
        <v>345</v>
      </c>
      <c r="H235" s="9" t="s">
        <v>456</v>
      </c>
      <c r="I235" s="9">
        <v>7300</v>
      </c>
      <c r="J235" s="9">
        <v>159126130</v>
      </c>
      <c r="K235" s="20"/>
      <c r="L235" s="23">
        <v>159126130</v>
      </c>
      <c r="M235" s="11" t="s">
        <v>1364</v>
      </c>
    </row>
    <row r="236" spans="1:13" x14ac:dyDescent="0.25">
      <c r="A236" s="21" t="s">
        <v>1044</v>
      </c>
      <c r="B236" s="18" t="s">
        <v>1124</v>
      </c>
      <c r="C236" s="10" t="s">
        <v>1132</v>
      </c>
      <c r="D236" s="10" t="s">
        <v>1143</v>
      </c>
      <c r="E236" s="9" t="s">
        <v>1144</v>
      </c>
      <c r="F236" s="9" t="s">
        <v>1312</v>
      </c>
      <c r="G236" s="18" t="s">
        <v>345</v>
      </c>
      <c r="H236" s="9" t="s">
        <v>456</v>
      </c>
      <c r="I236" s="9">
        <v>5600</v>
      </c>
      <c r="J236" s="9">
        <v>256346160</v>
      </c>
      <c r="K236" s="20"/>
      <c r="L236" s="23">
        <v>256346160</v>
      </c>
      <c r="M236" s="11" t="s">
        <v>1364</v>
      </c>
    </row>
    <row r="237" spans="1:13" x14ac:dyDescent="0.25">
      <c r="A237" s="21" t="s">
        <v>1044</v>
      </c>
      <c r="B237" s="18" t="s">
        <v>1126</v>
      </c>
      <c r="C237" s="10" t="s">
        <v>1134</v>
      </c>
      <c r="D237" s="10" t="s">
        <v>1143</v>
      </c>
      <c r="E237" s="9" t="s">
        <v>1144</v>
      </c>
      <c r="F237" s="9" t="s">
        <v>1312</v>
      </c>
      <c r="G237" s="18" t="s">
        <v>345</v>
      </c>
      <c r="H237" s="9" t="s">
        <v>456</v>
      </c>
      <c r="I237" s="9">
        <v>4800</v>
      </c>
      <c r="J237" s="9">
        <v>219725280</v>
      </c>
      <c r="K237" s="20"/>
      <c r="L237" s="23">
        <v>219725280</v>
      </c>
      <c r="M237" s="11" t="s">
        <v>1364</v>
      </c>
    </row>
    <row r="238" spans="1:13" x14ac:dyDescent="0.25">
      <c r="A238" s="21" t="s">
        <v>1044</v>
      </c>
      <c r="B238" s="18" t="s">
        <v>1119</v>
      </c>
      <c r="C238" s="10" t="s">
        <v>1128</v>
      </c>
      <c r="D238" s="10" t="s">
        <v>1141</v>
      </c>
      <c r="E238" s="9" t="s">
        <v>1142</v>
      </c>
      <c r="F238" s="9" t="s">
        <v>1312</v>
      </c>
      <c r="G238" s="18" t="s">
        <v>345</v>
      </c>
      <c r="H238" s="9" t="s">
        <v>456</v>
      </c>
      <c r="I238" s="9">
        <v>660</v>
      </c>
      <c r="J238" s="9">
        <v>145482037.79999998</v>
      </c>
      <c r="K238" s="20"/>
      <c r="L238" s="23">
        <v>145482037.79999998</v>
      </c>
      <c r="M238" s="11" t="s">
        <v>1364</v>
      </c>
    </row>
    <row r="239" spans="1:13" x14ac:dyDescent="0.25">
      <c r="A239" s="21" t="s">
        <v>1044</v>
      </c>
      <c r="B239" s="18" t="s">
        <v>223</v>
      </c>
      <c r="C239" s="10" t="s">
        <v>1353</v>
      </c>
      <c r="D239" s="10" t="s">
        <v>264</v>
      </c>
      <c r="E239" s="9" t="s">
        <v>348</v>
      </c>
      <c r="F239" s="9" t="s">
        <v>1312</v>
      </c>
      <c r="G239" s="18" t="s">
        <v>345</v>
      </c>
      <c r="H239" s="9" t="s">
        <v>456</v>
      </c>
      <c r="I239" s="9">
        <v>1092</v>
      </c>
      <c r="J239" s="9">
        <v>8120341.3200000003</v>
      </c>
      <c r="K239" s="20"/>
      <c r="L239" s="23">
        <v>8120341.3200000003</v>
      </c>
      <c r="M239" s="11" t="s">
        <v>1364</v>
      </c>
    </row>
    <row r="240" spans="1:13" x14ac:dyDescent="0.25">
      <c r="A240" s="21" t="s">
        <v>1044</v>
      </c>
      <c r="B240" s="18" t="s">
        <v>223</v>
      </c>
      <c r="C240" s="10" t="s">
        <v>1353</v>
      </c>
      <c r="D240" s="10" t="s">
        <v>264</v>
      </c>
      <c r="E240" s="9" t="s">
        <v>348</v>
      </c>
      <c r="F240" s="9" t="s">
        <v>1312</v>
      </c>
      <c r="G240" s="18" t="s">
        <v>220</v>
      </c>
      <c r="H240" s="9" t="s">
        <v>455</v>
      </c>
      <c r="I240" s="9">
        <v>28</v>
      </c>
      <c r="J240" s="9">
        <v>188244</v>
      </c>
      <c r="K240" s="20"/>
      <c r="L240" s="23">
        <v>188244</v>
      </c>
      <c r="M240" s="11" t="s">
        <v>1364</v>
      </c>
    </row>
    <row r="241" spans="1:13" x14ac:dyDescent="0.25">
      <c r="A241" s="21" t="s">
        <v>1044</v>
      </c>
      <c r="B241" s="18" t="s">
        <v>223</v>
      </c>
      <c r="C241" s="10" t="s">
        <v>1353</v>
      </c>
      <c r="D241" s="10" t="s">
        <v>264</v>
      </c>
      <c r="E241" s="9" t="s">
        <v>348</v>
      </c>
      <c r="F241" s="9" t="s">
        <v>1312</v>
      </c>
      <c r="G241" s="18" t="s">
        <v>241</v>
      </c>
      <c r="H241" s="9" t="s">
        <v>454</v>
      </c>
      <c r="I241" s="9">
        <v>26880</v>
      </c>
      <c r="J241" s="9">
        <v>167811840</v>
      </c>
      <c r="K241" s="20"/>
      <c r="L241" s="23">
        <v>167811840</v>
      </c>
      <c r="M241" s="11" t="s">
        <v>1364</v>
      </c>
    </row>
    <row r="242" spans="1:13" x14ac:dyDescent="0.25">
      <c r="A242" s="21" t="s">
        <v>1044</v>
      </c>
      <c r="B242" s="18" t="s">
        <v>1000</v>
      </c>
      <c r="C242" s="10" t="s">
        <v>1378</v>
      </c>
      <c r="D242" s="10" t="s">
        <v>367</v>
      </c>
      <c r="E242" s="9" t="s">
        <v>294</v>
      </c>
      <c r="F242" s="9" t="s">
        <v>1379</v>
      </c>
      <c r="G242" s="18" t="s">
        <v>345</v>
      </c>
      <c r="H242" s="9" t="s">
        <v>456</v>
      </c>
      <c r="I242" s="9">
        <v>840</v>
      </c>
      <c r="J242" s="9">
        <v>163220400</v>
      </c>
      <c r="K242" s="20"/>
      <c r="L242" s="23">
        <v>163220400</v>
      </c>
      <c r="M242" s="11" t="s">
        <v>1364</v>
      </c>
    </row>
    <row r="243" spans="1:13" x14ac:dyDescent="0.25">
      <c r="A243" s="21" t="s">
        <v>1044</v>
      </c>
      <c r="B243" s="18" t="s">
        <v>1000</v>
      </c>
      <c r="C243" s="10" t="s">
        <v>1378</v>
      </c>
      <c r="D243" s="10" t="s">
        <v>367</v>
      </c>
      <c r="E243" s="9" t="s">
        <v>294</v>
      </c>
      <c r="F243" s="9" t="s">
        <v>1379</v>
      </c>
      <c r="G243" s="18" t="s">
        <v>241</v>
      </c>
      <c r="H243" s="9" t="s">
        <v>454</v>
      </c>
      <c r="I243" s="9">
        <v>2060</v>
      </c>
      <c r="J243" s="9">
        <v>330714460</v>
      </c>
      <c r="K243" s="20"/>
      <c r="L243" s="23">
        <v>330714460</v>
      </c>
      <c r="M243" s="11" t="s">
        <v>1364</v>
      </c>
    </row>
    <row r="244" spans="1:13" x14ac:dyDescent="0.25">
      <c r="A244" s="21" t="s">
        <v>1044</v>
      </c>
      <c r="B244" s="18" t="s">
        <v>1000</v>
      </c>
      <c r="C244" s="10" t="s">
        <v>1378</v>
      </c>
      <c r="D244" s="10" t="s">
        <v>367</v>
      </c>
      <c r="E244" s="9" t="s">
        <v>294</v>
      </c>
      <c r="F244" s="9" t="s">
        <v>1379</v>
      </c>
      <c r="G244" s="18" t="s">
        <v>463</v>
      </c>
      <c r="H244" s="9" t="s">
        <v>457</v>
      </c>
      <c r="I244" s="9">
        <v>110</v>
      </c>
      <c r="J244" s="9">
        <v>16054060</v>
      </c>
      <c r="K244" s="20"/>
      <c r="L244" s="23">
        <v>16054060</v>
      </c>
      <c r="M244" s="11" t="s">
        <v>1364</v>
      </c>
    </row>
    <row r="245" spans="1:13" x14ac:dyDescent="0.25">
      <c r="A245" s="21" t="s">
        <v>1044</v>
      </c>
      <c r="B245" s="18" t="s">
        <v>1125</v>
      </c>
      <c r="C245" s="10" t="s">
        <v>1133</v>
      </c>
      <c r="D245" s="10" t="s">
        <v>1143</v>
      </c>
      <c r="E245" s="9" t="s">
        <v>1144</v>
      </c>
      <c r="F245" s="9" t="s">
        <v>1312</v>
      </c>
      <c r="G245" s="18" t="s">
        <v>345</v>
      </c>
      <c r="H245" s="9" t="s">
        <v>456</v>
      </c>
      <c r="I245" s="9">
        <v>700</v>
      </c>
      <c r="J245" s="9">
        <v>32043270</v>
      </c>
      <c r="K245" s="20"/>
      <c r="L245" s="23">
        <v>32043270</v>
      </c>
      <c r="M245" s="11" t="s">
        <v>1364</v>
      </c>
    </row>
    <row r="246" spans="1:13" x14ac:dyDescent="0.25">
      <c r="A246" s="21" t="s">
        <v>1044</v>
      </c>
      <c r="B246" s="18" t="s">
        <v>529</v>
      </c>
      <c r="C246" s="10" t="s">
        <v>1267</v>
      </c>
      <c r="D246" s="10" t="s">
        <v>367</v>
      </c>
      <c r="E246" s="9" t="s">
        <v>294</v>
      </c>
      <c r="F246" s="9" t="s">
        <v>1312</v>
      </c>
      <c r="G246" s="18" t="s">
        <v>345</v>
      </c>
      <c r="H246" s="9" t="s">
        <v>456</v>
      </c>
      <c r="I246" s="9">
        <v>3100</v>
      </c>
      <c r="J246" s="9">
        <v>148933300</v>
      </c>
      <c r="K246" s="20"/>
      <c r="L246" s="23">
        <v>148933300</v>
      </c>
      <c r="M246" s="11" t="s">
        <v>1364</v>
      </c>
    </row>
    <row r="247" spans="1:13" x14ac:dyDescent="0.25">
      <c r="A247" s="21" t="s">
        <v>1044</v>
      </c>
      <c r="B247" s="18" t="s">
        <v>529</v>
      </c>
      <c r="C247" s="10" t="s">
        <v>1267</v>
      </c>
      <c r="D247" s="10" t="s">
        <v>367</v>
      </c>
      <c r="E247" s="9" t="s">
        <v>294</v>
      </c>
      <c r="F247" s="9" t="s">
        <v>1312</v>
      </c>
      <c r="G247" s="18" t="s">
        <v>463</v>
      </c>
      <c r="H247" s="9" t="s">
        <v>457</v>
      </c>
      <c r="I247" s="9">
        <v>2400</v>
      </c>
      <c r="J247" s="9">
        <v>63048240</v>
      </c>
      <c r="K247" s="20"/>
      <c r="L247" s="23">
        <v>63048240</v>
      </c>
      <c r="M247" s="11" t="s">
        <v>1364</v>
      </c>
    </row>
    <row r="248" spans="1:13" x14ac:dyDescent="0.25">
      <c r="A248" s="21" t="s">
        <v>1044</v>
      </c>
      <c r="B248" s="18" t="s">
        <v>1004</v>
      </c>
      <c r="C248" s="10" t="s">
        <v>1359</v>
      </c>
      <c r="D248" s="10" t="s">
        <v>1505</v>
      </c>
      <c r="E248" s="9" t="s">
        <v>1506</v>
      </c>
      <c r="F248" s="9" t="s">
        <v>1313</v>
      </c>
      <c r="G248" s="18" t="s">
        <v>345</v>
      </c>
      <c r="H248" s="9" t="s">
        <v>456</v>
      </c>
      <c r="I248" s="9">
        <v>600</v>
      </c>
      <c r="J248" s="9">
        <v>65759760</v>
      </c>
      <c r="K248" s="20"/>
      <c r="L248" s="23">
        <v>65759760</v>
      </c>
      <c r="M248" s="11" t="s">
        <v>1364</v>
      </c>
    </row>
    <row r="249" spans="1:13" x14ac:dyDescent="0.25">
      <c r="A249" s="21" t="s">
        <v>1044</v>
      </c>
      <c r="B249" s="18" t="s">
        <v>408</v>
      </c>
      <c r="C249" s="10" t="s">
        <v>1352</v>
      </c>
      <c r="D249" s="10" t="s">
        <v>264</v>
      </c>
      <c r="E249" s="9" t="s">
        <v>348</v>
      </c>
      <c r="F249" s="9" t="s">
        <v>1312</v>
      </c>
      <c r="G249" s="18" t="s">
        <v>345</v>
      </c>
      <c r="H249" s="9" t="s">
        <v>456</v>
      </c>
      <c r="I249" s="9">
        <v>3136</v>
      </c>
      <c r="J249" s="9">
        <v>23319954.560000002</v>
      </c>
      <c r="K249" s="20"/>
      <c r="L249" s="23">
        <v>23319954.560000002</v>
      </c>
      <c r="M249" s="11" t="s">
        <v>1364</v>
      </c>
    </row>
    <row r="250" spans="1:13" x14ac:dyDescent="0.25">
      <c r="A250" s="21" t="s">
        <v>1044</v>
      </c>
      <c r="B250" s="18" t="s">
        <v>408</v>
      </c>
      <c r="C250" s="10" t="s">
        <v>1352</v>
      </c>
      <c r="D250" s="10" t="s">
        <v>264</v>
      </c>
      <c r="E250" s="9" t="s">
        <v>348</v>
      </c>
      <c r="F250" s="9" t="s">
        <v>1312</v>
      </c>
      <c r="G250" s="18" t="s">
        <v>220</v>
      </c>
      <c r="H250" s="9" t="s">
        <v>455</v>
      </c>
      <c r="I250" s="9">
        <v>140</v>
      </c>
      <c r="J250" s="9">
        <v>941220</v>
      </c>
      <c r="K250" s="20"/>
      <c r="L250" s="23">
        <v>941220</v>
      </c>
      <c r="M250" s="11" t="s">
        <v>1364</v>
      </c>
    </row>
    <row r="251" spans="1:13" x14ac:dyDescent="0.25">
      <c r="A251" s="21" t="s">
        <v>1044</v>
      </c>
      <c r="B251" s="18" t="s">
        <v>408</v>
      </c>
      <c r="C251" s="10" t="s">
        <v>1352</v>
      </c>
      <c r="D251" s="10" t="s">
        <v>264</v>
      </c>
      <c r="E251" s="9" t="s">
        <v>348</v>
      </c>
      <c r="F251" s="9" t="s">
        <v>1312</v>
      </c>
      <c r="G251" s="18" t="s">
        <v>241</v>
      </c>
      <c r="H251" s="9" t="s">
        <v>454</v>
      </c>
      <c r="I251" s="9">
        <v>1904</v>
      </c>
      <c r="J251" s="9">
        <v>11886672</v>
      </c>
      <c r="K251" s="20"/>
      <c r="L251" s="23">
        <v>11886672</v>
      </c>
      <c r="M251" s="11" t="s">
        <v>1364</v>
      </c>
    </row>
    <row r="252" spans="1:13" x14ac:dyDescent="0.25">
      <c r="A252" s="9" t="s">
        <v>1048</v>
      </c>
      <c r="B252" s="18" t="s">
        <v>469</v>
      </c>
      <c r="C252" s="10" t="s">
        <v>999</v>
      </c>
      <c r="D252" s="10" t="s">
        <v>367</v>
      </c>
      <c r="E252" s="9" t="s">
        <v>294</v>
      </c>
      <c r="F252" s="9" t="s">
        <v>1312</v>
      </c>
      <c r="G252" s="18" t="s">
        <v>345</v>
      </c>
      <c r="H252" s="9" t="s">
        <v>456</v>
      </c>
      <c r="I252" s="9">
        <v>18670</v>
      </c>
      <c r="J252" s="9">
        <v>427317093</v>
      </c>
      <c r="K252" s="20"/>
      <c r="L252" s="23">
        <v>427317093</v>
      </c>
      <c r="M252" s="11" t="s">
        <v>1364</v>
      </c>
    </row>
    <row r="253" spans="1:13" x14ac:dyDescent="0.25">
      <c r="A253" s="9" t="s">
        <v>1048</v>
      </c>
      <c r="B253" s="18" t="s">
        <v>468</v>
      </c>
      <c r="C253" s="10" t="s">
        <v>1272</v>
      </c>
      <c r="D253" s="10" t="s">
        <v>367</v>
      </c>
      <c r="E253" s="9" t="s">
        <v>294</v>
      </c>
      <c r="F253" s="9" t="s">
        <v>1312</v>
      </c>
      <c r="G253" s="18" t="s">
        <v>345</v>
      </c>
      <c r="H253" s="9" t="s">
        <v>456</v>
      </c>
      <c r="I253" s="9">
        <v>12400</v>
      </c>
      <c r="J253" s="9">
        <v>516017320</v>
      </c>
      <c r="K253" s="20"/>
      <c r="L253" s="23">
        <v>516017320</v>
      </c>
      <c r="M253" s="11" t="s">
        <v>1364</v>
      </c>
    </row>
    <row r="254" spans="1:13" x14ac:dyDescent="0.25">
      <c r="A254" s="9" t="s">
        <v>1048</v>
      </c>
      <c r="B254" s="18" t="s">
        <v>499</v>
      </c>
      <c r="C254" s="10" t="s">
        <v>1273</v>
      </c>
      <c r="D254" s="10" t="s">
        <v>367</v>
      </c>
      <c r="E254" s="9" t="s">
        <v>294</v>
      </c>
      <c r="F254" s="9" t="s">
        <v>1312</v>
      </c>
      <c r="G254" s="18" t="s">
        <v>345</v>
      </c>
      <c r="H254" s="9" t="s">
        <v>456</v>
      </c>
      <c r="I254" s="9">
        <v>5660</v>
      </c>
      <c r="J254" s="9">
        <v>272540886</v>
      </c>
      <c r="K254" s="20"/>
      <c r="L254" s="23">
        <v>272540886</v>
      </c>
      <c r="M254" s="11" t="s">
        <v>1364</v>
      </c>
    </row>
    <row r="255" spans="1:13" x14ac:dyDescent="0.25">
      <c r="A255" s="9" t="s">
        <v>1048</v>
      </c>
      <c r="B255" s="18" t="s">
        <v>527</v>
      </c>
      <c r="C255" s="10" t="s">
        <v>1001</v>
      </c>
      <c r="D255" s="10" t="s">
        <v>367</v>
      </c>
      <c r="E255" s="9" t="s">
        <v>294</v>
      </c>
      <c r="F255" s="9" t="s">
        <v>1312</v>
      </c>
      <c r="G255" s="18" t="s">
        <v>345</v>
      </c>
      <c r="H255" s="9" t="s">
        <v>456</v>
      </c>
      <c r="I255" s="9">
        <v>3700</v>
      </c>
      <c r="J255" s="9">
        <v>153624000</v>
      </c>
      <c r="K255" s="20"/>
      <c r="L255" s="23">
        <v>153624000</v>
      </c>
      <c r="M255" s="11" t="s">
        <v>1364</v>
      </c>
    </row>
    <row r="256" spans="1:13" x14ac:dyDescent="0.25">
      <c r="A256" s="9" t="s">
        <v>1048</v>
      </c>
      <c r="B256" s="18" t="s">
        <v>527</v>
      </c>
      <c r="C256" s="10" t="s">
        <v>1001</v>
      </c>
      <c r="D256" s="10" t="s">
        <v>367</v>
      </c>
      <c r="E256" s="9" t="s">
        <v>294</v>
      </c>
      <c r="F256" s="9" t="s">
        <v>1312</v>
      </c>
      <c r="G256" s="18" t="s">
        <v>220</v>
      </c>
      <c r="H256" s="9" t="s">
        <v>455</v>
      </c>
      <c r="I256" s="9">
        <v>200</v>
      </c>
      <c r="J256" s="9">
        <v>6696000</v>
      </c>
      <c r="K256" s="20"/>
      <c r="L256" s="23">
        <v>6696000</v>
      </c>
      <c r="M256" s="11" t="s">
        <v>1364</v>
      </c>
    </row>
    <row r="257" spans="1:13" x14ac:dyDescent="0.25">
      <c r="A257" s="9" t="s">
        <v>1048</v>
      </c>
      <c r="B257" s="18" t="s">
        <v>527</v>
      </c>
      <c r="C257" s="10" t="s">
        <v>1001</v>
      </c>
      <c r="D257" s="10" t="s">
        <v>367</v>
      </c>
      <c r="E257" s="9" t="s">
        <v>294</v>
      </c>
      <c r="F257" s="9" t="s">
        <v>1312</v>
      </c>
      <c r="G257" s="18" t="s">
        <v>463</v>
      </c>
      <c r="H257" s="9" t="s">
        <v>457</v>
      </c>
      <c r="I257" s="9">
        <v>38900</v>
      </c>
      <c r="J257" s="9">
        <v>613453000</v>
      </c>
      <c r="K257" s="20"/>
      <c r="L257" s="23">
        <v>613453000</v>
      </c>
      <c r="M257" s="11" t="s">
        <v>1364</v>
      </c>
    </row>
    <row r="258" spans="1:13" x14ac:dyDescent="0.25">
      <c r="A258" s="9" t="s">
        <v>1048</v>
      </c>
      <c r="B258" s="18" t="s">
        <v>309</v>
      </c>
      <c r="C258" s="10" t="s">
        <v>333</v>
      </c>
      <c r="D258" s="10" t="s">
        <v>264</v>
      </c>
      <c r="E258" s="9" t="s">
        <v>348</v>
      </c>
      <c r="F258" s="9" t="s">
        <v>1313</v>
      </c>
      <c r="G258" s="18" t="s">
        <v>345</v>
      </c>
      <c r="H258" s="9" t="s">
        <v>456</v>
      </c>
      <c r="I258" s="9">
        <v>86100</v>
      </c>
      <c r="J258" s="9">
        <v>182019705</v>
      </c>
      <c r="K258" s="20"/>
      <c r="L258" s="23">
        <v>182019705</v>
      </c>
      <c r="M258" s="11" t="s">
        <v>1364</v>
      </c>
    </row>
    <row r="259" spans="1:13" x14ac:dyDescent="0.25">
      <c r="A259" s="9" t="s">
        <v>1048</v>
      </c>
      <c r="B259" s="18" t="s">
        <v>309</v>
      </c>
      <c r="C259" s="10" t="s">
        <v>333</v>
      </c>
      <c r="D259" s="10" t="s">
        <v>264</v>
      </c>
      <c r="E259" s="9" t="s">
        <v>348</v>
      </c>
      <c r="F259" s="9" t="s">
        <v>1313</v>
      </c>
      <c r="G259" s="18" t="s">
        <v>220</v>
      </c>
      <c r="H259" s="9" t="s">
        <v>455</v>
      </c>
      <c r="I259" s="9">
        <v>1400</v>
      </c>
      <c r="J259" s="9">
        <v>2978640</v>
      </c>
      <c r="K259" s="20"/>
      <c r="L259" s="23">
        <v>2978640</v>
      </c>
      <c r="M259" s="11" t="s">
        <v>1364</v>
      </c>
    </row>
    <row r="260" spans="1:13" x14ac:dyDescent="0.25">
      <c r="A260" s="9" t="s">
        <v>1048</v>
      </c>
      <c r="B260" s="18" t="s">
        <v>288</v>
      </c>
      <c r="C260" s="10" t="s">
        <v>326</v>
      </c>
      <c r="D260" s="10" t="s">
        <v>264</v>
      </c>
      <c r="E260" s="9" t="s">
        <v>348</v>
      </c>
      <c r="F260" s="9" t="s">
        <v>1313</v>
      </c>
      <c r="G260" s="18" t="s">
        <v>345</v>
      </c>
      <c r="H260" s="9" t="s">
        <v>456</v>
      </c>
      <c r="I260" s="9">
        <v>87700</v>
      </c>
      <c r="J260" s="9">
        <v>315842780</v>
      </c>
      <c r="K260" s="20"/>
      <c r="L260" s="23">
        <v>315842780</v>
      </c>
      <c r="M260" s="11" t="s">
        <v>1364</v>
      </c>
    </row>
    <row r="261" spans="1:13" x14ac:dyDescent="0.25">
      <c r="A261" s="9" t="s">
        <v>1048</v>
      </c>
      <c r="B261" s="18" t="s">
        <v>288</v>
      </c>
      <c r="C261" s="10" t="s">
        <v>326</v>
      </c>
      <c r="D261" s="10" t="s">
        <v>264</v>
      </c>
      <c r="E261" s="9" t="s">
        <v>348</v>
      </c>
      <c r="F261" s="9" t="s">
        <v>1313</v>
      </c>
      <c r="G261" s="18" t="s">
        <v>220</v>
      </c>
      <c r="H261" s="9" t="s">
        <v>455</v>
      </c>
      <c r="I261" s="9">
        <v>1700</v>
      </c>
      <c r="J261" s="9">
        <v>5841540</v>
      </c>
      <c r="K261" s="20"/>
      <c r="L261" s="23">
        <v>5841540</v>
      </c>
      <c r="M261" s="11" t="s">
        <v>1364</v>
      </c>
    </row>
    <row r="262" spans="1:13" x14ac:dyDescent="0.25">
      <c r="A262" s="9" t="s">
        <v>1048</v>
      </c>
      <c r="B262" s="18" t="s">
        <v>302</v>
      </c>
      <c r="C262" s="10" t="s">
        <v>247</v>
      </c>
      <c r="D262" s="10" t="s">
        <v>304</v>
      </c>
      <c r="E262" s="9" t="s">
        <v>319</v>
      </c>
      <c r="F262" s="9" t="s">
        <v>1313</v>
      </c>
      <c r="G262" s="18" t="s">
        <v>345</v>
      </c>
      <c r="H262" s="9" t="s">
        <v>456</v>
      </c>
      <c r="I262" s="9">
        <v>128100</v>
      </c>
      <c r="J262" s="9">
        <v>473305161</v>
      </c>
      <c r="K262" s="20"/>
      <c r="L262" s="23">
        <v>473305161</v>
      </c>
      <c r="M262" s="11" t="s">
        <v>1364</v>
      </c>
    </row>
    <row r="263" spans="1:13" x14ac:dyDescent="0.25">
      <c r="A263" s="9" t="s">
        <v>1048</v>
      </c>
      <c r="B263" s="18" t="s">
        <v>302</v>
      </c>
      <c r="C263" s="10" t="s">
        <v>247</v>
      </c>
      <c r="D263" s="10" t="s">
        <v>304</v>
      </c>
      <c r="E263" s="9" t="s">
        <v>319</v>
      </c>
      <c r="F263" s="9" t="s">
        <v>1313</v>
      </c>
      <c r="G263" s="18" t="s">
        <v>220</v>
      </c>
      <c r="H263" s="9" t="s">
        <v>455</v>
      </c>
      <c r="I263" s="9">
        <v>16700</v>
      </c>
      <c r="J263" s="9">
        <v>61623000</v>
      </c>
      <c r="K263" s="20"/>
      <c r="L263" s="23">
        <v>61623000</v>
      </c>
      <c r="M263" s="11" t="s">
        <v>1364</v>
      </c>
    </row>
    <row r="264" spans="1:13" x14ac:dyDescent="0.25">
      <c r="A264" s="9" t="s">
        <v>1048</v>
      </c>
      <c r="B264" s="18" t="s">
        <v>530</v>
      </c>
      <c r="C264" s="10" t="s">
        <v>1351</v>
      </c>
      <c r="D264" s="10" t="s">
        <v>266</v>
      </c>
      <c r="E264" s="9" t="s">
        <v>243</v>
      </c>
      <c r="F264" s="9" t="s">
        <v>1312</v>
      </c>
      <c r="G264" s="18" t="s">
        <v>345</v>
      </c>
      <c r="H264" s="9" t="s">
        <v>456</v>
      </c>
      <c r="I264" s="9">
        <v>27810</v>
      </c>
      <c r="J264" s="9">
        <v>361467891.00000083</v>
      </c>
      <c r="K264" s="20"/>
      <c r="L264" s="23">
        <v>361467891.00000083</v>
      </c>
      <c r="M264" s="11" t="s">
        <v>1364</v>
      </c>
    </row>
    <row r="265" spans="1:13" x14ac:dyDescent="0.25">
      <c r="A265" s="9" t="s">
        <v>1048</v>
      </c>
      <c r="B265" s="18" t="s">
        <v>530</v>
      </c>
      <c r="C265" s="10" t="s">
        <v>1351</v>
      </c>
      <c r="D265" s="10" t="s">
        <v>266</v>
      </c>
      <c r="E265" s="9" t="s">
        <v>243</v>
      </c>
      <c r="F265" s="9" t="s">
        <v>1312</v>
      </c>
      <c r="G265" s="18" t="s">
        <v>220</v>
      </c>
      <c r="H265" s="9" t="s">
        <v>455</v>
      </c>
      <c r="I265" s="9">
        <v>150</v>
      </c>
      <c r="J265" s="9">
        <v>1755000</v>
      </c>
      <c r="K265" s="20"/>
      <c r="L265" s="23">
        <v>1755000</v>
      </c>
      <c r="M265" s="11" t="s">
        <v>1364</v>
      </c>
    </row>
    <row r="266" spans="1:13" x14ac:dyDescent="0.25">
      <c r="A266" s="9" t="s">
        <v>1048</v>
      </c>
      <c r="B266" s="18" t="s">
        <v>530</v>
      </c>
      <c r="C266" s="10" t="s">
        <v>1351</v>
      </c>
      <c r="D266" s="10" t="s">
        <v>266</v>
      </c>
      <c r="E266" s="9" t="s">
        <v>243</v>
      </c>
      <c r="F266" s="9" t="s">
        <v>1312</v>
      </c>
      <c r="G266" s="18" t="s">
        <v>241</v>
      </c>
      <c r="H266" s="9" t="s">
        <v>454</v>
      </c>
      <c r="I266" s="9">
        <v>137280</v>
      </c>
      <c r="J266" s="9">
        <v>955056960</v>
      </c>
      <c r="K266" s="20"/>
      <c r="L266" s="23">
        <v>955056960</v>
      </c>
      <c r="M266" s="11" t="s">
        <v>1364</v>
      </c>
    </row>
    <row r="267" spans="1:13" x14ac:dyDescent="0.25">
      <c r="A267" s="9" t="s">
        <v>1048</v>
      </c>
      <c r="B267" s="18" t="s">
        <v>574</v>
      </c>
      <c r="C267" s="10" t="s">
        <v>1282</v>
      </c>
      <c r="D267" s="10" t="s">
        <v>266</v>
      </c>
      <c r="E267" s="9" t="s">
        <v>243</v>
      </c>
      <c r="F267" s="9" t="s">
        <v>1313</v>
      </c>
      <c r="G267" s="18" t="s">
        <v>345</v>
      </c>
      <c r="H267" s="9" t="s">
        <v>456</v>
      </c>
      <c r="I267" s="9">
        <v>9030</v>
      </c>
      <c r="J267" s="9">
        <v>99941331</v>
      </c>
      <c r="K267" s="20"/>
      <c r="L267" s="23">
        <v>99941331</v>
      </c>
      <c r="M267" s="11" t="s">
        <v>1364</v>
      </c>
    </row>
    <row r="268" spans="1:13" x14ac:dyDescent="0.25">
      <c r="A268" s="9" t="s">
        <v>1048</v>
      </c>
      <c r="B268" s="18" t="s">
        <v>574</v>
      </c>
      <c r="C268" s="10" t="s">
        <v>1282</v>
      </c>
      <c r="D268" s="10" t="s">
        <v>266</v>
      </c>
      <c r="E268" s="9" t="s">
        <v>243</v>
      </c>
      <c r="F268" s="9" t="s">
        <v>1313</v>
      </c>
      <c r="G268" s="18" t="s">
        <v>220</v>
      </c>
      <c r="H268" s="9" t="s">
        <v>455</v>
      </c>
      <c r="I268" s="9">
        <v>1500</v>
      </c>
      <c r="J268" s="9">
        <v>14031900</v>
      </c>
      <c r="K268" s="20"/>
      <c r="L268" s="23">
        <v>14031900</v>
      </c>
      <c r="M268" s="11" t="s">
        <v>1364</v>
      </c>
    </row>
    <row r="269" spans="1:13" x14ac:dyDescent="0.25">
      <c r="A269" s="9" t="s">
        <v>1048</v>
      </c>
      <c r="B269" s="18" t="s">
        <v>574</v>
      </c>
      <c r="C269" s="10" t="s">
        <v>1282</v>
      </c>
      <c r="D269" s="10" t="s">
        <v>266</v>
      </c>
      <c r="E269" s="9" t="s">
        <v>243</v>
      </c>
      <c r="F269" s="9" t="s">
        <v>1313</v>
      </c>
      <c r="G269" s="18" t="s">
        <v>463</v>
      </c>
      <c r="H269" s="9" t="s">
        <v>457</v>
      </c>
      <c r="I269" s="9">
        <v>75540</v>
      </c>
      <c r="J269" s="9">
        <v>350314232.0000025</v>
      </c>
      <c r="K269" s="20"/>
      <c r="L269" s="23">
        <v>350314232.0000025</v>
      </c>
      <c r="M269" s="11" t="s">
        <v>1364</v>
      </c>
    </row>
    <row r="270" spans="1:13" x14ac:dyDescent="0.25">
      <c r="A270" s="9" t="s">
        <v>1048</v>
      </c>
      <c r="B270" s="18" t="s">
        <v>588</v>
      </c>
      <c r="C270" s="10" t="s">
        <v>1283</v>
      </c>
      <c r="D270" s="10" t="s">
        <v>266</v>
      </c>
      <c r="E270" s="9" t="s">
        <v>243</v>
      </c>
      <c r="F270" s="9" t="s">
        <v>1313</v>
      </c>
      <c r="G270" s="18" t="s">
        <v>345</v>
      </c>
      <c r="H270" s="9" t="s">
        <v>456</v>
      </c>
      <c r="I270" s="9">
        <v>36100</v>
      </c>
      <c r="J270" s="9">
        <v>264262108</v>
      </c>
      <c r="K270" s="20"/>
      <c r="L270" s="23">
        <v>264262108</v>
      </c>
      <c r="M270" s="11" t="s">
        <v>1364</v>
      </c>
    </row>
    <row r="271" spans="1:13" x14ac:dyDescent="0.25">
      <c r="A271" s="9" t="s">
        <v>1048</v>
      </c>
      <c r="B271" s="18" t="s">
        <v>588</v>
      </c>
      <c r="C271" s="10" t="s">
        <v>1283</v>
      </c>
      <c r="D271" s="10" t="s">
        <v>266</v>
      </c>
      <c r="E271" s="9" t="s">
        <v>243</v>
      </c>
      <c r="F271" s="9" t="s">
        <v>1313</v>
      </c>
      <c r="G271" s="18" t="s">
        <v>463</v>
      </c>
      <c r="H271" s="9" t="s">
        <v>457</v>
      </c>
      <c r="I271" s="9">
        <v>15500</v>
      </c>
      <c r="J271" s="9">
        <v>75456790</v>
      </c>
      <c r="K271" s="20"/>
      <c r="L271" s="23">
        <v>75456790</v>
      </c>
      <c r="M271" s="11" t="s">
        <v>1364</v>
      </c>
    </row>
    <row r="272" spans="1:13" x14ac:dyDescent="0.25">
      <c r="A272" s="9" t="s">
        <v>1048</v>
      </c>
      <c r="B272" s="18" t="s">
        <v>591</v>
      </c>
      <c r="C272" s="10" t="s">
        <v>1278</v>
      </c>
      <c r="D272" s="10" t="s">
        <v>340</v>
      </c>
      <c r="E272" s="9" t="s">
        <v>236</v>
      </c>
      <c r="F272" s="9" t="s">
        <v>1312</v>
      </c>
      <c r="G272" s="18" t="s">
        <v>345</v>
      </c>
      <c r="H272" s="9" t="s">
        <v>456</v>
      </c>
      <c r="I272" s="9">
        <v>8440</v>
      </c>
      <c r="J272" s="9">
        <v>1019779880</v>
      </c>
      <c r="K272" s="20"/>
      <c r="L272" s="23">
        <v>1019779880</v>
      </c>
      <c r="M272" s="11" t="s">
        <v>1364</v>
      </c>
    </row>
    <row r="273" spans="1:13" x14ac:dyDescent="0.25">
      <c r="A273" s="9" t="s">
        <v>1048</v>
      </c>
      <c r="B273" s="18" t="s">
        <v>591</v>
      </c>
      <c r="C273" s="10" t="s">
        <v>1278</v>
      </c>
      <c r="D273" s="10" t="s">
        <v>340</v>
      </c>
      <c r="E273" s="9" t="s">
        <v>236</v>
      </c>
      <c r="F273" s="9" t="s">
        <v>1312</v>
      </c>
      <c r="G273" s="18" t="s">
        <v>220</v>
      </c>
      <c r="H273" s="9" t="s">
        <v>455</v>
      </c>
      <c r="I273" s="9">
        <v>2040</v>
      </c>
      <c r="J273" s="9">
        <v>242352000</v>
      </c>
      <c r="K273" s="20"/>
      <c r="L273" s="23">
        <v>242352000</v>
      </c>
      <c r="M273" s="11" t="s">
        <v>1364</v>
      </c>
    </row>
    <row r="274" spans="1:13" x14ac:dyDescent="0.25">
      <c r="A274" s="9" t="s">
        <v>1048</v>
      </c>
      <c r="B274" s="18" t="s">
        <v>591</v>
      </c>
      <c r="C274" s="10" t="s">
        <v>1278</v>
      </c>
      <c r="D274" s="10" t="s">
        <v>340</v>
      </c>
      <c r="E274" s="9" t="s">
        <v>236</v>
      </c>
      <c r="F274" s="9" t="s">
        <v>1312</v>
      </c>
      <c r="G274" s="18" t="s">
        <v>463</v>
      </c>
      <c r="H274" s="9" t="s">
        <v>457</v>
      </c>
      <c r="I274" s="9">
        <v>2040</v>
      </c>
      <c r="J274" s="9">
        <v>163752840</v>
      </c>
      <c r="K274" s="20"/>
      <c r="L274" s="23">
        <v>163752840</v>
      </c>
      <c r="M274" s="11" t="s">
        <v>1364</v>
      </c>
    </row>
    <row r="275" spans="1:13" x14ac:dyDescent="0.25">
      <c r="A275" s="9" t="s">
        <v>1048</v>
      </c>
      <c r="B275" s="18" t="s">
        <v>592</v>
      </c>
      <c r="C275" s="10" t="s">
        <v>1269</v>
      </c>
      <c r="D275" s="10" t="s">
        <v>1135</v>
      </c>
      <c r="E275" s="9" t="s">
        <v>1136</v>
      </c>
      <c r="F275" s="9" t="s">
        <v>1312</v>
      </c>
      <c r="G275" s="18" t="s">
        <v>345</v>
      </c>
      <c r="H275" s="9" t="s">
        <v>456</v>
      </c>
      <c r="I275" s="9">
        <v>272</v>
      </c>
      <c r="J275" s="9">
        <v>399183120</v>
      </c>
      <c r="K275" s="20"/>
      <c r="L275" s="23">
        <v>399183120</v>
      </c>
      <c r="M275" s="11" t="s">
        <v>1364</v>
      </c>
    </row>
    <row r="276" spans="1:13" x14ac:dyDescent="0.25">
      <c r="A276" s="9" t="s">
        <v>1048</v>
      </c>
      <c r="B276" s="18" t="s">
        <v>606</v>
      </c>
      <c r="C276" s="10" t="s">
        <v>1268</v>
      </c>
      <c r="D276" s="10" t="s">
        <v>1135</v>
      </c>
      <c r="E276" s="9" t="s">
        <v>1136</v>
      </c>
      <c r="F276" s="9" t="s">
        <v>1312</v>
      </c>
      <c r="G276" s="18" t="s">
        <v>345</v>
      </c>
      <c r="H276" s="9" t="s">
        <v>456</v>
      </c>
      <c r="I276" s="9">
        <v>32</v>
      </c>
      <c r="J276" s="9">
        <v>46962720</v>
      </c>
      <c r="K276" s="20"/>
      <c r="L276" s="23">
        <v>46962720</v>
      </c>
      <c r="M276" s="11" t="s">
        <v>1364</v>
      </c>
    </row>
    <row r="277" spans="1:13" x14ac:dyDescent="0.25">
      <c r="A277" s="9" t="s">
        <v>1048</v>
      </c>
      <c r="B277" s="18" t="s">
        <v>1123</v>
      </c>
      <c r="C277" s="10" t="s">
        <v>1131</v>
      </c>
      <c r="D277" s="10" t="s">
        <v>1143</v>
      </c>
      <c r="E277" s="9" t="s">
        <v>1144</v>
      </c>
      <c r="F277" s="9" t="s">
        <v>1312</v>
      </c>
      <c r="G277" s="18" t="s">
        <v>345</v>
      </c>
      <c r="H277" s="9" t="s">
        <v>456</v>
      </c>
      <c r="I277" s="9">
        <v>6600</v>
      </c>
      <c r="J277" s="9">
        <v>143867460</v>
      </c>
      <c r="K277" s="20"/>
      <c r="L277" s="23">
        <v>143867460</v>
      </c>
      <c r="M277" s="11" t="s">
        <v>1364</v>
      </c>
    </row>
    <row r="278" spans="1:13" x14ac:dyDescent="0.25">
      <c r="A278" s="9" t="s">
        <v>1048</v>
      </c>
      <c r="B278" s="18" t="s">
        <v>1124</v>
      </c>
      <c r="C278" s="10" t="s">
        <v>1132</v>
      </c>
      <c r="D278" s="10" t="s">
        <v>1143</v>
      </c>
      <c r="E278" s="9" t="s">
        <v>1144</v>
      </c>
      <c r="F278" s="9" t="s">
        <v>1312</v>
      </c>
      <c r="G278" s="18" t="s">
        <v>345</v>
      </c>
      <c r="H278" s="9" t="s">
        <v>456</v>
      </c>
      <c r="I278" s="9">
        <v>2100</v>
      </c>
      <c r="J278" s="9">
        <v>96129810</v>
      </c>
      <c r="K278" s="20"/>
      <c r="L278" s="23">
        <v>96129810</v>
      </c>
      <c r="M278" s="11" t="s">
        <v>1364</v>
      </c>
    </row>
    <row r="279" spans="1:13" x14ac:dyDescent="0.25">
      <c r="A279" s="9" t="s">
        <v>1048</v>
      </c>
      <c r="B279" s="18" t="s">
        <v>1126</v>
      </c>
      <c r="C279" s="10" t="s">
        <v>1134</v>
      </c>
      <c r="D279" s="10" t="s">
        <v>1143</v>
      </c>
      <c r="E279" s="9" t="s">
        <v>1144</v>
      </c>
      <c r="F279" s="9" t="s">
        <v>1312</v>
      </c>
      <c r="G279" s="18" t="s">
        <v>345</v>
      </c>
      <c r="H279" s="9" t="s">
        <v>456</v>
      </c>
      <c r="I279" s="9">
        <v>3600</v>
      </c>
      <c r="J279" s="9">
        <v>164793960</v>
      </c>
      <c r="K279" s="20"/>
      <c r="L279" s="23">
        <v>164793960</v>
      </c>
      <c r="M279" s="11" t="s">
        <v>1364</v>
      </c>
    </row>
    <row r="280" spans="1:13" x14ac:dyDescent="0.25">
      <c r="A280" s="9" t="s">
        <v>1048</v>
      </c>
      <c r="B280" s="18" t="s">
        <v>1119</v>
      </c>
      <c r="C280" s="10" t="s">
        <v>1128</v>
      </c>
      <c r="D280" s="10" t="s">
        <v>1141</v>
      </c>
      <c r="E280" s="9" t="s">
        <v>1142</v>
      </c>
      <c r="F280" s="9" t="s">
        <v>1312</v>
      </c>
      <c r="G280" s="18" t="s">
        <v>345</v>
      </c>
      <c r="H280" s="9" t="s">
        <v>456</v>
      </c>
      <c r="I280" s="9">
        <v>450</v>
      </c>
      <c r="J280" s="9">
        <v>99192299.999999836</v>
      </c>
      <c r="K280" s="20"/>
      <c r="L280" s="23">
        <v>99192299.999999836</v>
      </c>
      <c r="M280" s="11" t="s">
        <v>1364</v>
      </c>
    </row>
    <row r="281" spans="1:13" x14ac:dyDescent="0.25">
      <c r="A281" s="9" t="s">
        <v>1048</v>
      </c>
      <c r="B281" s="18" t="s">
        <v>223</v>
      </c>
      <c r="C281" s="10" t="s">
        <v>1353</v>
      </c>
      <c r="D281" s="10" t="s">
        <v>264</v>
      </c>
      <c r="E281" s="9" t="s">
        <v>348</v>
      </c>
      <c r="F281" s="9" t="s">
        <v>1312</v>
      </c>
      <c r="G281" s="18" t="s">
        <v>345</v>
      </c>
      <c r="H281" s="9" t="s">
        <v>456</v>
      </c>
      <c r="I281" s="9">
        <v>1008</v>
      </c>
      <c r="J281" s="9">
        <v>7495704.000000014</v>
      </c>
      <c r="K281" s="20"/>
      <c r="L281" s="23">
        <v>7495704.000000014</v>
      </c>
      <c r="M281" s="11" t="s">
        <v>1364</v>
      </c>
    </row>
    <row r="282" spans="1:13" x14ac:dyDescent="0.25">
      <c r="A282" s="9" t="s">
        <v>1048</v>
      </c>
      <c r="B282" s="18" t="s">
        <v>223</v>
      </c>
      <c r="C282" s="10" t="s">
        <v>1353</v>
      </c>
      <c r="D282" s="10" t="s">
        <v>264</v>
      </c>
      <c r="E282" s="9" t="s">
        <v>348</v>
      </c>
      <c r="F282" s="9" t="s">
        <v>1312</v>
      </c>
      <c r="G282" s="18" t="s">
        <v>241</v>
      </c>
      <c r="H282" s="9" t="s">
        <v>454</v>
      </c>
      <c r="I282" s="9">
        <v>33264</v>
      </c>
      <c r="J282" s="9">
        <v>207667152</v>
      </c>
      <c r="K282" s="20"/>
      <c r="L282" s="23">
        <v>207667152</v>
      </c>
      <c r="M282" s="11" t="s">
        <v>1364</v>
      </c>
    </row>
    <row r="283" spans="1:13" x14ac:dyDescent="0.25">
      <c r="A283" s="9" t="s">
        <v>1048</v>
      </c>
      <c r="B283" s="18" t="s">
        <v>1000</v>
      </c>
      <c r="C283" s="10" t="s">
        <v>1378</v>
      </c>
      <c r="D283" s="10" t="s">
        <v>367</v>
      </c>
      <c r="E283" s="9" t="s">
        <v>294</v>
      </c>
      <c r="F283" s="9" t="s">
        <v>1379</v>
      </c>
      <c r="G283" s="18" t="s">
        <v>345</v>
      </c>
      <c r="H283" s="9" t="s">
        <v>456</v>
      </c>
      <c r="I283" s="9">
        <v>490</v>
      </c>
      <c r="J283" s="9">
        <v>95211900</v>
      </c>
      <c r="K283" s="20"/>
      <c r="L283" s="23">
        <v>95211900</v>
      </c>
      <c r="M283" s="11" t="s">
        <v>1364</v>
      </c>
    </row>
    <row r="284" spans="1:13" x14ac:dyDescent="0.25">
      <c r="A284" s="9" t="s">
        <v>1048</v>
      </c>
      <c r="B284" s="18" t="s">
        <v>1000</v>
      </c>
      <c r="C284" s="10" t="s">
        <v>1378</v>
      </c>
      <c r="D284" s="10" t="s">
        <v>367</v>
      </c>
      <c r="E284" s="9" t="s">
        <v>294</v>
      </c>
      <c r="F284" s="9" t="s">
        <v>1379</v>
      </c>
      <c r="G284" s="18" t="s">
        <v>241</v>
      </c>
      <c r="H284" s="9" t="s">
        <v>454</v>
      </c>
      <c r="I284" s="9">
        <v>1750</v>
      </c>
      <c r="J284" s="9">
        <v>280946750</v>
      </c>
      <c r="K284" s="20"/>
      <c r="L284" s="23">
        <v>280946750</v>
      </c>
      <c r="M284" s="11" t="s">
        <v>1364</v>
      </c>
    </row>
    <row r="285" spans="1:13" x14ac:dyDescent="0.25">
      <c r="A285" s="9" t="s">
        <v>1048</v>
      </c>
      <c r="B285" s="18" t="s">
        <v>1125</v>
      </c>
      <c r="C285" s="10" t="s">
        <v>1133</v>
      </c>
      <c r="D285" s="10" t="s">
        <v>1143</v>
      </c>
      <c r="E285" s="9" t="s">
        <v>1144</v>
      </c>
      <c r="F285" s="9" t="s">
        <v>1312</v>
      </c>
      <c r="G285" s="18" t="s">
        <v>345</v>
      </c>
      <c r="H285" s="9" t="s">
        <v>456</v>
      </c>
      <c r="I285" s="9">
        <v>800</v>
      </c>
      <c r="J285" s="9">
        <v>36620880</v>
      </c>
      <c r="K285" s="20"/>
      <c r="L285" s="23">
        <v>36620880</v>
      </c>
      <c r="M285" s="11" t="s">
        <v>1364</v>
      </c>
    </row>
    <row r="286" spans="1:13" x14ac:dyDescent="0.25">
      <c r="A286" s="9" t="s">
        <v>1048</v>
      </c>
      <c r="B286" s="18" t="s">
        <v>529</v>
      </c>
      <c r="C286" s="10" t="s">
        <v>1267</v>
      </c>
      <c r="D286" s="10" t="s">
        <v>367</v>
      </c>
      <c r="E286" s="9" t="s">
        <v>294</v>
      </c>
      <c r="F286" s="9" t="s">
        <v>1312</v>
      </c>
      <c r="G286" s="18" t="s">
        <v>345</v>
      </c>
      <c r="H286" s="9" t="s">
        <v>456</v>
      </c>
      <c r="I286" s="9">
        <v>3700</v>
      </c>
      <c r="J286" s="9">
        <v>177759100</v>
      </c>
      <c r="K286" s="20"/>
      <c r="L286" s="23">
        <v>177759100</v>
      </c>
      <c r="M286" s="11" t="s">
        <v>1364</v>
      </c>
    </row>
    <row r="287" spans="1:13" x14ac:dyDescent="0.25">
      <c r="A287" s="9" t="s">
        <v>1048</v>
      </c>
      <c r="B287" s="18" t="s">
        <v>529</v>
      </c>
      <c r="C287" s="10" t="s">
        <v>1267</v>
      </c>
      <c r="D287" s="10" t="s">
        <v>367</v>
      </c>
      <c r="E287" s="9" t="s">
        <v>294</v>
      </c>
      <c r="F287" s="9" t="s">
        <v>1312</v>
      </c>
      <c r="G287" s="18" t="s">
        <v>220</v>
      </c>
      <c r="H287" s="9" t="s">
        <v>455</v>
      </c>
      <c r="I287" s="9">
        <v>100</v>
      </c>
      <c r="J287" s="9">
        <v>3987000</v>
      </c>
      <c r="K287" s="20"/>
      <c r="L287" s="23">
        <v>3987000</v>
      </c>
      <c r="M287" s="11" t="s">
        <v>1364</v>
      </c>
    </row>
    <row r="288" spans="1:13" x14ac:dyDescent="0.25">
      <c r="A288" s="9" t="s">
        <v>1048</v>
      </c>
      <c r="B288" s="18" t="s">
        <v>529</v>
      </c>
      <c r="C288" s="10" t="s">
        <v>1267</v>
      </c>
      <c r="D288" s="10" t="s">
        <v>367</v>
      </c>
      <c r="E288" s="9" t="s">
        <v>294</v>
      </c>
      <c r="F288" s="9" t="s">
        <v>1312</v>
      </c>
      <c r="G288" s="18" t="s">
        <v>463</v>
      </c>
      <c r="H288" s="9" t="s">
        <v>457</v>
      </c>
      <c r="I288" s="9">
        <v>3800</v>
      </c>
      <c r="J288" s="9">
        <v>99826380</v>
      </c>
      <c r="K288" s="20"/>
      <c r="L288" s="23">
        <v>99826380</v>
      </c>
      <c r="M288" s="11" t="s">
        <v>1364</v>
      </c>
    </row>
    <row r="289" spans="1:13" x14ac:dyDescent="0.25">
      <c r="A289" s="9" t="s">
        <v>1048</v>
      </c>
      <c r="B289" s="18" t="s">
        <v>1004</v>
      </c>
      <c r="C289" s="10" t="s">
        <v>1359</v>
      </c>
      <c r="D289" s="10" t="s">
        <v>1505</v>
      </c>
      <c r="E289" s="9" t="s">
        <v>1506</v>
      </c>
      <c r="F289" s="9" t="s">
        <v>1313</v>
      </c>
      <c r="G289" s="18" t="s">
        <v>345</v>
      </c>
      <c r="H289" s="9" t="s">
        <v>456</v>
      </c>
      <c r="I289" s="9">
        <v>570</v>
      </c>
      <c r="J289" s="9">
        <v>62471772</v>
      </c>
      <c r="K289" s="20"/>
      <c r="L289" s="23">
        <v>62471772</v>
      </c>
      <c r="M289" s="11" t="s">
        <v>1364</v>
      </c>
    </row>
    <row r="290" spans="1:13" x14ac:dyDescent="0.25">
      <c r="A290" s="9" t="s">
        <v>1048</v>
      </c>
      <c r="B290" s="18" t="s">
        <v>408</v>
      </c>
      <c r="C290" s="10" t="s">
        <v>1352</v>
      </c>
      <c r="D290" s="10" t="s">
        <v>264</v>
      </c>
      <c r="E290" s="9" t="s">
        <v>348</v>
      </c>
      <c r="F290" s="9" t="s">
        <v>1312</v>
      </c>
      <c r="G290" s="18" t="s">
        <v>345</v>
      </c>
      <c r="H290" s="9" t="s">
        <v>456</v>
      </c>
      <c r="I290" s="9">
        <v>2520</v>
      </c>
      <c r="J290" s="9">
        <v>18739260.000000037</v>
      </c>
      <c r="K290" s="20"/>
      <c r="L290" s="23">
        <v>18739260.000000037</v>
      </c>
      <c r="M290" s="11" t="s">
        <v>1364</v>
      </c>
    </row>
    <row r="291" spans="1:13" x14ac:dyDescent="0.25">
      <c r="A291" s="9" t="s">
        <v>1048</v>
      </c>
      <c r="B291" s="18" t="s">
        <v>408</v>
      </c>
      <c r="C291" s="10" t="s">
        <v>1352</v>
      </c>
      <c r="D291" s="10" t="s">
        <v>264</v>
      </c>
      <c r="E291" s="9" t="s">
        <v>348</v>
      </c>
      <c r="F291" s="9" t="s">
        <v>1312</v>
      </c>
      <c r="G291" s="18" t="s">
        <v>220</v>
      </c>
      <c r="H291" s="9" t="s">
        <v>455</v>
      </c>
      <c r="I291" s="9">
        <v>84</v>
      </c>
      <c r="J291" s="9">
        <v>564732</v>
      </c>
      <c r="K291" s="20"/>
      <c r="L291" s="23">
        <v>564732</v>
      </c>
      <c r="M291" s="11" t="s">
        <v>1364</v>
      </c>
    </row>
    <row r="292" spans="1:13" x14ac:dyDescent="0.25">
      <c r="A292" s="9" t="s">
        <v>1048</v>
      </c>
      <c r="B292" s="18" t="s">
        <v>408</v>
      </c>
      <c r="C292" s="10" t="s">
        <v>1352</v>
      </c>
      <c r="D292" s="10" t="s">
        <v>264</v>
      </c>
      <c r="E292" s="9" t="s">
        <v>348</v>
      </c>
      <c r="F292" s="9" t="s">
        <v>1312</v>
      </c>
      <c r="G292" s="18" t="s">
        <v>241</v>
      </c>
      <c r="H292" s="9" t="s">
        <v>454</v>
      </c>
      <c r="I292" s="9">
        <v>2884</v>
      </c>
      <c r="J292" s="9">
        <v>18004812</v>
      </c>
      <c r="K292" s="20"/>
      <c r="L292" s="23">
        <v>18004812</v>
      </c>
      <c r="M292" s="11" t="s">
        <v>1364</v>
      </c>
    </row>
    <row r="293" spans="1:13" x14ac:dyDescent="0.25">
      <c r="A293" s="9" t="s">
        <v>1049</v>
      </c>
      <c r="B293" s="18" t="s">
        <v>469</v>
      </c>
      <c r="C293" s="10" t="s">
        <v>999</v>
      </c>
      <c r="D293" s="10" t="s">
        <v>367</v>
      </c>
      <c r="E293" s="9" t="s">
        <v>294</v>
      </c>
      <c r="F293" s="9" t="s">
        <v>1312</v>
      </c>
      <c r="G293" s="18" t="s">
        <v>345</v>
      </c>
      <c r="H293" s="9" t="s">
        <v>456</v>
      </c>
      <c r="I293" s="9">
        <v>14870</v>
      </c>
      <c r="J293" s="9">
        <v>340343073</v>
      </c>
      <c r="K293" s="20"/>
      <c r="L293" s="23">
        <v>340343073</v>
      </c>
      <c r="M293" s="11" t="s">
        <v>1364</v>
      </c>
    </row>
    <row r="294" spans="1:13" x14ac:dyDescent="0.25">
      <c r="A294" s="9" t="s">
        <v>1049</v>
      </c>
      <c r="B294" s="18" t="s">
        <v>468</v>
      </c>
      <c r="C294" s="10" t="s">
        <v>1272</v>
      </c>
      <c r="D294" s="10" t="s">
        <v>367</v>
      </c>
      <c r="E294" s="9" t="s">
        <v>294</v>
      </c>
      <c r="F294" s="9" t="s">
        <v>1312</v>
      </c>
      <c r="G294" s="18" t="s">
        <v>345</v>
      </c>
      <c r="H294" s="9" t="s">
        <v>456</v>
      </c>
      <c r="I294" s="9">
        <v>13360</v>
      </c>
      <c r="J294" s="9">
        <v>555967048</v>
      </c>
      <c r="K294" s="20"/>
      <c r="L294" s="23">
        <v>555967048</v>
      </c>
      <c r="M294" s="11" t="s">
        <v>1364</v>
      </c>
    </row>
    <row r="295" spans="1:13" x14ac:dyDescent="0.25">
      <c r="A295" s="9" t="s">
        <v>1049</v>
      </c>
      <c r="B295" s="18" t="s">
        <v>499</v>
      </c>
      <c r="C295" s="10" t="s">
        <v>1273</v>
      </c>
      <c r="D295" s="10" t="s">
        <v>367</v>
      </c>
      <c r="E295" s="9" t="s">
        <v>294</v>
      </c>
      <c r="F295" s="9" t="s">
        <v>1312</v>
      </c>
      <c r="G295" s="18" t="s">
        <v>345</v>
      </c>
      <c r="H295" s="9" t="s">
        <v>456</v>
      </c>
      <c r="I295" s="9">
        <v>7840</v>
      </c>
      <c r="J295" s="9">
        <v>377512464</v>
      </c>
      <c r="K295" s="20"/>
      <c r="L295" s="23">
        <v>377512464</v>
      </c>
      <c r="M295" s="11" t="s">
        <v>1364</v>
      </c>
    </row>
    <row r="296" spans="1:13" x14ac:dyDescent="0.25">
      <c r="A296" s="9" t="s">
        <v>1049</v>
      </c>
      <c r="B296" s="18" t="s">
        <v>527</v>
      </c>
      <c r="C296" s="10" t="s">
        <v>1001</v>
      </c>
      <c r="D296" s="10" t="s">
        <v>367</v>
      </c>
      <c r="E296" s="9" t="s">
        <v>294</v>
      </c>
      <c r="F296" s="9" t="s">
        <v>1312</v>
      </c>
      <c r="G296" s="18" t="s">
        <v>345</v>
      </c>
      <c r="H296" s="9" t="s">
        <v>456</v>
      </c>
      <c r="I296" s="9">
        <v>3300</v>
      </c>
      <c r="J296" s="9">
        <v>137016000</v>
      </c>
      <c r="K296" s="20"/>
      <c r="L296" s="23">
        <v>137016000</v>
      </c>
      <c r="M296" s="11" t="s">
        <v>1364</v>
      </c>
    </row>
    <row r="297" spans="1:13" x14ac:dyDescent="0.25">
      <c r="A297" s="9" t="s">
        <v>1049</v>
      </c>
      <c r="B297" s="18" t="s">
        <v>527</v>
      </c>
      <c r="C297" s="10" t="s">
        <v>1001</v>
      </c>
      <c r="D297" s="10" t="s">
        <v>367</v>
      </c>
      <c r="E297" s="9" t="s">
        <v>294</v>
      </c>
      <c r="F297" s="9" t="s">
        <v>1312</v>
      </c>
      <c r="G297" s="18" t="s">
        <v>220</v>
      </c>
      <c r="H297" s="9" t="s">
        <v>455</v>
      </c>
      <c r="I297" s="9">
        <v>100</v>
      </c>
      <c r="J297" s="9">
        <v>3348000</v>
      </c>
      <c r="K297" s="20"/>
      <c r="L297" s="23">
        <v>3348000</v>
      </c>
      <c r="M297" s="11" t="s">
        <v>1364</v>
      </c>
    </row>
    <row r="298" spans="1:13" x14ac:dyDescent="0.25">
      <c r="A298" s="9" t="s">
        <v>1049</v>
      </c>
      <c r="B298" s="18" t="s">
        <v>527</v>
      </c>
      <c r="C298" s="10" t="s">
        <v>1001</v>
      </c>
      <c r="D298" s="10" t="s">
        <v>367</v>
      </c>
      <c r="E298" s="9" t="s">
        <v>294</v>
      </c>
      <c r="F298" s="9" t="s">
        <v>1312</v>
      </c>
      <c r="G298" s="18" t="s">
        <v>463</v>
      </c>
      <c r="H298" s="9" t="s">
        <v>457</v>
      </c>
      <c r="I298" s="9">
        <v>27400</v>
      </c>
      <c r="J298" s="9">
        <v>432098000</v>
      </c>
      <c r="K298" s="20"/>
      <c r="L298" s="23">
        <v>432098000</v>
      </c>
      <c r="M298" s="11" t="s">
        <v>1364</v>
      </c>
    </row>
    <row r="299" spans="1:13" x14ac:dyDescent="0.25">
      <c r="A299" s="9" t="s">
        <v>1049</v>
      </c>
      <c r="B299" s="18" t="s">
        <v>309</v>
      </c>
      <c r="C299" s="10" t="s">
        <v>333</v>
      </c>
      <c r="D299" s="10" t="s">
        <v>264</v>
      </c>
      <c r="E299" s="9" t="s">
        <v>348</v>
      </c>
      <c r="F299" s="9" t="s">
        <v>1313</v>
      </c>
      <c r="G299" s="18" t="s">
        <v>345</v>
      </c>
      <c r="H299" s="9" t="s">
        <v>456</v>
      </c>
      <c r="I299" s="9">
        <v>163900</v>
      </c>
      <c r="J299" s="9">
        <v>346492795</v>
      </c>
      <c r="K299" s="20"/>
      <c r="L299" s="23">
        <v>346492795</v>
      </c>
      <c r="M299" s="11" t="s">
        <v>1364</v>
      </c>
    </row>
    <row r="300" spans="1:13" x14ac:dyDescent="0.25">
      <c r="A300" s="9" t="s">
        <v>1049</v>
      </c>
      <c r="B300" s="18" t="s">
        <v>309</v>
      </c>
      <c r="C300" s="10" t="s">
        <v>333</v>
      </c>
      <c r="D300" s="10" t="s">
        <v>264</v>
      </c>
      <c r="E300" s="9" t="s">
        <v>348</v>
      </c>
      <c r="F300" s="9" t="s">
        <v>1313</v>
      </c>
      <c r="G300" s="18" t="s">
        <v>220</v>
      </c>
      <c r="H300" s="9" t="s">
        <v>455</v>
      </c>
      <c r="I300" s="9">
        <v>1500</v>
      </c>
      <c r="J300" s="9">
        <v>3191400</v>
      </c>
      <c r="K300" s="20"/>
      <c r="L300" s="23">
        <v>3191400</v>
      </c>
      <c r="M300" s="11" t="s">
        <v>1364</v>
      </c>
    </row>
    <row r="301" spans="1:13" x14ac:dyDescent="0.25">
      <c r="A301" s="9" t="s">
        <v>1049</v>
      </c>
      <c r="B301" s="18" t="s">
        <v>309</v>
      </c>
      <c r="C301" s="10" t="s">
        <v>333</v>
      </c>
      <c r="D301" s="10" t="s">
        <v>264</v>
      </c>
      <c r="E301" s="9" t="s">
        <v>348</v>
      </c>
      <c r="F301" s="9" t="s">
        <v>1313</v>
      </c>
      <c r="G301" s="18" t="s">
        <v>463</v>
      </c>
      <c r="H301" s="9" t="s">
        <v>457</v>
      </c>
      <c r="I301" s="9">
        <v>4200</v>
      </c>
      <c r="J301" s="9">
        <v>7216356</v>
      </c>
      <c r="K301" s="20"/>
      <c r="L301" s="23">
        <v>7216356</v>
      </c>
      <c r="M301" s="11" t="s">
        <v>1364</v>
      </c>
    </row>
    <row r="302" spans="1:13" x14ac:dyDescent="0.25">
      <c r="A302" s="9" t="s">
        <v>1049</v>
      </c>
      <c r="B302" s="18" t="s">
        <v>288</v>
      </c>
      <c r="C302" s="10" t="s">
        <v>326</v>
      </c>
      <c r="D302" s="10" t="s">
        <v>264</v>
      </c>
      <c r="E302" s="9" t="s">
        <v>348</v>
      </c>
      <c r="F302" s="9" t="s">
        <v>1313</v>
      </c>
      <c r="G302" s="18" t="s">
        <v>345</v>
      </c>
      <c r="H302" s="9" t="s">
        <v>456</v>
      </c>
      <c r="I302" s="9">
        <v>110800</v>
      </c>
      <c r="J302" s="9">
        <v>399035120</v>
      </c>
      <c r="K302" s="20"/>
      <c r="L302" s="23">
        <v>399035120</v>
      </c>
      <c r="M302" s="11" t="s">
        <v>1364</v>
      </c>
    </row>
    <row r="303" spans="1:13" x14ac:dyDescent="0.25">
      <c r="A303" s="9" t="s">
        <v>1049</v>
      </c>
      <c r="B303" s="18" t="s">
        <v>288</v>
      </c>
      <c r="C303" s="10" t="s">
        <v>326</v>
      </c>
      <c r="D303" s="10" t="s">
        <v>264</v>
      </c>
      <c r="E303" s="9" t="s">
        <v>348</v>
      </c>
      <c r="F303" s="9" t="s">
        <v>1313</v>
      </c>
      <c r="G303" s="18" t="s">
        <v>220</v>
      </c>
      <c r="H303" s="9" t="s">
        <v>455</v>
      </c>
      <c r="I303" s="9">
        <v>2700</v>
      </c>
      <c r="J303" s="9">
        <v>9277740</v>
      </c>
      <c r="K303" s="20"/>
      <c r="L303" s="23">
        <v>9277740</v>
      </c>
      <c r="M303" s="11" t="s">
        <v>1364</v>
      </c>
    </row>
    <row r="304" spans="1:13" x14ac:dyDescent="0.25">
      <c r="A304" s="9" t="s">
        <v>1049</v>
      </c>
      <c r="B304" s="18" t="s">
        <v>288</v>
      </c>
      <c r="C304" s="10" t="s">
        <v>326</v>
      </c>
      <c r="D304" s="10" t="s">
        <v>264</v>
      </c>
      <c r="E304" s="9" t="s">
        <v>348</v>
      </c>
      <c r="F304" s="9" t="s">
        <v>1313</v>
      </c>
      <c r="G304" s="18" t="s">
        <v>463</v>
      </c>
      <c r="H304" s="9" t="s">
        <v>457</v>
      </c>
      <c r="I304" s="9">
        <v>800</v>
      </c>
      <c r="J304" s="9">
        <v>2290912</v>
      </c>
      <c r="K304" s="20"/>
      <c r="L304" s="23">
        <v>2290912</v>
      </c>
      <c r="M304" s="11" t="s">
        <v>1364</v>
      </c>
    </row>
    <row r="305" spans="1:13" x14ac:dyDescent="0.25">
      <c r="A305" s="9" t="s">
        <v>1049</v>
      </c>
      <c r="B305" s="18" t="s">
        <v>302</v>
      </c>
      <c r="C305" s="10" t="s">
        <v>247</v>
      </c>
      <c r="D305" s="10" t="s">
        <v>304</v>
      </c>
      <c r="E305" s="9" t="s">
        <v>319</v>
      </c>
      <c r="F305" s="9" t="s">
        <v>1313</v>
      </c>
      <c r="G305" s="18" t="s">
        <v>345</v>
      </c>
      <c r="H305" s="9" t="s">
        <v>456</v>
      </c>
      <c r="I305" s="9">
        <v>291700</v>
      </c>
      <c r="J305" s="9">
        <v>1077776077</v>
      </c>
      <c r="K305" s="20"/>
      <c r="L305" s="23">
        <v>1077776077</v>
      </c>
      <c r="M305" s="11" t="s">
        <v>1364</v>
      </c>
    </row>
    <row r="306" spans="1:13" x14ac:dyDescent="0.25">
      <c r="A306" s="9" t="s">
        <v>1049</v>
      </c>
      <c r="B306" s="18" t="s">
        <v>302</v>
      </c>
      <c r="C306" s="10" t="s">
        <v>247</v>
      </c>
      <c r="D306" s="10" t="s">
        <v>304</v>
      </c>
      <c r="E306" s="9" t="s">
        <v>319</v>
      </c>
      <c r="F306" s="9" t="s">
        <v>1313</v>
      </c>
      <c r="G306" s="18" t="s">
        <v>220</v>
      </c>
      <c r="H306" s="9" t="s">
        <v>455</v>
      </c>
      <c r="I306" s="9">
        <v>12700</v>
      </c>
      <c r="J306" s="9">
        <v>46863000</v>
      </c>
      <c r="K306" s="20"/>
      <c r="L306" s="23">
        <v>46863000</v>
      </c>
      <c r="M306" s="11" t="s">
        <v>1364</v>
      </c>
    </row>
    <row r="307" spans="1:13" x14ac:dyDescent="0.25">
      <c r="A307" s="9" t="s">
        <v>1049</v>
      </c>
      <c r="B307" s="18" t="s">
        <v>302</v>
      </c>
      <c r="C307" s="10" t="s">
        <v>247</v>
      </c>
      <c r="D307" s="10" t="s">
        <v>304</v>
      </c>
      <c r="E307" s="9" t="s">
        <v>319</v>
      </c>
      <c r="F307" s="9" t="s">
        <v>1313</v>
      </c>
      <c r="G307" s="18" t="s">
        <v>241</v>
      </c>
      <c r="H307" s="9" t="s">
        <v>454</v>
      </c>
      <c r="I307" s="9">
        <v>14000</v>
      </c>
      <c r="J307" s="9">
        <v>48144600</v>
      </c>
      <c r="K307" s="20"/>
      <c r="L307" s="23">
        <v>48144600</v>
      </c>
      <c r="M307" s="11" t="s">
        <v>1364</v>
      </c>
    </row>
    <row r="308" spans="1:13" x14ac:dyDescent="0.25">
      <c r="A308" s="9" t="s">
        <v>1049</v>
      </c>
      <c r="B308" s="18" t="s">
        <v>530</v>
      </c>
      <c r="C308" s="10" t="s">
        <v>1351</v>
      </c>
      <c r="D308" s="10" t="s">
        <v>266</v>
      </c>
      <c r="E308" s="9" t="s">
        <v>243</v>
      </c>
      <c r="F308" s="9" t="s">
        <v>1312</v>
      </c>
      <c r="G308" s="18" t="s">
        <v>345</v>
      </c>
      <c r="H308" s="9" t="s">
        <v>456</v>
      </c>
      <c r="I308" s="9">
        <v>12450</v>
      </c>
      <c r="J308" s="9">
        <v>161822195.00000042</v>
      </c>
      <c r="K308" s="20"/>
      <c r="L308" s="23">
        <v>161822195.00000042</v>
      </c>
      <c r="M308" s="11" t="s">
        <v>1364</v>
      </c>
    </row>
    <row r="309" spans="1:13" x14ac:dyDescent="0.25">
      <c r="A309" s="9" t="s">
        <v>1049</v>
      </c>
      <c r="B309" s="18" t="s">
        <v>530</v>
      </c>
      <c r="C309" s="10" t="s">
        <v>1351</v>
      </c>
      <c r="D309" s="10" t="s">
        <v>266</v>
      </c>
      <c r="E309" s="9" t="s">
        <v>243</v>
      </c>
      <c r="F309" s="9" t="s">
        <v>1312</v>
      </c>
      <c r="G309" s="18" t="s">
        <v>220</v>
      </c>
      <c r="H309" s="9" t="s">
        <v>455</v>
      </c>
      <c r="I309" s="9">
        <v>1860</v>
      </c>
      <c r="J309" s="9">
        <v>21762000</v>
      </c>
      <c r="K309" s="20"/>
      <c r="L309" s="23">
        <v>21762000</v>
      </c>
      <c r="M309" s="11" t="s">
        <v>1364</v>
      </c>
    </row>
    <row r="310" spans="1:13" x14ac:dyDescent="0.25">
      <c r="A310" s="9" t="s">
        <v>1049</v>
      </c>
      <c r="B310" s="18" t="s">
        <v>530</v>
      </c>
      <c r="C310" s="10" t="s">
        <v>1351</v>
      </c>
      <c r="D310" s="10" t="s">
        <v>266</v>
      </c>
      <c r="E310" s="9" t="s">
        <v>243</v>
      </c>
      <c r="F310" s="9" t="s">
        <v>1312</v>
      </c>
      <c r="G310" s="18" t="s">
        <v>241</v>
      </c>
      <c r="H310" s="9" t="s">
        <v>454</v>
      </c>
      <c r="I310" s="9">
        <v>198630</v>
      </c>
      <c r="J310" s="9">
        <v>1381868910</v>
      </c>
      <c r="K310" s="20"/>
      <c r="L310" s="23">
        <v>1381868910</v>
      </c>
      <c r="M310" s="11" t="s">
        <v>1364</v>
      </c>
    </row>
    <row r="311" spans="1:13" x14ac:dyDescent="0.25">
      <c r="A311" s="9" t="s">
        <v>1049</v>
      </c>
      <c r="B311" s="18" t="s">
        <v>574</v>
      </c>
      <c r="C311" s="10" t="s">
        <v>1282</v>
      </c>
      <c r="D311" s="10" t="s">
        <v>266</v>
      </c>
      <c r="E311" s="9" t="s">
        <v>243</v>
      </c>
      <c r="F311" s="9" t="s">
        <v>1313</v>
      </c>
      <c r="G311" s="18" t="s">
        <v>345</v>
      </c>
      <c r="H311" s="9" t="s">
        <v>456</v>
      </c>
      <c r="I311" s="9">
        <v>4500</v>
      </c>
      <c r="J311" s="9">
        <v>49804650</v>
      </c>
      <c r="K311" s="20"/>
      <c r="L311" s="23">
        <v>49804650</v>
      </c>
      <c r="M311" s="11" t="s">
        <v>1364</v>
      </c>
    </row>
    <row r="312" spans="1:13" x14ac:dyDescent="0.25">
      <c r="A312" s="9" t="s">
        <v>1049</v>
      </c>
      <c r="B312" s="18" t="s">
        <v>574</v>
      </c>
      <c r="C312" s="10" t="s">
        <v>1282</v>
      </c>
      <c r="D312" s="10" t="s">
        <v>266</v>
      </c>
      <c r="E312" s="9" t="s">
        <v>243</v>
      </c>
      <c r="F312" s="9" t="s">
        <v>1313</v>
      </c>
      <c r="G312" s="18" t="s">
        <v>220</v>
      </c>
      <c r="H312" s="9" t="s">
        <v>455</v>
      </c>
      <c r="I312" s="9">
        <v>960</v>
      </c>
      <c r="J312" s="9">
        <v>8980416</v>
      </c>
      <c r="K312" s="20"/>
      <c r="L312" s="23">
        <v>8980416</v>
      </c>
      <c r="M312" s="11" t="s">
        <v>1364</v>
      </c>
    </row>
    <row r="313" spans="1:13" x14ac:dyDescent="0.25">
      <c r="A313" s="9" t="s">
        <v>1049</v>
      </c>
      <c r="B313" s="18" t="s">
        <v>574</v>
      </c>
      <c r="C313" s="10" t="s">
        <v>1282</v>
      </c>
      <c r="D313" s="10" t="s">
        <v>266</v>
      </c>
      <c r="E313" s="9" t="s">
        <v>243</v>
      </c>
      <c r="F313" s="9" t="s">
        <v>1313</v>
      </c>
      <c r="G313" s="18" t="s">
        <v>241</v>
      </c>
      <c r="H313" s="9" t="s">
        <v>454</v>
      </c>
      <c r="I313" s="9">
        <v>106710</v>
      </c>
      <c r="J313" s="9">
        <v>545714940</v>
      </c>
      <c r="K313" s="20"/>
      <c r="L313" s="23">
        <v>545714940</v>
      </c>
      <c r="M313" s="11" t="s">
        <v>1364</v>
      </c>
    </row>
    <row r="314" spans="1:13" x14ac:dyDescent="0.25">
      <c r="A314" s="9" t="s">
        <v>1049</v>
      </c>
      <c r="B314" s="18" t="s">
        <v>574</v>
      </c>
      <c r="C314" s="10" t="s">
        <v>1282</v>
      </c>
      <c r="D314" s="10" t="s">
        <v>266</v>
      </c>
      <c r="E314" s="9" t="s">
        <v>243</v>
      </c>
      <c r="F314" s="9" t="s">
        <v>1313</v>
      </c>
      <c r="G314" s="18" t="s">
        <v>463</v>
      </c>
      <c r="H314" s="9" t="s">
        <v>457</v>
      </c>
      <c r="I314" s="9">
        <v>62580</v>
      </c>
      <c r="J314" s="9">
        <v>290212664.00000209</v>
      </c>
      <c r="K314" s="20"/>
      <c r="L314" s="23">
        <v>290212664.00000209</v>
      </c>
      <c r="M314" s="11" t="s">
        <v>1364</v>
      </c>
    </row>
    <row r="315" spans="1:13" x14ac:dyDescent="0.25">
      <c r="A315" s="9" t="s">
        <v>1049</v>
      </c>
      <c r="B315" s="18" t="s">
        <v>588</v>
      </c>
      <c r="C315" s="10" t="s">
        <v>1283</v>
      </c>
      <c r="D315" s="10" t="s">
        <v>266</v>
      </c>
      <c r="E315" s="9" t="s">
        <v>243</v>
      </c>
      <c r="F315" s="9" t="s">
        <v>1313</v>
      </c>
      <c r="G315" s="18" t="s">
        <v>345</v>
      </c>
      <c r="H315" s="9" t="s">
        <v>456</v>
      </c>
      <c r="I315" s="9">
        <v>18500</v>
      </c>
      <c r="J315" s="9">
        <v>135425180</v>
      </c>
      <c r="K315" s="20"/>
      <c r="L315" s="23">
        <v>135425180</v>
      </c>
      <c r="M315" s="11" t="s">
        <v>1364</v>
      </c>
    </row>
    <row r="316" spans="1:13" x14ac:dyDescent="0.25">
      <c r="A316" s="9" t="s">
        <v>1049</v>
      </c>
      <c r="B316" s="18" t="s">
        <v>588</v>
      </c>
      <c r="C316" s="10" t="s">
        <v>1283</v>
      </c>
      <c r="D316" s="10" t="s">
        <v>266</v>
      </c>
      <c r="E316" s="9" t="s">
        <v>243</v>
      </c>
      <c r="F316" s="9" t="s">
        <v>1313</v>
      </c>
      <c r="G316" s="18" t="s">
        <v>463</v>
      </c>
      <c r="H316" s="9" t="s">
        <v>457</v>
      </c>
      <c r="I316" s="9">
        <v>19200</v>
      </c>
      <c r="J316" s="9">
        <v>93469056</v>
      </c>
      <c r="K316" s="20"/>
      <c r="L316" s="23">
        <v>93469056</v>
      </c>
      <c r="M316" s="11" t="s">
        <v>1364</v>
      </c>
    </row>
    <row r="317" spans="1:13" x14ac:dyDescent="0.25">
      <c r="A317" s="9" t="s">
        <v>1049</v>
      </c>
      <c r="B317" s="18" t="s">
        <v>591</v>
      </c>
      <c r="C317" s="10" t="s">
        <v>1278</v>
      </c>
      <c r="D317" s="10" t="s">
        <v>340</v>
      </c>
      <c r="E317" s="9" t="s">
        <v>236</v>
      </c>
      <c r="F317" s="9" t="s">
        <v>1312</v>
      </c>
      <c r="G317" s="18" t="s">
        <v>345</v>
      </c>
      <c r="H317" s="9" t="s">
        <v>456</v>
      </c>
      <c r="I317" s="9">
        <v>16040</v>
      </c>
      <c r="J317" s="9">
        <v>1938065080</v>
      </c>
      <c r="K317" s="20"/>
      <c r="L317" s="23">
        <v>1938065080</v>
      </c>
      <c r="M317" s="11" t="s">
        <v>1364</v>
      </c>
    </row>
    <row r="318" spans="1:13" x14ac:dyDescent="0.25">
      <c r="A318" s="9" t="s">
        <v>1049</v>
      </c>
      <c r="B318" s="18" t="s">
        <v>592</v>
      </c>
      <c r="C318" s="10" t="s">
        <v>1269</v>
      </c>
      <c r="D318" s="10" t="s">
        <v>1135</v>
      </c>
      <c r="E318" s="9" t="s">
        <v>1136</v>
      </c>
      <c r="F318" s="9" t="s">
        <v>1312</v>
      </c>
      <c r="G318" s="18" t="s">
        <v>345</v>
      </c>
      <c r="H318" s="9" t="s">
        <v>456</v>
      </c>
      <c r="I318" s="9">
        <v>132</v>
      </c>
      <c r="J318" s="9">
        <v>193721220</v>
      </c>
      <c r="K318" s="20"/>
      <c r="L318" s="23">
        <v>193721220</v>
      </c>
      <c r="M318" s="11" t="s">
        <v>1364</v>
      </c>
    </row>
    <row r="319" spans="1:13" x14ac:dyDescent="0.25">
      <c r="A319" s="9" t="s">
        <v>1049</v>
      </c>
      <c r="B319" s="18" t="s">
        <v>606</v>
      </c>
      <c r="C319" s="10" t="s">
        <v>1268</v>
      </c>
      <c r="D319" s="10" t="s">
        <v>1135</v>
      </c>
      <c r="E319" s="9" t="s">
        <v>1136</v>
      </c>
      <c r="F319" s="9" t="s">
        <v>1312</v>
      </c>
      <c r="G319" s="18" t="s">
        <v>345</v>
      </c>
      <c r="H319" s="9" t="s">
        <v>456</v>
      </c>
      <c r="I319" s="9">
        <v>22</v>
      </c>
      <c r="J319" s="9">
        <v>32286870</v>
      </c>
      <c r="K319" s="20"/>
      <c r="L319" s="23">
        <v>32286870</v>
      </c>
      <c r="M319" s="11" t="s">
        <v>1364</v>
      </c>
    </row>
    <row r="320" spans="1:13" x14ac:dyDescent="0.25">
      <c r="A320" s="9" t="s">
        <v>1049</v>
      </c>
      <c r="B320" s="18" t="s">
        <v>1123</v>
      </c>
      <c r="C320" s="10" t="s">
        <v>1131</v>
      </c>
      <c r="D320" s="10" t="s">
        <v>1143</v>
      </c>
      <c r="E320" s="9" t="s">
        <v>1144</v>
      </c>
      <c r="F320" s="9" t="s">
        <v>1312</v>
      </c>
      <c r="G320" s="18" t="s">
        <v>345</v>
      </c>
      <c r="H320" s="9" t="s">
        <v>456</v>
      </c>
      <c r="I320" s="9">
        <v>6200</v>
      </c>
      <c r="J320" s="9">
        <v>135148220</v>
      </c>
      <c r="K320" s="20"/>
      <c r="L320" s="23">
        <v>135148220</v>
      </c>
      <c r="M320" s="11" t="s">
        <v>1364</v>
      </c>
    </row>
    <row r="321" spans="1:13" x14ac:dyDescent="0.25">
      <c r="A321" s="9" t="s">
        <v>1049</v>
      </c>
      <c r="B321" s="18" t="s">
        <v>1124</v>
      </c>
      <c r="C321" s="10" t="s">
        <v>1132</v>
      </c>
      <c r="D321" s="10" t="s">
        <v>1143</v>
      </c>
      <c r="E321" s="9" t="s">
        <v>1144</v>
      </c>
      <c r="F321" s="9" t="s">
        <v>1312</v>
      </c>
      <c r="G321" s="18" t="s">
        <v>345</v>
      </c>
      <c r="H321" s="9" t="s">
        <v>456</v>
      </c>
      <c r="I321" s="9">
        <v>4550</v>
      </c>
      <c r="J321" s="9">
        <v>208281255</v>
      </c>
      <c r="K321" s="20"/>
      <c r="L321" s="23">
        <v>208281255</v>
      </c>
      <c r="M321" s="11" t="s">
        <v>1364</v>
      </c>
    </row>
    <row r="322" spans="1:13" x14ac:dyDescent="0.25">
      <c r="A322" s="9" t="s">
        <v>1049</v>
      </c>
      <c r="B322" s="18" t="s">
        <v>1126</v>
      </c>
      <c r="C322" s="10" t="s">
        <v>1134</v>
      </c>
      <c r="D322" s="10" t="s">
        <v>1143</v>
      </c>
      <c r="E322" s="9" t="s">
        <v>1144</v>
      </c>
      <c r="F322" s="9" t="s">
        <v>1312</v>
      </c>
      <c r="G322" s="18" t="s">
        <v>345</v>
      </c>
      <c r="H322" s="9" t="s">
        <v>456</v>
      </c>
      <c r="I322" s="9">
        <v>5100</v>
      </c>
      <c r="J322" s="16">
        <v>233458110</v>
      </c>
      <c r="K322" s="16"/>
      <c r="L322" s="23">
        <v>233458110</v>
      </c>
      <c r="M322" s="11" t="s">
        <v>1364</v>
      </c>
    </row>
    <row r="323" spans="1:13" x14ac:dyDescent="0.25">
      <c r="A323" s="9" t="s">
        <v>1049</v>
      </c>
      <c r="B323" s="18" t="s">
        <v>1119</v>
      </c>
      <c r="C323" s="10" t="s">
        <v>1128</v>
      </c>
      <c r="D323" s="10" t="s">
        <v>1141</v>
      </c>
      <c r="E323" s="9" t="s">
        <v>1142</v>
      </c>
      <c r="F323" s="9" t="s">
        <v>1312</v>
      </c>
      <c r="G323" s="18" t="s">
        <v>345</v>
      </c>
      <c r="H323" s="9" t="s">
        <v>456</v>
      </c>
      <c r="I323" s="9">
        <v>900</v>
      </c>
      <c r="J323" s="16">
        <v>198384599.9999997</v>
      </c>
      <c r="K323" s="16"/>
      <c r="L323" s="23">
        <v>198384599.9999997</v>
      </c>
      <c r="M323" s="11" t="s">
        <v>1364</v>
      </c>
    </row>
    <row r="324" spans="1:13" x14ac:dyDescent="0.25">
      <c r="A324" s="9" t="s">
        <v>1049</v>
      </c>
      <c r="B324" s="18" t="s">
        <v>223</v>
      </c>
      <c r="C324" s="10" t="s">
        <v>1353</v>
      </c>
      <c r="D324" s="10" t="s">
        <v>264</v>
      </c>
      <c r="E324" s="9" t="s">
        <v>348</v>
      </c>
      <c r="F324" s="9" t="s">
        <v>1312</v>
      </c>
      <c r="G324" s="18" t="s">
        <v>345</v>
      </c>
      <c r="H324" s="9" t="s">
        <v>456</v>
      </c>
      <c r="I324" s="9">
        <v>1204</v>
      </c>
      <c r="J324" s="16">
        <v>8953202.0000000168</v>
      </c>
      <c r="K324" s="16"/>
      <c r="L324" s="23">
        <v>8953202.0000000168</v>
      </c>
      <c r="M324" s="11" t="s">
        <v>1364</v>
      </c>
    </row>
    <row r="325" spans="1:13" x14ac:dyDescent="0.25">
      <c r="A325" s="9" t="s">
        <v>1049</v>
      </c>
      <c r="B325" s="18" t="s">
        <v>223</v>
      </c>
      <c r="C325" s="10" t="s">
        <v>1353</v>
      </c>
      <c r="D325" s="10" t="s">
        <v>264</v>
      </c>
      <c r="E325" s="9" t="s">
        <v>348</v>
      </c>
      <c r="F325" s="9" t="s">
        <v>1312</v>
      </c>
      <c r="G325" s="18" t="s">
        <v>220</v>
      </c>
      <c r="H325" s="9" t="s">
        <v>455</v>
      </c>
      <c r="I325" s="9">
        <v>56</v>
      </c>
      <c r="J325" s="16">
        <v>376488</v>
      </c>
      <c r="K325" s="16"/>
      <c r="L325" s="23">
        <v>376488</v>
      </c>
      <c r="M325" s="11" t="s">
        <v>1364</v>
      </c>
    </row>
    <row r="326" spans="1:13" x14ac:dyDescent="0.25">
      <c r="A326" s="9" t="s">
        <v>1049</v>
      </c>
      <c r="B326" s="18" t="s">
        <v>223</v>
      </c>
      <c r="C326" s="10" t="s">
        <v>1353</v>
      </c>
      <c r="D326" s="10" t="s">
        <v>264</v>
      </c>
      <c r="E326" s="9" t="s">
        <v>348</v>
      </c>
      <c r="F326" s="9" t="s">
        <v>1312</v>
      </c>
      <c r="G326" s="18" t="s">
        <v>241</v>
      </c>
      <c r="H326" s="9" t="s">
        <v>454</v>
      </c>
      <c r="I326" s="9">
        <v>6216</v>
      </c>
      <c r="J326" s="16">
        <v>38806488</v>
      </c>
      <c r="K326" s="16"/>
      <c r="L326" s="23">
        <v>38806488</v>
      </c>
      <c r="M326" s="11" t="s">
        <v>1364</v>
      </c>
    </row>
    <row r="327" spans="1:13" x14ac:dyDescent="0.25">
      <c r="A327" s="9" t="s">
        <v>1049</v>
      </c>
      <c r="B327" s="18" t="s">
        <v>1000</v>
      </c>
      <c r="C327" s="10" t="s">
        <v>1378</v>
      </c>
      <c r="D327" s="10" t="s">
        <v>367</v>
      </c>
      <c r="E327" s="9" t="s">
        <v>294</v>
      </c>
      <c r="F327" s="9" t="s">
        <v>1379</v>
      </c>
      <c r="G327" s="18" t="s">
        <v>345</v>
      </c>
      <c r="H327" s="9" t="s">
        <v>456</v>
      </c>
      <c r="I327" s="9">
        <v>910</v>
      </c>
      <c r="J327" s="16">
        <v>176822100</v>
      </c>
      <c r="K327" s="16"/>
      <c r="L327" s="23">
        <v>176822100</v>
      </c>
      <c r="M327" s="11" t="s">
        <v>1364</v>
      </c>
    </row>
    <row r="328" spans="1:13" x14ac:dyDescent="0.25">
      <c r="A328" s="9" t="s">
        <v>1049</v>
      </c>
      <c r="B328" s="18" t="s">
        <v>1000</v>
      </c>
      <c r="C328" s="10" t="s">
        <v>1378</v>
      </c>
      <c r="D328" s="10" t="s">
        <v>367</v>
      </c>
      <c r="E328" s="9" t="s">
        <v>294</v>
      </c>
      <c r="F328" s="9" t="s">
        <v>1379</v>
      </c>
      <c r="G328" s="18" t="s">
        <v>241</v>
      </c>
      <c r="H328" s="9" t="s">
        <v>454</v>
      </c>
      <c r="I328" s="9">
        <v>1910</v>
      </c>
      <c r="J328" s="16">
        <v>306633310</v>
      </c>
      <c r="K328" s="16"/>
      <c r="L328" s="23">
        <v>306633310</v>
      </c>
      <c r="M328" s="11" t="s">
        <v>1364</v>
      </c>
    </row>
    <row r="329" spans="1:13" x14ac:dyDescent="0.25">
      <c r="A329" s="9" t="s">
        <v>1049</v>
      </c>
      <c r="B329" s="18" t="s">
        <v>1125</v>
      </c>
      <c r="C329" s="10" t="s">
        <v>1133</v>
      </c>
      <c r="D329" s="10" t="s">
        <v>1143</v>
      </c>
      <c r="E329" s="9" t="s">
        <v>1144</v>
      </c>
      <c r="F329" s="9" t="s">
        <v>1312</v>
      </c>
      <c r="G329" s="18" t="s">
        <v>345</v>
      </c>
      <c r="H329" s="9" t="s">
        <v>456</v>
      </c>
      <c r="I329" s="9">
        <v>1750</v>
      </c>
      <c r="J329" s="16">
        <v>80108175</v>
      </c>
      <c r="K329" s="16"/>
      <c r="L329" s="23">
        <v>80108175</v>
      </c>
      <c r="M329" s="11" t="s">
        <v>1364</v>
      </c>
    </row>
    <row r="330" spans="1:13" x14ac:dyDescent="0.25">
      <c r="A330" s="9" t="s">
        <v>1049</v>
      </c>
      <c r="B330" s="18" t="s">
        <v>529</v>
      </c>
      <c r="C330" s="10" t="s">
        <v>1267</v>
      </c>
      <c r="D330" s="10" t="s">
        <v>367</v>
      </c>
      <c r="E330" s="9" t="s">
        <v>294</v>
      </c>
      <c r="F330" s="9" t="s">
        <v>1312</v>
      </c>
      <c r="G330" s="18" t="s">
        <v>345</v>
      </c>
      <c r="H330" s="9" t="s">
        <v>456</v>
      </c>
      <c r="I330" s="9">
        <v>3900</v>
      </c>
      <c r="J330" s="16">
        <v>187367700</v>
      </c>
      <c r="K330" s="16"/>
      <c r="L330" s="23">
        <v>187367700</v>
      </c>
      <c r="M330" s="11" t="s">
        <v>1364</v>
      </c>
    </row>
    <row r="331" spans="1:13" x14ac:dyDescent="0.25">
      <c r="A331" s="9" t="s">
        <v>1049</v>
      </c>
      <c r="B331" s="18" t="s">
        <v>529</v>
      </c>
      <c r="C331" s="10" t="s">
        <v>1267</v>
      </c>
      <c r="D331" s="10" t="s">
        <v>367</v>
      </c>
      <c r="E331" s="9" t="s">
        <v>294</v>
      </c>
      <c r="F331" s="9" t="s">
        <v>1312</v>
      </c>
      <c r="G331" s="18" t="s">
        <v>463</v>
      </c>
      <c r="H331" s="9" t="s">
        <v>457</v>
      </c>
      <c r="I331" s="9">
        <v>900</v>
      </c>
      <c r="J331" s="16">
        <v>23643090</v>
      </c>
      <c r="K331" s="16"/>
      <c r="L331" s="23">
        <v>23643090</v>
      </c>
      <c r="M331" s="11" t="s">
        <v>1364</v>
      </c>
    </row>
    <row r="332" spans="1:13" x14ac:dyDescent="0.25">
      <c r="A332" s="9" t="s">
        <v>1049</v>
      </c>
      <c r="B332" s="18" t="s">
        <v>1004</v>
      </c>
      <c r="C332" s="10" t="s">
        <v>1359</v>
      </c>
      <c r="D332" s="10" t="s">
        <v>1505</v>
      </c>
      <c r="E332" s="9" t="s">
        <v>1506</v>
      </c>
      <c r="F332" s="9" t="s">
        <v>1313</v>
      </c>
      <c r="G332" s="18" t="s">
        <v>345</v>
      </c>
      <c r="H332" s="9" t="s">
        <v>456</v>
      </c>
      <c r="I332" s="9">
        <v>660</v>
      </c>
      <c r="J332" s="16">
        <v>72335736</v>
      </c>
      <c r="K332" s="16"/>
      <c r="L332" s="23">
        <v>72335736</v>
      </c>
      <c r="M332" s="11" t="s">
        <v>1364</v>
      </c>
    </row>
    <row r="333" spans="1:13" x14ac:dyDescent="0.25">
      <c r="A333" s="9" t="s">
        <v>1049</v>
      </c>
      <c r="B333" s="18" t="s">
        <v>408</v>
      </c>
      <c r="C333" s="10" t="s">
        <v>1352</v>
      </c>
      <c r="D333" s="10" t="s">
        <v>264</v>
      </c>
      <c r="E333" s="9" t="s">
        <v>348</v>
      </c>
      <c r="F333" s="9" t="s">
        <v>1312</v>
      </c>
      <c r="G333" s="18" t="s">
        <v>345</v>
      </c>
      <c r="H333" s="9" t="s">
        <v>456</v>
      </c>
      <c r="I333" s="9">
        <v>4732</v>
      </c>
      <c r="J333" s="16">
        <v>35188166.000000067</v>
      </c>
      <c r="K333" s="16"/>
      <c r="L333" s="23">
        <v>35188166.000000067</v>
      </c>
      <c r="M333" s="11" t="s">
        <v>1364</v>
      </c>
    </row>
    <row r="334" spans="1:13" x14ac:dyDescent="0.25">
      <c r="A334" s="9" t="s">
        <v>1049</v>
      </c>
      <c r="B334" s="18" t="s">
        <v>408</v>
      </c>
      <c r="C334" s="10" t="s">
        <v>1352</v>
      </c>
      <c r="D334" s="10" t="s">
        <v>264</v>
      </c>
      <c r="E334" s="9" t="s">
        <v>348</v>
      </c>
      <c r="F334" s="9" t="s">
        <v>1312</v>
      </c>
      <c r="G334" s="18" t="s">
        <v>241</v>
      </c>
      <c r="H334" s="9" t="s">
        <v>454</v>
      </c>
      <c r="I334" s="9">
        <v>2044</v>
      </c>
      <c r="J334" s="16">
        <v>12760692</v>
      </c>
      <c r="K334" s="16"/>
      <c r="L334" s="23">
        <v>12760692</v>
      </c>
      <c r="M334" s="11" t="s">
        <v>1364</v>
      </c>
    </row>
    <row r="335" spans="1:13" x14ac:dyDescent="0.25">
      <c r="A335" s="9" t="s">
        <v>1049</v>
      </c>
      <c r="B335" s="18" t="s">
        <v>1003</v>
      </c>
      <c r="C335" s="10" t="s">
        <v>1358</v>
      </c>
      <c r="D335" s="10" t="s">
        <v>1505</v>
      </c>
      <c r="E335" s="9" t="s">
        <v>1506</v>
      </c>
      <c r="F335" s="9" t="s">
        <v>1313</v>
      </c>
      <c r="G335" s="18" t="s">
        <v>345</v>
      </c>
      <c r="H335" s="9" t="s">
        <v>456</v>
      </c>
      <c r="I335" s="9">
        <v>60</v>
      </c>
      <c r="J335" s="9">
        <v>6575976</v>
      </c>
      <c r="K335" s="20"/>
      <c r="L335" s="23">
        <v>6575976</v>
      </c>
      <c r="M335" s="11" t="s">
        <v>1364</v>
      </c>
    </row>
    <row r="336" spans="1:13" x14ac:dyDescent="0.25">
      <c r="A336" s="9" t="s">
        <v>1050</v>
      </c>
      <c r="B336" s="18" t="s">
        <v>469</v>
      </c>
      <c r="C336" s="10" t="s">
        <v>999</v>
      </c>
      <c r="D336" s="10" t="s">
        <v>367</v>
      </c>
      <c r="E336" s="9" t="s">
        <v>294</v>
      </c>
      <c r="F336" s="9" t="s">
        <v>1312</v>
      </c>
      <c r="G336" s="18" t="s">
        <v>345</v>
      </c>
      <c r="H336" s="9" t="s">
        <v>456</v>
      </c>
      <c r="I336" s="9">
        <v>13220</v>
      </c>
      <c r="J336" s="9">
        <v>302578038</v>
      </c>
      <c r="K336" s="20"/>
      <c r="L336" s="23">
        <v>302578038</v>
      </c>
      <c r="M336" s="11" t="s">
        <v>1364</v>
      </c>
    </row>
    <row r="337" spans="1:13" x14ac:dyDescent="0.25">
      <c r="A337" s="9" t="s">
        <v>1050</v>
      </c>
      <c r="B337" s="18" t="s">
        <v>468</v>
      </c>
      <c r="C337" s="10" t="s">
        <v>1272</v>
      </c>
      <c r="D337" s="10" t="s">
        <v>367</v>
      </c>
      <c r="E337" s="9" t="s">
        <v>294</v>
      </c>
      <c r="F337" s="9" t="s">
        <v>1312</v>
      </c>
      <c r="G337" s="18" t="s">
        <v>345</v>
      </c>
      <c r="H337" s="9" t="s">
        <v>456</v>
      </c>
      <c r="I337" s="9">
        <v>13600</v>
      </c>
      <c r="J337" s="9">
        <v>565954480</v>
      </c>
      <c r="K337" s="20"/>
      <c r="L337" s="23">
        <v>565954480</v>
      </c>
      <c r="M337" s="11" t="s">
        <v>1364</v>
      </c>
    </row>
    <row r="338" spans="1:13" x14ac:dyDescent="0.25">
      <c r="A338" s="9" t="s">
        <v>1050</v>
      </c>
      <c r="B338" s="18" t="s">
        <v>499</v>
      </c>
      <c r="C338" s="10" t="s">
        <v>1273</v>
      </c>
      <c r="D338" s="10" t="s">
        <v>367</v>
      </c>
      <c r="E338" s="9" t="s">
        <v>294</v>
      </c>
      <c r="F338" s="9" t="s">
        <v>1312</v>
      </c>
      <c r="G338" s="18" t="s">
        <v>345</v>
      </c>
      <c r="H338" s="9" t="s">
        <v>456</v>
      </c>
      <c r="I338" s="9">
        <v>7510</v>
      </c>
      <c r="J338" s="9">
        <v>361622271</v>
      </c>
      <c r="K338" s="20"/>
      <c r="L338" s="23">
        <v>361622271</v>
      </c>
      <c r="M338" s="11" t="s">
        <v>1364</v>
      </c>
    </row>
    <row r="339" spans="1:13" x14ac:dyDescent="0.25">
      <c r="A339" s="9" t="s">
        <v>1050</v>
      </c>
      <c r="B339" s="18" t="s">
        <v>527</v>
      </c>
      <c r="C339" s="10" t="s">
        <v>1001</v>
      </c>
      <c r="D339" s="10" t="s">
        <v>367</v>
      </c>
      <c r="E339" s="9" t="s">
        <v>294</v>
      </c>
      <c r="F339" s="9" t="s">
        <v>1312</v>
      </c>
      <c r="G339" s="18" t="s">
        <v>345</v>
      </c>
      <c r="H339" s="9" t="s">
        <v>456</v>
      </c>
      <c r="I339" s="9">
        <v>800</v>
      </c>
      <c r="J339" s="9">
        <v>33216000</v>
      </c>
      <c r="K339" s="20"/>
      <c r="L339" s="23">
        <v>33216000</v>
      </c>
      <c r="M339" s="11" t="s">
        <v>1364</v>
      </c>
    </row>
    <row r="340" spans="1:13" x14ac:dyDescent="0.25">
      <c r="A340" s="9" t="s">
        <v>1050</v>
      </c>
      <c r="B340" s="18" t="s">
        <v>527</v>
      </c>
      <c r="C340" s="10" t="s">
        <v>1001</v>
      </c>
      <c r="D340" s="10" t="s">
        <v>367</v>
      </c>
      <c r="E340" s="9" t="s">
        <v>294</v>
      </c>
      <c r="F340" s="9" t="s">
        <v>1312</v>
      </c>
      <c r="G340" s="18" t="s">
        <v>463</v>
      </c>
      <c r="H340" s="9" t="s">
        <v>457</v>
      </c>
      <c r="I340" s="9">
        <v>24700</v>
      </c>
      <c r="J340" s="9">
        <v>389519000</v>
      </c>
      <c r="K340" s="20"/>
      <c r="L340" s="23">
        <v>389519000</v>
      </c>
      <c r="M340" s="11" t="s">
        <v>1364</v>
      </c>
    </row>
    <row r="341" spans="1:13" x14ac:dyDescent="0.25">
      <c r="A341" s="9" t="s">
        <v>1050</v>
      </c>
      <c r="B341" s="18" t="s">
        <v>309</v>
      </c>
      <c r="C341" s="10" t="s">
        <v>333</v>
      </c>
      <c r="D341" s="10" t="s">
        <v>264</v>
      </c>
      <c r="E341" s="9" t="s">
        <v>348</v>
      </c>
      <c r="F341" s="9" t="s">
        <v>1313</v>
      </c>
      <c r="G341" s="18" t="s">
        <v>345</v>
      </c>
      <c r="H341" s="9" t="s">
        <v>456</v>
      </c>
      <c r="I341" s="9">
        <v>186500</v>
      </c>
      <c r="J341" s="9">
        <v>394270325</v>
      </c>
      <c r="K341" s="20"/>
      <c r="L341" s="23">
        <v>394270325</v>
      </c>
      <c r="M341" s="11" t="s">
        <v>1364</v>
      </c>
    </row>
    <row r="342" spans="1:13" x14ac:dyDescent="0.25">
      <c r="A342" s="9" t="s">
        <v>1050</v>
      </c>
      <c r="B342" s="18" t="s">
        <v>309</v>
      </c>
      <c r="C342" s="10" t="s">
        <v>333</v>
      </c>
      <c r="D342" s="10" t="s">
        <v>264</v>
      </c>
      <c r="E342" s="9" t="s">
        <v>348</v>
      </c>
      <c r="F342" s="9" t="s">
        <v>1313</v>
      </c>
      <c r="G342" s="18" t="s">
        <v>220</v>
      </c>
      <c r="H342" s="9" t="s">
        <v>455</v>
      </c>
      <c r="I342" s="9">
        <v>4800</v>
      </c>
      <c r="J342" s="9">
        <v>10212480</v>
      </c>
      <c r="K342" s="20"/>
      <c r="L342" s="23">
        <v>10212480</v>
      </c>
      <c r="M342" s="11" t="s">
        <v>1364</v>
      </c>
    </row>
    <row r="343" spans="1:13" x14ac:dyDescent="0.25">
      <c r="A343" s="9" t="s">
        <v>1050</v>
      </c>
      <c r="B343" s="18" t="s">
        <v>309</v>
      </c>
      <c r="C343" s="10" t="s">
        <v>333</v>
      </c>
      <c r="D343" s="10" t="s">
        <v>264</v>
      </c>
      <c r="E343" s="9" t="s">
        <v>348</v>
      </c>
      <c r="F343" s="9" t="s">
        <v>1313</v>
      </c>
      <c r="G343" s="18" t="s">
        <v>463</v>
      </c>
      <c r="H343" s="9" t="s">
        <v>457</v>
      </c>
      <c r="I343" s="9">
        <v>42700</v>
      </c>
      <c r="J343" s="9">
        <v>73366286</v>
      </c>
      <c r="K343" s="20"/>
      <c r="L343" s="23">
        <v>73366286</v>
      </c>
      <c r="M343" s="11" t="s">
        <v>1364</v>
      </c>
    </row>
    <row r="344" spans="1:13" x14ac:dyDescent="0.25">
      <c r="A344" s="9" t="s">
        <v>1050</v>
      </c>
      <c r="B344" s="18" t="s">
        <v>288</v>
      </c>
      <c r="C344" s="10" t="s">
        <v>326</v>
      </c>
      <c r="D344" s="10" t="s">
        <v>264</v>
      </c>
      <c r="E344" s="9" t="s">
        <v>348</v>
      </c>
      <c r="F344" s="9" t="s">
        <v>1313</v>
      </c>
      <c r="G344" s="18" t="s">
        <v>345</v>
      </c>
      <c r="H344" s="9" t="s">
        <v>456</v>
      </c>
      <c r="I344" s="9">
        <v>153300</v>
      </c>
      <c r="J344" s="9">
        <v>552094620</v>
      </c>
      <c r="K344" s="20"/>
      <c r="L344" s="23">
        <v>552094620</v>
      </c>
      <c r="M344" s="11" t="s">
        <v>1364</v>
      </c>
    </row>
    <row r="345" spans="1:13" x14ac:dyDescent="0.25">
      <c r="A345" s="9" t="s">
        <v>1050</v>
      </c>
      <c r="B345" s="18" t="s">
        <v>288</v>
      </c>
      <c r="C345" s="10" t="s">
        <v>326</v>
      </c>
      <c r="D345" s="10" t="s">
        <v>264</v>
      </c>
      <c r="E345" s="9" t="s">
        <v>348</v>
      </c>
      <c r="F345" s="9" t="s">
        <v>1313</v>
      </c>
      <c r="G345" s="18" t="s">
        <v>220</v>
      </c>
      <c r="H345" s="9" t="s">
        <v>455</v>
      </c>
      <c r="I345" s="9">
        <v>8000</v>
      </c>
      <c r="J345" s="9">
        <v>27489600</v>
      </c>
      <c r="K345" s="20"/>
      <c r="L345" s="23">
        <v>27489600</v>
      </c>
      <c r="M345" s="11" t="s">
        <v>1364</v>
      </c>
    </row>
    <row r="346" spans="1:13" x14ac:dyDescent="0.25">
      <c r="A346" s="9" t="s">
        <v>1050</v>
      </c>
      <c r="B346" s="18" t="s">
        <v>288</v>
      </c>
      <c r="C346" s="10" t="s">
        <v>326</v>
      </c>
      <c r="D346" s="10" t="s">
        <v>264</v>
      </c>
      <c r="E346" s="9" t="s">
        <v>348</v>
      </c>
      <c r="F346" s="9" t="s">
        <v>1313</v>
      </c>
      <c r="G346" s="18" t="s">
        <v>463</v>
      </c>
      <c r="H346" s="9" t="s">
        <v>457</v>
      </c>
      <c r="I346" s="9">
        <v>27200</v>
      </c>
      <c r="J346" s="9">
        <v>77891008</v>
      </c>
      <c r="K346" s="20"/>
      <c r="L346" s="23">
        <v>77891008</v>
      </c>
      <c r="M346" s="11" t="s">
        <v>1364</v>
      </c>
    </row>
    <row r="347" spans="1:13" x14ac:dyDescent="0.25">
      <c r="A347" s="9" t="s">
        <v>1050</v>
      </c>
      <c r="B347" s="18" t="s">
        <v>302</v>
      </c>
      <c r="C347" s="10" t="s">
        <v>247</v>
      </c>
      <c r="D347" s="10" t="s">
        <v>304</v>
      </c>
      <c r="E347" s="9" t="s">
        <v>319</v>
      </c>
      <c r="F347" s="9" t="s">
        <v>1313</v>
      </c>
      <c r="G347" s="18" t="s">
        <v>345</v>
      </c>
      <c r="H347" s="9" t="s">
        <v>456</v>
      </c>
      <c r="I347" s="9">
        <v>307600</v>
      </c>
      <c r="J347" s="9">
        <v>1136523556</v>
      </c>
      <c r="K347" s="20"/>
      <c r="L347" s="23">
        <v>1136523556</v>
      </c>
      <c r="M347" s="11" t="s">
        <v>1364</v>
      </c>
    </row>
    <row r="348" spans="1:13" x14ac:dyDescent="0.25">
      <c r="A348" s="9" t="s">
        <v>1050</v>
      </c>
      <c r="B348" s="18" t="s">
        <v>302</v>
      </c>
      <c r="C348" s="10" t="s">
        <v>247</v>
      </c>
      <c r="D348" s="10" t="s">
        <v>304</v>
      </c>
      <c r="E348" s="9" t="s">
        <v>319</v>
      </c>
      <c r="F348" s="9" t="s">
        <v>1313</v>
      </c>
      <c r="G348" s="18" t="s">
        <v>220</v>
      </c>
      <c r="H348" s="9" t="s">
        <v>455</v>
      </c>
      <c r="I348" s="9">
        <v>11400</v>
      </c>
      <c r="J348" s="9">
        <v>42066000</v>
      </c>
      <c r="K348" s="20"/>
      <c r="L348" s="23">
        <v>42066000</v>
      </c>
      <c r="M348" s="11" t="s">
        <v>1364</v>
      </c>
    </row>
    <row r="349" spans="1:13" x14ac:dyDescent="0.25">
      <c r="A349" s="9" t="s">
        <v>1050</v>
      </c>
      <c r="B349" s="18" t="s">
        <v>302</v>
      </c>
      <c r="C349" s="10" t="s">
        <v>247</v>
      </c>
      <c r="D349" s="10" t="s">
        <v>304</v>
      </c>
      <c r="E349" s="9" t="s">
        <v>319</v>
      </c>
      <c r="F349" s="9" t="s">
        <v>1313</v>
      </c>
      <c r="G349" s="18" t="s">
        <v>241</v>
      </c>
      <c r="H349" s="9" t="s">
        <v>454</v>
      </c>
      <c r="I349" s="9">
        <v>1800</v>
      </c>
      <c r="J349" s="9">
        <v>6190020</v>
      </c>
      <c r="K349" s="20"/>
      <c r="L349" s="23">
        <v>6190020</v>
      </c>
      <c r="M349" s="11" t="s">
        <v>1364</v>
      </c>
    </row>
    <row r="350" spans="1:13" x14ac:dyDescent="0.25">
      <c r="A350" s="9" t="s">
        <v>1050</v>
      </c>
      <c r="B350" s="18" t="s">
        <v>530</v>
      </c>
      <c r="C350" s="10" t="s">
        <v>1351</v>
      </c>
      <c r="D350" s="10" t="s">
        <v>266</v>
      </c>
      <c r="E350" s="9" t="s">
        <v>243</v>
      </c>
      <c r="F350" s="9" t="s">
        <v>1312</v>
      </c>
      <c r="G350" s="18" t="s">
        <v>345</v>
      </c>
      <c r="H350" s="9" t="s">
        <v>456</v>
      </c>
      <c r="I350" s="9">
        <v>18480</v>
      </c>
      <c r="J350" s="9">
        <v>240198728.0000006</v>
      </c>
      <c r="K350" s="20"/>
      <c r="L350" s="23">
        <v>240198728.0000006</v>
      </c>
      <c r="M350" s="11" t="s">
        <v>1364</v>
      </c>
    </row>
    <row r="351" spans="1:13" x14ac:dyDescent="0.25">
      <c r="A351" s="9" t="s">
        <v>1050</v>
      </c>
      <c r="B351" s="18" t="s">
        <v>530</v>
      </c>
      <c r="C351" s="10" t="s">
        <v>1351</v>
      </c>
      <c r="D351" s="10" t="s">
        <v>266</v>
      </c>
      <c r="E351" s="9" t="s">
        <v>243</v>
      </c>
      <c r="F351" s="9" t="s">
        <v>1312</v>
      </c>
      <c r="G351" s="18" t="s">
        <v>220</v>
      </c>
      <c r="H351" s="9" t="s">
        <v>455</v>
      </c>
      <c r="I351" s="9">
        <v>660</v>
      </c>
      <c r="J351" s="9">
        <v>7722000</v>
      </c>
      <c r="K351" s="20"/>
      <c r="L351" s="23">
        <v>7722000</v>
      </c>
      <c r="M351" s="11" t="s">
        <v>1364</v>
      </c>
    </row>
    <row r="352" spans="1:13" x14ac:dyDescent="0.25">
      <c r="A352" s="9" t="s">
        <v>1050</v>
      </c>
      <c r="B352" s="18" t="s">
        <v>530</v>
      </c>
      <c r="C352" s="10" t="s">
        <v>1351</v>
      </c>
      <c r="D352" s="10" t="s">
        <v>266</v>
      </c>
      <c r="E352" s="9" t="s">
        <v>243</v>
      </c>
      <c r="F352" s="9" t="s">
        <v>1312</v>
      </c>
      <c r="G352" s="18" t="s">
        <v>241</v>
      </c>
      <c r="H352" s="9" t="s">
        <v>454</v>
      </c>
      <c r="I352" s="9">
        <v>222870</v>
      </c>
      <c r="J352" s="9">
        <v>1550506590</v>
      </c>
      <c r="K352" s="20"/>
      <c r="L352" s="23">
        <v>1550506590</v>
      </c>
      <c r="M352" s="11" t="s">
        <v>1364</v>
      </c>
    </row>
    <row r="353" spans="1:13" x14ac:dyDescent="0.25">
      <c r="A353" s="9" t="s">
        <v>1050</v>
      </c>
      <c r="B353" s="18" t="s">
        <v>574</v>
      </c>
      <c r="C353" s="10" t="s">
        <v>1282</v>
      </c>
      <c r="D353" s="10" t="s">
        <v>266</v>
      </c>
      <c r="E353" s="9" t="s">
        <v>243</v>
      </c>
      <c r="F353" s="9" t="s">
        <v>1313</v>
      </c>
      <c r="G353" s="18" t="s">
        <v>345</v>
      </c>
      <c r="H353" s="9" t="s">
        <v>456</v>
      </c>
      <c r="I353" s="9">
        <v>8880</v>
      </c>
      <c r="J353" s="9">
        <v>98281176</v>
      </c>
      <c r="K353" s="20"/>
      <c r="L353" s="23">
        <v>98281176</v>
      </c>
      <c r="M353" s="11" t="s">
        <v>1364</v>
      </c>
    </row>
    <row r="354" spans="1:13" x14ac:dyDescent="0.25">
      <c r="A354" s="9" t="s">
        <v>1050</v>
      </c>
      <c r="B354" s="18" t="s">
        <v>574</v>
      </c>
      <c r="C354" s="10" t="s">
        <v>1282</v>
      </c>
      <c r="D354" s="10" t="s">
        <v>266</v>
      </c>
      <c r="E354" s="9" t="s">
        <v>243</v>
      </c>
      <c r="F354" s="9" t="s">
        <v>1313</v>
      </c>
      <c r="G354" s="18" t="s">
        <v>220</v>
      </c>
      <c r="H354" s="9" t="s">
        <v>455</v>
      </c>
      <c r="I354" s="9">
        <v>1020</v>
      </c>
      <c r="J354" s="9">
        <v>9541692</v>
      </c>
      <c r="K354" s="20"/>
      <c r="L354" s="23">
        <v>9541692</v>
      </c>
      <c r="M354" s="11" t="s">
        <v>1364</v>
      </c>
    </row>
    <row r="355" spans="1:13" x14ac:dyDescent="0.25">
      <c r="A355" s="9" t="s">
        <v>1050</v>
      </c>
      <c r="B355" s="18" t="s">
        <v>574</v>
      </c>
      <c r="C355" s="10" t="s">
        <v>1282</v>
      </c>
      <c r="D355" s="10" t="s">
        <v>266</v>
      </c>
      <c r="E355" s="9" t="s">
        <v>243</v>
      </c>
      <c r="F355" s="9" t="s">
        <v>1313</v>
      </c>
      <c r="G355" s="18" t="s">
        <v>241</v>
      </c>
      <c r="H355" s="9" t="s">
        <v>454</v>
      </c>
      <c r="I355" s="9">
        <v>26970</v>
      </c>
      <c r="J355" s="9">
        <v>137924580</v>
      </c>
      <c r="K355" s="20"/>
      <c r="L355" s="23">
        <v>137924580</v>
      </c>
      <c r="M355" s="11" t="s">
        <v>1364</v>
      </c>
    </row>
    <row r="356" spans="1:13" x14ac:dyDescent="0.25">
      <c r="A356" s="9" t="s">
        <v>1050</v>
      </c>
      <c r="B356" s="18" t="s">
        <v>574</v>
      </c>
      <c r="C356" s="10" t="s">
        <v>1282</v>
      </c>
      <c r="D356" s="10" t="s">
        <v>266</v>
      </c>
      <c r="E356" s="9" t="s">
        <v>243</v>
      </c>
      <c r="F356" s="9" t="s">
        <v>1313</v>
      </c>
      <c r="G356" s="18" t="s">
        <v>463</v>
      </c>
      <c r="H356" s="9" t="s">
        <v>457</v>
      </c>
      <c r="I356" s="9">
        <v>160380</v>
      </c>
      <c r="J356" s="9">
        <v>743756904.00000525</v>
      </c>
      <c r="K356" s="20"/>
      <c r="L356" s="23">
        <v>743756904.00000525</v>
      </c>
      <c r="M356" s="11" t="s">
        <v>1364</v>
      </c>
    </row>
    <row r="357" spans="1:13" x14ac:dyDescent="0.25">
      <c r="A357" s="9" t="s">
        <v>1050</v>
      </c>
      <c r="B357" s="18" t="s">
        <v>588</v>
      </c>
      <c r="C357" s="10" t="s">
        <v>1283</v>
      </c>
      <c r="D357" s="10" t="s">
        <v>266</v>
      </c>
      <c r="E357" s="9" t="s">
        <v>243</v>
      </c>
      <c r="F357" s="9" t="s">
        <v>1313</v>
      </c>
      <c r="G357" s="18" t="s">
        <v>345</v>
      </c>
      <c r="H357" s="9" t="s">
        <v>456</v>
      </c>
      <c r="I357" s="9">
        <v>37300</v>
      </c>
      <c r="J357" s="9">
        <v>273046444</v>
      </c>
      <c r="K357" s="20"/>
      <c r="L357" s="23">
        <v>273046444</v>
      </c>
      <c r="M357" s="11" t="s">
        <v>1364</v>
      </c>
    </row>
    <row r="358" spans="1:13" x14ac:dyDescent="0.25">
      <c r="A358" s="9" t="s">
        <v>1050</v>
      </c>
      <c r="B358" s="18" t="s">
        <v>588</v>
      </c>
      <c r="C358" s="10" t="s">
        <v>1283</v>
      </c>
      <c r="D358" s="10" t="s">
        <v>266</v>
      </c>
      <c r="E358" s="9" t="s">
        <v>243</v>
      </c>
      <c r="F358" s="9" t="s">
        <v>1313</v>
      </c>
      <c r="G358" s="18" t="s">
        <v>220</v>
      </c>
      <c r="H358" s="9" t="s">
        <v>455</v>
      </c>
      <c r="I358" s="9">
        <v>1200</v>
      </c>
      <c r="J358" s="9">
        <v>7629120</v>
      </c>
      <c r="K358" s="20"/>
      <c r="L358" s="23">
        <v>7629120</v>
      </c>
      <c r="M358" s="11" t="s">
        <v>1364</v>
      </c>
    </row>
    <row r="359" spans="1:13" x14ac:dyDescent="0.25">
      <c r="A359" s="9" t="s">
        <v>1050</v>
      </c>
      <c r="B359" s="18" t="s">
        <v>588</v>
      </c>
      <c r="C359" s="10" t="s">
        <v>1283</v>
      </c>
      <c r="D359" s="10" t="s">
        <v>266</v>
      </c>
      <c r="E359" s="9" t="s">
        <v>243</v>
      </c>
      <c r="F359" s="9" t="s">
        <v>1313</v>
      </c>
      <c r="G359" s="18" t="s">
        <v>463</v>
      </c>
      <c r="H359" s="9" t="s">
        <v>457</v>
      </c>
      <c r="I359" s="9">
        <v>16500</v>
      </c>
      <c r="J359" s="9">
        <v>80324970</v>
      </c>
      <c r="K359" s="20"/>
      <c r="L359" s="23">
        <v>80324970</v>
      </c>
      <c r="M359" s="11" t="s">
        <v>1364</v>
      </c>
    </row>
    <row r="360" spans="1:13" x14ac:dyDescent="0.25">
      <c r="A360" s="9" t="s">
        <v>1050</v>
      </c>
      <c r="B360" s="18" t="s">
        <v>591</v>
      </c>
      <c r="C360" s="10" t="s">
        <v>1278</v>
      </c>
      <c r="D360" s="10" t="s">
        <v>340</v>
      </c>
      <c r="E360" s="9" t="s">
        <v>236</v>
      </c>
      <c r="F360" s="9" t="s">
        <v>1312</v>
      </c>
      <c r="G360" s="18" t="s">
        <v>345</v>
      </c>
      <c r="H360" s="9" t="s">
        <v>456</v>
      </c>
      <c r="I360" s="9">
        <v>13640</v>
      </c>
      <c r="J360" s="9">
        <v>1648080280</v>
      </c>
      <c r="K360" s="20"/>
      <c r="L360" s="23">
        <v>1648080280</v>
      </c>
      <c r="M360" s="11" t="s">
        <v>1364</v>
      </c>
    </row>
    <row r="361" spans="1:13" x14ac:dyDescent="0.25">
      <c r="A361" s="9" t="s">
        <v>1050</v>
      </c>
      <c r="B361" s="18" t="s">
        <v>591</v>
      </c>
      <c r="C361" s="10" t="s">
        <v>1278</v>
      </c>
      <c r="D361" s="10" t="s">
        <v>340</v>
      </c>
      <c r="E361" s="9" t="s">
        <v>236</v>
      </c>
      <c r="F361" s="9" t="s">
        <v>1312</v>
      </c>
      <c r="G361" s="18" t="s">
        <v>220</v>
      </c>
      <c r="H361" s="9" t="s">
        <v>455</v>
      </c>
      <c r="I361" s="9">
        <v>80</v>
      </c>
      <c r="J361" s="9">
        <v>9504000</v>
      </c>
      <c r="K361" s="20"/>
      <c r="L361" s="23">
        <v>9504000</v>
      </c>
      <c r="M361" s="11" t="s">
        <v>1364</v>
      </c>
    </row>
    <row r="362" spans="1:13" x14ac:dyDescent="0.25">
      <c r="A362" s="9" t="s">
        <v>1050</v>
      </c>
      <c r="B362" s="18" t="s">
        <v>592</v>
      </c>
      <c r="C362" s="10" t="s">
        <v>1269</v>
      </c>
      <c r="D362" s="10" t="s">
        <v>1135</v>
      </c>
      <c r="E362" s="9" t="s">
        <v>1136</v>
      </c>
      <c r="F362" s="9" t="s">
        <v>1312</v>
      </c>
      <c r="G362" s="18" t="s">
        <v>345</v>
      </c>
      <c r="H362" s="9" t="s">
        <v>456</v>
      </c>
      <c r="I362" s="9">
        <v>176</v>
      </c>
      <c r="J362" s="9">
        <v>258294960</v>
      </c>
      <c r="K362" s="20"/>
      <c r="L362" s="23">
        <v>258294960</v>
      </c>
      <c r="M362" s="11" t="s">
        <v>1364</v>
      </c>
    </row>
    <row r="363" spans="1:13" x14ac:dyDescent="0.25">
      <c r="A363" s="9" t="s">
        <v>1050</v>
      </c>
      <c r="B363" s="18" t="s">
        <v>606</v>
      </c>
      <c r="C363" s="10" t="s">
        <v>1268</v>
      </c>
      <c r="D363" s="10" t="s">
        <v>1135</v>
      </c>
      <c r="E363" s="9" t="s">
        <v>1136</v>
      </c>
      <c r="F363" s="9" t="s">
        <v>1312</v>
      </c>
      <c r="G363" s="18" t="s">
        <v>345</v>
      </c>
      <c r="H363" s="9" t="s">
        <v>456</v>
      </c>
      <c r="I363" s="9">
        <v>50</v>
      </c>
      <c r="J363" s="9">
        <v>73379250</v>
      </c>
      <c r="K363" s="20"/>
      <c r="L363" s="23">
        <v>73379250</v>
      </c>
      <c r="M363" s="11" t="s">
        <v>1364</v>
      </c>
    </row>
    <row r="364" spans="1:13" x14ac:dyDescent="0.25">
      <c r="A364" s="9" t="s">
        <v>1050</v>
      </c>
      <c r="B364" s="18" t="s">
        <v>1123</v>
      </c>
      <c r="C364" s="10" t="s">
        <v>1131</v>
      </c>
      <c r="D364" s="10" t="s">
        <v>1143</v>
      </c>
      <c r="E364" s="9" t="s">
        <v>1144</v>
      </c>
      <c r="F364" s="9" t="s">
        <v>1312</v>
      </c>
      <c r="G364" s="18" t="s">
        <v>345</v>
      </c>
      <c r="H364" s="9" t="s">
        <v>456</v>
      </c>
      <c r="I364" s="9">
        <v>8400</v>
      </c>
      <c r="J364" s="9">
        <v>183104040</v>
      </c>
      <c r="K364" s="20"/>
      <c r="L364" s="23">
        <v>183104040</v>
      </c>
      <c r="M364" s="11" t="s">
        <v>1364</v>
      </c>
    </row>
    <row r="365" spans="1:13" x14ac:dyDescent="0.25">
      <c r="A365" s="9" t="s">
        <v>1050</v>
      </c>
      <c r="B365" s="18" t="s">
        <v>1124</v>
      </c>
      <c r="C365" s="10" t="s">
        <v>1132</v>
      </c>
      <c r="D365" s="10" t="s">
        <v>1143</v>
      </c>
      <c r="E365" s="9" t="s">
        <v>1144</v>
      </c>
      <c r="F365" s="9" t="s">
        <v>1312</v>
      </c>
      <c r="G365" s="18" t="s">
        <v>345</v>
      </c>
      <c r="H365" s="9" t="s">
        <v>456</v>
      </c>
      <c r="I365" s="9">
        <v>1900</v>
      </c>
      <c r="J365" s="9">
        <v>86974590</v>
      </c>
      <c r="K365" s="20"/>
      <c r="L365" s="23">
        <v>86974590</v>
      </c>
      <c r="M365" s="11" t="s">
        <v>1364</v>
      </c>
    </row>
    <row r="366" spans="1:13" x14ac:dyDescent="0.25">
      <c r="A366" s="9" t="s">
        <v>1050</v>
      </c>
      <c r="B366" s="18" t="s">
        <v>1126</v>
      </c>
      <c r="C366" s="10" t="s">
        <v>1134</v>
      </c>
      <c r="D366" s="10" t="s">
        <v>1143</v>
      </c>
      <c r="E366" s="9" t="s">
        <v>1144</v>
      </c>
      <c r="F366" s="9" t="s">
        <v>1312</v>
      </c>
      <c r="G366" s="18" t="s">
        <v>345</v>
      </c>
      <c r="H366" s="9" t="s">
        <v>456</v>
      </c>
      <c r="I366" s="9">
        <v>4300</v>
      </c>
      <c r="J366" s="9">
        <v>196837230</v>
      </c>
      <c r="K366" s="20"/>
      <c r="L366" s="23">
        <v>196837230</v>
      </c>
      <c r="M366" s="11" t="s">
        <v>1364</v>
      </c>
    </row>
    <row r="367" spans="1:13" x14ac:dyDescent="0.25">
      <c r="A367" s="9" t="s">
        <v>1050</v>
      </c>
      <c r="B367" s="18" t="s">
        <v>1119</v>
      </c>
      <c r="C367" s="10" t="s">
        <v>1128</v>
      </c>
      <c r="D367" s="10" t="s">
        <v>1141</v>
      </c>
      <c r="E367" s="9" t="s">
        <v>1142</v>
      </c>
      <c r="F367" s="9" t="s">
        <v>1312</v>
      </c>
      <c r="G367" s="18" t="s">
        <v>345</v>
      </c>
      <c r="H367" s="9" t="s">
        <v>456</v>
      </c>
      <c r="I367" s="9">
        <v>180</v>
      </c>
      <c r="J367" s="9">
        <v>39676919.99999994</v>
      </c>
      <c r="K367" s="20"/>
      <c r="L367" s="23">
        <v>39676919.99999994</v>
      </c>
      <c r="M367" s="11" t="s">
        <v>1364</v>
      </c>
    </row>
    <row r="368" spans="1:13" x14ac:dyDescent="0.25">
      <c r="A368" s="9" t="s">
        <v>1050</v>
      </c>
      <c r="B368" s="18" t="s">
        <v>223</v>
      </c>
      <c r="C368" s="10" t="s">
        <v>1353</v>
      </c>
      <c r="D368" s="10" t="s">
        <v>264</v>
      </c>
      <c r="E368" s="9" t="s">
        <v>348</v>
      </c>
      <c r="F368" s="9" t="s">
        <v>1312</v>
      </c>
      <c r="G368" s="18" t="s">
        <v>345</v>
      </c>
      <c r="H368" s="9" t="s">
        <v>456</v>
      </c>
      <c r="I368" s="9">
        <v>6300</v>
      </c>
      <c r="J368" s="9">
        <v>46848150.000000089</v>
      </c>
      <c r="K368" s="20"/>
      <c r="L368" s="23">
        <v>46848150.000000089</v>
      </c>
      <c r="M368" s="11" t="s">
        <v>1364</v>
      </c>
    </row>
    <row r="369" spans="1:13" x14ac:dyDescent="0.25">
      <c r="A369" s="9" t="s">
        <v>1050</v>
      </c>
      <c r="B369" s="18" t="s">
        <v>223</v>
      </c>
      <c r="C369" s="10" t="s">
        <v>1353</v>
      </c>
      <c r="D369" s="10" t="s">
        <v>264</v>
      </c>
      <c r="E369" s="9" t="s">
        <v>348</v>
      </c>
      <c r="F369" s="9" t="s">
        <v>1312</v>
      </c>
      <c r="G369" s="18" t="s">
        <v>220</v>
      </c>
      <c r="H369" s="9" t="s">
        <v>455</v>
      </c>
      <c r="I369" s="9">
        <v>56</v>
      </c>
      <c r="J369" s="9">
        <v>376488</v>
      </c>
      <c r="K369" s="20"/>
      <c r="L369" s="23">
        <v>376488</v>
      </c>
      <c r="M369" s="11" t="s">
        <v>1364</v>
      </c>
    </row>
    <row r="370" spans="1:13" x14ac:dyDescent="0.25">
      <c r="A370" s="9" t="s">
        <v>1050</v>
      </c>
      <c r="B370" s="18" t="s">
        <v>223</v>
      </c>
      <c r="C370" s="10" t="s">
        <v>1353</v>
      </c>
      <c r="D370" s="10" t="s">
        <v>264</v>
      </c>
      <c r="E370" s="9" t="s">
        <v>348</v>
      </c>
      <c r="F370" s="9" t="s">
        <v>1312</v>
      </c>
      <c r="G370" s="18" t="s">
        <v>241</v>
      </c>
      <c r="H370" s="9" t="s">
        <v>454</v>
      </c>
      <c r="I370" s="9">
        <v>14392</v>
      </c>
      <c r="J370" s="9">
        <v>89849256</v>
      </c>
      <c r="K370" s="20"/>
      <c r="L370" s="23">
        <v>89849256</v>
      </c>
      <c r="M370" s="11" t="s">
        <v>1364</v>
      </c>
    </row>
    <row r="371" spans="1:13" x14ac:dyDescent="0.25">
      <c r="A371" s="9" t="s">
        <v>1050</v>
      </c>
      <c r="B371" s="18" t="s">
        <v>1000</v>
      </c>
      <c r="C371" s="10" t="s">
        <v>1378</v>
      </c>
      <c r="D371" s="10" t="s">
        <v>367</v>
      </c>
      <c r="E371" s="9" t="s">
        <v>294</v>
      </c>
      <c r="F371" s="9" t="s">
        <v>1379</v>
      </c>
      <c r="G371" s="18" t="s">
        <v>345</v>
      </c>
      <c r="H371" s="9" t="s">
        <v>456</v>
      </c>
      <c r="I371" s="9">
        <v>640</v>
      </c>
      <c r="J371" s="9">
        <v>124358400</v>
      </c>
      <c r="K371" s="9"/>
      <c r="L371" s="23">
        <v>124358400</v>
      </c>
      <c r="M371" s="11" t="s">
        <v>1364</v>
      </c>
    </row>
    <row r="372" spans="1:13" x14ac:dyDescent="0.25">
      <c r="A372" s="9" t="s">
        <v>1050</v>
      </c>
      <c r="B372" s="18" t="s">
        <v>1000</v>
      </c>
      <c r="C372" s="10" t="s">
        <v>1378</v>
      </c>
      <c r="D372" s="10" t="s">
        <v>367</v>
      </c>
      <c r="E372" s="9" t="s">
        <v>294</v>
      </c>
      <c r="F372" s="9" t="s">
        <v>1379</v>
      </c>
      <c r="G372" s="18" t="s">
        <v>241</v>
      </c>
      <c r="H372" s="9" t="s">
        <v>454</v>
      </c>
      <c r="I372" s="9">
        <v>2070</v>
      </c>
      <c r="J372" s="9">
        <v>332319870</v>
      </c>
      <c r="K372" s="9"/>
      <c r="L372" s="23">
        <v>332319870</v>
      </c>
      <c r="M372" s="11" t="s">
        <v>1364</v>
      </c>
    </row>
    <row r="373" spans="1:13" x14ac:dyDescent="0.25">
      <c r="A373" s="9" t="s">
        <v>1050</v>
      </c>
      <c r="B373" s="18" t="s">
        <v>1000</v>
      </c>
      <c r="C373" s="10" t="s">
        <v>1378</v>
      </c>
      <c r="D373" s="10" t="s">
        <v>367</v>
      </c>
      <c r="E373" s="9" t="s">
        <v>294</v>
      </c>
      <c r="F373" s="9" t="s">
        <v>1379</v>
      </c>
      <c r="G373" s="18" t="s">
        <v>463</v>
      </c>
      <c r="H373" s="9" t="s">
        <v>457</v>
      </c>
      <c r="I373" s="9">
        <v>40</v>
      </c>
      <c r="J373" s="9">
        <v>5837840</v>
      </c>
      <c r="K373" s="9"/>
      <c r="L373" s="23">
        <v>5837840</v>
      </c>
      <c r="M373" s="11" t="s">
        <v>1364</v>
      </c>
    </row>
    <row r="374" spans="1:13" x14ac:dyDescent="0.25">
      <c r="A374" s="9" t="s">
        <v>1050</v>
      </c>
      <c r="B374" s="18" t="s">
        <v>1125</v>
      </c>
      <c r="C374" s="10" t="s">
        <v>1133</v>
      </c>
      <c r="D374" s="10" t="s">
        <v>1143</v>
      </c>
      <c r="E374" s="9" t="s">
        <v>1144</v>
      </c>
      <c r="F374" s="9" t="s">
        <v>1312</v>
      </c>
      <c r="G374" s="18" t="s">
        <v>345</v>
      </c>
      <c r="H374" s="9" t="s">
        <v>456</v>
      </c>
      <c r="I374" s="9">
        <v>1100</v>
      </c>
      <c r="J374" s="9">
        <v>50353710</v>
      </c>
      <c r="K374" s="9"/>
      <c r="L374" s="23">
        <v>50353710</v>
      </c>
      <c r="M374" s="11" t="s">
        <v>1364</v>
      </c>
    </row>
    <row r="375" spans="1:13" x14ac:dyDescent="0.25">
      <c r="A375" s="9" t="s">
        <v>1050</v>
      </c>
      <c r="B375" s="18" t="s">
        <v>529</v>
      </c>
      <c r="C375" s="10" t="s">
        <v>1267</v>
      </c>
      <c r="D375" s="10" t="s">
        <v>367</v>
      </c>
      <c r="E375" s="9" t="s">
        <v>294</v>
      </c>
      <c r="F375" s="9" t="s">
        <v>1312</v>
      </c>
      <c r="G375" s="18" t="s">
        <v>345</v>
      </c>
      <c r="H375" s="9" t="s">
        <v>456</v>
      </c>
      <c r="I375" s="9">
        <v>1600</v>
      </c>
      <c r="J375" s="9">
        <v>76868800</v>
      </c>
      <c r="K375" s="9"/>
      <c r="L375" s="23">
        <v>76868800</v>
      </c>
      <c r="M375" s="11" t="s">
        <v>1364</v>
      </c>
    </row>
    <row r="376" spans="1:13" x14ac:dyDescent="0.25">
      <c r="A376" s="9" t="s">
        <v>1050</v>
      </c>
      <c r="B376" s="18" t="s">
        <v>529</v>
      </c>
      <c r="C376" s="10" t="s">
        <v>1267</v>
      </c>
      <c r="D376" s="10" t="s">
        <v>367</v>
      </c>
      <c r="E376" s="9" t="s">
        <v>294</v>
      </c>
      <c r="F376" s="9" t="s">
        <v>1312</v>
      </c>
      <c r="G376" s="18" t="s">
        <v>463</v>
      </c>
      <c r="H376" s="9" t="s">
        <v>457</v>
      </c>
      <c r="I376" s="9">
        <v>100</v>
      </c>
      <c r="J376" s="9">
        <v>2627010</v>
      </c>
      <c r="K376" s="9"/>
      <c r="L376" s="23">
        <v>2627010</v>
      </c>
      <c r="M376" s="11" t="s">
        <v>1364</v>
      </c>
    </row>
    <row r="377" spans="1:13" x14ac:dyDescent="0.25">
      <c r="A377" s="9" t="s">
        <v>1050</v>
      </c>
      <c r="B377" s="18" t="s">
        <v>1004</v>
      </c>
      <c r="C377" s="10" t="s">
        <v>1359</v>
      </c>
      <c r="D377" s="10" t="s">
        <v>1505</v>
      </c>
      <c r="E377" s="9" t="s">
        <v>1506</v>
      </c>
      <c r="F377" s="9" t="s">
        <v>1313</v>
      </c>
      <c r="G377" s="18" t="s">
        <v>345</v>
      </c>
      <c r="H377" s="9" t="s">
        <v>456</v>
      </c>
      <c r="I377" s="9">
        <v>780</v>
      </c>
      <c r="J377" s="9">
        <v>85487688</v>
      </c>
      <c r="K377" s="9"/>
      <c r="L377" s="23">
        <v>85487688</v>
      </c>
      <c r="M377" s="11" t="s">
        <v>1364</v>
      </c>
    </row>
    <row r="378" spans="1:13" x14ac:dyDescent="0.25">
      <c r="A378" s="9" t="s">
        <v>1050</v>
      </c>
      <c r="B378" s="18" t="s">
        <v>408</v>
      </c>
      <c r="C378" s="10" t="s">
        <v>1352</v>
      </c>
      <c r="D378" s="10" t="s">
        <v>264</v>
      </c>
      <c r="E378" s="9" t="s">
        <v>348</v>
      </c>
      <c r="F378" s="9" t="s">
        <v>1312</v>
      </c>
      <c r="G378" s="18" t="s">
        <v>345</v>
      </c>
      <c r="H378" s="9" t="s">
        <v>456</v>
      </c>
      <c r="I378" s="9">
        <v>5376</v>
      </c>
      <c r="J378" s="9">
        <v>39977088.000000075</v>
      </c>
      <c r="K378" s="9"/>
      <c r="L378" s="23">
        <v>39977088.000000075</v>
      </c>
      <c r="M378" s="11" t="s">
        <v>1364</v>
      </c>
    </row>
    <row r="379" spans="1:13" x14ac:dyDescent="0.25">
      <c r="A379" s="9" t="s">
        <v>1050</v>
      </c>
      <c r="B379" s="18" t="s">
        <v>408</v>
      </c>
      <c r="C379" s="10" t="s">
        <v>1352</v>
      </c>
      <c r="D379" s="10" t="s">
        <v>264</v>
      </c>
      <c r="E379" s="9" t="s">
        <v>348</v>
      </c>
      <c r="F379" s="9" t="s">
        <v>1312</v>
      </c>
      <c r="G379" s="18" t="s">
        <v>220</v>
      </c>
      <c r="H379" s="9" t="s">
        <v>455</v>
      </c>
      <c r="I379" s="9">
        <v>224</v>
      </c>
      <c r="J379" s="9">
        <v>1505952</v>
      </c>
      <c r="K379" s="9"/>
      <c r="L379" s="23">
        <v>1505952</v>
      </c>
      <c r="M379" s="11" t="s">
        <v>1364</v>
      </c>
    </row>
    <row r="380" spans="1:13" x14ac:dyDescent="0.25">
      <c r="A380" s="9" t="s">
        <v>1050</v>
      </c>
      <c r="B380" s="18" t="s">
        <v>408</v>
      </c>
      <c r="C380" s="10" t="s">
        <v>1352</v>
      </c>
      <c r="D380" s="10" t="s">
        <v>264</v>
      </c>
      <c r="E380" s="9" t="s">
        <v>348</v>
      </c>
      <c r="F380" s="9" t="s">
        <v>1312</v>
      </c>
      <c r="G380" s="18" t="s">
        <v>241</v>
      </c>
      <c r="H380" s="9" t="s">
        <v>454</v>
      </c>
      <c r="I380" s="9">
        <v>3360</v>
      </c>
      <c r="J380" s="9">
        <v>20976480</v>
      </c>
      <c r="K380" s="9"/>
      <c r="L380" s="23">
        <v>20976480</v>
      </c>
      <c r="M380" s="11" t="s">
        <v>1364</v>
      </c>
    </row>
    <row r="381" spans="1:13" x14ac:dyDescent="0.25">
      <c r="A381" s="9" t="s">
        <v>1050</v>
      </c>
      <c r="B381" s="9" t="s">
        <v>1003</v>
      </c>
      <c r="C381" s="9" t="s">
        <v>1358</v>
      </c>
      <c r="D381" s="9" t="s">
        <v>1505</v>
      </c>
      <c r="E381" s="9" t="s">
        <v>1506</v>
      </c>
      <c r="F381" s="9" t="s">
        <v>1313</v>
      </c>
      <c r="G381" s="9" t="s">
        <v>345</v>
      </c>
      <c r="H381" s="9" t="s">
        <v>456</v>
      </c>
      <c r="I381" s="9">
        <v>210</v>
      </c>
      <c r="J381" s="16">
        <v>23015916</v>
      </c>
      <c r="K381" s="9"/>
      <c r="L381" s="23">
        <v>23015916</v>
      </c>
      <c r="M381" s="9" t="s">
        <v>1364</v>
      </c>
    </row>
    <row r="382" spans="1:13" x14ac:dyDescent="0.25">
      <c r="A382" s="9" t="s">
        <v>2290</v>
      </c>
      <c r="B382" s="9" t="s">
        <v>469</v>
      </c>
      <c r="C382" s="9" t="s">
        <v>999</v>
      </c>
      <c r="D382" s="9" t="s">
        <v>367</v>
      </c>
      <c r="E382" s="9" t="s">
        <v>294</v>
      </c>
      <c r="F382" s="9" t="s">
        <v>1312</v>
      </c>
      <c r="G382" s="9" t="s">
        <v>345</v>
      </c>
      <c r="H382" s="9" t="s">
        <v>456</v>
      </c>
      <c r="I382" s="9">
        <v>15310</v>
      </c>
      <c r="J382" s="9">
        <v>350413749</v>
      </c>
      <c r="K382" s="9"/>
      <c r="L382" s="23">
        <v>350413749</v>
      </c>
      <c r="M382" s="9" t="s">
        <v>1364</v>
      </c>
    </row>
    <row r="383" spans="1:13" x14ac:dyDescent="0.25">
      <c r="A383" s="9" t="s">
        <v>2290</v>
      </c>
      <c r="B383" s="9" t="s">
        <v>468</v>
      </c>
      <c r="C383" s="9" t="s">
        <v>1272</v>
      </c>
      <c r="D383" s="9" t="s">
        <v>367</v>
      </c>
      <c r="E383" s="9" t="s">
        <v>294</v>
      </c>
      <c r="F383" s="9" t="s">
        <v>1312</v>
      </c>
      <c r="G383" s="9" t="s">
        <v>345</v>
      </c>
      <c r="H383" s="9" t="s">
        <v>456</v>
      </c>
      <c r="I383" s="9">
        <v>12350</v>
      </c>
      <c r="J383" s="9">
        <v>513936605</v>
      </c>
      <c r="K383" s="9"/>
      <c r="L383" s="23">
        <v>513936605</v>
      </c>
      <c r="M383" s="9" t="s">
        <v>1364</v>
      </c>
    </row>
    <row r="384" spans="1:13" x14ac:dyDescent="0.25">
      <c r="A384" s="9" t="s">
        <v>2290</v>
      </c>
      <c r="B384" s="9" t="s">
        <v>499</v>
      </c>
      <c r="C384" s="9" t="s">
        <v>1273</v>
      </c>
      <c r="D384" s="9" t="s">
        <v>367</v>
      </c>
      <c r="E384" s="9" t="s">
        <v>294</v>
      </c>
      <c r="F384" s="9" t="s">
        <v>1312</v>
      </c>
      <c r="G384" s="9" t="s">
        <v>345</v>
      </c>
      <c r="H384" s="9" t="s">
        <v>456</v>
      </c>
      <c r="I384" s="9">
        <v>10630</v>
      </c>
      <c r="J384" s="9">
        <v>511856823</v>
      </c>
      <c r="K384" s="9"/>
      <c r="L384" s="23">
        <v>511856823</v>
      </c>
      <c r="M384" s="9" t="s">
        <v>1364</v>
      </c>
    </row>
    <row r="385" spans="1:13" x14ac:dyDescent="0.25">
      <c r="A385" s="9" t="s">
        <v>2290</v>
      </c>
      <c r="B385" s="9" t="s">
        <v>527</v>
      </c>
      <c r="C385" s="9" t="s">
        <v>1001</v>
      </c>
      <c r="D385" s="9" t="s">
        <v>367</v>
      </c>
      <c r="E385" s="9" t="s">
        <v>294</v>
      </c>
      <c r="F385" s="9" t="s">
        <v>1312</v>
      </c>
      <c r="G385" s="9" t="s">
        <v>345</v>
      </c>
      <c r="H385" s="9" t="s">
        <v>456</v>
      </c>
      <c r="I385" s="9">
        <v>2500</v>
      </c>
      <c r="J385" s="9">
        <v>103800000</v>
      </c>
      <c r="K385" s="9"/>
      <c r="L385" s="23">
        <v>103800000</v>
      </c>
      <c r="M385" s="9" t="s">
        <v>1364</v>
      </c>
    </row>
    <row r="386" spans="1:13" x14ac:dyDescent="0.25">
      <c r="A386" s="9" t="s">
        <v>2290</v>
      </c>
      <c r="B386" s="9" t="s">
        <v>527</v>
      </c>
      <c r="C386" s="9" t="s">
        <v>1001</v>
      </c>
      <c r="D386" s="9" t="s">
        <v>367</v>
      </c>
      <c r="E386" s="9" t="s">
        <v>294</v>
      </c>
      <c r="F386" s="9" t="s">
        <v>1312</v>
      </c>
      <c r="G386" s="9" t="s">
        <v>463</v>
      </c>
      <c r="H386" s="9" t="s">
        <v>457</v>
      </c>
      <c r="I386" s="9">
        <v>15500</v>
      </c>
      <c r="J386" s="9">
        <v>244435000</v>
      </c>
      <c r="K386" s="9"/>
      <c r="L386" s="23">
        <v>244435000</v>
      </c>
      <c r="M386" s="9" t="s">
        <v>1364</v>
      </c>
    </row>
    <row r="387" spans="1:13" x14ac:dyDescent="0.25">
      <c r="A387" s="9" t="s">
        <v>2290</v>
      </c>
      <c r="B387" s="9" t="s">
        <v>309</v>
      </c>
      <c r="C387" s="9" t="s">
        <v>333</v>
      </c>
      <c r="D387" s="9" t="s">
        <v>264</v>
      </c>
      <c r="E387" s="9" t="s">
        <v>348</v>
      </c>
      <c r="F387" s="9" t="s">
        <v>1313</v>
      </c>
      <c r="G387" s="9" t="s">
        <v>345</v>
      </c>
      <c r="H387" s="9" t="s">
        <v>456</v>
      </c>
      <c r="I387" s="9">
        <v>209500</v>
      </c>
      <c r="J387" s="9">
        <v>442893475</v>
      </c>
      <c r="K387" s="9"/>
      <c r="L387" s="23">
        <v>442893475</v>
      </c>
      <c r="M387" s="9" t="s">
        <v>1364</v>
      </c>
    </row>
    <row r="388" spans="1:13" x14ac:dyDescent="0.25">
      <c r="A388" s="9" t="s">
        <v>2290</v>
      </c>
      <c r="B388" s="9" t="s">
        <v>309</v>
      </c>
      <c r="C388" s="9" t="s">
        <v>333</v>
      </c>
      <c r="D388" s="9" t="s">
        <v>264</v>
      </c>
      <c r="E388" s="9" t="s">
        <v>348</v>
      </c>
      <c r="F388" s="9" t="s">
        <v>1313</v>
      </c>
      <c r="G388" s="9" t="s">
        <v>220</v>
      </c>
      <c r="H388" s="9" t="s">
        <v>455</v>
      </c>
      <c r="I388" s="9">
        <v>1700</v>
      </c>
      <c r="J388" s="9">
        <v>3616920</v>
      </c>
      <c r="K388" s="9"/>
      <c r="L388" s="23">
        <v>3616920</v>
      </c>
      <c r="M388" s="9" t="s">
        <v>1364</v>
      </c>
    </row>
    <row r="389" spans="1:13" x14ac:dyDescent="0.25">
      <c r="A389" s="9" t="s">
        <v>2290</v>
      </c>
      <c r="B389" s="9" t="s">
        <v>309</v>
      </c>
      <c r="C389" s="9" t="s">
        <v>333</v>
      </c>
      <c r="D389" s="9" t="s">
        <v>264</v>
      </c>
      <c r="E389" s="9" t="s">
        <v>348</v>
      </c>
      <c r="F389" s="9" t="s">
        <v>1313</v>
      </c>
      <c r="G389" s="9" t="s">
        <v>463</v>
      </c>
      <c r="H389" s="9" t="s">
        <v>457</v>
      </c>
      <c r="I389" s="9">
        <v>58000</v>
      </c>
      <c r="J389" s="9">
        <v>99654440</v>
      </c>
      <c r="K389" s="9"/>
      <c r="L389" s="23">
        <v>99654440</v>
      </c>
      <c r="M389" s="9" t="s">
        <v>1364</v>
      </c>
    </row>
    <row r="390" spans="1:13" x14ac:dyDescent="0.25">
      <c r="A390" s="9" t="s">
        <v>2290</v>
      </c>
      <c r="B390" s="9" t="s">
        <v>288</v>
      </c>
      <c r="C390" s="9" t="s">
        <v>326</v>
      </c>
      <c r="D390" s="9" t="s">
        <v>264</v>
      </c>
      <c r="E390" s="9" t="s">
        <v>348</v>
      </c>
      <c r="F390" s="9" t="s">
        <v>1313</v>
      </c>
      <c r="G390" s="9" t="s">
        <v>345</v>
      </c>
      <c r="H390" s="9" t="s">
        <v>456</v>
      </c>
      <c r="I390" s="9">
        <v>124600</v>
      </c>
      <c r="J390" s="9">
        <v>448734440</v>
      </c>
      <c r="K390" s="9"/>
      <c r="L390" s="23">
        <v>448734440</v>
      </c>
      <c r="M390" s="9" t="s">
        <v>1364</v>
      </c>
    </row>
    <row r="391" spans="1:13" x14ac:dyDescent="0.25">
      <c r="A391" s="9" t="s">
        <v>2290</v>
      </c>
      <c r="B391" s="9" t="s">
        <v>288</v>
      </c>
      <c r="C391" s="9" t="s">
        <v>326</v>
      </c>
      <c r="D391" s="9" t="s">
        <v>264</v>
      </c>
      <c r="E391" s="9" t="s">
        <v>348</v>
      </c>
      <c r="F391" s="9" t="s">
        <v>1313</v>
      </c>
      <c r="G391" s="9" t="s">
        <v>220</v>
      </c>
      <c r="H391" s="9" t="s">
        <v>455</v>
      </c>
      <c r="I391" s="9">
        <v>5800</v>
      </c>
      <c r="J391" s="9">
        <v>19929960</v>
      </c>
      <c r="K391" s="9"/>
      <c r="L391" s="23">
        <v>19929960</v>
      </c>
      <c r="M391" s="9" t="s">
        <v>1364</v>
      </c>
    </row>
    <row r="392" spans="1:13" x14ac:dyDescent="0.25">
      <c r="A392" s="9" t="s">
        <v>2290</v>
      </c>
      <c r="B392" s="9" t="s">
        <v>288</v>
      </c>
      <c r="C392" s="9" t="s">
        <v>326</v>
      </c>
      <c r="D392" s="9" t="s">
        <v>264</v>
      </c>
      <c r="E392" s="9" t="s">
        <v>348</v>
      </c>
      <c r="F392" s="9" t="s">
        <v>1313</v>
      </c>
      <c r="G392" s="9" t="s">
        <v>463</v>
      </c>
      <c r="H392" s="9" t="s">
        <v>457</v>
      </c>
      <c r="I392" s="9">
        <v>26200</v>
      </c>
      <c r="J392" s="9">
        <v>75027368</v>
      </c>
      <c r="K392" s="9"/>
      <c r="L392" s="23">
        <v>75027368</v>
      </c>
      <c r="M392" s="9" t="s">
        <v>1364</v>
      </c>
    </row>
    <row r="393" spans="1:13" x14ac:dyDescent="0.25">
      <c r="A393" s="9" t="s">
        <v>2290</v>
      </c>
      <c r="B393" s="9" t="s">
        <v>302</v>
      </c>
      <c r="C393" s="9" t="s">
        <v>247</v>
      </c>
      <c r="D393" s="9" t="s">
        <v>304</v>
      </c>
      <c r="E393" s="9" t="s">
        <v>319</v>
      </c>
      <c r="F393" s="9" t="s">
        <v>1313</v>
      </c>
      <c r="G393" s="9" t="s">
        <v>345</v>
      </c>
      <c r="H393" s="9" t="s">
        <v>456</v>
      </c>
      <c r="I393" s="9">
        <v>282100</v>
      </c>
      <c r="J393" s="9">
        <v>1042305901</v>
      </c>
      <c r="K393" s="9"/>
      <c r="L393" s="23">
        <v>1042305901</v>
      </c>
      <c r="M393" s="9" t="s">
        <v>1364</v>
      </c>
    </row>
    <row r="394" spans="1:13" x14ac:dyDescent="0.25">
      <c r="A394" s="9" t="s">
        <v>2290</v>
      </c>
      <c r="B394" s="9" t="s">
        <v>302</v>
      </c>
      <c r="C394" s="9" t="s">
        <v>247</v>
      </c>
      <c r="D394" s="9" t="s">
        <v>304</v>
      </c>
      <c r="E394" s="9" t="s">
        <v>319</v>
      </c>
      <c r="F394" s="9" t="s">
        <v>1313</v>
      </c>
      <c r="G394" s="9" t="s">
        <v>220</v>
      </c>
      <c r="H394" s="9" t="s">
        <v>455</v>
      </c>
      <c r="I394" s="9">
        <v>19700</v>
      </c>
      <c r="J394" s="9">
        <v>72693000</v>
      </c>
      <c r="K394" s="9"/>
      <c r="L394" s="23">
        <v>72693000</v>
      </c>
      <c r="M394" s="9" t="s">
        <v>1364</v>
      </c>
    </row>
    <row r="395" spans="1:13" x14ac:dyDescent="0.25">
      <c r="A395" s="9" t="s">
        <v>2290</v>
      </c>
      <c r="B395" s="9" t="s">
        <v>302</v>
      </c>
      <c r="C395" s="9" t="s">
        <v>247</v>
      </c>
      <c r="D395" s="9" t="s">
        <v>304</v>
      </c>
      <c r="E395" s="9" t="s">
        <v>319</v>
      </c>
      <c r="F395" s="9" t="s">
        <v>1313</v>
      </c>
      <c r="G395" s="9" t="s">
        <v>241</v>
      </c>
      <c r="H395" s="9" t="s">
        <v>454</v>
      </c>
      <c r="I395" s="9">
        <v>1300</v>
      </c>
      <c r="J395" s="9">
        <v>4470570</v>
      </c>
      <c r="K395" s="9"/>
      <c r="L395" s="23">
        <v>4470570</v>
      </c>
      <c r="M395" s="9" t="s">
        <v>1364</v>
      </c>
    </row>
    <row r="396" spans="1:13" x14ac:dyDescent="0.25">
      <c r="A396" s="9" t="s">
        <v>2290</v>
      </c>
      <c r="B396" s="9" t="s">
        <v>302</v>
      </c>
      <c r="C396" s="9" t="s">
        <v>247</v>
      </c>
      <c r="D396" s="9" t="s">
        <v>304</v>
      </c>
      <c r="E396" s="9" t="s">
        <v>319</v>
      </c>
      <c r="F396" s="9" t="s">
        <v>1313</v>
      </c>
      <c r="G396" s="9" t="s">
        <v>463</v>
      </c>
      <c r="H396" s="9" t="s">
        <v>457</v>
      </c>
      <c r="I396" s="9">
        <v>27300</v>
      </c>
      <c r="J396" s="9">
        <v>91578942</v>
      </c>
      <c r="K396" s="9"/>
      <c r="L396" s="23">
        <v>91578942</v>
      </c>
      <c r="M396" s="9" t="s">
        <v>1364</v>
      </c>
    </row>
    <row r="397" spans="1:13" x14ac:dyDescent="0.25">
      <c r="A397" s="9" t="s">
        <v>2290</v>
      </c>
      <c r="B397" s="9" t="s">
        <v>530</v>
      </c>
      <c r="C397" s="9" t="s">
        <v>1351</v>
      </c>
      <c r="D397" s="9" t="s">
        <v>266</v>
      </c>
      <c r="E397" s="9" t="s">
        <v>243</v>
      </c>
      <c r="F397" s="9" t="s">
        <v>1312</v>
      </c>
      <c r="G397" s="9" t="s">
        <v>345</v>
      </c>
      <c r="H397" s="9" t="s">
        <v>456</v>
      </c>
      <c r="I397" s="9">
        <v>22530</v>
      </c>
      <c r="J397" s="9">
        <v>292839683.00000072</v>
      </c>
      <c r="K397" s="9"/>
      <c r="L397" s="23">
        <v>292839683.00000072</v>
      </c>
      <c r="M397" s="9" t="s">
        <v>1364</v>
      </c>
    </row>
    <row r="398" spans="1:13" x14ac:dyDescent="0.25">
      <c r="A398" s="9" t="s">
        <v>2290</v>
      </c>
      <c r="B398" s="9" t="s">
        <v>530</v>
      </c>
      <c r="C398" s="9" t="s">
        <v>1351</v>
      </c>
      <c r="D398" s="9" t="s">
        <v>266</v>
      </c>
      <c r="E398" s="9" t="s">
        <v>243</v>
      </c>
      <c r="F398" s="9" t="s">
        <v>1312</v>
      </c>
      <c r="G398" s="9" t="s">
        <v>220</v>
      </c>
      <c r="H398" s="9" t="s">
        <v>455</v>
      </c>
      <c r="I398" s="9">
        <v>1080</v>
      </c>
      <c r="J398" s="9">
        <v>12636000</v>
      </c>
      <c r="K398" s="9"/>
      <c r="L398" s="23">
        <v>12636000</v>
      </c>
      <c r="M398" s="9" t="s">
        <v>1364</v>
      </c>
    </row>
    <row r="399" spans="1:13" x14ac:dyDescent="0.25">
      <c r="A399" s="9" t="s">
        <v>2290</v>
      </c>
      <c r="B399" s="9" t="s">
        <v>530</v>
      </c>
      <c r="C399" s="9" t="s">
        <v>1351</v>
      </c>
      <c r="D399" s="9" t="s">
        <v>266</v>
      </c>
      <c r="E399" s="9" t="s">
        <v>243</v>
      </c>
      <c r="F399" s="9" t="s">
        <v>1312</v>
      </c>
      <c r="G399" s="9" t="s">
        <v>241</v>
      </c>
      <c r="H399" s="9" t="s">
        <v>454</v>
      </c>
      <c r="I399" s="9">
        <v>298740</v>
      </c>
      <c r="J399" s="9">
        <v>2078334180</v>
      </c>
      <c r="K399" s="9"/>
      <c r="L399" s="23">
        <v>2078334180</v>
      </c>
      <c r="M399" s="9" t="s">
        <v>1364</v>
      </c>
    </row>
    <row r="400" spans="1:13" x14ac:dyDescent="0.25">
      <c r="A400" s="9" t="s">
        <v>2290</v>
      </c>
      <c r="B400" s="9" t="s">
        <v>574</v>
      </c>
      <c r="C400" s="9" t="s">
        <v>1282</v>
      </c>
      <c r="D400" s="9" t="s">
        <v>266</v>
      </c>
      <c r="E400" s="9" t="s">
        <v>243</v>
      </c>
      <c r="F400" s="9" t="s">
        <v>1313</v>
      </c>
      <c r="G400" s="9" t="s">
        <v>345</v>
      </c>
      <c r="H400" s="9" t="s">
        <v>456</v>
      </c>
      <c r="I400" s="9">
        <v>11160</v>
      </c>
      <c r="J400" s="9">
        <v>123515532</v>
      </c>
      <c r="K400" s="9"/>
      <c r="L400" s="23">
        <v>123515532</v>
      </c>
      <c r="M400" s="9" t="s">
        <v>1364</v>
      </c>
    </row>
    <row r="401" spans="1:13" x14ac:dyDescent="0.25">
      <c r="A401" s="9" t="s">
        <v>2290</v>
      </c>
      <c r="B401" s="9" t="s">
        <v>574</v>
      </c>
      <c r="C401" s="9" t="s">
        <v>1282</v>
      </c>
      <c r="D401" s="9" t="s">
        <v>266</v>
      </c>
      <c r="E401" s="9" t="s">
        <v>243</v>
      </c>
      <c r="F401" s="9" t="s">
        <v>1313</v>
      </c>
      <c r="G401" s="9" t="s">
        <v>220</v>
      </c>
      <c r="H401" s="9" t="s">
        <v>455</v>
      </c>
      <c r="I401" s="9">
        <v>1110</v>
      </c>
      <c r="J401" s="9">
        <v>10383606</v>
      </c>
      <c r="K401" s="9"/>
      <c r="L401" s="23">
        <v>10383606</v>
      </c>
      <c r="M401" s="9" t="s">
        <v>1364</v>
      </c>
    </row>
    <row r="402" spans="1:13" x14ac:dyDescent="0.25">
      <c r="A402" s="9" t="s">
        <v>2290</v>
      </c>
      <c r="B402" s="9" t="s">
        <v>574</v>
      </c>
      <c r="C402" s="9" t="s">
        <v>1282</v>
      </c>
      <c r="D402" s="9" t="s">
        <v>266</v>
      </c>
      <c r="E402" s="9" t="s">
        <v>243</v>
      </c>
      <c r="F402" s="9" t="s">
        <v>1313</v>
      </c>
      <c r="G402" s="9" t="s">
        <v>241</v>
      </c>
      <c r="H402" s="9" t="s">
        <v>454</v>
      </c>
      <c r="I402" s="9">
        <v>16200</v>
      </c>
      <c r="J402" s="9">
        <v>82846800</v>
      </c>
      <c r="K402" s="9"/>
      <c r="L402" s="23">
        <v>82846800</v>
      </c>
      <c r="M402" s="9" t="s">
        <v>1364</v>
      </c>
    </row>
    <row r="403" spans="1:13" x14ac:dyDescent="0.25">
      <c r="A403" s="9" t="s">
        <v>2290</v>
      </c>
      <c r="B403" s="9" t="s">
        <v>574</v>
      </c>
      <c r="C403" s="9" t="s">
        <v>1282</v>
      </c>
      <c r="D403" s="9" t="s">
        <v>266</v>
      </c>
      <c r="E403" s="9" t="s">
        <v>243</v>
      </c>
      <c r="F403" s="9" t="s">
        <v>1313</v>
      </c>
      <c r="G403" s="9" t="s">
        <v>463</v>
      </c>
      <c r="H403" s="9" t="s">
        <v>457</v>
      </c>
      <c r="I403" s="9">
        <v>173280</v>
      </c>
      <c r="J403" s="9">
        <v>803580224.0000056</v>
      </c>
      <c r="K403" s="9"/>
      <c r="L403" s="23">
        <v>803580224.0000056</v>
      </c>
      <c r="M403" s="9" t="s">
        <v>1364</v>
      </c>
    </row>
    <row r="404" spans="1:13" x14ac:dyDescent="0.25">
      <c r="A404" s="9" t="s">
        <v>2290</v>
      </c>
      <c r="B404" s="9" t="s">
        <v>588</v>
      </c>
      <c r="C404" s="9" t="s">
        <v>1283</v>
      </c>
      <c r="D404" s="9" t="s">
        <v>266</v>
      </c>
      <c r="E404" s="9" t="s">
        <v>243</v>
      </c>
      <c r="F404" s="9" t="s">
        <v>1313</v>
      </c>
      <c r="G404" s="9" t="s">
        <v>345</v>
      </c>
      <c r="H404" s="9" t="s">
        <v>456</v>
      </c>
      <c r="I404" s="9">
        <v>23400</v>
      </c>
      <c r="J404" s="9">
        <v>171294552</v>
      </c>
      <c r="K404" s="9"/>
      <c r="L404" s="23">
        <v>171294552</v>
      </c>
      <c r="M404" s="9" t="s">
        <v>1364</v>
      </c>
    </row>
    <row r="405" spans="1:13" x14ac:dyDescent="0.25">
      <c r="A405" s="9" t="s">
        <v>2290</v>
      </c>
      <c r="B405" s="9" t="s">
        <v>588</v>
      </c>
      <c r="C405" s="9" t="s">
        <v>1283</v>
      </c>
      <c r="D405" s="9" t="s">
        <v>266</v>
      </c>
      <c r="E405" s="9" t="s">
        <v>243</v>
      </c>
      <c r="F405" s="9" t="s">
        <v>1313</v>
      </c>
      <c r="G405" s="9" t="s">
        <v>220</v>
      </c>
      <c r="H405" s="9" t="s">
        <v>455</v>
      </c>
      <c r="I405" s="9">
        <v>2100</v>
      </c>
      <c r="J405" s="9">
        <v>13350960</v>
      </c>
      <c r="K405" s="9"/>
      <c r="L405" s="23">
        <v>13350960</v>
      </c>
      <c r="M405" s="9" t="s">
        <v>1364</v>
      </c>
    </row>
    <row r="406" spans="1:13" x14ac:dyDescent="0.25">
      <c r="A406" s="9" t="s">
        <v>2290</v>
      </c>
      <c r="B406" s="9" t="s">
        <v>588</v>
      </c>
      <c r="C406" s="9" t="s">
        <v>1283</v>
      </c>
      <c r="D406" s="9" t="s">
        <v>266</v>
      </c>
      <c r="E406" s="9" t="s">
        <v>243</v>
      </c>
      <c r="F406" s="9" t="s">
        <v>1313</v>
      </c>
      <c r="G406" s="9" t="s">
        <v>463</v>
      </c>
      <c r="H406" s="9" t="s">
        <v>457</v>
      </c>
      <c r="I406" s="9">
        <v>41900</v>
      </c>
      <c r="J406" s="9">
        <v>203976742</v>
      </c>
      <c r="K406" s="9"/>
      <c r="L406" s="23">
        <v>203976742</v>
      </c>
      <c r="M406" s="9" t="s">
        <v>1364</v>
      </c>
    </row>
    <row r="407" spans="1:13" x14ac:dyDescent="0.25">
      <c r="A407" s="9" t="s">
        <v>2290</v>
      </c>
      <c r="B407" s="9" t="s">
        <v>591</v>
      </c>
      <c r="C407" s="9" t="s">
        <v>1278</v>
      </c>
      <c r="D407" s="9" t="s">
        <v>340</v>
      </c>
      <c r="E407" s="9" t="s">
        <v>236</v>
      </c>
      <c r="F407" s="9" t="s">
        <v>1312</v>
      </c>
      <c r="G407" s="9" t="s">
        <v>345</v>
      </c>
      <c r="H407" s="9" t="s">
        <v>456</v>
      </c>
      <c r="I407" s="9">
        <v>13000</v>
      </c>
      <c r="J407" s="9">
        <v>1570751000</v>
      </c>
      <c r="K407" s="9"/>
      <c r="L407" s="23">
        <v>1570751000</v>
      </c>
      <c r="M407" s="9" t="s">
        <v>1364</v>
      </c>
    </row>
    <row r="408" spans="1:13" x14ac:dyDescent="0.25">
      <c r="A408" s="9" t="s">
        <v>2290</v>
      </c>
      <c r="B408" s="9" t="s">
        <v>591</v>
      </c>
      <c r="C408" s="9" t="s">
        <v>1278</v>
      </c>
      <c r="D408" s="9" t="s">
        <v>340</v>
      </c>
      <c r="E408" s="9" t="s">
        <v>236</v>
      </c>
      <c r="F408" s="9" t="s">
        <v>1312</v>
      </c>
      <c r="G408" s="9" t="s">
        <v>220</v>
      </c>
      <c r="H408" s="9" t="s">
        <v>455</v>
      </c>
      <c r="I408" s="9">
        <v>200</v>
      </c>
      <c r="J408" s="9">
        <v>23760000</v>
      </c>
      <c r="K408" s="9"/>
      <c r="L408" s="23">
        <v>23760000</v>
      </c>
      <c r="M408" s="9" t="s">
        <v>1364</v>
      </c>
    </row>
    <row r="409" spans="1:13" x14ac:dyDescent="0.25">
      <c r="A409" s="9" t="s">
        <v>2290</v>
      </c>
      <c r="B409" s="9" t="s">
        <v>592</v>
      </c>
      <c r="C409" s="9" t="s">
        <v>1269</v>
      </c>
      <c r="D409" s="9" t="s">
        <v>1135</v>
      </c>
      <c r="E409" s="9" t="s">
        <v>1136</v>
      </c>
      <c r="F409" s="9" t="s">
        <v>1312</v>
      </c>
      <c r="G409" s="9" t="s">
        <v>345</v>
      </c>
      <c r="H409" s="9" t="s">
        <v>456</v>
      </c>
      <c r="I409" s="9">
        <v>298</v>
      </c>
      <c r="J409" s="9">
        <v>437340330</v>
      </c>
      <c r="K409" s="9"/>
      <c r="L409" s="23">
        <v>437340330</v>
      </c>
      <c r="M409" s="9" t="s">
        <v>1364</v>
      </c>
    </row>
    <row r="410" spans="1:13" x14ac:dyDescent="0.25">
      <c r="A410" s="9" t="s">
        <v>2290</v>
      </c>
      <c r="B410" s="9" t="s">
        <v>606</v>
      </c>
      <c r="C410" s="9" t="s">
        <v>1268</v>
      </c>
      <c r="D410" s="9" t="s">
        <v>1135</v>
      </c>
      <c r="E410" s="9" t="s">
        <v>1136</v>
      </c>
      <c r="F410" s="9" t="s">
        <v>1312</v>
      </c>
      <c r="G410" s="9" t="s">
        <v>345</v>
      </c>
      <c r="H410" s="9" t="s">
        <v>456</v>
      </c>
      <c r="I410" s="9">
        <v>68</v>
      </c>
      <c r="J410" s="9">
        <v>99795780</v>
      </c>
      <c r="K410" s="9"/>
      <c r="L410" s="23">
        <v>99795780</v>
      </c>
      <c r="M410" s="9" t="s">
        <v>1364</v>
      </c>
    </row>
    <row r="411" spans="1:13" x14ac:dyDescent="0.25">
      <c r="A411" s="9" t="s">
        <v>2290</v>
      </c>
      <c r="B411" s="9" t="s">
        <v>1123</v>
      </c>
      <c r="C411" s="9" t="s">
        <v>1131</v>
      </c>
      <c r="D411" s="9" t="s">
        <v>1143</v>
      </c>
      <c r="E411" s="9" t="s">
        <v>1144</v>
      </c>
      <c r="F411" s="9" t="s">
        <v>1312</v>
      </c>
      <c r="G411" s="9" t="s">
        <v>345</v>
      </c>
      <c r="H411" s="9" t="s">
        <v>456</v>
      </c>
      <c r="I411" s="9">
        <v>6800</v>
      </c>
      <c r="J411" s="9">
        <v>148227080</v>
      </c>
      <c r="K411" s="9"/>
      <c r="L411" s="23">
        <v>148227080</v>
      </c>
      <c r="M411" s="9" t="s">
        <v>1364</v>
      </c>
    </row>
    <row r="412" spans="1:13" x14ac:dyDescent="0.25">
      <c r="A412" s="9" t="s">
        <v>2290</v>
      </c>
      <c r="B412" s="9" t="s">
        <v>1124</v>
      </c>
      <c r="C412" s="9" t="s">
        <v>1132</v>
      </c>
      <c r="D412" s="9" t="s">
        <v>1143</v>
      </c>
      <c r="E412" s="9" t="s">
        <v>1144</v>
      </c>
      <c r="F412" s="9" t="s">
        <v>1312</v>
      </c>
      <c r="G412" s="9" t="s">
        <v>345</v>
      </c>
      <c r="H412" s="9" t="s">
        <v>456</v>
      </c>
      <c r="I412" s="9">
        <v>5000</v>
      </c>
      <c r="J412" s="9">
        <v>228880500</v>
      </c>
      <c r="K412" s="9"/>
      <c r="L412" s="23">
        <v>228880500</v>
      </c>
      <c r="M412" s="9" t="s">
        <v>1364</v>
      </c>
    </row>
    <row r="413" spans="1:13" x14ac:dyDescent="0.25">
      <c r="A413" s="9" t="s">
        <v>2290</v>
      </c>
      <c r="B413" s="9" t="s">
        <v>1126</v>
      </c>
      <c r="C413" s="9" t="s">
        <v>1134</v>
      </c>
      <c r="D413" s="9" t="s">
        <v>1143</v>
      </c>
      <c r="E413" s="9" t="s">
        <v>1144</v>
      </c>
      <c r="F413" s="9" t="s">
        <v>1312</v>
      </c>
      <c r="G413" s="9" t="s">
        <v>345</v>
      </c>
      <c r="H413" s="9" t="s">
        <v>456</v>
      </c>
      <c r="I413" s="9">
        <v>5300</v>
      </c>
      <c r="J413" s="9">
        <v>242613330</v>
      </c>
      <c r="K413" s="9"/>
      <c r="L413" s="23">
        <v>242613330</v>
      </c>
      <c r="M413" s="9" t="s">
        <v>1364</v>
      </c>
    </row>
    <row r="414" spans="1:13" x14ac:dyDescent="0.25">
      <c r="A414" s="9" t="s">
        <v>2290</v>
      </c>
      <c r="B414" s="9" t="s">
        <v>223</v>
      </c>
      <c r="C414" s="9" t="s">
        <v>1353</v>
      </c>
      <c r="D414" s="9" t="s">
        <v>264</v>
      </c>
      <c r="E414" s="9" t="s">
        <v>348</v>
      </c>
      <c r="F414" s="9" t="s">
        <v>1312</v>
      </c>
      <c r="G414" s="9" t="s">
        <v>345</v>
      </c>
      <c r="H414" s="9" t="s">
        <v>456</v>
      </c>
      <c r="I414" s="9">
        <v>6216</v>
      </c>
      <c r="J414" s="9">
        <v>46223508.000000089</v>
      </c>
      <c r="K414" s="9"/>
      <c r="L414" s="23">
        <v>46223508.000000089</v>
      </c>
      <c r="M414" s="9" t="s">
        <v>1364</v>
      </c>
    </row>
    <row r="415" spans="1:13" x14ac:dyDescent="0.25">
      <c r="A415" s="9" t="s">
        <v>2290</v>
      </c>
      <c r="B415" s="9" t="s">
        <v>223</v>
      </c>
      <c r="C415" s="9" t="s">
        <v>1353</v>
      </c>
      <c r="D415" s="9" t="s">
        <v>264</v>
      </c>
      <c r="E415" s="9" t="s">
        <v>348</v>
      </c>
      <c r="F415" s="9" t="s">
        <v>1312</v>
      </c>
      <c r="G415" s="9" t="s">
        <v>220</v>
      </c>
      <c r="H415" s="9" t="s">
        <v>455</v>
      </c>
      <c r="I415" s="9">
        <v>168</v>
      </c>
      <c r="J415" s="9">
        <v>1129464</v>
      </c>
      <c r="K415" s="9"/>
      <c r="L415" s="23">
        <v>1129464</v>
      </c>
      <c r="M415" s="9" t="s">
        <v>1364</v>
      </c>
    </row>
    <row r="416" spans="1:13" x14ac:dyDescent="0.25">
      <c r="A416" s="9" t="s">
        <v>2290</v>
      </c>
      <c r="B416" s="9" t="s">
        <v>223</v>
      </c>
      <c r="C416" s="9" t="s">
        <v>1353</v>
      </c>
      <c r="D416" s="9" t="s">
        <v>264</v>
      </c>
      <c r="E416" s="9" t="s">
        <v>348</v>
      </c>
      <c r="F416" s="9" t="s">
        <v>1312</v>
      </c>
      <c r="G416" s="9" t="s">
        <v>241</v>
      </c>
      <c r="H416" s="9" t="s">
        <v>454</v>
      </c>
      <c r="I416" s="9">
        <v>29036</v>
      </c>
      <c r="J416" s="9">
        <v>181271748</v>
      </c>
      <c r="K416" s="9"/>
      <c r="L416" s="23">
        <v>181271748</v>
      </c>
      <c r="M416" s="9" t="s">
        <v>1364</v>
      </c>
    </row>
    <row r="417" spans="1:13" x14ac:dyDescent="0.25">
      <c r="A417" s="9" t="s">
        <v>2290</v>
      </c>
      <c r="B417" s="9" t="s">
        <v>1000</v>
      </c>
      <c r="C417" s="9" t="s">
        <v>1378</v>
      </c>
      <c r="D417" s="9" t="s">
        <v>367</v>
      </c>
      <c r="E417" s="9" t="s">
        <v>294</v>
      </c>
      <c r="F417" s="9" t="s">
        <v>1379</v>
      </c>
      <c r="G417" s="9" t="s">
        <v>345</v>
      </c>
      <c r="H417" s="9" t="s">
        <v>456</v>
      </c>
      <c r="I417" s="9">
        <v>600</v>
      </c>
      <c r="J417" s="9">
        <v>116586000</v>
      </c>
      <c r="K417" s="9"/>
      <c r="L417" s="23">
        <v>116586000</v>
      </c>
      <c r="M417" s="9" t="s">
        <v>1364</v>
      </c>
    </row>
    <row r="418" spans="1:13" x14ac:dyDescent="0.25">
      <c r="A418" s="9" t="s">
        <v>2290</v>
      </c>
      <c r="B418" s="9" t="s">
        <v>1000</v>
      </c>
      <c r="C418" s="9" t="s">
        <v>1378</v>
      </c>
      <c r="D418" s="9" t="s">
        <v>367</v>
      </c>
      <c r="E418" s="9" t="s">
        <v>294</v>
      </c>
      <c r="F418" s="9" t="s">
        <v>1379</v>
      </c>
      <c r="G418" s="9" t="s">
        <v>241</v>
      </c>
      <c r="H418" s="9" t="s">
        <v>454</v>
      </c>
      <c r="I418" s="9">
        <v>2280</v>
      </c>
      <c r="J418" s="9">
        <v>366033480</v>
      </c>
      <c r="K418" s="9"/>
      <c r="L418" s="23">
        <v>366033480</v>
      </c>
      <c r="M418" s="9" t="s">
        <v>1364</v>
      </c>
    </row>
    <row r="419" spans="1:13" x14ac:dyDescent="0.25">
      <c r="A419" s="9" t="s">
        <v>2290</v>
      </c>
      <c r="B419" s="9" t="s">
        <v>1125</v>
      </c>
      <c r="C419" s="9" t="s">
        <v>1133</v>
      </c>
      <c r="D419" s="9" t="s">
        <v>1143</v>
      </c>
      <c r="E419" s="9" t="s">
        <v>1144</v>
      </c>
      <c r="F419" s="9" t="s">
        <v>1312</v>
      </c>
      <c r="G419" s="9" t="s">
        <v>345</v>
      </c>
      <c r="H419" s="9" t="s">
        <v>456</v>
      </c>
      <c r="I419" s="9">
        <v>200</v>
      </c>
      <c r="J419" s="9">
        <v>9155220</v>
      </c>
      <c r="K419" s="9"/>
      <c r="L419" s="23">
        <v>9155220</v>
      </c>
      <c r="M419" s="9" t="s">
        <v>1364</v>
      </c>
    </row>
    <row r="420" spans="1:13" x14ac:dyDescent="0.25">
      <c r="A420" s="9" t="s">
        <v>2290</v>
      </c>
      <c r="B420" s="9" t="s">
        <v>529</v>
      </c>
      <c r="C420" s="9" t="s">
        <v>1267</v>
      </c>
      <c r="D420" s="9" t="s">
        <v>367</v>
      </c>
      <c r="E420" s="9" t="s">
        <v>294</v>
      </c>
      <c r="F420" s="9" t="s">
        <v>1312</v>
      </c>
      <c r="G420" s="9" t="s">
        <v>345</v>
      </c>
      <c r="H420" s="9" t="s">
        <v>456</v>
      </c>
      <c r="I420" s="9">
        <v>2800</v>
      </c>
      <c r="J420" s="9">
        <v>134520400</v>
      </c>
      <c r="K420" s="9"/>
      <c r="L420" s="23">
        <v>134520400</v>
      </c>
      <c r="M420" s="9" t="s">
        <v>1364</v>
      </c>
    </row>
    <row r="421" spans="1:13" x14ac:dyDescent="0.25">
      <c r="A421" s="9" t="s">
        <v>2290</v>
      </c>
      <c r="B421" s="9" t="s">
        <v>529</v>
      </c>
      <c r="C421" s="9" t="s">
        <v>1267</v>
      </c>
      <c r="D421" s="9" t="s">
        <v>367</v>
      </c>
      <c r="E421" s="9" t="s">
        <v>294</v>
      </c>
      <c r="F421" s="9" t="s">
        <v>1312</v>
      </c>
      <c r="G421" s="9" t="s">
        <v>463</v>
      </c>
      <c r="H421" s="9" t="s">
        <v>457</v>
      </c>
      <c r="I421" s="9">
        <v>700</v>
      </c>
      <c r="J421" s="9">
        <v>18389070</v>
      </c>
      <c r="K421" s="9"/>
      <c r="L421" s="23">
        <v>18389070</v>
      </c>
      <c r="M421" s="9" t="s">
        <v>1364</v>
      </c>
    </row>
    <row r="422" spans="1:13" x14ac:dyDescent="0.25">
      <c r="A422" s="9" t="s">
        <v>2290</v>
      </c>
      <c r="B422" s="9" t="s">
        <v>1004</v>
      </c>
      <c r="C422" s="9" t="s">
        <v>1359</v>
      </c>
      <c r="D422" s="9" t="s">
        <v>1505</v>
      </c>
      <c r="E422" s="9" t="s">
        <v>1506</v>
      </c>
      <c r="F422" s="9" t="s">
        <v>1313</v>
      </c>
      <c r="G422" s="9" t="s">
        <v>345</v>
      </c>
      <c r="H422" s="9" t="s">
        <v>456</v>
      </c>
      <c r="I422" s="9">
        <v>600</v>
      </c>
      <c r="J422" s="9">
        <v>65759760</v>
      </c>
      <c r="K422" s="9"/>
      <c r="L422" s="23">
        <v>65759760</v>
      </c>
      <c r="M422" s="9" t="s">
        <v>1364</v>
      </c>
    </row>
    <row r="423" spans="1:13" x14ac:dyDescent="0.25">
      <c r="A423" s="9" t="s">
        <v>2290</v>
      </c>
      <c r="B423" s="9" t="s">
        <v>408</v>
      </c>
      <c r="C423" s="9" t="s">
        <v>1352</v>
      </c>
      <c r="D423" s="9" t="s">
        <v>264</v>
      </c>
      <c r="E423" s="9" t="s">
        <v>348</v>
      </c>
      <c r="F423" s="9" t="s">
        <v>1312</v>
      </c>
      <c r="G423" s="9" t="s">
        <v>345</v>
      </c>
      <c r="H423" s="9" t="s">
        <v>456</v>
      </c>
      <c r="I423" s="9">
        <v>8064</v>
      </c>
      <c r="J423" s="9">
        <v>59965632.000000119</v>
      </c>
      <c r="K423" s="9"/>
      <c r="L423" s="23">
        <v>59965632.000000119</v>
      </c>
      <c r="M423" s="9" t="s">
        <v>1364</v>
      </c>
    </row>
    <row r="424" spans="1:13" x14ac:dyDescent="0.25">
      <c r="A424" s="9" t="s">
        <v>2290</v>
      </c>
      <c r="B424" s="9" t="s">
        <v>408</v>
      </c>
      <c r="C424" s="9" t="s">
        <v>1352</v>
      </c>
      <c r="D424" s="9" t="s">
        <v>264</v>
      </c>
      <c r="E424" s="9" t="s">
        <v>348</v>
      </c>
      <c r="F424" s="9" t="s">
        <v>1312</v>
      </c>
      <c r="G424" s="9" t="s">
        <v>220</v>
      </c>
      <c r="H424" s="9" t="s">
        <v>455</v>
      </c>
      <c r="I424" s="9">
        <v>476</v>
      </c>
      <c r="J424" s="9">
        <v>3200148</v>
      </c>
      <c r="K424" s="9"/>
      <c r="L424" s="23">
        <v>3200148</v>
      </c>
      <c r="M424" s="9" t="s">
        <v>1364</v>
      </c>
    </row>
    <row r="425" spans="1:13" x14ac:dyDescent="0.25">
      <c r="A425" s="9" t="s">
        <v>2290</v>
      </c>
      <c r="B425" s="9" t="s">
        <v>408</v>
      </c>
      <c r="C425" s="9" t="s">
        <v>1352</v>
      </c>
      <c r="D425" s="9" t="s">
        <v>264</v>
      </c>
      <c r="E425" s="9" t="s">
        <v>348</v>
      </c>
      <c r="F425" s="9" t="s">
        <v>1312</v>
      </c>
      <c r="G425" s="9" t="s">
        <v>241</v>
      </c>
      <c r="H425" s="9" t="s">
        <v>454</v>
      </c>
      <c r="I425" s="9">
        <v>4592</v>
      </c>
      <c r="J425" s="9">
        <v>28667856</v>
      </c>
      <c r="K425" s="9"/>
      <c r="L425" s="23">
        <v>28667856</v>
      </c>
      <c r="M425" s="9" t="s">
        <v>1364</v>
      </c>
    </row>
    <row r="426" spans="1:13" x14ac:dyDescent="0.25">
      <c r="A426" s="9" t="s">
        <v>2290</v>
      </c>
      <c r="B426" s="9" t="s">
        <v>1003</v>
      </c>
      <c r="C426" s="9" t="s">
        <v>1358</v>
      </c>
      <c r="D426" s="9" t="s">
        <v>1505</v>
      </c>
      <c r="E426" s="9" t="s">
        <v>1506</v>
      </c>
      <c r="F426" s="9" t="s">
        <v>1313</v>
      </c>
      <c r="G426" s="9" t="s">
        <v>345</v>
      </c>
      <c r="H426" s="9" t="s">
        <v>456</v>
      </c>
      <c r="I426" s="9">
        <v>120</v>
      </c>
      <c r="J426" s="9">
        <v>13151952</v>
      </c>
      <c r="K426" s="9"/>
      <c r="L426" s="23">
        <v>13151952</v>
      </c>
      <c r="M426" s="9" t="s">
        <v>1364</v>
      </c>
    </row>
    <row r="427" spans="1:13" x14ac:dyDescent="0.25">
      <c r="A427" s="9" t="s">
        <v>2291</v>
      </c>
      <c r="B427" s="9" t="s">
        <v>469</v>
      </c>
      <c r="C427" s="9" t="s">
        <v>999</v>
      </c>
      <c r="D427" s="9" t="s">
        <v>367</v>
      </c>
      <c r="E427" s="9" t="s">
        <v>294</v>
      </c>
      <c r="F427" s="9" t="s">
        <v>1312</v>
      </c>
      <c r="G427" s="9" t="s">
        <v>345</v>
      </c>
      <c r="H427" s="9" t="s">
        <v>456</v>
      </c>
      <c r="I427" s="9">
        <v>15080</v>
      </c>
      <c r="J427" s="9">
        <v>345149532</v>
      </c>
      <c r="K427" s="9"/>
      <c r="L427" s="23">
        <v>345149532</v>
      </c>
      <c r="M427" s="9" t="s">
        <v>1364</v>
      </c>
    </row>
    <row r="428" spans="1:13" x14ac:dyDescent="0.25">
      <c r="A428" s="9" t="s">
        <v>2291</v>
      </c>
      <c r="B428" s="9" t="s">
        <v>468</v>
      </c>
      <c r="C428" s="9" t="s">
        <v>1272</v>
      </c>
      <c r="D428" s="9" t="s">
        <v>367</v>
      </c>
      <c r="E428" s="9" t="s">
        <v>294</v>
      </c>
      <c r="F428" s="9" t="s">
        <v>1312</v>
      </c>
      <c r="G428" s="9" t="s">
        <v>345</v>
      </c>
      <c r="H428" s="9" t="s">
        <v>456</v>
      </c>
      <c r="I428" s="9">
        <v>14890</v>
      </c>
      <c r="J428" s="9">
        <v>619636927</v>
      </c>
      <c r="K428" s="9"/>
      <c r="L428" s="23">
        <v>619636927</v>
      </c>
      <c r="M428" s="9" t="s">
        <v>1364</v>
      </c>
    </row>
    <row r="429" spans="1:13" x14ac:dyDescent="0.25">
      <c r="A429" s="9" t="s">
        <v>2291</v>
      </c>
      <c r="B429" s="9" t="s">
        <v>499</v>
      </c>
      <c r="C429" s="9" t="s">
        <v>1273</v>
      </c>
      <c r="D429" s="9" t="s">
        <v>367</v>
      </c>
      <c r="E429" s="9" t="s">
        <v>294</v>
      </c>
      <c r="F429" s="9" t="s">
        <v>1312</v>
      </c>
      <c r="G429" s="9" t="s">
        <v>345</v>
      </c>
      <c r="H429" s="9" t="s">
        <v>456</v>
      </c>
      <c r="I429" s="9">
        <v>5290</v>
      </c>
      <c r="J429" s="9">
        <v>254724609</v>
      </c>
      <c r="K429" s="9"/>
      <c r="L429" s="23">
        <v>254724609</v>
      </c>
      <c r="M429" s="9" t="s">
        <v>1364</v>
      </c>
    </row>
    <row r="430" spans="1:13" x14ac:dyDescent="0.25">
      <c r="A430" s="9" t="s">
        <v>2291</v>
      </c>
      <c r="B430" s="9" t="s">
        <v>527</v>
      </c>
      <c r="C430" s="9" t="s">
        <v>1001</v>
      </c>
      <c r="D430" s="9" t="s">
        <v>367</v>
      </c>
      <c r="E430" s="9" t="s">
        <v>294</v>
      </c>
      <c r="F430" s="9" t="s">
        <v>1312</v>
      </c>
      <c r="G430" s="9" t="s">
        <v>345</v>
      </c>
      <c r="H430" s="9" t="s">
        <v>456</v>
      </c>
      <c r="I430" s="9">
        <v>3200</v>
      </c>
      <c r="J430" s="9">
        <v>132864000</v>
      </c>
      <c r="K430" s="9"/>
      <c r="L430" s="23">
        <v>132864000</v>
      </c>
      <c r="M430" s="9" t="s">
        <v>1364</v>
      </c>
    </row>
    <row r="431" spans="1:13" x14ac:dyDescent="0.25">
      <c r="A431" s="9" t="s">
        <v>2291</v>
      </c>
      <c r="B431" s="9" t="s">
        <v>527</v>
      </c>
      <c r="C431" s="9" t="s">
        <v>1001</v>
      </c>
      <c r="D431" s="9" t="s">
        <v>367</v>
      </c>
      <c r="E431" s="9" t="s">
        <v>294</v>
      </c>
      <c r="F431" s="9" t="s">
        <v>1312</v>
      </c>
      <c r="G431" s="9" t="s">
        <v>463</v>
      </c>
      <c r="H431" s="9" t="s">
        <v>457</v>
      </c>
      <c r="I431" s="9">
        <v>30600</v>
      </c>
      <c r="J431" s="9">
        <v>482562000</v>
      </c>
      <c r="K431" s="9"/>
      <c r="L431" s="23">
        <v>482562000</v>
      </c>
      <c r="M431" s="9" t="s">
        <v>1364</v>
      </c>
    </row>
    <row r="432" spans="1:13" x14ac:dyDescent="0.25">
      <c r="A432" s="9" t="s">
        <v>2291</v>
      </c>
      <c r="B432" s="9" t="s">
        <v>309</v>
      </c>
      <c r="C432" s="9" t="s">
        <v>333</v>
      </c>
      <c r="D432" s="9" t="s">
        <v>264</v>
      </c>
      <c r="E432" s="9" t="s">
        <v>348</v>
      </c>
      <c r="F432" s="9" t="s">
        <v>1313</v>
      </c>
      <c r="G432" s="9" t="s">
        <v>345</v>
      </c>
      <c r="H432" s="9" t="s">
        <v>456</v>
      </c>
      <c r="I432" s="9">
        <v>143300</v>
      </c>
      <c r="J432" s="9">
        <v>302943365</v>
      </c>
      <c r="K432" s="9"/>
      <c r="L432" s="23">
        <v>302943365</v>
      </c>
      <c r="M432" s="9" t="s">
        <v>1364</v>
      </c>
    </row>
    <row r="433" spans="1:13" x14ac:dyDescent="0.25">
      <c r="A433" s="9" t="s">
        <v>2291</v>
      </c>
      <c r="B433" s="9" t="s">
        <v>309</v>
      </c>
      <c r="C433" s="9" t="s">
        <v>333</v>
      </c>
      <c r="D433" s="9" t="s">
        <v>264</v>
      </c>
      <c r="E433" s="9" t="s">
        <v>348</v>
      </c>
      <c r="F433" s="9" t="s">
        <v>1313</v>
      </c>
      <c r="G433" s="9" t="s">
        <v>220</v>
      </c>
      <c r="H433" s="9" t="s">
        <v>455</v>
      </c>
      <c r="I433" s="9">
        <v>5700</v>
      </c>
      <c r="J433" s="9">
        <v>12127320</v>
      </c>
      <c r="K433" s="9"/>
      <c r="L433" s="23">
        <v>12127320</v>
      </c>
      <c r="M433" s="9" t="s">
        <v>1364</v>
      </c>
    </row>
    <row r="434" spans="1:13" x14ac:dyDescent="0.25">
      <c r="A434" s="9" t="s">
        <v>2291</v>
      </c>
      <c r="B434" s="9" t="s">
        <v>309</v>
      </c>
      <c r="C434" s="9" t="s">
        <v>333</v>
      </c>
      <c r="D434" s="9" t="s">
        <v>264</v>
      </c>
      <c r="E434" s="9" t="s">
        <v>348</v>
      </c>
      <c r="F434" s="9" t="s">
        <v>1313</v>
      </c>
      <c r="G434" s="9" t="s">
        <v>463</v>
      </c>
      <c r="H434" s="9" t="s">
        <v>457</v>
      </c>
      <c r="I434" s="9">
        <v>63900</v>
      </c>
      <c r="J434" s="9">
        <v>109791702</v>
      </c>
      <c r="K434" s="9"/>
      <c r="L434" s="23">
        <v>109791702</v>
      </c>
      <c r="M434" s="9" t="s">
        <v>1364</v>
      </c>
    </row>
    <row r="435" spans="1:13" x14ac:dyDescent="0.25">
      <c r="A435" s="9" t="s">
        <v>2291</v>
      </c>
      <c r="B435" s="9" t="s">
        <v>288</v>
      </c>
      <c r="C435" s="9" t="s">
        <v>326</v>
      </c>
      <c r="D435" s="9" t="s">
        <v>264</v>
      </c>
      <c r="E435" s="9" t="s">
        <v>348</v>
      </c>
      <c r="F435" s="9" t="s">
        <v>1313</v>
      </c>
      <c r="G435" s="9" t="s">
        <v>345</v>
      </c>
      <c r="H435" s="9" t="s">
        <v>456</v>
      </c>
      <c r="I435" s="9">
        <v>74300</v>
      </c>
      <c r="J435" s="9">
        <v>267584020</v>
      </c>
      <c r="K435" s="9"/>
      <c r="L435" s="23">
        <v>267584020</v>
      </c>
      <c r="M435" s="9" t="s">
        <v>1364</v>
      </c>
    </row>
    <row r="436" spans="1:13" x14ac:dyDescent="0.25">
      <c r="A436" s="9" t="s">
        <v>2291</v>
      </c>
      <c r="B436" s="9" t="s">
        <v>288</v>
      </c>
      <c r="C436" s="9" t="s">
        <v>326</v>
      </c>
      <c r="D436" s="9" t="s">
        <v>264</v>
      </c>
      <c r="E436" s="9" t="s">
        <v>348</v>
      </c>
      <c r="F436" s="9" t="s">
        <v>1313</v>
      </c>
      <c r="G436" s="9" t="s">
        <v>220</v>
      </c>
      <c r="H436" s="9" t="s">
        <v>455</v>
      </c>
      <c r="I436" s="9">
        <v>1300</v>
      </c>
      <c r="J436" s="9">
        <v>4467060</v>
      </c>
      <c r="K436" s="9"/>
      <c r="L436" s="23">
        <v>4467060</v>
      </c>
      <c r="M436" s="9" t="s">
        <v>1364</v>
      </c>
    </row>
    <row r="437" spans="1:13" x14ac:dyDescent="0.25">
      <c r="A437" s="9" t="s">
        <v>2291</v>
      </c>
      <c r="B437" s="9" t="s">
        <v>288</v>
      </c>
      <c r="C437" s="9" t="s">
        <v>326</v>
      </c>
      <c r="D437" s="9" t="s">
        <v>264</v>
      </c>
      <c r="E437" s="9" t="s">
        <v>348</v>
      </c>
      <c r="F437" s="9" t="s">
        <v>1313</v>
      </c>
      <c r="G437" s="9" t="s">
        <v>463</v>
      </c>
      <c r="H437" s="9" t="s">
        <v>457</v>
      </c>
      <c r="I437" s="9">
        <v>15100</v>
      </c>
      <c r="J437" s="9">
        <v>43240964</v>
      </c>
      <c r="K437" s="9"/>
      <c r="L437" s="23">
        <v>43240964</v>
      </c>
      <c r="M437" s="9" t="s">
        <v>1364</v>
      </c>
    </row>
    <row r="438" spans="1:13" x14ac:dyDescent="0.25">
      <c r="A438" s="9" t="s">
        <v>2291</v>
      </c>
      <c r="B438" s="9" t="s">
        <v>302</v>
      </c>
      <c r="C438" s="9" t="s">
        <v>247</v>
      </c>
      <c r="D438" s="9" t="s">
        <v>304</v>
      </c>
      <c r="E438" s="9" t="s">
        <v>319</v>
      </c>
      <c r="F438" s="9" t="s">
        <v>1313</v>
      </c>
      <c r="G438" s="9" t="s">
        <v>345</v>
      </c>
      <c r="H438" s="9" t="s">
        <v>456</v>
      </c>
      <c r="I438" s="9">
        <v>219500</v>
      </c>
      <c r="J438" s="9">
        <v>811010795</v>
      </c>
      <c r="K438" s="9"/>
      <c r="L438" s="23">
        <v>811010795</v>
      </c>
      <c r="M438" s="9" t="s">
        <v>1364</v>
      </c>
    </row>
    <row r="439" spans="1:13" x14ac:dyDescent="0.25">
      <c r="A439" s="9" t="s">
        <v>2291</v>
      </c>
      <c r="B439" s="9" t="s">
        <v>302</v>
      </c>
      <c r="C439" s="9" t="s">
        <v>247</v>
      </c>
      <c r="D439" s="9" t="s">
        <v>304</v>
      </c>
      <c r="E439" s="9" t="s">
        <v>319</v>
      </c>
      <c r="F439" s="9" t="s">
        <v>1313</v>
      </c>
      <c r="G439" s="9" t="s">
        <v>220</v>
      </c>
      <c r="H439" s="9" t="s">
        <v>455</v>
      </c>
      <c r="I439" s="9">
        <v>17800</v>
      </c>
      <c r="J439" s="9">
        <v>65682000</v>
      </c>
      <c r="K439" s="9"/>
      <c r="L439" s="23">
        <v>65682000</v>
      </c>
      <c r="M439" s="9" t="s">
        <v>1364</v>
      </c>
    </row>
    <row r="440" spans="1:13" x14ac:dyDescent="0.25">
      <c r="A440" s="9" t="s">
        <v>2291</v>
      </c>
      <c r="B440" s="9" t="s">
        <v>302</v>
      </c>
      <c r="C440" s="9" t="s">
        <v>247</v>
      </c>
      <c r="D440" s="9" t="s">
        <v>304</v>
      </c>
      <c r="E440" s="9" t="s">
        <v>319</v>
      </c>
      <c r="F440" s="9" t="s">
        <v>1313</v>
      </c>
      <c r="G440" s="9" t="s">
        <v>463</v>
      </c>
      <c r="H440" s="9" t="s">
        <v>457</v>
      </c>
      <c r="I440" s="9">
        <v>43800</v>
      </c>
      <c r="J440" s="9">
        <v>146928852</v>
      </c>
      <c r="K440" s="9"/>
      <c r="L440" s="23">
        <v>146928852</v>
      </c>
      <c r="M440" s="9" t="s">
        <v>1364</v>
      </c>
    </row>
    <row r="441" spans="1:13" x14ac:dyDescent="0.25">
      <c r="A441" s="9" t="s">
        <v>2291</v>
      </c>
      <c r="B441" s="9" t="s">
        <v>530</v>
      </c>
      <c r="C441" s="9" t="s">
        <v>1351</v>
      </c>
      <c r="D441" s="9" t="s">
        <v>266</v>
      </c>
      <c r="E441" s="9" t="s">
        <v>243</v>
      </c>
      <c r="F441" s="9" t="s">
        <v>1312</v>
      </c>
      <c r="G441" s="9" t="s">
        <v>345</v>
      </c>
      <c r="H441" s="9" t="s">
        <v>456</v>
      </c>
      <c r="I441" s="9">
        <v>21240</v>
      </c>
      <c r="J441" s="9">
        <v>276072564.00000066</v>
      </c>
      <c r="K441" s="9"/>
      <c r="L441" s="23">
        <v>276072564.00000066</v>
      </c>
      <c r="M441" s="9" t="s">
        <v>1364</v>
      </c>
    </row>
    <row r="442" spans="1:13" x14ac:dyDescent="0.25">
      <c r="A442" s="9" t="s">
        <v>2291</v>
      </c>
      <c r="B442" s="9" t="s">
        <v>530</v>
      </c>
      <c r="C442" s="9" t="s">
        <v>1351</v>
      </c>
      <c r="D442" s="9" t="s">
        <v>266</v>
      </c>
      <c r="E442" s="9" t="s">
        <v>243</v>
      </c>
      <c r="F442" s="9" t="s">
        <v>1312</v>
      </c>
      <c r="G442" s="9" t="s">
        <v>220</v>
      </c>
      <c r="H442" s="9" t="s">
        <v>455</v>
      </c>
      <c r="I442" s="9">
        <v>2580</v>
      </c>
      <c r="J442" s="9">
        <v>30186000</v>
      </c>
      <c r="K442" s="9"/>
      <c r="L442" s="23">
        <v>30186000</v>
      </c>
      <c r="M442" s="9" t="s">
        <v>1364</v>
      </c>
    </row>
    <row r="443" spans="1:13" x14ac:dyDescent="0.25">
      <c r="A443" s="9" t="s">
        <v>2291</v>
      </c>
      <c r="B443" s="9" t="s">
        <v>530</v>
      </c>
      <c r="C443" s="9" t="s">
        <v>1351</v>
      </c>
      <c r="D443" s="9" t="s">
        <v>266</v>
      </c>
      <c r="E443" s="9" t="s">
        <v>243</v>
      </c>
      <c r="F443" s="9" t="s">
        <v>1312</v>
      </c>
      <c r="G443" s="9" t="s">
        <v>241</v>
      </c>
      <c r="H443" s="9" t="s">
        <v>454</v>
      </c>
      <c r="I443" s="9">
        <v>215730</v>
      </c>
      <c r="J443" s="9">
        <v>1500833610</v>
      </c>
      <c r="K443" s="9"/>
      <c r="L443" s="23">
        <v>1500833610</v>
      </c>
      <c r="M443" s="9" t="s">
        <v>1364</v>
      </c>
    </row>
    <row r="444" spans="1:13" x14ac:dyDescent="0.25">
      <c r="A444" s="9" t="s">
        <v>2291</v>
      </c>
      <c r="B444" s="9" t="s">
        <v>574</v>
      </c>
      <c r="C444" s="9" t="s">
        <v>1282</v>
      </c>
      <c r="D444" s="9" t="s">
        <v>266</v>
      </c>
      <c r="E444" s="9" t="s">
        <v>243</v>
      </c>
      <c r="F444" s="9" t="s">
        <v>1313</v>
      </c>
      <c r="G444" s="9" t="s">
        <v>345</v>
      </c>
      <c r="H444" s="9" t="s">
        <v>456</v>
      </c>
      <c r="I444" s="9">
        <v>11730</v>
      </c>
      <c r="J444" s="9">
        <v>129824121.00000001</v>
      </c>
      <c r="K444" s="9"/>
      <c r="L444" s="23">
        <v>129824121.00000001</v>
      </c>
      <c r="M444" s="9" t="s">
        <v>1364</v>
      </c>
    </row>
    <row r="445" spans="1:13" x14ac:dyDescent="0.25">
      <c r="A445" s="9" t="s">
        <v>2291</v>
      </c>
      <c r="B445" s="9" t="s">
        <v>574</v>
      </c>
      <c r="C445" s="9" t="s">
        <v>1282</v>
      </c>
      <c r="D445" s="9" t="s">
        <v>266</v>
      </c>
      <c r="E445" s="9" t="s">
        <v>243</v>
      </c>
      <c r="F445" s="9" t="s">
        <v>1313</v>
      </c>
      <c r="G445" s="9" t="s">
        <v>220</v>
      </c>
      <c r="H445" s="9" t="s">
        <v>455</v>
      </c>
      <c r="I445" s="9">
        <v>1410</v>
      </c>
      <c r="J445" s="9">
        <v>13189986</v>
      </c>
      <c r="K445" s="9"/>
      <c r="L445" s="23">
        <v>13189986</v>
      </c>
      <c r="M445" s="9" t="s">
        <v>1364</v>
      </c>
    </row>
    <row r="446" spans="1:13" x14ac:dyDescent="0.25">
      <c r="A446" s="9" t="s">
        <v>2291</v>
      </c>
      <c r="B446" s="9" t="s">
        <v>574</v>
      </c>
      <c r="C446" s="9" t="s">
        <v>1282</v>
      </c>
      <c r="D446" s="9" t="s">
        <v>266</v>
      </c>
      <c r="E446" s="9" t="s">
        <v>243</v>
      </c>
      <c r="F446" s="9" t="s">
        <v>1313</v>
      </c>
      <c r="G446" s="9" t="s">
        <v>241</v>
      </c>
      <c r="H446" s="9" t="s">
        <v>454</v>
      </c>
      <c r="I446" s="9">
        <v>108030</v>
      </c>
      <c r="J446" s="9">
        <v>552465420</v>
      </c>
      <c r="K446" s="9"/>
      <c r="L446" s="23">
        <v>552465420</v>
      </c>
      <c r="M446" s="9" t="s">
        <v>1364</v>
      </c>
    </row>
    <row r="447" spans="1:13" x14ac:dyDescent="0.25">
      <c r="A447" s="9" t="s">
        <v>2291</v>
      </c>
      <c r="B447" s="9" t="s">
        <v>574</v>
      </c>
      <c r="C447" s="9" t="s">
        <v>1282</v>
      </c>
      <c r="D447" s="9" t="s">
        <v>266</v>
      </c>
      <c r="E447" s="9" t="s">
        <v>243</v>
      </c>
      <c r="F447" s="9" t="s">
        <v>1313</v>
      </c>
      <c r="G447" s="9" t="s">
        <v>463</v>
      </c>
      <c r="H447" s="9" t="s">
        <v>457</v>
      </c>
      <c r="I447" s="9">
        <v>18210</v>
      </c>
      <c r="J447" s="9">
        <v>84448268.000000611</v>
      </c>
      <c r="K447" s="9"/>
      <c r="L447" s="23">
        <v>84448268.000000611</v>
      </c>
      <c r="M447" s="9" t="s">
        <v>1364</v>
      </c>
    </row>
    <row r="448" spans="1:13" x14ac:dyDescent="0.25">
      <c r="A448" s="9" t="s">
        <v>2291</v>
      </c>
      <c r="B448" s="9" t="s">
        <v>588</v>
      </c>
      <c r="C448" s="9" t="s">
        <v>1283</v>
      </c>
      <c r="D448" s="9" t="s">
        <v>266</v>
      </c>
      <c r="E448" s="9" t="s">
        <v>243</v>
      </c>
      <c r="F448" s="9" t="s">
        <v>1313</v>
      </c>
      <c r="G448" s="9" t="s">
        <v>345</v>
      </c>
      <c r="H448" s="9" t="s">
        <v>456</v>
      </c>
      <c r="I448" s="9">
        <v>33600</v>
      </c>
      <c r="J448" s="9">
        <v>245961408</v>
      </c>
      <c r="K448" s="9"/>
      <c r="L448" s="23">
        <v>245961408</v>
      </c>
      <c r="M448" s="9" t="s">
        <v>1364</v>
      </c>
    </row>
    <row r="449" spans="1:13" x14ac:dyDescent="0.25">
      <c r="A449" s="9" t="s">
        <v>2291</v>
      </c>
      <c r="B449" s="9" t="s">
        <v>588</v>
      </c>
      <c r="C449" s="9" t="s">
        <v>1283</v>
      </c>
      <c r="D449" s="9" t="s">
        <v>266</v>
      </c>
      <c r="E449" s="9" t="s">
        <v>243</v>
      </c>
      <c r="F449" s="9" t="s">
        <v>1313</v>
      </c>
      <c r="G449" s="9" t="s">
        <v>220</v>
      </c>
      <c r="H449" s="9" t="s">
        <v>455</v>
      </c>
      <c r="I449" s="9">
        <v>1900</v>
      </c>
      <c r="J449" s="9">
        <v>12079440</v>
      </c>
      <c r="K449" s="9"/>
      <c r="L449" s="23">
        <v>12079440</v>
      </c>
      <c r="M449" s="9" t="s">
        <v>1364</v>
      </c>
    </row>
    <row r="450" spans="1:13" x14ac:dyDescent="0.25">
      <c r="A450" s="9" t="s">
        <v>2291</v>
      </c>
      <c r="B450" s="9" t="s">
        <v>588</v>
      </c>
      <c r="C450" s="9" t="s">
        <v>1283</v>
      </c>
      <c r="D450" s="9" t="s">
        <v>266</v>
      </c>
      <c r="E450" s="9" t="s">
        <v>243</v>
      </c>
      <c r="F450" s="9" t="s">
        <v>1313</v>
      </c>
      <c r="G450" s="9" t="s">
        <v>463</v>
      </c>
      <c r="H450" s="9" t="s">
        <v>457</v>
      </c>
      <c r="I450" s="9">
        <v>73800</v>
      </c>
      <c r="J450" s="9">
        <v>359271684</v>
      </c>
      <c r="K450" s="9"/>
      <c r="L450" s="23">
        <v>359271684</v>
      </c>
      <c r="M450" s="9" t="s">
        <v>1364</v>
      </c>
    </row>
    <row r="451" spans="1:13" x14ac:dyDescent="0.25">
      <c r="A451" s="9" t="s">
        <v>2291</v>
      </c>
      <c r="B451" s="9" t="s">
        <v>591</v>
      </c>
      <c r="C451" s="9" t="s">
        <v>1278</v>
      </c>
      <c r="D451" s="9" t="s">
        <v>340</v>
      </c>
      <c r="E451" s="9" t="s">
        <v>236</v>
      </c>
      <c r="F451" s="9" t="s">
        <v>1312</v>
      </c>
      <c r="G451" s="9" t="s">
        <v>345</v>
      </c>
      <c r="H451" s="9" t="s">
        <v>456</v>
      </c>
      <c r="I451" s="9">
        <v>13090</v>
      </c>
      <c r="J451" s="9">
        <v>1581625430</v>
      </c>
      <c r="K451" s="9"/>
      <c r="L451" s="23">
        <v>1581625430</v>
      </c>
      <c r="M451" s="9" t="s">
        <v>1364</v>
      </c>
    </row>
    <row r="452" spans="1:13" x14ac:dyDescent="0.25">
      <c r="A452" s="9" t="s">
        <v>2291</v>
      </c>
      <c r="B452" s="9" t="s">
        <v>591</v>
      </c>
      <c r="C452" s="9" t="s">
        <v>1278</v>
      </c>
      <c r="D452" s="9" t="s">
        <v>340</v>
      </c>
      <c r="E452" s="9" t="s">
        <v>236</v>
      </c>
      <c r="F452" s="9" t="s">
        <v>1312</v>
      </c>
      <c r="G452" s="9" t="s">
        <v>220</v>
      </c>
      <c r="H452" s="9" t="s">
        <v>455</v>
      </c>
      <c r="I452" s="9">
        <v>40</v>
      </c>
      <c r="J452" s="9">
        <v>4752000</v>
      </c>
      <c r="K452" s="9"/>
      <c r="L452" s="23">
        <v>4752000</v>
      </c>
      <c r="M452" s="9" t="s">
        <v>1364</v>
      </c>
    </row>
    <row r="453" spans="1:13" x14ac:dyDescent="0.25">
      <c r="A453" s="9" t="s">
        <v>2291</v>
      </c>
      <c r="B453" s="9" t="s">
        <v>591</v>
      </c>
      <c r="C453" s="9" t="s">
        <v>1278</v>
      </c>
      <c r="D453" s="9" t="s">
        <v>340</v>
      </c>
      <c r="E453" s="9" t="s">
        <v>236</v>
      </c>
      <c r="F453" s="9" t="s">
        <v>1312</v>
      </c>
      <c r="G453" s="9" t="s">
        <v>463</v>
      </c>
      <c r="H453" s="9" t="s">
        <v>457</v>
      </c>
      <c r="I453" s="9">
        <v>400</v>
      </c>
      <c r="J453" s="9">
        <v>32108400</v>
      </c>
      <c r="K453" s="9"/>
      <c r="L453" s="23">
        <v>32108400</v>
      </c>
      <c r="M453" s="9" t="s">
        <v>1364</v>
      </c>
    </row>
    <row r="454" spans="1:13" x14ac:dyDescent="0.25">
      <c r="A454" s="9" t="s">
        <v>2291</v>
      </c>
      <c r="B454" s="9" t="s">
        <v>592</v>
      </c>
      <c r="C454" s="9" t="s">
        <v>1269</v>
      </c>
      <c r="D454" s="9" t="s">
        <v>1135</v>
      </c>
      <c r="E454" s="9" t="s">
        <v>1136</v>
      </c>
      <c r="F454" s="9" t="s">
        <v>1312</v>
      </c>
      <c r="G454" s="9" t="s">
        <v>345</v>
      </c>
      <c r="H454" s="9" t="s">
        <v>456</v>
      </c>
      <c r="I454" s="9">
        <v>232</v>
      </c>
      <c r="J454" s="9">
        <v>340479720</v>
      </c>
      <c r="K454" s="9"/>
      <c r="L454" s="23">
        <v>340479720</v>
      </c>
      <c r="M454" s="9" t="s">
        <v>1364</v>
      </c>
    </row>
    <row r="455" spans="1:13" x14ac:dyDescent="0.25">
      <c r="A455" s="9" t="s">
        <v>2291</v>
      </c>
      <c r="B455" s="9" t="s">
        <v>606</v>
      </c>
      <c r="C455" s="9" t="s">
        <v>1268</v>
      </c>
      <c r="D455" s="9" t="s">
        <v>1135</v>
      </c>
      <c r="E455" s="9" t="s">
        <v>1136</v>
      </c>
      <c r="F455" s="9" t="s">
        <v>1312</v>
      </c>
      <c r="G455" s="9" t="s">
        <v>345</v>
      </c>
      <c r="H455" s="9" t="s">
        <v>456</v>
      </c>
      <c r="I455" s="9">
        <v>30</v>
      </c>
      <c r="J455" s="9">
        <v>44027550</v>
      </c>
      <c r="K455" s="9"/>
      <c r="L455" s="23">
        <v>44027550</v>
      </c>
      <c r="M455" s="9" t="s">
        <v>1364</v>
      </c>
    </row>
    <row r="456" spans="1:13" x14ac:dyDescent="0.25">
      <c r="A456" s="9" t="s">
        <v>2291</v>
      </c>
      <c r="B456" s="9" t="s">
        <v>1123</v>
      </c>
      <c r="C456" s="9" t="s">
        <v>1131</v>
      </c>
      <c r="D456" s="9" t="s">
        <v>1143</v>
      </c>
      <c r="E456" s="9" t="s">
        <v>1144</v>
      </c>
      <c r="F456" s="9" t="s">
        <v>1312</v>
      </c>
      <c r="G456" s="9" t="s">
        <v>345</v>
      </c>
      <c r="H456" s="9" t="s">
        <v>456</v>
      </c>
      <c r="I456" s="9">
        <v>14800</v>
      </c>
      <c r="J456" s="9">
        <v>322611880</v>
      </c>
      <c r="K456" s="9"/>
      <c r="L456" s="23">
        <v>322611880</v>
      </c>
      <c r="M456" s="9" t="s">
        <v>1364</v>
      </c>
    </row>
    <row r="457" spans="1:13" x14ac:dyDescent="0.25">
      <c r="A457" s="9" t="s">
        <v>2291</v>
      </c>
      <c r="B457" s="9" t="s">
        <v>1124</v>
      </c>
      <c r="C457" s="9" t="s">
        <v>1132</v>
      </c>
      <c r="D457" s="9" t="s">
        <v>1143</v>
      </c>
      <c r="E457" s="9" t="s">
        <v>1144</v>
      </c>
      <c r="F457" s="9" t="s">
        <v>1312</v>
      </c>
      <c r="G457" s="9" t="s">
        <v>345</v>
      </c>
      <c r="H457" s="9" t="s">
        <v>456</v>
      </c>
      <c r="I457" s="9">
        <v>5300</v>
      </c>
      <c r="J457" s="9">
        <v>242613330</v>
      </c>
      <c r="K457" s="9"/>
      <c r="L457" s="23">
        <v>242613330</v>
      </c>
      <c r="M457" s="9" t="s">
        <v>1364</v>
      </c>
    </row>
    <row r="458" spans="1:13" x14ac:dyDescent="0.25">
      <c r="A458" s="9" t="s">
        <v>2291</v>
      </c>
      <c r="B458" s="9" t="s">
        <v>1126</v>
      </c>
      <c r="C458" s="9" t="s">
        <v>1134</v>
      </c>
      <c r="D458" s="9" t="s">
        <v>1143</v>
      </c>
      <c r="E458" s="9" t="s">
        <v>1144</v>
      </c>
      <c r="F458" s="9" t="s">
        <v>1312</v>
      </c>
      <c r="G458" s="9" t="s">
        <v>345</v>
      </c>
      <c r="H458" s="9" t="s">
        <v>456</v>
      </c>
      <c r="I458" s="9">
        <v>4800</v>
      </c>
      <c r="J458" s="9">
        <v>219725280</v>
      </c>
      <c r="K458" s="9"/>
      <c r="L458" s="23">
        <v>219725280</v>
      </c>
      <c r="M458" s="9" t="s">
        <v>1364</v>
      </c>
    </row>
    <row r="459" spans="1:13" x14ac:dyDescent="0.25">
      <c r="A459" s="9" t="s">
        <v>2291</v>
      </c>
      <c r="B459" s="9" t="s">
        <v>223</v>
      </c>
      <c r="C459" s="9" t="s">
        <v>1353</v>
      </c>
      <c r="D459" s="9" t="s">
        <v>264</v>
      </c>
      <c r="E459" s="9" t="s">
        <v>348</v>
      </c>
      <c r="F459" s="9" t="s">
        <v>1312</v>
      </c>
      <c r="G459" s="9" t="s">
        <v>345</v>
      </c>
      <c r="H459" s="9" t="s">
        <v>456</v>
      </c>
      <c r="I459" s="9">
        <v>1288</v>
      </c>
      <c r="J459" s="9">
        <v>9577844.0000000186</v>
      </c>
      <c r="K459" s="9"/>
      <c r="L459" s="23">
        <v>9577844.0000000186</v>
      </c>
      <c r="M459" s="9" t="s">
        <v>1364</v>
      </c>
    </row>
    <row r="460" spans="1:13" x14ac:dyDescent="0.25">
      <c r="A460" s="9" t="s">
        <v>2291</v>
      </c>
      <c r="B460" s="9" t="s">
        <v>223</v>
      </c>
      <c r="C460" s="9" t="s">
        <v>1353</v>
      </c>
      <c r="D460" s="9" t="s">
        <v>264</v>
      </c>
      <c r="E460" s="9" t="s">
        <v>348</v>
      </c>
      <c r="F460" s="9" t="s">
        <v>1312</v>
      </c>
      <c r="G460" s="9" t="s">
        <v>220</v>
      </c>
      <c r="H460" s="9" t="s">
        <v>455</v>
      </c>
      <c r="I460" s="9">
        <v>924</v>
      </c>
      <c r="J460" s="9">
        <v>6212052</v>
      </c>
      <c r="K460" s="9"/>
      <c r="L460" s="23">
        <v>6212052</v>
      </c>
      <c r="M460" s="9" t="s">
        <v>1364</v>
      </c>
    </row>
    <row r="461" spans="1:13" x14ac:dyDescent="0.25">
      <c r="A461" s="9" t="s">
        <v>2291</v>
      </c>
      <c r="B461" s="9" t="s">
        <v>223</v>
      </c>
      <c r="C461" s="9" t="s">
        <v>1353</v>
      </c>
      <c r="D461" s="9" t="s">
        <v>264</v>
      </c>
      <c r="E461" s="9" t="s">
        <v>348</v>
      </c>
      <c r="F461" s="9" t="s">
        <v>1312</v>
      </c>
      <c r="G461" s="9" t="s">
        <v>241</v>
      </c>
      <c r="H461" s="9" t="s">
        <v>454</v>
      </c>
      <c r="I461" s="9">
        <v>16548</v>
      </c>
      <c r="J461" s="9">
        <v>103309164</v>
      </c>
      <c r="K461" s="9"/>
      <c r="L461" s="23">
        <v>103309164</v>
      </c>
      <c r="M461" s="9" t="s">
        <v>1364</v>
      </c>
    </row>
    <row r="462" spans="1:13" x14ac:dyDescent="0.25">
      <c r="A462" s="9" t="s">
        <v>2291</v>
      </c>
      <c r="B462" s="9" t="s">
        <v>1000</v>
      </c>
      <c r="C462" s="9" t="s">
        <v>1378</v>
      </c>
      <c r="D462" s="9" t="s">
        <v>367</v>
      </c>
      <c r="E462" s="9" t="s">
        <v>294</v>
      </c>
      <c r="F462" s="9" t="s">
        <v>1379</v>
      </c>
      <c r="G462" s="9" t="s">
        <v>345</v>
      </c>
      <c r="H462" s="9" t="s">
        <v>456</v>
      </c>
      <c r="I462" s="9">
        <v>1100</v>
      </c>
      <c r="J462" s="9">
        <v>213741000</v>
      </c>
      <c r="K462" s="9"/>
      <c r="L462" s="23">
        <v>213741000</v>
      </c>
      <c r="M462" s="9" t="s">
        <v>1364</v>
      </c>
    </row>
    <row r="463" spans="1:13" x14ac:dyDescent="0.25">
      <c r="A463" s="9" t="s">
        <v>2291</v>
      </c>
      <c r="B463" s="9" t="s">
        <v>1000</v>
      </c>
      <c r="C463" s="9" t="s">
        <v>1378</v>
      </c>
      <c r="D463" s="9" t="s">
        <v>367</v>
      </c>
      <c r="E463" s="9" t="s">
        <v>294</v>
      </c>
      <c r="F463" s="9" t="s">
        <v>1379</v>
      </c>
      <c r="G463" s="9" t="s">
        <v>241</v>
      </c>
      <c r="H463" s="9" t="s">
        <v>454</v>
      </c>
      <c r="I463" s="9">
        <v>4317</v>
      </c>
      <c r="J463" s="9">
        <v>693055497</v>
      </c>
      <c r="K463" s="9"/>
      <c r="L463" s="23">
        <v>693055497</v>
      </c>
      <c r="M463" s="9" t="s">
        <v>1364</v>
      </c>
    </row>
    <row r="464" spans="1:13" x14ac:dyDescent="0.25">
      <c r="A464" s="9" t="s">
        <v>2291</v>
      </c>
      <c r="B464" s="9" t="s">
        <v>1125</v>
      </c>
      <c r="C464" s="9" t="s">
        <v>1133</v>
      </c>
      <c r="D464" s="9" t="s">
        <v>1143</v>
      </c>
      <c r="E464" s="9" t="s">
        <v>1144</v>
      </c>
      <c r="F464" s="9" t="s">
        <v>1312</v>
      </c>
      <c r="G464" s="9" t="s">
        <v>345</v>
      </c>
      <c r="H464" s="9" t="s">
        <v>456</v>
      </c>
      <c r="I464" s="9">
        <v>2500</v>
      </c>
      <c r="J464" s="9">
        <v>114440250</v>
      </c>
      <c r="K464" s="9"/>
      <c r="L464" s="23">
        <v>114440250</v>
      </c>
      <c r="M464" s="9" t="s">
        <v>1364</v>
      </c>
    </row>
    <row r="465" spans="1:13" x14ac:dyDescent="0.25">
      <c r="A465" s="9" t="s">
        <v>2291</v>
      </c>
      <c r="B465" s="9" t="s">
        <v>529</v>
      </c>
      <c r="C465" s="9" t="s">
        <v>1267</v>
      </c>
      <c r="D465" s="9" t="s">
        <v>367</v>
      </c>
      <c r="E465" s="9" t="s">
        <v>294</v>
      </c>
      <c r="F465" s="9" t="s">
        <v>1312</v>
      </c>
      <c r="G465" s="9" t="s">
        <v>345</v>
      </c>
      <c r="H465" s="9" t="s">
        <v>456</v>
      </c>
      <c r="I465" s="9">
        <v>700</v>
      </c>
      <c r="J465" s="9">
        <v>33630100</v>
      </c>
      <c r="K465" s="9"/>
      <c r="L465" s="23">
        <v>33630100</v>
      </c>
      <c r="M465" s="9" t="s">
        <v>1364</v>
      </c>
    </row>
    <row r="466" spans="1:13" x14ac:dyDescent="0.25">
      <c r="A466" s="9" t="s">
        <v>2291</v>
      </c>
      <c r="B466" s="9" t="s">
        <v>529</v>
      </c>
      <c r="C466" s="9" t="s">
        <v>1267</v>
      </c>
      <c r="D466" s="9" t="s">
        <v>367</v>
      </c>
      <c r="E466" s="9" t="s">
        <v>294</v>
      </c>
      <c r="F466" s="9" t="s">
        <v>1312</v>
      </c>
      <c r="G466" s="9" t="s">
        <v>463</v>
      </c>
      <c r="H466" s="9" t="s">
        <v>457</v>
      </c>
      <c r="I466" s="9">
        <v>1600</v>
      </c>
      <c r="J466" s="9">
        <v>42032160</v>
      </c>
      <c r="K466" s="9"/>
      <c r="L466" s="23">
        <v>42032160</v>
      </c>
      <c r="M466" s="9" t="s">
        <v>1364</v>
      </c>
    </row>
    <row r="467" spans="1:13" x14ac:dyDescent="0.25">
      <c r="A467" s="9" t="s">
        <v>2291</v>
      </c>
      <c r="B467" s="9" t="s">
        <v>1004</v>
      </c>
      <c r="C467" s="9" t="s">
        <v>1359</v>
      </c>
      <c r="D467" s="9" t="s">
        <v>1505</v>
      </c>
      <c r="E467" s="9" t="s">
        <v>1506</v>
      </c>
      <c r="F467" s="9" t="s">
        <v>1313</v>
      </c>
      <c r="G467" s="9" t="s">
        <v>345</v>
      </c>
      <c r="H467" s="9" t="s">
        <v>456</v>
      </c>
      <c r="I467" s="9">
        <v>660</v>
      </c>
      <c r="J467" s="9">
        <v>72335736</v>
      </c>
      <c r="K467" s="9"/>
      <c r="L467" s="23">
        <v>72335736</v>
      </c>
      <c r="M467" s="9" t="s">
        <v>1364</v>
      </c>
    </row>
    <row r="468" spans="1:13" x14ac:dyDescent="0.25">
      <c r="A468" s="9" t="s">
        <v>2291</v>
      </c>
      <c r="B468" s="9" t="s">
        <v>408</v>
      </c>
      <c r="C468" s="9" t="s">
        <v>1352</v>
      </c>
      <c r="D468" s="9" t="s">
        <v>264</v>
      </c>
      <c r="E468" s="9" t="s">
        <v>348</v>
      </c>
      <c r="F468" s="9" t="s">
        <v>1312</v>
      </c>
      <c r="G468" s="9" t="s">
        <v>345</v>
      </c>
      <c r="H468" s="9" t="s">
        <v>456</v>
      </c>
      <c r="I468" s="9">
        <v>3668</v>
      </c>
      <c r="J468" s="9">
        <v>27276034.000000048</v>
      </c>
      <c r="K468" s="9"/>
      <c r="L468" s="23">
        <v>27276034.000000048</v>
      </c>
      <c r="M468" s="9" t="s">
        <v>1364</v>
      </c>
    </row>
    <row r="469" spans="1:13" x14ac:dyDescent="0.25">
      <c r="A469" s="9" t="s">
        <v>2291</v>
      </c>
      <c r="B469" s="9" t="s">
        <v>408</v>
      </c>
      <c r="C469" s="9" t="s">
        <v>1352</v>
      </c>
      <c r="D469" s="9" t="s">
        <v>264</v>
      </c>
      <c r="E469" s="9" t="s">
        <v>348</v>
      </c>
      <c r="F469" s="9" t="s">
        <v>1312</v>
      </c>
      <c r="G469" s="9" t="s">
        <v>220</v>
      </c>
      <c r="H469" s="9" t="s">
        <v>455</v>
      </c>
      <c r="I469" s="9">
        <v>140</v>
      </c>
      <c r="J469" s="9">
        <v>941220</v>
      </c>
      <c r="K469" s="9"/>
      <c r="L469" s="23">
        <v>941220</v>
      </c>
      <c r="M469" s="9" t="s">
        <v>1364</v>
      </c>
    </row>
    <row r="470" spans="1:13" x14ac:dyDescent="0.25">
      <c r="A470" s="9" t="s">
        <v>2291</v>
      </c>
      <c r="B470" s="9" t="s">
        <v>408</v>
      </c>
      <c r="C470" s="9" t="s">
        <v>1352</v>
      </c>
      <c r="D470" s="9" t="s">
        <v>264</v>
      </c>
      <c r="E470" s="9" t="s">
        <v>348</v>
      </c>
      <c r="F470" s="9" t="s">
        <v>1312</v>
      </c>
      <c r="G470" s="9" t="s">
        <v>241</v>
      </c>
      <c r="H470" s="9" t="s">
        <v>454</v>
      </c>
      <c r="I470" s="9">
        <v>3780</v>
      </c>
      <c r="J470" s="9">
        <v>23598540</v>
      </c>
      <c r="K470" s="9"/>
      <c r="L470" s="23">
        <v>23598540</v>
      </c>
      <c r="M470" s="9" t="s">
        <v>1364</v>
      </c>
    </row>
    <row r="471" spans="1:13" x14ac:dyDescent="0.25">
      <c r="A471" s="9" t="s">
        <v>2291</v>
      </c>
      <c r="B471" s="9" t="s">
        <v>1003</v>
      </c>
      <c r="C471" s="9" t="s">
        <v>1358</v>
      </c>
      <c r="D471" s="9" t="s">
        <v>1505</v>
      </c>
      <c r="E471" s="9" t="s">
        <v>1506</v>
      </c>
      <c r="F471" s="9" t="s">
        <v>1313</v>
      </c>
      <c r="G471" s="9" t="s">
        <v>345</v>
      </c>
      <c r="H471" s="9" t="s">
        <v>456</v>
      </c>
      <c r="I471" s="9">
        <v>150</v>
      </c>
      <c r="J471" s="9">
        <v>16439940</v>
      </c>
      <c r="K471" s="9"/>
      <c r="L471" s="23">
        <v>16439940</v>
      </c>
      <c r="M471" s="9" t="s">
        <v>1364</v>
      </c>
    </row>
    <row r="472" spans="1:13" x14ac:dyDescent="0.25">
      <c r="A472" s="9" t="s">
        <v>2291</v>
      </c>
      <c r="B472" s="9" t="s">
        <v>1119</v>
      </c>
      <c r="C472" s="9" t="s">
        <v>1128</v>
      </c>
      <c r="D472" s="9" t="s">
        <v>1141</v>
      </c>
      <c r="E472" s="9" t="s">
        <v>1142</v>
      </c>
      <c r="F472" s="9" t="s">
        <v>1312</v>
      </c>
      <c r="G472" s="9" t="s">
        <v>345</v>
      </c>
      <c r="H472" s="9" t="s">
        <v>456</v>
      </c>
      <c r="I472" s="9">
        <v>240</v>
      </c>
      <c r="J472" s="9">
        <v>52902559.999999918</v>
      </c>
      <c r="K472" s="9"/>
      <c r="L472" s="23">
        <v>52902559.999999918</v>
      </c>
      <c r="M472" s="9" t="s">
        <v>1364</v>
      </c>
    </row>
    <row r="473" spans="1:13" x14ac:dyDescent="0.25">
      <c r="A473" s="56" t="s">
        <v>2352</v>
      </c>
      <c r="B473" s="56" t="s">
        <v>469</v>
      </c>
      <c r="C473" s="56" t="s">
        <v>999</v>
      </c>
      <c r="D473" s="56" t="s">
        <v>367</v>
      </c>
      <c r="E473" s="56" t="s">
        <v>294</v>
      </c>
      <c r="F473" s="56" t="s">
        <v>1312</v>
      </c>
      <c r="G473" s="56" t="s">
        <v>345</v>
      </c>
      <c r="H473" s="56" t="s">
        <v>456</v>
      </c>
      <c r="I473" s="16">
        <v>15510</v>
      </c>
      <c r="J473" s="16">
        <v>354991329</v>
      </c>
      <c r="K473" s="16"/>
      <c r="L473" s="23">
        <v>354991329</v>
      </c>
      <c r="M473" s="9" t="s">
        <v>1364</v>
      </c>
    </row>
    <row r="474" spans="1:13" x14ac:dyDescent="0.25">
      <c r="A474" s="56" t="s">
        <v>2352</v>
      </c>
      <c r="B474" s="56" t="s">
        <v>468</v>
      </c>
      <c r="C474" s="56" t="s">
        <v>1272</v>
      </c>
      <c r="D474" s="56" t="s">
        <v>367</v>
      </c>
      <c r="E474" s="56" t="s">
        <v>294</v>
      </c>
      <c r="F474" s="56" t="s">
        <v>1312</v>
      </c>
      <c r="G474" s="56" t="s">
        <v>345</v>
      </c>
      <c r="H474" s="56" t="s">
        <v>456</v>
      </c>
      <c r="I474" s="16">
        <v>16790</v>
      </c>
      <c r="J474" s="16">
        <v>698704097</v>
      </c>
      <c r="K474" s="16"/>
      <c r="L474" s="23">
        <v>698704097</v>
      </c>
      <c r="M474" s="9" t="s">
        <v>1364</v>
      </c>
    </row>
    <row r="475" spans="1:13" x14ac:dyDescent="0.25">
      <c r="A475" s="56" t="s">
        <v>2352</v>
      </c>
      <c r="B475" s="56" t="s">
        <v>499</v>
      </c>
      <c r="C475" s="56" t="s">
        <v>1273</v>
      </c>
      <c r="D475" s="56" t="s">
        <v>367</v>
      </c>
      <c r="E475" s="56" t="s">
        <v>294</v>
      </c>
      <c r="F475" s="56" t="s">
        <v>1312</v>
      </c>
      <c r="G475" s="56" t="s">
        <v>345</v>
      </c>
      <c r="H475" s="56" t="s">
        <v>456</v>
      </c>
      <c r="I475" s="16">
        <v>9600</v>
      </c>
      <c r="J475" s="16">
        <v>462260160</v>
      </c>
      <c r="K475" s="16"/>
      <c r="L475" s="23">
        <v>462260160</v>
      </c>
      <c r="M475" s="9" t="s">
        <v>1364</v>
      </c>
    </row>
    <row r="476" spans="1:13" x14ac:dyDescent="0.25">
      <c r="A476" s="56" t="s">
        <v>2352</v>
      </c>
      <c r="B476" s="56" t="s">
        <v>527</v>
      </c>
      <c r="C476" s="56" t="s">
        <v>1001</v>
      </c>
      <c r="D476" s="56" t="s">
        <v>367</v>
      </c>
      <c r="E476" s="56" t="s">
        <v>294</v>
      </c>
      <c r="F476" s="56" t="s">
        <v>1312</v>
      </c>
      <c r="G476" s="56" t="s">
        <v>345</v>
      </c>
      <c r="H476" s="56" t="s">
        <v>456</v>
      </c>
      <c r="I476" s="16">
        <v>6000</v>
      </c>
      <c r="J476" s="16">
        <v>249120000</v>
      </c>
      <c r="K476" s="16"/>
      <c r="L476" s="23">
        <v>249120000</v>
      </c>
      <c r="M476" s="9" t="s">
        <v>1364</v>
      </c>
    </row>
    <row r="477" spans="1:13" x14ac:dyDescent="0.25">
      <c r="A477" s="56" t="s">
        <v>2352</v>
      </c>
      <c r="B477" s="56" t="s">
        <v>527</v>
      </c>
      <c r="C477" s="56" t="s">
        <v>1001</v>
      </c>
      <c r="D477" s="56" t="s">
        <v>367</v>
      </c>
      <c r="E477" s="56" t="s">
        <v>294</v>
      </c>
      <c r="F477" s="56" t="s">
        <v>1312</v>
      </c>
      <c r="G477" s="56" t="s">
        <v>463</v>
      </c>
      <c r="H477" s="56" t="s">
        <v>457</v>
      </c>
      <c r="I477" s="16">
        <v>15300</v>
      </c>
      <c r="J477" s="16">
        <v>241281000</v>
      </c>
      <c r="K477" s="16"/>
      <c r="L477" s="23">
        <v>241281000</v>
      </c>
      <c r="M477" s="9" t="s">
        <v>1364</v>
      </c>
    </row>
    <row r="478" spans="1:13" x14ac:dyDescent="0.25">
      <c r="A478" s="56" t="s">
        <v>2352</v>
      </c>
      <c r="B478" s="56" t="s">
        <v>309</v>
      </c>
      <c r="C478" s="56" t="s">
        <v>333</v>
      </c>
      <c r="D478" s="56" t="s">
        <v>264</v>
      </c>
      <c r="E478" s="56" t="s">
        <v>348</v>
      </c>
      <c r="F478" s="56" t="s">
        <v>1313</v>
      </c>
      <c r="G478" s="56" t="s">
        <v>345</v>
      </c>
      <c r="H478" s="56" t="s">
        <v>456</v>
      </c>
      <c r="I478" s="16">
        <v>81700</v>
      </c>
      <c r="J478" s="16">
        <v>172717885.00000003</v>
      </c>
      <c r="K478" s="16"/>
      <c r="L478" s="23">
        <v>172717885.00000003</v>
      </c>
      <c r="M478" s="9" t="s">
        <v>1364</v>
      </c>
    </row>
    <row r="479" spans="1:13" x14ac:dyDescent="0.25">
      <c r="A479" s="56" t="s">
        <v>2352</v>
      </c>
      <c r="B479" s="56" t="s">
        <v>309</v>
      </c>
      <c r="C479" s="56" t="s">
        <v>333</v>
      </c>
      <c r="D479" s="56" t="s">
        <v>264</v>
      </c>
      <c r="E479" s="56" t="s">
        <v>348</v>
      </c>
      <c r="F479" s="56" t="s">
        <v>1313</v>
      </c>
      <c r="G479" s="56" t="s">
        <v>220</v>
      </c>
      <c r="H479" s="56" t="s">
        <v>455</v>
      </c>
      <c r="I479" s="16">
        <v>3000</v>
      </c>
      <c r="J479" s="16">
        <v>6382800</v>
      </c>
      <c r="K479" s="16"/>
      <c r="L479" s="23">
        <v>6382800</v>
      </c>
      <c r="M479" s="9" t="s">
        <v>1364</v>
      </c>
    </row>
    <row r="480" spans="1:13" x14ac:dyDescent="0.25">
      <c r="A480" s="56" t="s">
        <v>2352</v>
      </c>
      <c r="B480" s="56" t="s">
        <v>309</v>
      </c>
      <c r="C480" s="56" t="s">
        <v>333</v>
      </c>
      <c r="D480" s="56" t="s">
        <v>264</v>
      </c>
      <c r="E480" s="56" t="s">
        <v>348</v>
      </c>
      <c r="F480" s="56" t="s">
        <v>1313</v>
      </c>
      <c r="G480" s="56" t="s">
        <v>463</v>
      </c>
      <c r="H480" s="56" t="s">
        <v>457</v>
      </c>
      <c r="I480" s="16">
        <v>22100</v>
      </c>
      <c r="J480" s="16">
        <v>37971778</v>
      </c>
      <c r="K480" s="16"/>
      <c r="L480" s="23">
        <v>37971778</v>
      </c>
      <c r="M480" s="9" t="s">
        <v>1364</v>
      </c>
    </row>
    <row r="481" spans="1:13" x14ac:dyDescent="0.25">
      <c r="A481" s="56" t="s">
        <v>2352</v>
      </c>
      <c r="B481" s="56" t="s">
        <v>288</v>
      </c>
      <c r="C481" s="56" t="s">
        <v>326</v>
      </c>
      <c r="D481" s="56" t="s">
        <v>264</v>
      </c>
      <c r="E481" s="56" t="s">
        <v>348</v>
      </c>
      <c r="F481" s="56" t="s">
        <v>1313</v>
      </c>
      <c r="G481" s="56" t="s">
        <v>345</v>
      </c>
      <c r="H481" s="56" t="s">
        <v>456</v>
      </c>
      <c r="I481" s="16">
        <v>93700</v>
      </c>
      <c r="J481" s="16">
        <v>337451180</v>
      </c>
      <c r="K481" s="16"/>
      <c r="L481" s="23">
        <v>337451180</v>
      </c>
      <c r="M481" s="9" t="s">
        <v>1364</v>
      </c>
    </row>
    <row r="482" spans="1:13" x14ac:dyDescent="0.25">
      <c r="A482" s="56" t="s">
        <v>2352</v>
      </c>
      <c r="B482" s="56" t="s">
        <v>288</v>
      </c>
      <c r="C482" s="56" t="s">
        <v>326</v>
      </c>
      <c r="D482" s="56" t="s">
        <v>264</v>
      </c>
      <c r="E482" s="56" t="s">
        <v>348</v>
      </c>
      <c r="F482" s="56" t="s">
        <v>1313</v>
      </c>
      <c r="G482" s="56" t="s">
        <v>220</v>
      </c>
      <c r="H482" s="56" t="s">
        <v>455</v>
      </c>
      <c r="I482" s="16">
        <v>3300</v>
      </c>
      <c r="J482" s="16">
        <v>11339460</v>
      </c>
      <c r="K482" s="16"/>
      <c r="L482" s="23">
        <v>11339460</v>
      </c>
      <c r="M482" s="9" t="s">
        <v>1364</v>
      </c>
    </row>
    <row r="483" spans="1:13" x14ac:dyDescent="0.25">
      <c r="A483" s="56" t="s">
        <v>2352</v>
      </c>
      <c r="B483" s="56" t="s">
        <v>288</v>
      </c>
      <c r="C483" s="56" t="s">
        <v>326</v>
      </c>
      <c r="D483" s="56" t="s">
        <v>264</v>
      </c>
      <c r="E483" s="56" t="s">
        <v>348</v>
      </c>
      <c r="F483" s="56" t="s">
        <v>1313</v>
      </c>
      <c r="G483" s="56" t="s">
        <v>463</v>
      </c>
      <c r="H483" s="56" t="s">
        <v>457</v>
      </c>
      <c r="I483" s="16">
        <v>9300</v>
      </c>
      <c r="J483" s="16">
        <v>26631852</v>
      </c>
      <c r="K483" s="16"/>
      <c r="L483" s="23">
        <v>26631852</v>
      </c>
      <c r="M483" s="9" t="s">
        <v>1364</v>
      </c>
    </row>
    <row r="484" spans="1:13" x14ac:dyDescent="0.25">
      <c r="A484" s="56" t="s">
        <v>2352</v>
      </c>
      <c r="B484" s="56" t="s">
        <v>302</v>
      </c>
      <c r="C484" s="56" t="s">
        <v>247</v>
      </c>
      <c r="D484" s="56" t="s">
        <v>304</v>
      </c>
      <c r="E484" s="56" t="s">
        <v>319</v>
      </c>
      <c r="F484" s="56" t="s">
        <v>1313</v>
      </c>
      <c r="G484" s="56" t="s">
        <v>345</v>
      </c>
      <c r="H484" s="56" t="s">
        <v>456</v>
      </c>
      <c r="I484" s="16">
        <v>360400</v>
      </c>
      <c r="J484" s="16">
        <v>1331609524</v>
      </c>
      <c r="K484" s="16"/>
      <c r="L484" s="23">
        <v>1331609524</v>
      </c>
      <c r="M484" s="9" t="s">
        <v>1364</v>
      </c>
    </row>
    <row r="485" spans="1:13" x14ac:dyDescent="0.25">
      <c r="A485" s="56" t="s">
        <v>2352</v>
      </c>
      <c r="B485" s="56" t="s">
        <v>302</v>
      </c>
      <c r="C485" s="56" t="s">
        <v>247</v>
      </c>
      <c r="D485" s="56" t="s">
        <v>304</v>
      </c>
      <c r="E485" s="56" t="s">
        <v>319</v>
      </c>
      <c r="F485" s="56" t="s">
        <v>1313</v>
      </c>
      <c r="G485" s="56" t="s">
        <v>220</v>
      </c>
      <c r="H485" s="56" t="s">
        <v>455</v>
      </c>
      <c r="I485" s="16">
        <v>29900</v>
      </c>
      <c r="J485" s="16">
        <v>110331000</v>
      </c>
      <c r="K485" s="16"/>
      <c r="L485" s="23">
        <v>110331000</v>
      </c>
      <c r="M485" s="9" t="s">
        <v>1364</v>
      </c>
    </row>
    <row r="486" spans="1:13" x14ac:dyDescent="0.25">
      <c r="A486" s="56" t="s">
        <v>2352</v>
      </c>
      <c r="B486" s="56" t="s">
        <v>302</v>
      </c>
      <c r="C486" s="56" t="s">
        <v>247</v>
      </c>
      <c r="D486" s="56" t="s">
        <v>304</v>
      </c>
      <c r="E486" s="56" t="s">
        <v>319</v>
      </c>
      <c r="F486" s="56" t="s">
        <v>1313</v>
      </c>
      <c r="G486" s="56" t="s">
        <v>463</v>
      </c>
      <c r="H486" s="56" t="s">
        <v>457</v>
      </c>
      <c r="I486" s="16">
        <v>71200</v>
      </c>
      <c r="J486" s="16">
        <v>238843248</v>
      </c>
      <c r="K486" s="16"/>
      <c r="L486" s="23">
        <v>238843248</v>
      </c>
      <c r="M486" s="9" t="s">
        <v>1364</v>
      </c>
    </row>
    <row r="487" spans="1:13" x14ac:dyDescent="0.25">
      <c r="A487" s="56" t="s">
        <v>2352</v>
      </c>
      <c r="B487" s="56" t="s">
        <v>530</v>
      </c>
      <c r="C487" s="56" t="s">
        <v>1351</v>
      </c>
      <c r="D487" s="56" t="s">
        <v>266</v>
      </c>
      <c r="E487" s="56" t="s">
        <v>243</v>
      </c>
      <c r="F487" s="56" t="s">
        <v>1312</v>
      </c>
      <c r="G487" s="56" t="s">
        <v>345</v>
      </c>
      <c r="H487" s="56" t="s">
        <v>456</v>
      </c>
      <c r="I487" s="16">
        <v>18510</v>
      </c>
      <c r="J487" s="16">
        <v>240588661.0000006</v>
      </c>
      <c r="K487" s="16"/>
      <c r="L487" s="23">
        <v>240588661.0000006</v>
      </c>
      <c r="M487" s="9" t="s">
        <v>1364</v>
      </c>
    </row>
    <row r="488" spans="1:13" x14ac:dyDescent="0.25">
      <c r="A488" s="56" t="s">
        <v>2352</v>
      </c>
      <c r="B488" s="56" t="s">
        <v>530</v>
      </c>
      <c r="C488" s="56" t="s">
        <v>1351</v>
      </c>
      <c r="D488" s="56" t="s">
        <v>266</v>
      </c>
      <c r="E488" s="56" t="s">
        <v>243</v>
      </c>
      <c r="F488" s="56" t="s">
        <v>1312</v>
      </c>
      <c r="G488" s="56" t="s">
        <v>220</v>
      </c>
      <c r="H488" s="56" t="s">
        <v>455</v>
      </c>
      <c r="I488" s="16">
        <v>1890</v>
      </c>
      <c r="J488" s="16">
        <v>22113000</v>
      </c>
      <c r="K488" s="16"/>
      <c r="L488" s="23">
        <v>22113000</v>
      </c>
      <c r="M488" s="9" t="s">
        <v>1364</v>
      </c>
    </row>
    <row r="489" spans="1:13" x14ac:dyDescent="0.25">
      <c r="A489" s="56" t="s">
        <v>2352</v>
      </c>
      <c r="B489" s="56" t="s">
        <v>530</v>
      </c>
      <c r="C489" s="56" t="s">
        <v>1351</v>
      </c>
      <c r="D489" s="56" t="s">
        <v>266</v>
      </c>
      <c r="E489" s="56" t="s">
        <v>243</v>
      </c>
      <c r="F489" s="56" t="s">
        <v>1312</v>
      </c>
      <c r="G489" s="56" t="s">
        <v>241</v>
      </c>
      <c r="H489" s="56" t="s">
        <v>454</v>
      </c>
      <c r="I489" s="16">
        <v>144450</v>
      </c>
      <c r="J489" s="16">
        <v>723550050</v>
      </c>
      <c r="K489" s="16"/>
      <c r="L489" s="23">
        <v>723550050</v>
      </c>
      <c r="M489" s="9" t="s">
        <v>1364</v>
      </c>
    </row>
    <row r="490" spans="1:13" x14ac:dyDescent="0.25">
      <c r="A490" s="56" t="s">
        <v>2352</v>
      </c>
      <c r="B490" s="56" t="s">
        <v>574</v>
      </c>
      <c r="C490" s="56" t="s">
        <v>1282</v>
      </c>
      <c r="D490" s="56" t="s">
        <v>266</v>
      </c>
      <c r="E490" s="56" t="s">
        <v>243</v>
      </c>
      <c r="F490" s="56" t="s">
        <v>1313</v>
      </c>
      <c r="G490" s="56" t="s">
        <v>345</v>
      </c>
      <c r="H490" s="56" t="s">
        <v>456</v>
      </c>
      <c r="I490" s="16">
        <v>13920</v>
      </c>
      <c r="J490" s="16">
        <v>154062384</v>
      </c>
      <c r="K490" s="16"/>
      <c r="L490" s="23">
        <v>154062384</v>
      </c>
      <c r="M490" s="9" t="s">
        <v>1364</v>
      </c>
    </row>
    <row r="491" spans="1:13" x14ac:dyDescent="0.25">
      <c r="A491" s="56" t="s">
        <v>2352</v>
      </c>
      <c r="B491" s="56" t="s">
        <v>574</v>
      </c>
      <c r="C491" s="56" t="s">
        <v>1282</v>
      </c>
      <c r="D491" s="56" t="s">
        <v>266</v>
      </c>
      <c r="E491" s="56" t="s">
        <v>243</v>
      </c>
      <c r="F491" s="56" t="s">
        <v>1313</v>
      </c>
      <c r="G491" s="56" t="s">
        <v>220</v>
      </c>
      <c r="H491" s="56" t="s">
        <v>455</v>
      </c>
      <c r="I491" s="16">
        <v>930</v>
      </c>
      <c r="J491" s="16">
        <v>8699778</v>
      </c>
      <c r="K491" s="16"/>
      <c r="L491" s="23">
        <v>8699778</v>
      </c>
      <c r="M491" s="9" t="s">
        <v>1364</v>
      </c>
    </row>
    <row r="492" spans="1:13" x14ac:dyDescent="0.25">
      <c r="A492" s="56" t="s">
        <v>2352</v>
      </c>
      <c r="B492" s="56" t="s">
        <v>574</v>
      </c>
      <c r="C492" s="56" t="s">
        <v>1282</v>
      </c>
      <c r="D492" s="56" t="s">
        <v>266</v>
      </c>
      <c r="E492" s="56" t="s">
        <v>243</v>
      </c>
      <c r="F492" s="56" t="s">
        <v>1313</v>
      </c>
      <c r="G492" s="56" t="s">
        <v>241</v>
      </c>
      <c r="H492" s="56" t="s">
        <v>454</v>
      </c>
      <c r="I492" s="16">
        <v>17010</v>
      </c>
      <c r="J492" s="16">
        <v>86989140</v>
      </c>
      <c r="K492" s="16"/>
      <c r="L492" s="23">
        <v>86989140</v>
      </c>
      <c r="M492" s="9" t="s">
        <v>1364</v>
      </c>
    </row>
    <row r="493" spans="1:13" x14ac:dyDescent="0.25">
      <c r="A493" s="56" t="s">
        <v>2352</v>
      </c>
      <c r="B493" s="56" t="s">
        <v>574</v>
      </c>
      <c r="C493" s="56" t="s">
        <v>1282</v>
      </c>
      <c r="D493" s="56" t="s">
        <v>266</v>
      </c>
      <c r="E493" s="56" t="s">
        <v>243</v>
      </c>
      <c r="F493" s="56" t="s">
        <v>1313</v>
      </c>
      <c r="G493" s="56" t="s">
        <v>463</v>
      </c>
      <c r="H493" s="56" t="s">
        <v>457</v>
      </c>
      <c r="I493" s="16">
        <v>99060</v>
      </c>
      <c r="J493" s="16">
        <v>459387448.00000334</v>
      </c>
      <c r="K493" s="16"/>
      <c r="L493" s="23">
        <v>459387448.00000334</v>
      </c>
      <c r="M493" s="9" t="s">
        <v>1364</v>
      </c>
    </row>
    <row r="494" spans="1:13" x14ac:dyDescent="0.25">
      <c r="A494" s="56" t="s">
        <v>2352</v>
      </c>
      <c r="B494" s="56" t="s">
        <v>588</v>
      </c>
      <c r="C494" s="56" t="s">
        <v>1283</v>
      </c>
      <c r="D494" s="56" t="s">
        <v>266</v>
      </c>
      <c r="E494" s="56" t="s">
        <v>243</v>
      </c>
      <c r="F494" s="56" t="s">
        <v>1313</v>
      </c>
      <c r="G494" s="56" t="s">
        <v>345</v>
      </c>
      <c r="H494" s="56" t="s">
        <v>456</v>
      </c>
      <c r="I494" s="16">
        <v>30300</v>
      </c>
      <c r="J494" s="16">
        <v>221804484</v>
      </c>
      <c r="K494" s="16"/>
      <c r="L494" s="23">
        <v>221804484</v>
      </c>
      <c r="M494" s="9" t="s">
        <v>1364</v>
      </c>
    </row>
    <row r="495" spans="1:13" x14ac:dyDescent="0.25">
      <c r="A495" s="56" t="s">
        <v>2352</v>
      </c>
      <c r="B495" s="56" t="s">
        <v>588</v>
      </c>
      <c r="C495" s="56" t="s">
        <v>1283</v>
      </c>
      <c r="D495" s="56" t="s">
        <v>266</v>
      </c>
      <c r="E495" s="56" t="s">
        <v>243</v>
      </c>
      <c r="F495" s="56" t="s">
        <v>1313</v>
      </c>
      <c r="G495" s="56" t="s">
        <v>220</v>
      </c>
      <c r="H495" s="56" t="s">
        <v>455</v>
      </c>
      <c r="I495" s="16">
        <v>1700</v>
      </c>
      <c r="J495" s="16">
        <v>10807920</v>
      </c>
      <c r="K495" s="16"/>
      <c r="L495" s="23">
        <v>10807920</v>
      </c>
      <c r="M495" s="9" t="s">
        <v>1364</v>
      </c>
    </row>
    <row r="496" spans="1:13" x14ac:dyDescent="0.25">
      <c r="A496" s="56" t="s">
        <v>2352</v>
      </c>
      <c r="B496" s="56" t="s">
        <v>588</v>
      </c>
      <c r="C496" s="56" t="s">
        <v>1283</v>
      </c>
      <c r="D496" s="56" t="s">
        <v>266</v>
      </c>
      <c r="E496" s="56" t="s">
        <v>243</v>
      </c>
      <c r="F496" s="56" t="s">
        <v>1313</v>
      </c>
      <c r="G496" s="56" t="s">
        <v>463</v>
      </c>
      <c r="H496" s="56" t="s">
        <v>457</v>
      </c>
      <c r="I496" s="16">
        <v>37600</v>
      </c>
      <c r="J496" s="16">
        <v>183043568</v>
      </c>
      <c r="K496" s="16"/>
      <c r="L496" s="23">
        <v>183043568</v>
      </c>
      <c r="M496" s="9" t="s">
        <v>1364</v>
      </c>
    </row>
    <row r="497" spans="1:13" x14ac:dyDescent="0.25">
      <c r="A497" s="56" t="s">
        <v>2352</v>
      </c>
      <c r="B497" s="56" t="s">
        <v>591</v>
      </c>
      <c r="C497" s="56" t="s">
        <v>1278</v>
      </c>
      <c r="D497" s="56" t="s">
        <v>340</v>
      </c>
      <c r="E497" s="56" t="s">
        <v>236</v>
      </c>
      <c r="F497" s="56" t="s">
        <v>1312</v>
      </c>
      <c r="G497" s="56" t="s">
        <v>345</v>
      </c>
      <c r="H497" s="56" t="s">
        <v>456</v>
      </c>
      <c r="I497" s="16">
        <v>13600</v>
      </c>
      <c r="J497" s="16">
        <v>1643247200</v>
      </c>
      <c r="K497" s="16"/>
      <c r="L497" s="23">
        <v>1643247200</v>
      </c>
      <c r="M497" s="9" t="s">
        <v>1364</v>
      </c>
    </row>
    <row r="498" spans="1:13" x14ac:dyDescent="0.25">
      <c r="A498" s="56" t="s">
        <v>2352</v>
      </c>
      <c r="B498" s="56" t="s">
        <v>591</v>
      </c>
      <c r="C498" s="56" t="s">
        <v>1278</v>
      </c>
      <c r="D498" s="56" t="s">
        <v>340</v>
      </c>
      <c r="E498" s="56" t="s">
        <v>236</v>
      </c>
      <c r="F498" s="56" t="s">
        <v>1312</v>
      </c>
      <c r="G498" s="56" t="s">
        <v>220</v>
      </c>
      <c r="H498" s="56" t="s">
        <v>455</v>
      </c>
      <c r="I498" s="16">
        <v>80</v>
      </c>
      <c r="J498" s="16">
        <v>9504000</v>
      </c>
      <c r="K498" s="16"/>
      <c r="L498" s="23">
        <v>9504000</v>
      </c>
      <c r="M498" s="9" t="s">
        <v>1364</v>
      </c>
    </row>
    <row r="499" spans="1:13" x14ac:dyDescent="0.25">
      <c r="A499" s="56" t="s">
        <v>2352</v>
      </c>
      <c r="B499" s="56" t="s">
        <v>591</v>
      </c>
      <c r="C499" s="56" t="s">
        <v>1278</v>
      </c>
      <c r="D499" s="56" t="s">
        <v>340</v>
      </c>
      <c r="E499" s="56" t="s">
        <v>236</v>
      </c>
      <c r="F499" s="56" t="s">
        <v>1312</v>
      </c>
      <c r="G499" s="56" t="s">
        <v>463</v>
      </c>
      <c r="H499" s="56" t="s">
        <v>457</v>
      </c>
      <c r="I499" s="16">
        <v>160</v>
      </c>
      <c r="J499" s="16">
        <v>12843360</v>
      </c>
      <c r="K499" s="16"/>
      <c r="L499" s="23">
        <v>12843360</v>
      </c>
      <c r="M499" s="9" t="s">
        <v>1364</v>
      </c>
    </row>
    <row r="500" spans="1:13" x14ac:dyDescent="0.25">
      <c r="A500" s="56" t="s">
        <v>2352</v>
      </c>
      <c r="B500" s="56" t="s">
        <v>592</v>
      </c>
      <c r="C500" s="56" t="s">
        <v>1269</v>
      </c>
      <c r="D500" s="56" t="s">
        <v>1135</v>
      </c>
      <c r="E500" s="56" t="s">
        <v>1136</v>
      </c>
      <c r="F500" s="56" t="s">
        <v>1312</v>
      </c>
      <c r="G500" s="56" t="s">
        <v>345</v>
      </c>
      <c r="H500" s="56" t="s">
        <v>456</v>
      </c>
      <c r="I500" s="16">
        <v>300</v>
      </c>
      <c r="J500" s="16">
        <v>440275500</v>
      </c>
      <c r="K500" s="16"/>
      <c r="L500" s="23">
        <v>440275500</v>
      </c>
      <c r="M500" s="9" t="s">
        <v>1364</v>
      </c>
    </row>
    <row r="501" spans="1:13" x14ac:dyDescent="0.25">
      <c r="A501" s="56" t="s">
        <v>2352</v>
      </c>
      <c r="B501" s="56" t="s">
        <v>606</v>
      </c>
      <c r="C501" s="56" t="s">
        <v>1268</v>
      </c>
      <c r="D501" s="56" t="s">
        <v>1135</v>
      </c>
      <c r="E501" s="56" t="s">
        <v>1136</v>
      </c>
      <c r="F501" s="56" t="s">
        <v>1312</v>
      </c>
      <c r="G501" s="56" t="s">
        <v>345</v>
      </c>
      <c r="H501" s="56" t="s">
        <v>456</v>
      </c>
      <c r="I501" s="16">
        <v>36</v>
      </c>
      <c r="J501" s="16">
        <v>52833060</v>
      </c>
      <c r="K501" s="16"/>
      <c r="L501" s="23">
        <v>52833060</v>
      </c>
      <c r="M501" s="9" t="s">
        <v>1364</v>
      </c>
    </row>
    <row r="502" spans="1:13" x14ac:dyDescent="0.25">
      <c r="A502" s="56" t="s">
        <v>2352</v>
      </c>
      <c r="B502" s="56" t="s">
        <v>1123</v>
      </c>
      <c r="C502" s="56" t="s">
        <v>1131</v>
      </c>
      <c r="D502" s="56" t="s">
        <v>1143</v>
      </c>
      <c r="E502" s="56" t="s">
        <v>1144</v>
      </c>
      <c r="F502" s="56" t="s">
        <v>1312</v>
      </c>
      <c r="G502" s="56" t="s">
        <v>345</v>
      </c>
      <c r="H502" s="56" t="s">
        <v>456</v>
      </c>
      <c r="I502" s="16">
        <v>6000</v>
      </c>
      <c r="J502" s="16">
        <v>130788600</v>
      </c>
      <c r="K502" s="16"/>
      <c r="L502" s="23">
        <v>130788600</v>
      </c>
      <c r="M502" s="9" t="s">
        <v>1364</v>
      </c>
    </row>
    <row r="503" spans="1:13" x14ac:dyDescent="0.25">
      <c r="A503" s="56" t="s">
        <v>2352</v>
      </c>
      <c r="B503" s="56" t="s">
        <v>1124</v>
      </c>
      <c r="C503" s="56" t="s">
        <v>1132</v>
      </c>
      <c r="D503" s="56" t="s">
        <v>1143</v>
      </c>
      <c r="E503" s="56" t="s">
        <v>1144</v>
      </c>
      <c r="F503" s="56" t="s">
        <v>1312</v>
      </c>
      <c r="G503" s="56" t="s">
        <v>345</v>
      </c>
      <c r="H503" s="56" t="s">
        <v>456</v>
      </c>
      <c r="I503" s="16">
        <v>2600</v>
      </c>
      <c r="J503" s="16">
        <v>119017860</v>
      </c>
      <c r="K503" s="16"/>
      <c r="L503" s="23">
        <v>119017860</v>
      </c>
      <c r="M503" s="9" t="s">
        <v>1364</v>
      </c>
    </row>
    <row r="504" spans="1:13" x14ac:dyDescent="0.25">
      <c r="A504" s="56" t="s">
        <v>2352</v>
      </c>
      <c r="B504" s="56" t="s">
        <v>1126</v>
      </c>
      <c r="C504" s="56" t="s">
        <v>1134</v>
      </c>
      <c r="D504" s="56" t="s">
        <v>1143</v>
      </c>
      <c r="E504" s="56" t="s">
        <v>1144</v>
      </c>
      <c r="F504" s="56" t="s">
        <v>1312</v>
      </c>
      <c r="G504" s="56" t="s">
        <v>345</v>
      </c>
      <c r="H504" s="56" t="s">
        <v>456</v>
      </c>
      <c r="I504" s="16">
        <v>7600</v>
      </c>
      <c r="J504" s="16">
        <v>347898360</v>
      </c>
      <c r="K504" s="16"/>
      <c r="L504" s="23">
        <v>347898360</v>
      </c>
      <c r="M504" s="9" t="s">
        <v>1364</v>
      </c>
    </row>
    <row r="505" spans="1:13" x14ac:dyDescent="0.25">
      <c r="A505" s="56" t="s">
        <v>2352</v>
      </c>
      <c r="B505" s="56" t="s">
        <v>223</v>
      </c>
      <c r="C505" s="56" t="s">
        <v>1353</v>
      </c>
      <c r="D505" s="56" t="s">
        <v>264</v>
      </c>
      <c r="E505" s="56" t="s">
        <v>348</v>
      </c>
      <c r="F505" s="56" t="s">
        <v>1312</v>
      </c>
      <c r="G505" s="56" t="s">
        <v>345</v>
      </c>
      <c r="H505" s="56" t="s">
        <v>456</v>
      </c>
      <c r="I505" s="16">
        <v>1876</v>
      </c>
      <c r="J505" s="16">
        <v>13950338.000000026</v>
      </c>
      <c r="K505" s="16"/>
      <c r="L505" s="23">
        <v>13950338.000000026</v>
      </c>
      <c r="M505" s="9" t="s">
        <v>1364</v>
      </c>
    </row>
    <row r="506" spans="1:13" x14ac:dyDescent="0.25">
      <c r="A506" s="56" t="s">
        <v>2352</v>
      </c>
      <c r="B506" s="56" t="s">
        <v>223</v>
      </c>
      <c r="C506" s="56" t="s">
        <v>1353</v>
      </c>
      <c r="D506" s="56" t="s">
        <v>264</v>
      </c>
      <c r="E506" s="56" t="s">
        <v>348</v>
      </c>
      <c r="F506" s="56" t="s">
        <v>1312</v>
      </c>
      <c r="G506" s="56" t="s">
        <v>220</v>
      </c>
      <c r="H506" s="56" t="s">
        <v>455</v>
      </c>
      <c r="I506" s="16">
        <v>784</v>
      </c>
      <c r="J506" s="16">
        <v>5270832</v>
      </c>
      <c r="K506" s="16"/>
      <c r="L506" s="23">
        <v>5270832</v>
      </c>
      <c r="M506" s="9" t="s">
        <v>1364</v>
      </c>
    </row>
    <row r="507" spans="1:13" x14ac:dyDescent="0.25">
      <c r="A507" s="56" t="s">
        <v>2352</v>
      </c>
      <c r="B507" s="56" t="s">
        <v>223</v>
      </c>
      <c r="C507" s="56" t="s">
        <v>1353</v>
      </c>
      <c r="D507" s="56" t="s">
        <v>264</v>
      </c>
      <c r="E507" s="56" t="s">
        <v>348</v>
      </c>
      <c r="F507" s="56" t="s">
        <v>1312</v>
      </c>
      <c r="G507" s="56" t="s">
        <v>241</v>
      </c>
      <c r="H507" s="56" t="s">
        <v>454</v>
      </c>
      <c r="I507" s="16">
        <v>13944</v>
      </c>
      <c r="J507" s="16">
        <v>87052392</v>
      </c>
      <c r="K507" s="16"/>
      <c r="L507" s="23">
        <v>87052392</v>
      </c>
      <c r="M507" s="9" t="s">
        <v>1364</v>
      </c>
    </row>
    <row r="508" spans="1:13" x14ac:dyDescent="0.25">
      <c r="A508" s="56" t="s">
        <v>2352</v>
      </c>
      <c r="B508" s="56" t="s">
        <v>1000</v>
      </c>
      <c r="C508" s="56" t="s">
        <v>1378</v>
      </c>
      <c r="D508" s="56" t="s">
        <v>367</v>
      </c>
      <c r="E508" s="56" t="s">
        <v>294</v>
      </c>
      <c r="F508" s="56" t="s">
        <v>1379</v>
      </c>
      <c r="G508" s="56" t="s">
        <v>345</v>
      </c>
      <c r="H508" s="56" t="s">
        <v>456</v>
      </c>
      <c r="I508" s="16">
        <v>710</v>
      </c>
      <c r="J508" s="16">
        <v>137960100</v>
      </c>
      <c r="K508" s="16"/>
      <c r="L508" s="23">
        <v>137960100</v>
      </c>
      <c r="M508" s="9" t="s">
        <v>1364</v>
      </c>
    </row>
    <row r="509" spans="1:13" x14ac:dyDescent="0.25">
      <c r="A509" s="56" t="s">
        <v>2352</v>
      </c>
      <c r="B509" s="56" t="s">
        <v>1000</v>
      </c>
      <c r="C509" s="56" t="s">
        <v>1378</v>
      </c>
      <c r="D509" s="56" t="s">
        <v>367</v>
      </c>
      <c r="E509" s="56" t="s">
        <v>294</v>
      </c>
      <c r="F509" s="56" t="s">
        <v>1379</v>
      </c>
      <c r="G509" s="56" t="s">
        <v>241</v>
      </c>
      <c r="H509" s="56" t="s">
        <v>454</v>
      </c>
      <c r="I509" s="16">
        <v>1480</v>
      </c>
      <c r="J509" s="16">
        <v>237600680</v>
      </c>
      <c r="K509" s="16"/>
      <c r="L509" s="23">
        <v>237600680</v>
      </c>
      <c r="M509" s="9" t="s">
        <v>1364</v>
      </c>
    </row>
    <row r="510" spans="1:13" x14ac:dyDescent="0.25">
      <c r="A510" s="56" t="s">
        <v>2352</v>
      </c>
      <c r="B510" s="56" t="s">
        <v>1125</v>
      </c>
      <c r="C510" s="56" t="s">
        <v>1133</v>
      </c>
      <c r="D510" s="56" t="s">
        <v>1143</v>
      </c>
      <c r="E510" s="56" t="s">
        <v>1144</v>
      </c>
      <c r="F510" s="56" t="s">
        <v>1312</v>
      </c>
      <c r="G510" s="56" t="s">
        <v>345</v>
      </c>
      <c r="H510" s="56" t="s">
        <v>456</v>
      </c>
      <c r="I510" s="16">
        <v>3400</v>
      </c>
      <c r="J510" s="16">
        <v>155638740</v>
      </c>
      <c r="K510" s="16"/>
      <c r="L510" s="23">
        <v>155638740</v>
      </c>
      <c r="M510" s="9" t="s">
        <v>1364</v>
      </c>
    </row>
    <row r="511" spans="1:13" x14ac:dyDescent="0.25">
      <c r="A511" s="56" t="s">
        <v>2352</v>
      </c>
      <c r="B511" s="56" t="s">
        <v>529</v>
      </c>
      <c r="C511" s="56" t="s">
        <v>1267</v>
      </c>
      <c r="D511" s="56" t="s">
        <v>367</v>
      </c>
      <c r="E511" s="56" t="s">
        <v>294</v>
      </c>
      <c r="F511" s="56" t="s">
        <v>1312</v>
      </c>
      <c r="G511" s="56" t="s">
        <v>345</v>
      </c>
      <c r="H511" s="56" t="s">
        <v>456</v>
      </c>
      <c r="I511" s="16">
        <v>1700</v>
      </c>
      <c r="J511" s="16">
        <v>81673100</v>
      </c>
      <c r="K511" s="16"/>
      <c r="L511" s="23">
        <v>81673100</v>
      </c>
      <c r="M511" s="9" t="s">
        <v>1364</v>
      </c>
    </row>
    <row r="512" spans="1:13" x14ac:dyDescent="0.25">
      <c r="A512" s="56" t="s">
        <v>2352</v>
      </c>
      <c r="B512" s="56" t="s">
        <v>1004</v>
      </c>
      <c r="C512" s="56" t="s">
        <v>1359</v>
      </c>
      <c r="D512" s="56" t="s">
        <v>1505</v>
      </c>
      <c r="E512" s="56" t="s">
        <v>1506</v>
      </c>
      <c r="F512" s="56" t="s">
        <v>1313</v>
      </c>
      <c r="G512" s="56" t="s">
        <v>345</v>
      </c>
      <c r="H512" s="56" t="s">
        <v>456</v>
      </c>
      <c r="I512" s="16">
        <v>930</v>
      </c>
      <c r="J512" s="16">
        <v>101927628</v>
      </c>
      <c r="K512" s="16"/>
      <c r="L512" s="23">
        <v>101927628</v>
      </c>
      <c r="M512" s="9" t="s">
        <v>1364</v>
      </c>
    </row>
    <row r="513" spans="1:13" x14ac:dyDescent="0.25">
      <c r="A513" s="56" t="s">
        <v>2352</v>
      </c>
      <c r="B513" s="56" t="s">
        <v>408</v>
      </c>
      <c r="C513" s="56" t="s">
        <v>1352</v>
      </c>
      <c r="D513" s="56" t="s">
        <v>264</v>
      </c>
      <c r="E513" s="56" t="s">
        <v>348</v>
      </c>
      <c r="F513" s="56" t="s">
        <v>1312</v>
      </c>
      <c r="G513" s="56" t="s">
        <v>345</v>
      </c>
      <c r="H513" s="56" t="s">
        <v>456</v>
      </c>
      <c r="I513" s="16">
        <v>2632</v>
      </c>
      <c r="J513" s="16">
        <v>19572116.000000037</v>
      </c>
      <c r="K513" s="16"/>
      <c r="L513" s="23">
        <v>19572116.000000037</v>
      </c>
      <c r="M513" s="9" t="s">
        <v>1364</v>
      </c>
    </row>
    <row r="514" spans="1:13" x14ac:dyDescent="0.25">
      <c r="A514" s="56" t="s">
        <v>2352</v>
      </c>
      <c r="B514" s="56" t="s">
        <v>408</v>
      </c>
      <c r="C514" s="56" t="s">
        <v>1352</v>
      </c>
      <c r="D514" s="56" t="s">
        <v>264</v>
      </c>
      <c r="E514" s="56" t="s">
        <v>348</v>
      </c>
      <c r="F514" s="56" t="s">
        <v>1312</v>
      </c>
      <c r="G514" s="56" t="s">
        <v>220</v>
      </c>
      <c r="H514" s="56" t="s">
        <v>455</v>
      </c>
      <c r="I514" s="16">
        <v>560</v>
      </c>
      <c r="J514" s="16">
        <v>3764880</v>
      </c>
      <c r="K514" s="16"/>
      <c r="L514" s="23">
        <v>3764880</v>
      </c>
      <c r="M514" s="9" t="s">
        <v>1364</v>
      </c>
    </row>
    <row r="515" spans="1:13" x14ac:dyDescent="0.25">
      <c r="A515" s="56" t="s">
        <v>2352</v>
      </c>
      <c r="B515" s="56" t="s">
        <v>408</v>
      </c>
      <c r="C515" s="56" t="s">
        <v>1352</v>
      </c>
      <c r="D515" s="56" t="s">
        <v>264</v>
      </c>
      <c r="E515" s="56" t="s">
        <v>348</v>
      </c>
      <c r="F515" s="56" t="s">
        <v>1312</v>
      </c>
      <c r="G515" s="56" t="s">
        <v>241</v>
      </c>
      <c r="H515" s="56" t="s">
        <v>454</v>
      </c>
      <c r="I515" s="16">
        <v>3276</v>
      </c>
      <c r="J515" s="16">
        <v>20452068</v>
      </c>
      <c r="K515" s="16"/>
      <c r="L515" s="23">
        <v>20452068</v>
      </c>
      <c r="M515" s="9" t="s">
        <v>1364</v>
      </c>
    </row>
    <row r="516" spans="1:13" x14ac:dyDescent="0.25">
      <c r="A516" s="56" t="s">
        <v>2352</v>
      </c>
      <c r="B516" s="56" t="s">
        <v>1003</v>
      </c>
      <c r="C516" s="56" t="s">
        <v>1358</v>
      </c>
      <c r="D516" s="56" t="s">
        <v>1505</v>
      </c>
      <c r="E516" s="56" t="s">
        <v>1506</v>
      </c>
      <c r="F516" s="56" t="s">
        <v>1313</v>
      </c>
      <c r="G516" s="56" t="s">
        <v>345</v>
      </c>
      <c r="H516" s="56" t="s">
        <v>456</v>
      </c>
      <c r="I516" s="16">
        <v>240</v>
      </c>
      <c r="J516" s="16">
        <v>26303904</v>
      </c>
      <c r="K516" s="16"/>
      <c r="L516" s="23">
        <v>26303904</v>
      </c>
      <c r="M516" s="9" t="s">
        <v>1364</v>
      </c>
    </row>
    <row r="517" spans="1:13" x14ac:dyDescent="0.25">
      <c r="A517" s="56" t="s">
        <v>2352</v>
      </c>
      <c r="B517" s="56" t="s">
        <v>1119</v>
      </c>
      <c r="C517" s="56" t="s">
        <v>1128</v>
      </c>
      <c r="D517" s="56" t="s">
        <v>1141</v>
      </c>
      <c r="E517" s="56" t="s">
        <v>1142</v>
      </c>
      <c r="F517" s="56" t="s">
        <v>1312</v>
      </c>
      <c r="G517" s="56" t="s">
        <v>345</v>
      </c>
      <c r="H517" s="56" t="s">
        <v>456</v>
      </c>
      <c r="I517" s="16">
        <v>300</v>
      </c>
      <c r="J517" s="16">
        <v>66128199.999999896</v>
      </c>
      <c r="K517" s="16"/>
      <c r="L517" s="23">
        <v>66128199.999999896</v>
      </c>
      <c r="M517" s="9" t="s">
        <v>1364</v>
      </c>
    </row>
    <row r="518" spans="1:13" x14ac:dyDescent="0.25">
      <c r="A518" s="56" t="s">
        <v>2352</v>
      </c>
      <c r="B518" s="56" t="s">
        <v>1118</v>
      </c>
      <c r="C518" s="56" t="s">
        <v>1271</v>
      </c>
      <c r="D518" s="56" t="s">
        <v>1139</v>
      </c>
      <c r="E518" s="56" t="s">
        <v>1140</v>
      </c>
      <c r="F518" s="56" t="s">
        <v>1312</v>
      </c>
      <c r="G518" s="56" t="s">
        <v>241</v>
      </c>
      <c r="H518" s="56" t="s">
        <v>454</v>
      </c>
      <c r="I518" s="16">
        <v>128640</v>
      </c>
      <c r="J518" s="16">
        <v>4458941120.0000048</v>
      </c>
      <c r="K518" s="16"/>
      <c r="L518" s="23">
        <v>4458941120.0000048</v>
      </c>
      <c r="M518" s="9" t="s">
        <v>1364</v>
      </c>
    </row>
    <row r="519" spans="1:13" x14ac:dyDescent="0.25">
      <c r="A519" s="56" t="s">
        <v>2353</v>
      </c>
      <c r="B519" s="56" t="s">
        <v>499</v>
      </c>
      <c r="C519" s="56" t="s">
        <v>1273</v>
      </c>
      <c r="D519" s="56" t="s">
        <v>367</v>
      </c>
      <c r="E519" s="56" t="s">
        <v>294</v>
      </c>
      <c r="F519" s="56" t="s">
        <v>1312</v>
      </c>
      <c r="G519" s="56" t="s">
        <v>296</v>
      </c>
      <c r="H519" s="56" t="s">
        <v>456</v>
      </c>
      <c r="I519" s="16"/>
      <c r="J519" s="16"/>
      <c r="K519" s="16">
        <v>-234675363</v>
      </c>
      <c r="L519" s="23">
        <v>-234675363</v>
      </c>
      <c r="M519" s="9" t="s">
        <v>1364</v>
      </c>
    </row>
    <row r="520" spans="1:13" x14ac:dyDescent="0.25">
      <c r="A520" s="56" t="s">
        <v>2353</v>
      </c>
      <c r="B520" s="56" t="s">
        <v>288</v>
      </c>
      <c r="C520" s="56" t="s">
        <v>326</v>
      </c>
      <c r="D520" s="56" t="s">
        <v>264</v>
      </c>
      <c r="E520" s="56" t="s">
        <v>348</v>
      </c>
      <c r="F520" s="56" t="s">
        <v>1313</v>
      </c>
      <c r="G520" s="56" t="s">
        <v>296</v>
      </c>
      <c r="H520" s="56" t="s">
        <v>456</v>
      </c>
      <c r="I520" s="16"/>
      <c r="J520" s="16"/>
      <c r="K520" s="16">
        <v>-96451731</v>
      </c>
      <c r="L520" s="23">
        <v>-96451731</v>
      </c>
      <c r="M520" s="9" t="s">
        <v>1364</v>
      </c>
    </row>
    <row r="521" spans="1:13" x14ac:dyDescent="0.25">
      <c r="A521" s="56" t="s">
        <v>2353</v>
      </c>
      <c r="B521" s="56" t="s">
        <v>302</v>
      </c>
      <c r="C521" s="56" t="s">
        <v>247</v>
      </c>
      <c r="D521" s="56" t="s">
        <v>304</v>
      </c>
      <c r="E521" s="56" t="s">
        <v>319</v>
      </c>
      <c r="F521" s="56" t="s">
        <v>1313</v>
      </c>
      <c r="G521" s="56" t="s">
        <v>296</v>
      </c>
      <c r="H521" s="56" t="s">
        <v>456</v>
      </c>
      <c r="I521" s="16"/>
      <c r="J521" s="16"/>
      <c r="K521" s="16">
        <v>-66546938</v>
      </c>
      <c r="L521" s="23">
        <v>-66546938</v>
      </c>
      <c r="M521" s="9" t="s">
        <v>1364</v>
      </c>
    </row>
    <row r="522" spans="1:13" x14ac:dyDescent="0.25">
      <c r="A522" s="56" t="s">
        <v>2353</v>
      </c>
      <c r="B522" s="56" t="s">
        <v>530</v>
      </c>
      <c r="C522" s="56" t="s">
        <v>1351</v>
      </c>
      <c r="D522" s="56" t="s">
        <v>266</v>
      </c>
      <c r="E522" s="56" t="s">
        <v>243</v>
      </c>
      <c r="F522" s="56" t="s">
        <v>1312</v>
      </c>
      <c r="G522" s="56" t="s">
        <v>296</v>
      </c>
      <c r="H522" s="56" t="s">
        <v>456</v>
      </c>
      <c r="I522" s="16"/>
      <c r="J522" s="16"/>
      <c r="K522" s="16">
        <v>-1758641912</v>
      </c>
      <c r="L522" s="23">
        <v>-1758641912</v>
      </c>
      <c r="M522" s="9" t="s">
        <v>1364</v>
      </c>
    </row>
    <row r="523" spans="1:13" x14ac:dyDescent="0.25">
      <c r="A523" s="56" t="s">
        <v>2353</v>
      </c>
      <c r="B523" s="56" t="s">
        <v>574</v>
      </c>
      <c r="C523" s="56" t="s">
        <v>1282</v>
      </c>
      <c r="D523" s="56" t="s">
        <v>266</v>
      </c>
      <c r="E523" s="56" t="s">
        <v>243</v>
      </c>
      <c r="F523" s="56" t="s">
        <v>1313</v>
      </c>
      <c r="G523" s="56" t="s">
        <v>296</v>
      </c>
      <c r="H523" s="56" t="s">
        <v>456</v>
      </c>
      <c r="I523" s="16"/>
      <c r="J523" s="16"/>
      <c r="K523" s="16">
        <v>-286662733</v>
      </c>
      <c r="L523" s="23">
        <v>-286662733</v>
      </c>
      <c r="M523" s="9" t="s">
        <v>1364</v>
      </c>
    </row>
    <row r="524" spans="1:13" x14ac:dyDescent="0.25">
      <c r="A524" s="56" t="s">
        <v>2353</v>
      </c>
      <c r="B524" s="56" t="s">
        <v>574</v>
      </c>
      <c r="C524" s="56" t="s">
        <v>1282</v>
      </c>
      <c r="D524" s="56" t="s">
        <v>266</v>
      </c>
      <c r="E524" s="56" t="s">
        <v>243</v>
      </c>
      <c r="F524" s="56" t="s">
        <v>1313</v>
      </c>
      <c r="G524" s="56" t="s">
        <v>296</v>
      </c>
      <c r="H524" s="56" t="s">
        <v>456</v>
      </c>
      <c r="I524" s="16"/>
      <c r="J524" s="16"/>
      <c r="K524" s="16">
        <v>-148988968</v>
      </c>
      <c r="L524" s="23">
        <v>-148988968</v>
      </c>
      <c r="M524" s="9" t="s">
        <v>1364</v>
      </c>
    </row>
    <row r="525" spans="1:13" x14ac:dyDescent="0.25">
      <c r="A525" s="56" t="s">
        <v>2353</v>
      </c>
      <c r="B525" s="56" t="s">
        <v>1123</v>
      </c>
      <c r="C525" s="56" t="s">
        <v>1131</v>
      </c>
      <c r="D525" s="56" t="s">
        <v>1143</v>
      </c>
      <c r="E525" s="56" t="s">
        <v>1144</v>
      </c>
      <c r="F525" s="56" t="s">
        <v>1312</v>
      </c>
      <c r="G525" s="56" t="s">
        <v>296</v>
      </c>
      <c r="H525" s="56" t="s">
        <v>456</v>
      </c>
      <c r="I525" s="16"/>
      <c r="J525" s="16"/>
      <c r="K525" s="16">
        <v>-14121505</v>
      </c>
      <c r="L525" s="23">
        <v>-14121505</v>
      </c>
      <c r="M525" s="9" t="s">
        <v>1364</v>
      </c>
    </row>
    <row r="526" spans="1:13" x14ac:dyDescent="0.25">
      <c r="A526" s="56" t="s">
        <v>2353</v>
      </c>
      <c r="B526" s="56" t="s">
        <v>1126</v>
      </c>
      <c r="C526" s="56" t="s">
        <v>1134</v>
      </c>
      <c r="D526" s="56" t="s">
        <v>1143</v>
      </c>
      <c r="E526" s="56" t="s">
        <v>1144</v>
      </c>
      <c r="F526" s="56" t="s">
        <v>1312</v>
      </c>
      <c r="G526" s="56" t="s">
        <v>296</v>
      </c>
      <c r="H526" s="56" t="s">
        <v>456</v>
      </c>
      <c r="I526" s="16"/>
      <c r="J526" s="16"/>
      <c r="K526" s="16">
        <v>-44374515</v>
      </c>
      <c r="L526" s="23">
        <v>-44374515</v>
      </c>
      <c r="M526" s="9" t="s">
        <v>1364</v>
      </c>
    </row>
    <row r="527" spans="1:13" x14ac:dyDescent="0.25">
      <c r="A527" s="56" t="s">
        <v>2353</v>
      </c>
      <c r="B527" s="56" t="s">
        <v>591</v>
      </c>
      <c r="C527" s="56" t="s">
        <v>1278</v>
      </c>
      <c r="D527" s="56" t="s">
        <v>340</v>
      </c>
      <c r="E527" s="56" t="s">
        <v>236</v>
      </c>
      <c r="F527" s="56" t="s">
        <v>1312</v>
      </c>
      <c r="G527" s="56" t="s">
        <v>296</v>
      </c>
      <c r="H527" s="56" t="s">
        <v>456</v>
      </c>
      <c r="I527" s="16"/>
      <c r="J527" s="16"/>
      <c r="K527" s="16">
        <v>-80372404</v>
      </c>
      <c r="L527" s="23">
        <v>-80372404</v>
      </c>
      <c r="M527" s="9" t="s">
        <v>1364</v>
      </c>
    </row>
  </sheetData>
  <autoFilter ref="A6:M527" xr:uid="{00000000-0001-0000-0100-000000000000}"/>
  <pageMargins left="0.7" right="0.7" top="0.75" bottom="0.75" header="0.3" footer="0.3"/>
  <pageSetup orientation="portrait" horizont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59"/>
  <sheetViews>
    <sheetView showGridLines="0" tabSelected="1" workbookViewId="0">
      <selection activeCell="C3" sqref="C3:C4"/>
    </sheetView>
  </sheetViews>
  <sheetFormatPr defaultColWidth="8.7109375" defaultRowHeight="15" x14ac:dyDescent="0.25"/>
  <cols>
    <col min="1" max="1" width="7.28515625" style="5" bestFit="1" customWidth="1"/>
    <col min="2" max="2" width="8" style="5" bestFit="1" customWidth="1"/>
    <col min="3" max="3" width="15.5703125" style="5" bestFit="1" customWidth="1"/>
    <col min="4" max="4" width="52" style="5" bestFit="1" customWidth="1"/>
    <col min="5" max="5" width="8.85546875" style="5" bestFit="1" customWidth="1"/>
    <col min="6" max="6" width="23.28515625" style="5" bestFit="1" customWidth="1"/>
    <col min="7" max="7" width="12.28515625" style="5" bestFit="1" customWidth="1"/>
    <col min="8" max="8" width="10.5703125" style="5" bestFit="1" customWidth="1"/>
    <col min="9" max="9" width="14.85546875" style="5" bestFit="1" customWidth="1"/>
    <col min="10" max="10" width="15.42578125" style="5" bestFit="1" customWidth="1"/>
    <col min="11" max="11" width="15.140625" style="65" bestFit="1" customWidth="1"/>
    <col min="12" max="12" width="15.7109375" style="65" bestFit="1" customWidth="1"/>
    <col min="13" max="13" width="13.5703125" style="65" bestFit="1" customWidth="1"/>
    <col min="14" max="14" width="6" style="65" bestFit="1" customWidth="1"/>
    <col min="15" max="15" width="11.42578125" style="65" bestFit="1" customWidth="1"/>
    <col min="16" max="16" width="10.7109375" style="65" bestFit="1" customWidth="1"/>
    <col min="17" max="17" width="13.85546875" style="65" bestFit="1" customWidth="1"/>
    <col min="18" max="18" width="15.5703125" style="65" bestFit="1" customWidth="1"/>
    <col min="19" max="19" width="11" style="65" bestFit="1" customWidth="1"/>
    <col min="20" max="20" width="9.85546875" style="65" bestFit="1" customWidth="1"/>
    <col min="21" max="16384" width="8.7109375" style="5"/>
  </cols>
  <sheetData>
    <row r="1" spans="1:20" customFormat="1" x14ac:dyDescent="0.25">
      <c r="A1" s="5" t="s">
        <v>2368</v>
      </c>
      <c r="B1" s="61" t="s">
        <v>2370</v>
      </c>
      <c r="C1" s="61" t="s">
        <v>2371</v>
      </c>
      <c r="D1" s="61" t="s">
        <v>466</v>
      </c>
      <c r="E1" s="61" t="s">
        <v>2372</v>
      </c>
      <c r="F1" s="61" t="s">
        <v>2373</v>
      </c>
      <c r="G1" s="61" t="s">
        <v>2374</v>
      </c>
      <c r="H1" s="61" t="s">
        <v>1145</v>
      </c>
      <c r="I1" s="61" t="s">
        <v>2375</v>
      </c>
      <c r="J1" s="61" t="s">
        <v>2376</v>
      </c>
      <c r="K1" s="63" t="s">
        <v>2377</v>
      </c>
      <c r="L1" s="63" t="s">
        <v>2378</v>
      </c>
      <c r="M1" s="63" t="s">
        <v>458</v>
      </c>
      <c r="N1" s="63" t="s">
        <v>1034</v>
      </c>
      <c r="O1" s="63" t="s">
        <v>2379</v>
      </c>
      <c r="P1" s="63" t="s">
        <v>2380</v>
      </c>
      <c r="Q1" s="63" t="s">
        <v>2381</v>
      </c>
      <c r="R1" s="63" t="s">
        <v>2382</v>
      </c>
      <c r="S1" s="63" t="s">
        <v>1363</v>
      </c>
      <c r="T1" s="63" t="s">
        <v>2383</v>
      </c>
    </row>
    <row r="2" spans="1:20" x14ac:dyDescent="0.25">
      <c r="A2" s="60" t="s">
        <v>2369</v>
      </c>
      <c r="B2" s="57" t="s">
        <v>2356</v>
      </c>
      <c r="C2" s="10" t="s">
        <v>321</v>
      </c>
      <c r="D2" s="10" t="s">
        <v>1375</v>
      </c>
      <c r="E2" s="10" t="s">
        <v>385</v>
      </c>
      <c r="F2" s="9" t="s">
        <v>398</v>
      </c>
      <c r="G2" s="9" t="s">
        <v>1307</v>
      </c>
      <c r="H2" s="10" t="s">
        <v>250</v>
      </c>
      <c r="I2" s="10" t="s">
        <v>456</v>
      </c>
      <c r="J2" s="10" t="s">
        <v>456</v>
      </c>
      <c r="K2" s="64">
        <v>3800</v>
      </c>
      <c r="L2" s="64">
        <v>24912800</v>
      </c>
      <c r="M2" s="64"/>
      <c r="R2" s="66">
        <v>24912800</v>
      </c>
      <c r="S2" s="64" t="s">
        <v>1364</v>
      </c>
      <c r="T2" s="65">
        <v>1</v>
      </c>
    </row>
    <row r="3" spans="1:20" x14ac:dyDescent="0.25">
      <c r="A3" s="60" t="s">
        <v>2369</v>
      </c>
      <c r="B3" s="57" t="s">
        <v>2356</v>
      </c>
      <c r="C3" s="10" t="s">
        <v>321</v>
      </c>
      <c r="D3" s="10" t="s">
        <v>1375</v>
      </c>
      <c r="E3" s="10" t="s">
        <v>385</v>
      </c>
      <c r="F3" s="9" t="s">
        <v>398</v>
      </c>
      <c r="G3" s="9" t="s">
        <v>1307</v>
      </c>
      <c r="H3" s="10" t="s">
        <v>412</v>
      </c>
      <c r="I3" s="10" t="s">
        <v>454</v>
      </c>
      <c r="J3" s="62" t="s">
        <v>2384</v>
      </c>
      <c r="K3" s="64">
        <v>9800</v>
      </c>
      <c r="L3" s="64">
        <v>65542400</v>
      </c>
      <c r="M3" s="64"/>
      <c r="R3" s="66">
        <v>65542400</v>
      </c>
      <c r="S3" s="64" t="s">
        <v>1364</v>
      </c>
      <c r="T3" s="65">
        <v>1</v>
      </c>
    </row>
    <row r="4" spans="1:20" x14ac:dyDescent="0.25">
      <c r="A4" s="60" t="s">
        <v>2369</v>
      </c>
      <c r="B4" s="57" t="s">
        <v>2356</v>
      </c>
      <c r="C4" s="10" t="s">
        <v>321</v>
      </c>
      <c r="D4" s="10" t="s">
        <v>1375</v>
      </c>
      <c r="E4" s="10" t="s">
        <v>385</v>
      </c>
      <c r="F4" s="9" t="s">
        <v>398</v>
      </c>
      <c r="G4" s="9" t="s">
        <v>1307</v>
      </c>
      <c r="H4" s="10" t="s">
        <v>1492</v>
      </c>
      <c r="I4" s="10" t="s">
        <v>454</v>
      </c>
      <c r="J4" s="62" t="s">
        <v>2384</v>
      </c>
      <c r="K4" s="64">
        <v>2039</v>
      </c>
      <c r="L4" s="64">
        <v>13636832</v>
      </c>
      <c r="M4" s="64"/>
      <c r="R4" s="66">
        <v>13636832</v>
      </c>
      <c r="S4" s="64" t="s">
        <v>1534</v>
      </c>
      <c r="T4" s="65">
        <v>1</v>
      </c>
    </row>
    <row r="5" spans="1:20" x14ac:dyDescent="0.25">
      <c r="A5" s="60" t="s">
        <v>2369</v>
      </c>
      <c r="B5" s="57" t="s">
        <v>2356</v>
      </c>
      <c r="C5" s="10" t="s">
        <v>445</v>
      </c>
      <c r="D5" s="10" t="s">
        <v>1369</v>
      </c>
      <c r="E5" s="10" t="s">
        <v>385</v>
      </c>
      <c r="F5" s="9" t="s">
        <v>398</v>
      </c>
      <c r="G5" s="9" t="s">
        <v>1307</v>
      </c>
      <c r="H5" s="10" t="s">
        <v>250</v>
      </c>
      <c r="I5" s="10" t="s">
        <v>456</v>
      </c>
      <c r="J5" s="10" t="s">
        <v>456</v>
      </c>
      <c r="K5" s="64">
        <v>411</v>
      </c>
      <c r="L5" s="64">
        <v>3978480</v>
      </c>
      <c r="M5" s="64"/>
      <c r="R5" s="66">
        <v>3978480</v>
      </c>
      <c r="S5" s="64" t="s">
        <v>1364</v>
      </c>
      <c r="T5" s="65">
        <v>1</v>
      </c>
    </row>
    <row r="6" spans="1:20" x14ac:dyDescent="0.25">
      <c r="A6" s="60" t="s">
        <v>2369</v>
      </c>
      <c r="B6" s="57" t="s">
        <v>2356</v>
      </c>
      <c r="C6" s="10" t="s">
        <v>445</v>
      </c>
      <c r="D6" s="10" t="s">
        <v>1369</v>
      </c>
      <c r="E6" s="10" t="s">
        <v>385</v>
      </c>
      <c r="F6" s="9" t="s">
        <v>398</v>
      </c>
      <c r="G6" s="9" t="s">
        <v>1307</v>
      </c>
      <c r="H6" s="10" t="s">
        <v>412</v>
      </c>
      <c r="I6" s="10" t="s">
        <v>454</v>
      </c>
      <c r="J6" s="62" t="s">
        <v>2384</v>
      </c>
      <c r="K6" s="64">
        <v>12483</v>
      </c>
      <c r="L6" s="64">
        <v>95619780</v>
      </c>
      <c r="M6" s="64"/>
      <c r="R6" s="66">
        <v>95619780</v>
      </c>
      <c r="S6" s="64" t="s">
        <v>1364</v>
      </c>
      <c r="T6" s="65">
        <v>1</v>
      </c>
    </row>
    <row r="7" spans="1:20" x14ac:dyDescent="0.25">
      <c r="A7" s="60" t="s">
        <v>2369</v>
      </c>
      <c r="B7" s="57" t="s">
        <v>2356</v>
      </c>
      <c r="C7" s="10" t="s">
        <v>445</v>
      </c>
      <c r="D7" s="10" t="s">
        <v>1369</v>
      </c>
      <c r="E7" s="10" t="s">
        <v>385</v>
      </c>
      <c r="F7" s="9" t="s">
        <v>398</v>
      </c>
      <c r="G7" s="9" t="s">
        <v>1307</v>
      </c>
      <c r="H7" s="10" t="s">
        <v>1492</v>
      </c>
      <c r="I7" s="10" t="s">
        <v>454</v>
      </c>
      <c r="J7" s="62" t="s">
        <v>2384</v>
      </c>
      <c r="K7" s="64">
        <v>5800</v>
      </c>
      <c r="L7" s="64">
        <v>44428000</v>
      </c>
      <c r="M7" s="64"/>
      <c r="R7" s="66">
        <v>44428000</v>
      </c>
      <c r="S7" s="64" t="s">
        <v>1534</v>
      </c>
      <c r="T7" s="65">
        <v>1</v>
      </c>
    </row>
    <row r="8" spans="1:20" x14ac:dyDescent="0.25">
      <c r="A8" s="60" t="s">
        <v>2369</v>
      </c>
      <c r="B8" s="57" t="s">
        <v>2356</v>
      </c>
      <c r="C8" s="10" t="s">
        <v>465</v>
      </c>
      <c r="D8" s="10" t="s">
        <v>1370</v>
      </c>
      <c r="E8" s="10" t="s">
        <v>385</v>
      </c>
      <c r="F8" s="9" t="s">
        <v>398</v>
      </c>
      <c r="G8" s="9" t="s">
        <v>1307</v>
      </c>
      <c r="H8" s="10" t="s">
        <v>250</v>
      </c>
      <c r="I8" s="10" t="s">
        <v>456</v>
      </c>
      <c r="J8" s="10" t="s">
        <v>456</v>
      </c>
      <c r="K8" s="64">
        <v>400</v>
      </c>
      <c r="L8" s="64">
        <v>3872000</v>
      </c>
      <c r="M8" s="64"/>
      <c r="R8" s="66">
        <v>3872000</v>
      </c>
      <c r="S8" s="64" t="s">
        <v>1364</v>
      </c>
      <c r="T8" s="65">
        <v>1</v>
      </c>
    </row>
    <row r="9" spans="1:20" x14ac:dyDescent="0.25">
      <c r="A9" s="60" t="s">
        <v>2369</v>
      </c>
      <c r="B9" s="57" t="s">
        <v>2356</v>
      </c>
      <c r="C9" s="10" t="s">
        <v>465</v>
      </c>
      <c r="D9" s="10" t="s">
        <v>1370</v>
      </c>
      <c r="E9" s="10" t="s">
        <v>385</v>
      </c>
      <c r="F9" s="9" t="s">
        <v>398</v>
      </c>
      <c r="G9" s="9" t="s">
        <v>1307</v>
      </c>
      <c r="H9" s="10" t="s">
        <v>412</v>
      </c>
      <c r="I9" s="10" t="s">
        <v>454</v>
      </c>
      <c r="J9" s="62" t="s">
        <v>2384</v>
      </c>
      <c r="K9" s="64">
        <v>3900</v>
      </c>
      <c r="L9" s="64">
        <v>28743000</v>
      </c>
      <c r="M9" s="64"/>
      <c r="R9" s="66">
        <v>28743000</v>
      </c>
      <c r="S9" s="64" t="s">
        <v>1364</v>
      </c>
      <c r="T9" s="65">
        <v>1</v>
      </c>
    </row>
    <row r="10" spans="1:20" x14ac:dyDescent="0.25">
      <c r="A10" s="60" t="s">
        <v>2369</v>
      </c>
      <c r="B10" s="57" t="s">
        <v>2356</v>
      </c>
      <c r="C10" s="10" t="s">
        <v>449</v>
      </c>
      <c r="D10" s="10" t="s">
        <v>1371</v>
      </c>
      <c r="E10" s="10" t="s">
        <v>385</v>
      </c>
      <c r="F10" s="9" t="s">
        <v>398</v>
      </c>
      <c r="G10" s="9" t="s">
        <v>1307</v>
      </c>
      <c r="H10" s="10" t="s">
        <v>250</v>
      </c>
      <c r="I10" s="10" t="s">
        <v>456</v>
      </c>
      <c r="J10" s="10" t="s">
        <v>456</v>
      </c>
      <c r="K10" s="64">
        <v>4700</v>
      </c>
      <c r="L10" s="64">
        <v>45496000</v>
      </c>
      <c r="M10" s="64"/>
      <c r="R10" s="66">
        <v>45496000</v>
      </c>
      <c r="S10" s="64" t="s">
        <v>1364</v>
      </c>
      <c r="T10" s="65">
        <v>1</v>
      </c>
    </row>
    <row r="11" spans="1:20" x14ac:dyDescent="0.25">
      <c r="A11" s="60" t="s">
        <v>2369</v>
      </c>
      <c r="B11" s="57" t="s">
        <v>2356</v>
      </c>
      <c r="C11" s="10" t="s">
        <v>449</v>
      </c>
      <c r="D11" s="10" t="s">
        <v>1371</v>
      </c>
      <c r="E11" s="10" t="s">
        <v>385</v>
      </c>
      <c r="F11" s="9" t="s">
        <v>398</v>
      </c>
      <c r="G11" s="9" t="s">
        <v>1307</v>
      </c>
      <c r="H11" s="10" t="s">
        <v>412</v>
      </c>
      <c r="I11" s="10" t="s">
        <v>454</v>
      </c>
      <c r="J11" s="62" t="s">
        <v>2384</v>
      </c>
      <c r="K11" s="64">
        <v>15594</v>
      </c>
      <c r="L11" s="64">
        <v>115270848</v>
      </c>
      <c r="M11" s="64"/>
      <c r="R11" s="66">
        <v>115270848</v>
      </c>
      <c r="S11" s="64" t="s">
        <v>1364</v>
      </c>
      <c r="T11" s="65">
        <v>1</v>
      </c>
    </row>
    <row r="12" spans="1:20" x14ac:dyDescent="0.25">
      <c r="A12" s="60" t="s">
        <v>2369</v>
      </c>
      <c r="B12" s="57" t="s">
        <v>2356</v>
      </c>
      <c r="C12" s="10" t="s">
        <v>449</v>
      </c>
      <c r="D12" s="10" t="s">
        <v>1371</v>
      </c>
      <c r="E12" s="10" t="s">
        <v>385</v>
      </c>
      <c r="F12" s="9" t="s">
        <v>398</v>
      </c>
      <c r="G12" s="9" t="s">
        <v>1307</v>
      </c>
      <c r="H12" s="10" t="s">
        <v>1492</v>
      </c>
      <c r="I12" s="10" t="s">
        <v>454</v>
      </c>
      <c r="J12" s="62" t="s">
        <v>2384</v>
      </c>
      <c r="K12" s="64">
        <v>600</v>
      </c>
      <c r="L12" s="64">
        <v>4435200</v>
      </c>
      <c r="M12" s="64"/>
      <c r="R12" s="66">
        <v>4435200</v>
      </c>
      <c r="S12" s="64" t="s">
        <v>1534</v>
      </c>
      <c r="T12" s="65">
        <v>1</v>
      </c>
    </row>
    <row r="13" spans="1:20" x14ac:dyDescent="0.25">
      <c r="A13" s="60" t="s">
        <v>2369</v>
      </c>
      <c r="B13" s="57" t="s">
        <v>2356</v>
      </c>
      <c r="C13" s="10" t="s">
        <v>414</v>
      </c>
      <c r="D13" s="10" t="s">
        <v>1376</v>
      </c>
      <c r="E13" s="10" t="s">
        <v>385</v>
      </c>
      <c r="F13" s="9" t="s">
        <v>398</v>
      </c>
      <c r="G13" s="9" t="s">
        <v>1307</v>
      </c>
      <c r="H13" s="10" t="s">
        <v>250</v>
      </c>
      <c r="I13" s="10" t="s">
        <v>456</v>
      </c>
      <c r="J13" s="10" t="s">
        <v>456</v>
      </c>
      <c r="K13" s="64">
        <v>747</v>
      </c>
      <c r="L13" s="64">
        <v>12095424</v>
      </c>
      <c r="M13" s="64"/>
      <c r="R13" s="66">
        <v>12095424</v>
      </c>
      <c r="S13" s="64" t="s">
        <v>1364</v>
      </c>
      <c r="T13" s="65">
        <v>1</v>
      </c>
    </row>
    <row r="14" spans="1:20" x14ac:dyDescent="0.25">
      <c r="A14" s="60" t="s">
        <v>2369</v>
      </c>
      <c r="B14" s="57" t="s">
        <v>2356</v>
      </c>
      <c r="C14" s="10" t="s">
        <v>414</v>
      </c>
      <c r="D14" s="10" t="s">
        <v>1376</v>
      </c>
      <c r="E14" s="10" t="s">
        <v>385</v>
      </c>
      <c r="F14" s="9" t="s">
        <v>398</v>
      </c>
      <c r="G14" s="9" t="s">
        <v>1307</v>
      </c>
      <c r="H14" s="10" t="s">
        <v>412</v>
      </c>
      <c r="I14" s="10" t="s">
        <v>454</v>
      </c>
      <c r="J14" s="62" t="s">
        <v>2384</v>
      </c>
      <c r="K14" s="64">
        <v>60525</v>
      </c>
      <c r="L14" s="64">
        <v>958716000</v>
      </c>
      <c r="M14" s="64"/>
      <c r="R14" s="66">
        <v>958716000</v>
      </c>
      <c r="S14" s="64" t="s">
        <v>1364</v>
      </c>
      <c r="T14" s="65">
        <v>1</v>
      </c>
    </row>
    <row r="15" spans="1:20" x14ac:dyDescent="0.25">
      <c r="A15" s="60" t="s">
        <v>2369</v>
      </c>
      <c r="B15" s="57" t="s">
        <v>2356</v>
      </c>
      <c r="C15" s="10" t="s">
        <v>414</v>
      </c>
      <c r="D15" s="10" t="s">
        <v>1376</v>
      </c>
      <c r="E15" s="10" t="s">
        <v>385</v>
      </c>
      <c r="F15" s="9" t="s">
        <v>398</v>
      </c>
      <c r="G15" s="9" t="s">
        <v>1307</v>
      </c>
      <c r="H15" s="10" t="s">
        <v>1492</v>
      </c>
      <c r="I15" s="10" t="s">
        <v>454</v>
      </c>
      <c r="J15" s="62" t="s">
        <v>2384</v>
      </c>
      <c r="K15" s="64">
        <v>8500</v>
      </c>
      <c r="L15" s="64">
        <v>134640000</v>
      </c>
      <c r="M15" s="64"/>
      <c r="R15" s="66">
        <v>134640000</v>
      </c>
      <c r="S15" s="64" t="s">
        <v>1534</v>
      </c>
      <c r="T15" s="65">
        <v>1</v>
      </c>
    </row>
    <row r="16" spans="1:20" x14ac:dyDescent="0.25">
      <c r="A16" s="60" t="s">
        <v>2369</v>
      </c>
      <c r="B16" s="57" t="s">
        <v>2356</v>
      </c>
      <c r="C16" s="10" t="s">
        <v>411</v>
      </c>
      <c r="D16" s="10" t="s">
        <v>1372</v>
      </c>
      <c r="E16" s="10" t="s">
        <v>385</v>
      </c>
      <c r="F16" s="9" t="s">
        <v>398</v>
      </c>
      <c r="G16" s="9" t="s">
        <v>1307</v>
      </c>
      <c r="H16" s="10" t="s">
        <v>250</v>
      </c>
      <c r="I16" s="10" t="s">
        <v>456</v>
      </c>
      <c r="J16" s="10" t="s">
        <v>456</v>
      </c>
      <c r="K16" s="64">
        <v>800</v>
      </c>
      <c r="L16" s="64">
        <v>8905600</v>
      </c>
      <c r="M16" s="64"/>
      <c r="R16" s="66">
        <v>8905600</v>
      </c>
      <c r="S16" s="64" t="s">
        <v>1364</v>
      </c>
      <c r="T16" s="65">
        <v>1</v>
      </c>
    </row>
    <row r="17" spans="1:20" x14ac:dyDescent="0.25">
      <c r="A17" s="60" t="s">
        <v>2369</v>
      </c>
      <c r="B17" s="57" t="s">
        <v>2356</v>
      </c>
      <c r="C17" s="10" t="s">
        <v>411</v>
      </c>
      <c r="D17" s="10" t="s">
        <v>1372</v>
      </c>
      <c r="E17" s="10" t="s">
        <v>385</v>
      </c>
      <c r="F17" s="9" t="s">
        <v>398</v>
      </c>
      <c r="G17" s="9" t="s">
        <v>1307</v>
      </c>
      <c r="H17" s="10" t="s">
        <v>412</v>
      </c>
      <c r="I17" s="10" t="s">
        <v>454</v>
      </c>
      <c r="J17" s="62" t="s">
        <v>2384</v>
      </c>
      <c r="K17" s="64">
        <v>136679</v>
      </c>
      <c r="L17" s="64">
        <v>1022358920</v>
      </c>
      <c r="M17" s="64"/>
      <c r="R17" s="66">
        <v>1022358920</v>
      </c>
      <c r="S17" s="64" t="s">
        <v>1364</v>
      </c>
      <c r="T17" s="65">
        <v>1</v>
      </c>
    </row>
    <row r="18" spans="1:20" x14ac:dyDescent="0.25">
      <c r="A18" s="60" t="s">
        <v>2369</v>
      </c>
      <c r="B18" s="57" t="s">
        <v>2356</v>
      </c>
      <c r="C18" s="10" t="s">
        <v>411</v>
      </c>
      <c r="D18" s="10" t="s">
        <v>1372</v>
      </c>
      <c r="E18" s="10" t="s">
        <v>385</v>
      </c>
      <c r="F18" s="9" t="s">
        <v>398</v>
      </c>
      <c r="G18" s="9" t="s">
        <v>1307</v>
      </c>
      <c r="H18" s="10" t="s">
        <v>1492</v>
      </c>
      <c r="I18" s="10" t="s">
        <v>454</v>
      </c>
      <c r="J18" s="62" t="s">
        <v>2384</v>
      </c>
      <c r="K18" s="64">
        <v>31300</v>
      </c>
      <c r="L18" s="64">
        <v>234124000</v>
      </c>
      <c r="M18" s="64"/>
      <c r="R18" s="66">
        <v>234124000</v>
      </c>
      <c r="S18" s="64" t="s">
        <v>1534</v>
      </c>
      <c r="T18" s="65">
        <v>1</v>
      </c>
    </row>
    <row r="19" spans="1:20" x14ac:dyDescent="0.25">
      <c r="A19" s="60" t="s">
        <v>2369</v>
      </c>
      <c r="B19" s="57" t="s">
        <v>2356</v>
      </c>
      <c r="C19" s="10" t="s">
        <v>522</v>
      </c>
      <c r="D19" s="10" t="s">
        <v>1447</v>
      </c>
      <c r="E19" s="10" t="s">
        <v>212</v>
      </c>
      <c r="F19" s="9" t="s">
        <v>327</v>
      </c>
      <c r="G19" s="9" t="s">
        <v>1309</v>
      </c>
      <c r="H19" s="10" t="s">
        <v>296</v>
      </c>
      <c r="I19" s="10" t="s">
        <v>456</v>
      </c>
      <c r="J19" s="10" t="s">
        <v>456</v>
      </c>
      <c r="K19" s="64">
        <v>4800</v>
      </c>
      <c r="L19" s="64">
        <v>39916800</v>
      </c>
      <c r="M19" s="64"/>
      <c r="R19" s="66">
        <v>39916800</v>
      </c>
      <c r="S19" s="64" t="s">
        <v>1364</v>
      </c>
      <c r="T19" s="65">
        <v>1</v>
      </c>
    </row>
    <row r="20" spans="1:20" x14ac:dyDescent="0.25">
      <c r="A20" s="60" t="s">
        <v>2369</v>
      </c>
      <c r="B20" s="57" t="s">
        <v>2356</v>
      </c>
      <c r="C20" s="10" t="s">
        <v>522</v>
      </c>
      <c r="D20" s="10" t="s">
        <v>1447</v>
      </c>
      <c r="E20" s="10" t="s">
        <v>212</v>
      </c>
      <c r="F20" s="9" t="s">
        <v>327</v>
      </c>
      <c r="G20" s="9" t="s">
        <v>1309</v>
      </c>
      <c r="H20" s="10" t="s">
        <v>234</v>
      </c>
      <c r="I20" s="10" t="s">
        <v>454</v>
      </c>
      <c r="J20" s="62" t="s">
        <v>2384</v>
      </c>
      <c r="K20" s="64">
        <v>3840</v>
      </c>
      <c r="L20" s="64">
        <v>32305920</v>
      </c>
      <c r="M20" s="64"/>
      <c r="R20" s="66">
        <v>32305920</v>
      </c>
      <c r="S20" s="64" t="s">
        <v>1364</v>
      </c>
      <c r="T20" s="65">
        <v>1</v>
      </c>
    </row>
    <row r="21" spans="1:20" x14ac:dyDescent="0.25">
      <c r="A21" s="60" t="s">
        <v>2369</v>
      </c>
      <c r="B21" s="57" t="s">
        <v>2356</v>
      </c>
      <c r="C21" s="10" t="s">
        <v>522</v>
      </c>
      <c r="D21" s="10" t="s">
        <v>1447</v>
      </c>
      <c r="E21" s="10" t="s">
        <v>212</v>
      </c>
      <c r="F21" s="9" t="s">
        <v>327</v>
      </c>
      <c r="G21" s="9" t="s">
        <v>1309</v>
      </c>
      <c r="H21" s="10" t="s">
        <v>1492</v>
      </c>
      <c r="I21" s="10" t="s">
        <v>454</v>
      </c>
      <c r="J21" s="62" t="s">
        <v>2384</v>
      </c>
      <c r="K21" s="64">
        <v>360</v>
      </c>
      <c r="L21" s="64">
        <v>3028680</v>
      </c>
      <c r="M21" s="64"/>
      <c r="R21" s="66">
        <v>3028680</v>
      </c>
      <c r="S21" s="64" t="s">
        <v>1534</v>
      </c>
      <c r="T21" s="65">
        <v>1</v>
      </c>
    </row>
    <row r="22" spans="1:20" x14ac:dyDescent="0.25">
      <c r="A22" s="60" t="s">
        <v>2369</v>
      </c>
      <c r="B22" s="57" t="s">
        <v>2356</v>
      </c>
      <c r="C22" s="10" t="s">
        <v>469</v>
      </c>
      <c r="D22" s="10" t="s">
        <v>999</v>
      </c>
      <c r="E22" s="10" t="s">
        <v>367</v>
      </c>
      <c r="F22" s="9" t="s">
        <v>294</v>
      </c>
      <c r="G22" s="9" t="s">
        <v>1312</v>
      </c>
      <c r="H22" s="10" t="s">
        <v>314</v>
      </c>
      <c r="I22" s="10" t="s">
        <v>456</v>
      </c>
      <c r="J22" s="10" t="s">
        <v>456</v>
      </c>
      <c r="K22" s="64">
        <v>5000</v>
      </c>
      <c r="L22" s="64">
        <v>119245500</v>
      </c>
      <c r="M22" s="64"/>
      <c r="R22" s="66">
        <v>119245500</v>
      </c>
      <c r="S22" s="64" t="s">
        <v>1365</v>
      </c>
      <c r="T22" s="65">
        <v>1</v>
      </c>
    </row>
    <row r="23" spans="1:20" x14ac:dyDescent="0.25">
      <c r="A23" s="60" t="s">
        <v>2369</v>
      </c>
      <c r="B23" s="57" t="s">
        <v>2356</v>
      </c>
      <c r="C23" s="10" t="s">
        <v>469</v>
      </c>
      <c r="D23" s="10" t="s">
        <v>999</v>
      </c>
      <c r="E23" s="10" t="s">
        <v>367</v>
      </c>
      <c r="F23" s="9" t="s">
        <v>294</v>
      </c>
      <c r="G23" s="9" t="s">
        <v>1312</v>
      </c>
      <c r="H23" s="10" t="s">
        <v>345</v>
      </c>
      <c r="I23" s="10" t="s">
        <v>456</v>
      </c>
      <c r="J23" s="10" t="s">
        <v>456</v>
      </c>
      <c r="K23" s="64">
        <v>24320</v>
      </c>
      <c r="L23" s="64">
        <v>556633728</v>
      </c>
      <c r="M23" s="64"/>
      <c r="R23" s="66">
        <v>556633728</v>
      </c>
      <c r="S23" s="64" t="s">
        <v>1364</v>
      </c>
      <c r="T23" s="65">
        <v>1</v>
      </c>
    </row>
    <row r="24" spans="1:20" x14ac:dyDescent="0.25">
      <c r="A24" s="60" t="s">
        <v>2369</v>
      </c>
      <c r="B24" s="57" t="s">
        <v>2356</v>
      </c>
      <c r="C24" s="10" t="s">
        <v>468</v>
      </c>
      <c r="D24" s="10" t="s">
        <v>1272</v>
      </c>
      <c r="E24" s="10" t="s">
        <v>367</v>
      </c>
      <c r="F24" s="9" t="s">
        <v>294</v>
      </c>
      <c r="G24" s="9" t="s">
        <v>1312</v>
      </c>
      <c r="H24" s="10" t="s">
        <v>314</v>
      </c>
      <c r="I24" s="10" t="s">
        <v>456</v>
      </c>
      <c r="J24" s="10" t="s">
        <v>456</v>
      </c>
      <c r="K24" s="64">
        <v>4000</v>
      </c>
      <c r="L24" s="64">
        <v>173448000</v>
      </c>
      <c r="M24" s="64"/>
      <c r="R24" s="66">
        <v>173448000</v>
      </c>
      <c r="S24" s="64" t="s">
        <v>1365</v>
      </c>
      <c r="T24" s="65">
        <v>1</v>
      </c>
    </row>
    <row r="25" spans="1:20" x14ac:dyDescent="0.25">
      <c r="A25" s="60" t="s">
        <v>2369</v>
      </c>
      <c r="B25" s="57" t="s">
        <v>2356</v>
      </c>
      <c r="C25" s="10" t="s">
        <v>468</v>
      </c>
      <c r="D25" s="10" t="s">
        <v>1272</v>
      </c>
      <c r="E25" s="10" t="s">
        <v>367</v>
      </c>
      <c r="F25" s="9" t="s">
        <v>294</v>
      </c>
      <c r="G25" s="9" t="s">
        <v>1312</v>
      </c>
      <c r="H25" s="10" t="s">
        <v>345</v>
      </c>
      <c r="I25" s="10" t="s">
        <v>456</v>
      </c>
      <c r="J25" s="10" t="s">
        <v>456</v>
      </c>
      <c r="K25" s="64">
        <v>23430</v>
      </c>
      <c r="L25" s="64">
        <v>975023049</v>
      </c>
      <c r="M25" s="64"/>
      <c r="R25" s="66">
        <v>975023049</v>
      </c>
      <c r="S25" s="64" t="s">
        <v>1364</v>
      </c>
      <c r="T25" s="65">
        <v>1</v>
      </c>
    </row>
    <row r="26" spans="1:20" x14ac:dyDescent="0.25">
      <c r="A26" s="60" t="s">
        <v>2369</v>
      </c>
      <c r="B26" s="57" t="s">
        <v>2356</v>
      </c>
      <c r="C26" s="10" t="s">
        <v>499</v>
      </c>
      <c r="D26" s="10" t="s">
        <v>1273</v>
      </c>
      <c r="E26" s="10" t="s">
        <v>367</v>
      </c>
      <c r="F26" s="9" t="s">
        <v>294</v>
      </c>
      <c r="G26" s="9" t="s">
        <v>1312</v>
      </c>
      <c r="H26" s="10" t="s">
        <v>314</v>
      </c>
      <c r="I26" s="10" t="s">
        <v>456</v>
      </c>
      <c r="J26" s="10" t="s">
        <v>456</v>
      </c>
      <c r="K26" s="64">
        <v>3000</v>
      </c>
      <c r="L26" s="64">
        <v>150523200</v>
      </c>
      <c r="M26" s="64"/>
      <c r="R26" s="66">
        <v>150523200</v>
      </c>
      <c r="S26" s="64" t="s">
        <v>1365</v>
      </c>
      <c r="T26" s="65">
        <v>1</v>
      </c>
    </row>
    <row r="27" spans="1:20" x14ac:dyDescent="0.25">
      <c r="A27" s="60" t="s">
        <v>2369</v>
      </c>
      <c r="B27" s="57" t="s">
        <v>2356</v>
      </c>
      <c r="C27" s="10" t="s">
        <v>499</v>
      </c>
      <c r="D27" s="10" t="s">
        <v>1273</v>
      </c>
      <c r="E27" s="10" t="s">
        <v>367</v>
      </c>
      <c r="F27" s="9" t="s">
        <v>294</v>
      </c>
      <c r="G27" s="9" t="s">
        <v>1312</v>
      </c>
      <c r="H27" s="10" t="s">
        <v>345</v>
      </c>
      <c r="I27" s="10" t="s">
        <v>456</v>
      </c>
      <c r="J27" s="10" t="s">
        <v>456</v>
      </c>
      <c r="K27" s="64">
        <v>11950</v>
      </c>
      <c r="L27" s="64">
        <v>575417595</v>
      </c>
      <c r="M27" s="64"/>
      <c r="R27" s="66">
        <v>575417595</v>
      </c>
      <c r="S27" s="64" t="s">
        <v>1364</v>
      </c>
      <c r="T27" s="65">
        <v>1</v>
      </c>
    </row>
    <row r="28" spans="1:20" x14ac:dyDescent="0.25">
      <c r="A28" s="60" t="s">
        <v>2369</v>
      </c>
      <c r="B28" s="57" t="s">
        <v>2356</v>
      </c>
      <c r="C28" s="10" t="s">
        <v>527</v>
      </c>
      <c r="D28" s="10" t="s">
        <v>1001</v>
      </c>
      <c r="E28" s="10" t="s">
        <v>367</v>
      </c>
      <c r="F28" s="9" t="s">
        <v>294</v>
      </c>
      <c r="G28" s="9" t="s">
        <v>1312</v>
      </c>
      <c r="H28" s="10" t="s">
        <v>314</v>
      </c>
      <c r="I28" s="10" t="s">
        <v>456</v>
      </c>
      <c r="J28" s="10" t="s">
        <v>456</v>
      </c>
      <c r="K28" s="64">
        <v>600</v>
      </c>
      <c r="L28" s="64">
        <v>25958220</v>
      </c>
      <c r="M28" s="64"/>
      <c r="R28" s="66">
        <v>25958220</v>
      </c>
      <c r="S28" s="64" t="s">
        <v>1365</v>
      </c>
      <c r="T28" s="65">
        <v>1</v>
      </c>
    </row>
    <row r="29" spans="1:20" x14ac:dyDescent="0.25">
      <c r="A29" s="60" t="s">
        <v>2369</v>
      </c>
      <c r="B29" s="57" t="s">
        <v>2356</v>
      </c>
      <c r="C29" s="10" t="s">
        <v>527</v>
      </c>
      <c r="D29" s="10" t="s">
        <v>1001</v>
      </c>
      <c r="E29" s="10" t="s">
        <v>367</v>
      </c>
      <c r="F29" s="9" t="s">
        <v>294</v>
      </c>
      <c r="G29" s="9" t="s">
        <v>1312</v>
      </c>
      <c r="H29" s="10" t="s">
        <v>345</v>
      </c>
      <c r="I29" s="10" t="s">
        <v>456</v>
      </c>
      <c r="J29" s="10" t="s">
        <v>456</v>
      </c>
      <c r="K29" s="64">
        <v>2800</v>
      </c>
      <c r="L29" s="64">
        <v>116256000</v>
      </c>
      <c r="M29" s="64"/>
      <c r="R29" s="66">
        <v>116256000</v>
      </c>
      <c r="S29" s="64" t="s">
        <v>1364</v>
      </c>
      <c r="T29" s="65">
        <v>1</v>
      </c>
    </row>
    <row r="30" spans="1:20" x14ac:dyDescent="0.25">
      <c r="A30" s="60" t="s">
        <v>2369</v>
      </c>
      <c r="B30" s="57" t="s">
        <v>2356</v>
      </c>
      <c r="C30" s="10" t="s">
        <v>527</v>
      </c>
      <c r="D30" s="10" t="s">
        <v>1001</v>
      </c>
      <c r="E30" s="10" t="s">
        <v>367</v>
      </c>
      <c r="F30" s="9" t="s">
        <v>294</v>
      </c>
      <c r="G30" s="9" t="s">
        <v>1312</v>
      </c>
      <c r="H30" s="10" t="s">
        <v>463</v>
      </c>
      <c r="I30" s="10" t="s">
        <v>457</v>
      </c>
      <c r="J30" s="62" t="s">
        <v>2384</v>
      </c>
      <c r="K30" s="64">
        <v>41400</v>
      </c>
      <c r="L30" s="64">
        <v>652878000</v>
      </c>
      <c r="M30" s="64"/>
      <c r="R30" s="66">
        <v>652878000</v>
      </c>
      <c r="S30" s="64" t="s">
        <v>1364</v>
      </c>
      <c r="T30" s="65">
        <v>1</v>
      </c>
    </row>
    <row r="31" spans="1:20" x14ac:dyDescent="0.25">
      <c r="A31" s="60" t="s">
        <v>2369</v>
      </c>
      <c r="B31" s="57" t="s">
        <v>2356</v>
      </c>
      <c r="C31" s="10" t="s">
        <v>309</v>
      </c>
      <c r="D31" s="10" t="s">
        <v>333</v>
      </c>
      <c r="E31" s="10" t="s">
        <v>264</v>
      </c>
      <c r="F31" s="9" t="s">
        <v>348</v>
      </c>
      <c r="G31" s="9" t="s">
        <v>1313</v>
      </c>
      <c r="H31" s="10" t="s">
        <v>314</v>
      </c>
      <c r="I31" s="10" t="s">
        <v>456</v>
      </c>
      <c r="J31" s="10" t="s">
        <v>456</v>
      </c>
      <c r="K31" s="64">
        <v>5000</v>
      </c>
      <c r="L31" s="64">
        <v>11014150</v>
      </c>
      <c r="M31" s="64"/>
      <c r="R31" s="66">
        <v>11014150</v>
      </c>
      <c r="S31" s="64" t="s">
        <v>1365</v>
      </c>
      <c r="T31" s="65">
        <v>1</v>
      </c>
    </row>
    <row r="32" spans="1:20" x14ac:dyDescent="0.25">
      <c r="A32" s="60" t="s">
        <v>2369</v>
      </c>
      <c r="B32" s="57" t="s">
        <v>2356</v>
      </c>
      <c r="C32" s="10" t="s">
        <v>309</v>
      </c>
      <c r="D32" s="10" t="s">
        <v>333</v>
      </c>
      <c r="E32" s="10" t="s">
        <v>264</v>
      </c>
      <c r="F32" s="9" t="s">
        <v>348</v>
      </c>
      <c r="G32" s="9" t="s">
        <v>1313</v>
      </c>
      <c r="H32" s="10" t="s">
        <v>345</v>
      </c>
      <c r="I32" s="10" t="s">
        <v>456</v>
      </c>
      <c r="J32" s="10" t="s">
        <v>456</v>
      </c>
      <c r="K32" s="64">
        <v>229400</v>
      </c>
      <c r="L32" s="64">
        <v>484963070</v>
      </c>
      <c r="M32" s="64"/>
      <c r="R32" s="66">
        <v>484963070</v>
      </c>
      <c r="S32" s="64" t="s">
        <v>1364</v>
      </c>
      <c r="T32" s="65">
        <v>1</v>
      </c>
    </row>
    <row r="33" spans="1:20" x14ac:dyDescent="0.25">
      <c r="A33" s="60" t="s">
        <v>2369</v>
      </c>
      <c r="B33" s="57" t="s">
        <v>2356</v>
      </c>
      <c r="C33" s="10" t="s">
        <v>309</v>
      </c>
      <c r="D33" s="10" t="s">
        <v>333</v>
      </c>
      <c r="E33" s="10" t="s">
        <v>264</v>
      </c>
      <c r="F33" s="9" t="s">
        <v>348</v>
      </c>
      <c r="G33" s="9" t="s">
        <v>1313</v>
      </c>
      <c r="H33" s="10" t="s">
        <v>220</v>
      </c>
      <c r="I33" s="10" t="s">
        <v>455</v>
      </c>
      <c r="J33" s="62" t="s">
        <v>2384</v>
      </c>
      <c r="K33" s="64">
        <v>2200</v>
      </c>
      <c r="L33" s="64">
        <v>4680720</v>
      </c>
      <c r="M33" s="64"/>
      <c r="R33" s="66">
        <v>4680720</v>
      </c>
      <c r="S33" s="64" t="s">
        <v>1364</v>
      </c>
      <c r="T33" s="65">
        <v>1</v>
      </c>
    </row>
    <row r="34" spans="1:20" x14ac:dyDescent="0.25">
      <c r="A34" s="60" t="s">
        <v>2369</v>
      </c>
      <c r="B34" s="57" t="s">
        <v>2356</v>
      </c>
      <c r="C34" s="10" t="s">
        <v>288</v>
      </c>
      <c r="D34" s="10" t="s">
        <v>326</v>
      </c>
      <c r="E34" s="10" t="s">
        <v>264</v>
      </c>
      <c r="F34" s="9" t="s">
        <v>348</v>
      </c>
      <c r="G34" s="9" t="s">
        <v>1313</v>
      </c>
      <c r="H34" s="10" t="s">
        <v>314</v>
      </c>
      <c r="I34" s="10" t="s">
        <v>456</v>
      </c>
      <c r="J34" s="10" t="s">
        <v>456</v>
      </c>
      <c r="K34" s="64">
        <v>10000</v>
      </c>
      <c r="L34" s="64">
        <v>37526400</v>
      </c>
      <c r="M34" s="64"/>
      <c r="R34" s="66">
        <v>37526400</v>
      </c>
      <c r="S34" s="64" t="s">
        <v>1365</v>
      </c>
      <c r="T34" s="65">
        <v>1</v>
      </c>
    </row>
    <row r="35" spans="1:20" x14ac:dyDescent="0.25">
      <c r="A35" s="60" t="s">
        <v>2369</v>
      </c>
      <c r="B35" s="57" t="s">
        <v>2356</v>
      </c>
      <c r="C35" s="10" t="s">
        <v>288</v>
      </c>
      <c r="D35" s="10" t="s">
        <v>326</v>
      </c>
      <c r="E35" s="10" t="s">
        <v>264</v>
      </c>
      <c r="F35" s="9" t="s">
        <v>348</v>
      </c>
      <c r="G35" s="9" t="s">
        <v>1313</v>
      </c>
      <c r="H35" s="10" t="s">
        <v>345</v>
      </c>
      <c r="I35" s="10" t="s">
        <v>456</v>
      </c>
      <c r="J35" s="10" t="s">
        <v>456</v>
      </c>
      <c r="K35" s="64">
        <v>155700</v>
      </c>
      <c r="L35" s="64">
        <v>560737980</v>
      </c>
      <c r="M35" s="64"/>
      <c r="R35" s="66">
        <v>560737980</v>
      </c>
      <c r="S35" s="64" t="s">
        <v>1364</v>
      </c>
      <c r="T35" s="65">
        <v>1</v>
      </c>
    </row>
    <row r="36" spans="1:20" x14ac:dyDescent="0.25">
      <c r="A36" s="60" t="s">
        <v>2369</v>
      </c>
      <c r="B36" s="57" t="s">
        <v>2356</v>
      </c>
      <c r="C36" s="10" t="s">
        <v>288</v>
      </c>
      <c r="D36" s="10" t="s">
        <v>326</v>
      </c>
      <c r="E36" s="10" t="s">
        <v>264</v>
      </c>
      <c r="F36" s="9" t="s">
        <v>348</v>
      </c>
      <c r="G36" s="9" t="s">
        <v>1313</v>
      </c>
      <c r="H36" s="10" t="s">
        <v>220</v>
      </c>
      <c r="I36" s="10" t="s">
        <v>455</v>
      </c>
      <c r="J36" s="62" t="s">
        <v>2384</v>
      </c>
      <c r="K36" s="64">
        <v>2500</v>
      </c>
      <c r="L36" s="64">
        <v>8590500</v>
      </c>
      <c r="M36" s="64"/>
      <c r="R36" s="66">
        <v>8590500</v>
      </c>
      <c r="S36" s="64" t="s">
        <v>1364</v>
      </c>
      <c r="T36" s="65">
        <v>1</v>
      </c>
    </row>
    <row r="37" spans="1:20" x14ac:dyDescent="0.25">
      <c r="A37" s="60" t="s">
        <v>2369</v>
      </c>
      <c r="B37" s="57" t="s">
        <v>2356</v>
      </c>
      <c r="C37" s="10" t="s">
        <v>288</v>
      </c>
      <c r="D37" s="10" t="s">
        <v>326</v>
      </c>
      <c r="E37" s="10" t="s">
        <v>264</v>
      </c>
      <c r="F37" s="9" t="s">
        <v>348</v>
      </c>
      <c r="G37" s="9" t="s">
        <v>1313</v>
      </c>
      <c r="H37" s="10" t="s">
        <v>463</v>
      </c>
      <c r="I37" s="10" t="s">
        <v>457</v>
      </c>
      <c r="J37" s="62" t="s">
        <v>2384</v>
      </c>
      <c r="K37" s="64">
        <v>3500</v>
      </c>
      <c r="L37" s="64">
        <v>10022740</v>
      </c>
      <c r="M37" s="64"/>
      <c r="R37" s="66">
        <v>10022740</v>
      </c>
      <c r="S37" s="64" t="s">
        <v>1364</v>
      </c>
      <c r="T37" s="65">
        <v>1</v>
      </c>
    </row>
    <row r="38" spans="1:20" x14ac:dyDescent="0.25">
      <c r="A38" s="60" t="s">
        <v>2369</v>
      </c>
      <c r="B38" s="57" t="s">
        <v>2356</v>
      </c>
      <c r="C38" s="10" t="s">
        <v>302</v>
      </c>
      <c r="D38" s="10" t="s">
        <v>247</v>
      </c>
      <c r="E38" s="10" t="s">
        <v>304</v>
      </c>
      <c r="F38" s="9" t="s">
        <v>319</v>
      </c>
      <c r="G38" s="9" t="s">
        <v>1313</v>
      </c>
      <c r="H38" s="10" t="s">
        <v>314</v>
      </c>
      <c r="I38" s="10" t="s">
        <v>456</v>
      </c>
      <c r="J38" s="10" t="s">
        <v>456</v>
      </c>
      <c r="K38" s="64">
        <v>85000</v>
      </c>
      <c r="L38" s="64">
        <v>327248300</v>
      </c>
      <c r="M38" s="64"/>
      <c r="R38" s="66">
        <v>327248300</v>
      </c>
      <c r="S38" s="64" t="s">
        <v>1365</v>
      </c>
      <c r="T38" s="65">
        <v>1</v>
      </c>
    </row>
    <row r="39" spans="1:20" x14ac:dyDescent="0.25">
      <c r="A39" s="60" t="s">
        <v>2369</v>
      </c>
      <c r="B39" s="57" t="s">
        <v>2356</v>
      </c>
      <c r="C39" s="10" t="s">
        <v>302</v>
      </c>
      <c r="D39" s="10" t="s">
        <v>247</v>
      </c>
      <c r="E39" s="10" t="s">
        <v>304</v>
      </c>
      <c r="F39" s="9" t="s">
        <v>319</v>
      </c>
      <c r="G39" s="9" t="s">
        <v>1313</v>
      </c>
      <c r="H39" s="10" t="s">
        <v>345</v>
      </c>
      <c r="I39" s="10" t="s">
        <v>456</v>
      </c>
      <c r="J39" s="10" t="s">
        <v>456</v>
      </c>
      <c r="K39" s="64">
        <v>396100</v>
      </c>
      <c r="L39" s="64">
        <v>1463514241</v>
      </c>
      <c r="M39" s="64"/>
      <c r="R39" s="66">
        <v>1463514241</v>
      </c>
      <c r="S39" s="64" t="s">
        <v>1364</v>
      </c>
      <c r="T39" s="65">
        <v>1</v>
      </c>
    </row>
    <row r="40" spans="1:20" x14ac:dyDescent="0.25">
      <c r="A40" s="60" t="s">
        <v>2369</v>
      </c>
      <c r="B40" s="57" t="s">
        <v>2356</v>
      </c>
      <c r="C40" s="10" t="s">
        <v>302</v>
      </c>
      <c r="D40" s="10" t="s">
        <v>247</v>
      </c>
      <c r="E40" s="10" t="s">
        <v>304</v>
      </c>
      <c r="F40" s="9" t="s">
        <v>319</v>
      </c>
      <c r="G40" s="9" t="s">
        <v>1313</v>
      </c>
      <c r="H40" s="10" t="s">
        <v>220</v>
      </c>
      <c r="I40" s="10" t="s">
        <v>455</v>
      </c>
      <c r="J40" s="62" t="s">
        <v>2384</v>
      </c>
      <c r="K40" s="64">
        <v>22700</v>
      </c>
      <c r="L40" s="64">
        <v>83763000</v>
      </c>
      <c r="M40" s="64"/>
      <c r="R40" s="66">
        <v>83763000</v>
      </c>
      <c r="S40" s="64" t="s">
        <v>1364</v>
      </c>
      <c r="T40" s="65">
        <v>1</v>
      </c>
    </row>
    <row r="41" spans="1:20" x14ac:dyDescent="0.25">
      <c r="A41" s="60" t="s">
        <v>2369</v>
      </c>
      <c r="B41" s="57" t="s">
        <v>2356</v>
      </c>
      <c r="C41" s="10" t="s">
        <v>302</v>
      </c>
      <c r="D41" s="10" t="s">
        <v>247</v>
      </c>
      <c r="E41" s="10" t="s">
        <v>304</v>
      </c>
      <c r="F41" s="9" t="s">
        <v>319</v>
      </c>
      <c r="G41" s="9" t="s">
        <v>1313</v>
      </c>
      <c r="H41" s="10" t="s">
        <v>463</v>
      </c>
      <c r="I41" s="10" t="s">
        <v>457</v>
      </c>
      <c r="J41" s="62" t="s">
        <v>2384</v>
      </c>
      <c r="K41" s="64">
        <v>2900</v>
      </c>
      <c r="L41" s="64">
        <v>9728166</v>
      </c>
      <c r="M41" s="64"/>
      <c r="R41" s="66">
        <v>9728166</v>
      </c>
      <c r="S41" s="64" t="s">
        <v>1364</v>
      </c>
      <c r="T41" s="65">
        <v>1</v>
      </c>
    </row>
    <row r="42" spans="1:20" x14ac:dyDescent="0.25">
      <c r="A42" s="60" t="s">
        <v>2369</v>
      </c>
      <c r="B42" s="57" t="s">
        <v>2356</v>
      </c>
      <c r="C42" s="10" t="s">
        <v>530</v>
      </c>
      <c r="D42" s="10" t="s">
        <v>1351</v>
      </c>
      <c r="E42" s="10" t="s">
        <v>266</v>
      </c>
      <c r="F42" s="9" t="s">
        <v>243</v>
      </c>
      <c r="G42" s="9" t="s">
        <v>1312</v>
      </c>
      <c r="H42" s="10" t="s">
        <v>314</v>
      </c>
      <c r="I42" s="10" t="s">
        <v>456</v>
      </c>
      <c r="J42" s="10" t="s">
        <v>456</v>
      </c>
      <c r="K42" s="64">
        <v>2880</v>
      </c>
      <c r="L42" s="64">
        <v>39005654.399999999</v>
      </c>
      <c r="M42" s="64"/>
      <c r="R42" s="66">
        <v>39005654.399999999</v>
      </c>
      <c r="S42" s="64" t="s">
        <v>1365</v>
      </c>
      <c r="T42" s="65">
        <v>1</v>
      </c>
    </row>
    <row r="43" spans="1:20" x14ac:dyDescent="0.25">
      <c r="A43" s="60" t="s">
        <v>2369</v>
      </c>
      <c r="B43" s="57" t="s">
        <v>2356</v>
      </c>
      <c r="C43" s="10" t="s">
        <v>530</v>
      </c>
      <c r="D43" s="10" t="s">
        <v>1351</v>
      </c>
      <c r="E43" s="10" t="s">
        <v>266</v>
      </c>
      <c r="F43" s="9" t="s">
        <v>243</v>
      </c>
      <c r="G43" s="9" t="s">
        <v>1312</v>
      </c>
      <c r="H43" s="10" t="s">
        <v>345</v>
      </c>
      <c r="I43" s="10" t="s">
        <v>456</v>
      </c>
      <c r="J43" s="10" t="s">
        <v>456</v>
      </c>
      <c r="K43" s="64">
        <v>16680</v>
      </c>
      <c r="L43" s="64">
        <v>216802803.60000002</v>
      </c>
      <c r="M43" s="64"/>
      <c r="R43" s="66">
        <v>216802803.60000002</v>
      </c>
      <c r="S43" s="64" t="s">
        <v>1364</v>
      </c>
      <c r="T43" s="65">
        <v>1</v>
      </c>
    </row>
    <row r="44" spans="1:20" x14ac:dyDescent="0.25">
      <c r="A44" s="60" t="s">
        <v>2369</v>
      </c>
      <c r="B44" s="57" t="s">
        <v>2356</v>
      </c>
      <c r="C44" s="10" t="s">
        <v>530</v>
      </c>
      <c r="D44" s="10" t="s">
        <v>1351</v>
      </c>
      <c r="E44" s="10" t="s">
        <v>266</v>
      </c>
      <c r="F44" s="9" t="s">
        <v>243</v>
      </c>
      <c r="G44" s="9" t="s">
        <v>1312</v>
      </c>
      <c r="H44" s="10" t="s">
        <v>220</v>
      </c>
      <c r="I44" s="10" t="s">
        <v>455</v>
      </c>
      <c r="J44" s="62" t="s">
        <v>2384</v>
      </c>
      <c r="K44" s="64">
        <v>450</v>
      </c>
      <c r="L44" s="64">
        <v>5265000</v>
      </c>
      <c r="M44" s="64"/>
      <c r="R44" s="66">
        <v>5265000</v>
      </c>
      <c r="S44" s="64" t="s">
        <v>1364</v>
      </c>
      <c r="T44" s="65">
        <v>1</v>
      </c>
    </row>
    <row r="45" spans="1:20" x14ac:dyDescent="0.25">
      <c r="A45" s="60" t="s">
        <v>2369</v>
      </c>
      <c r="B45" s="57" t="s">
        <v>2356</v>
      </c>
      <c r="C45" s="10" t="s">
        <v>530</v>
      </c>
      <c r="D45" s="10" t="s">
        <v>1351</v>
      </c>
      <c r="E45" s="10" t="s">
        <v>266</v>
      </c>
      <c r="F45" s="9" t="s">
        <v>243</v>
      </c>
      <c r="G45" s="9" t="s">
        <v>1312</v>
      </c>
      <c r="H45" s="10" t="s">
        <v>241</v>
      </c>
      <c r="I45" s="10" t="s">
        <v>454</v>
      </c>
      <c r="J45" s="62" t="s">
        <v>2384</v>
      </c>
      <c r="K45" s="64">
        <v>152280</v>
      </c>
      <c r="L45" s="64">
        <v>933021608.39999998</v>
      </c>
      <c r="M45" s="64"/>
      <c r="R45" s="66">
        <v>933021608.39999998</v>
      </c>
      <c r="S45" s="64" t="s">
        <v>1364</v>
      </c>
      <c r="T45" s="65">
        <v>1</v>
      </c>
    </row>
    <row r="46" spans="1:20" x14ac:dyDescent="0.25">
      <c r="A46" s="60" t="s">
        <v>2369</v>
      </c>
      <c r="B46" s="57" t="s">
        <v>2356</v>
      </c>
      <c r="C46" s="10" t="s">
        <v>574</v>
      </c>
      <c r="D46" s="10" t="s">
        <v>1282</v>
      </c>
      <c r="E46" s="10" t="s">
        <v>266</v>
      </c>
      <c r="F46" s="9" t="s">
        <v>243</v>
      </c>
      <c r="G46" s="9" t="s">
        <v>1313</v>
      </c>
      <c r="H46" s="10" t="s">
        <v>314</v>
      </c>
      <c r="I46" s="10" t="s">
        <v>456</v>
      </c>
      <c r="J46" s="10" t="s">
        <v>456</v>
      </c>
      <c r="K46" s="64">
        <v>2220</v>
      </c>
      <c r="L46" s="64">
        <v>25602216.600000001</v>
      </c>
      <c r="M46" s="64"/>
      <c r="R46" s="66">
        <v>25602216.600000001</v>
      </c>
      <c r="S46" s="64" t="s">
        <v>1365</v>
      </c>
      <c r="T46" s="65">
        <v>1</v>
      </c>
    </row>
    <row r="47" spans="1:20" x14ac:dyDescent="0.25">
      <c r="A47" s="60" t="s">
        <v>2369</v>
      </c>
      <c r="B47" s="57" t="s">
        <v>2356</v>
      </c>
      <c r="C47" s="10" t="s">
        <v>574</v>
      </c>
      <c r="D47" s="10" t="s">
        <v>1282</v>
      </c>
      <c r="E47" s="10" t="s">
        <v>266</v>
      </c>
      <c r="F47" s="9" t="s">
        <v>243</v>
      </c>
      <c r="G47" s="9" t="s">
        <v>1313</v>
      </c>
      <c r="H47" s="10" t="s">
        <v>345</v>
      </c>
      <c r="I47" s="10" t="s">
        <v>456</v>
      </c>
      <c r="J47" s="10" t="s">
        <v>456</v>
      </c>
      <c r="K47" s="64">
        <v>10260</v>
      </c>
      <c r="L47" s="64">
        <v>113554602</v>
      </c>
      <c r="M47" s="64"/>
      <c r="R47" s="66">
        <v>113554602</v>
      </c>
      <c r="S47" s="64" t="s">
        <v>1364</v>
      </c>
      <c r="T47" s="65">
        <v>1</v>
      </c>
    </row>
    <row r="48" spans="1:20" x14ac:dyDescent="0.25">
      <c r="A48" s="60" t="s">
        <v>2369</v>
      </c>
      <c r="B48" s="57" t="s">
        <v>2356</v>
      </c>
      <c r="C48" s="10" t="s">
        <v>574</v>
      </c>
      <c r="D48" s="10" t="s">
        <v>1282</v>
      </c>
      <c r="E48" s="10" t="s">
        <v>266</v>
      </c>
      <c r="F48" s="9" t="s">
        <v>243</v>
      </c>
      <c r="G48" s="9" t="s">
        <v>1313</v>
      </c>
      <c r="H48" s="10" t="s">
        <v>220</v>
      </c>
      <c r="I48" s="10" t="s">
        <v>455</v>
      </c>
      <c r="J48" s="62" t="s">
        <v>2384</v>
      </c>
      <c r="K48" s="64">
        <v>1320</v>
      </c>
      <c r="L48" s="64">
        <v>12348072</v>
      </c>
      <c r="M48" s="64"/>
      <c r="R48" s="66">
        <v>12348072</v>
      </c>
      <c r="S48" s="64" t="s">
        <v>1364</v>
      </c>
      <c r="T48" s="65">
        <v>1</v>
      </c>
    </row>
    <row r="49" spans="1:20" x14ac:dyDescent="0.25">
      <c r="A49" s="60" t="s">
        <v>2369</v>
      </c>
      <c r="B49" s="57" t="s">
        <v>2356</v>
      </c>
      <c r="C49" s="10" t="s">
        <v>574</v>
      </c>
      <c r="D49" s="10" t="s">
        <v>1282</v>
      </c>
      <c r="E49" s="10" t="s">
        <v>266</v>
      </c>
      <c r="F49" s="9" t="s">
        <v>243</v>
      </c>
      <c r="G49" s="9" t="s">
        <v>1313</v>
      </c>
      <c r="H49" s="10" t="s">
        <v>463</v>
      </c>
      <c r="I49" s="10" t="s">
        <v>457</v>
      </c>
      <c r="J49" s="62" t="s">
        <v>2384</v>
      </c>
      <c r="K49" s="64">
        <v>155940</v>
      </c>
      <c r="L49" s="64">
        <v>723167071.79999995</v>
      </c>
      <c r="M49" s="64"/>
      <c r="R49" s="66">
        <v>723167071.79999995</v>
      </c>
      <c r="S49" s="64" t="s">
        <v>1364</v>
      </c>
      <c r="T49" s="65">
        <v>1</v>
      </c>
    </row>
    <row r="50" spans="1:20" x14ac:dyDescent="0.25">
      <c r="A50" s="60" t="s">
        <v>2369</v>
      </c>
      <c r="B50" s="57" t="s">
        <v>2356</v>
      </c>
      <c r="C50" s="10" t="s">
        <v>588</v>
      </c>
      <c r="D50" s="10" t="s">
        <v>1283</v>
      </c>
      <c r="E50" s="10" t="s">
        <v>266</v>
      </c>
      <c r="F50" s="9" t="s">
        <v>243</v>
      </c>
      <c r="G50" s="9" t="s">
        <v>1313</v>
      </c>
      <c r="H50" s="10" t="s">
        <v>314</v>
      </c>
      <c r="I50" s="10" t="s">
        <v>456</v>
      </c>
      <c r="J50" s="10" t="s">
        <v>456</v>
      </c>
      <c r="K50" s="64">
        <v>13800</v>
      </c>
      <c r="L50" s="64">
        <v>105262260</v>
      </c>
      <c r="M50" s="64"/>
      <c r="R50" s="66">
        <v>105262260</v>
      </c>
      <c r="S50" s="64" t="s">
        <v>1365</v>
      </c>
      <c r="T50" s="65">
        <v>1</v>
      </c>
    </row>
    <row r="51" spans="1:20" x14ac:dyDescent="0.25">
      <c r="A51" s="60" t="s">
        <v>2369</v>
      </c>
      <c r="B51" s="57" t="s">
        <v>2356</v>
      </c>
      <c r="C51" s="10" t="s">
        <v>588</v>
      </c>
      <c r="D51" s="10" t="s">
        <v>1283</v>
      </c>
      <c r="E51" s="10" t="s">
        <v>266</v>
      </c>
      <c r="F51" s="9" t="s">
        <v>243</v>
      </c>
      <c r="G51" s="9" t="s">
        <v>1313</v>
      </c>
      <c r="H51" s="10" t="s">
        <v>345</v>
      </c>
      <c r="I51" s="10" t="s">
        <v>456</v>
      </c>
      <c r="J51" s="10" t="s">
        <v>456</v>
      </c>
      <c r="K51" s="64">
        <v>28600</v>
      </c>
      <c r="L51" s="64">
        <v>209360008</v>
      </c>
      <c r="M51" s="64"/>
      <c r="R51" s="66">
        <v>209360008</v>
      </c>
      <c r="S51" s="64" t="s">
        <v>1364</v>
      </c>
      <c r="T51" s="65">
        <v>1</v>
      </c>
    </row>
    <row r="52" spans="1:20" x14ac:dyDescent="0.25">
      <c r="A52" s="60" t="s">
        <v>2369</v>
      </c>
      <c r="B52" s="57" t="s">
        <v>2356</v>
      </c>
      <c r="C52" s="10" t="s">
        <v>588</v>
      </c>
      <c r="D52" s="10" t="s">
        <v>1283</v>
      </c>
      <c r="E52" s="10" t="s">
        <v>266</v>
      </c>
      <c r="F52" s="9" t="s">
        <v>243</v>
      </c>
      <c r="G52" s="9" t="s">
        <v>1313</v>
      </c>
      <c r="H52" s="10" t="s">
        <v>220</v>
      </c>
      <c r="I52" s="10" t="s">
        <v>455</v>
      </c>
      <c r="J52" s="62" t="s">
        <v>2384</v>
      </c>
      <c r="K52" s="64">
        <v>2700</v>
      </c>
      <c r="L52" s="64">
        <v>17165520</v>
      </c>
      <c r="M52" s="64"/>
      <c r="R52" s="66">
        <v>17165520</v>
      </c>
      <c r="S52" s="64" t="s">
        <v>1364</v>
      </c>
      <c r="T52" s="65">
        <v>1</v>
      </c>
    </row>
    <row r="53" spans="1:20" x14ac:dyDescent="0.25">
      <c r="A53" s="60" t="s">
        <v>2369</v>
      </c>
      <c r="B53" s="57" t="s">
        <v>2356</v>
      </c>
      <c r="C53" s="10" t="s">
        <v>588</v>
      </c>
      <c r="D53" s="10" t="s">
        <v>1283</v>
      </c>
      <c r="E53" s="10" t="s">
        <v>266</v>
      </c>
      <c r="F53" s="9" t="s">
        <v>243</v>
      </c>
      <c r="G53" s="9" t="s">
        <v>1313</v>
      </c>
      <c r="H53" s="10" t="s">
        <v>463</v>
      </c>
      <c r="I53" s="10" t="s">
        <v>457</v>
      </c>
      <c r="J53" s="62" t="s">
        <v>2384</v>
      </c>
      <c r="K53" s="64">
        <v>49600</v>
      </c>
      <c r="L53" s="64">
        <v>241461728</v>
      </c>
      <c r="M53" s="64"/>
      <c r="R53" s="66">
        <v>241461728</v>
      </c>
      <c r="S53" s="64" t="s">
        <v>1364</v>
      </c>
      <c r="T53" s="65">
        <v>1</v>
      </c>
    </row>
    <row r="54" spans="1:20" x14ac:dyDescent="0.25">
      <c r="A54" s="60" t="s">
        <v>2369</v>
      </c>
      <c r="B54" s="57" t="s">
        <v>2356</v>
      </c>
      <c r="C54" s="10" t="s">
        <v>591</v>
      </c>
      <c r="D54" s="10" t="s">
        <v>1278</v>
      </c>
      <c r="E54" s="10" t="s">
        <v>340</v>
      </c>
      <c r="F54" s="9" t="s">
        <v>236</v>
      </c>
      <c r="G54" s="9" t="s">
        <v>1312</v>
      </c>
      <c r="H54" s="10" t="s">
        <v>314</v>
      </c>
      <c r="I54" s="10" t="s">
        <v>456</v>
      </c>
      <c r="J54" s="10" t="s">
        <v>456</v>
      </c>
      <c r="K54" s="64">
        <v>4320</v>
      </c>
      <c r="L54" s="64">
        <v>543893616</v>
      </c>
      <c r="M54" s="64"/>
      <c r="R54" s="66">
        <v>543893616</v>
      </c>
      <c r="S54" s="64" t="s">
        <v>1365</v>
      </c>
      <c r="T54" s="65">
        <v>1</v>
      </c>
    </row>
    <row r="55" spans="1:20" x14ac:dyDescent="0.25">
      <c r="A55" s="60" t="s">
        <v>2369</v>
      </c>
      <c r="B55" s="57" t="s">
        <v>2356</v>
      </c>
      <c r="C55" s="10" t="s">
        <v>591</v>
      </c>
      <c r="D55" s="10" t="s">
        <v>1278</v>
      </c>
      <c r="E55" s="10" t="s">
        <v>340</v>
      </c>
      <c r="F55" s="9" t="s">
        <v>236</v>
      </c>
      <c r="G55" s="9" t="s">
        <v>1312</v>
      </c>
      <c r="H55" s="10" t="s">
        <v>345</v>
      </c>
      <c r="I55" s="10" t="s">
        <v>456</v>
      </c>
      <c r="J55" s="10" t="s">
        <v>456</v>
      </c>
      <c r="K55" s="64">
        <v>8700</v>
      </c>
      <c r="L55" s="64">
        <v>1051194900</v>
      </c>
      <c r="M55" s="64"/>
      <c r="R55" s="66">
        <v>1051194900</v>
      </c>
      <c r="S55" s="64" t="s">
        <v>1364</v>
      </c>
      <c r="T55" s="65">
        <v>1</v>
      </c>
    </row>
    <row r="56" spans="1:20" x14ac:dyDescent="0.25">
      <c r="A56" s="60" t="s">
        <v>2369</v>
      </c>
      <c r="B56" s="57" t="s">
        <v>2356</v>
      </c>
      <c r="C56" s="10" t="s">
        <v>591</v>
      </c>
      <c r="D56" s="10" t="s">
        <v>1278</v>
      </c>
      <c r="E56" s="10" t="s">
        <v>340</v>
      </c>
      <c r="F56" s="9" t="s">
        <v>236</v>
      </c>
      <c r="G56" s="9" t="s">
        <v>1312</v>
      </c>
      <c r="H56" s="10" t="s">
        <v>220</v>
      </c>
      <c r="I56" s="10" t="s">
        <v>455</v>
      </c>
      <c r="J56" s="62" t="s">
        <v>2384</v>
      </c>
      <c r="K56" s="64">
        <v>80</v>
      </c>
      <c r="L56" s="64">
        <v>9504000</v>
      </c>
      <c r="M56" s="64"/>
      <c r="R56" s="66">
        <v>9504000</v>
      </c>
      <c r="S56" s="64" t="s">
        <v>1364</v>
      </c>
      <c r="T56" s="65">
        <v>1</v>
      </c>
    </row>
    <row r="57" spans="1:20" x14ac:dyDescent="0.25">
      <c r="A57" s="60" t="s">
        <v>2369</v>
      </c>
      <c r="B57" s="57" t="s">
        <v>2356</v>
      </c>
      <c r="C57" s="10" t="s">
        <v>591</v>
      </c>
      <c r="D57" s="10" t="s">
        <v>1278</v>
      </c>
      <c r="E57" s="10" t="s">
        <v>340</v>
      </c>
      <c r="F57" s="9" t="s">
        <v>236</v>
      </c>
      <c r="G57" s="9" t="s">
        <v>1312</v>
      </c>
      <c r="H57" s="10" t="s">
        <v>463</v>
      </c>
      <c r="I57" s="10" t="s">
        <v>457</v>
      </c>
      <c r="J57" s="62" t="s">
        <v>2384</v>
      </c>
      <c r="K57" s="64">
        <v>400</v>
      </c>
      <c r="L57" s="64">
        <v>32108400</v>
      </c>
      <c r="M57" s="64"/>
      <c r="R57" s="66">
        <v>32108400</v>
      </c>
      <c r="S57" s="64" t="s">
        <v>1364</v>
      </c>
      <c r="T57" s="65">
        <v>1</v>
      </c>
    </row>
    <row r="58" spans="1:20" x14ac:dyDescent="0.25">
      <c r="A58" s="60" t="s">
        <v>2369</v>
      </c>
      <c r="B58" s="57" t="s">
        <v>2356</v>
      </c>
      <c r="C58" s="10" t="s">
        <v>592</v>
      </c>
      <c r="D58" s="10" t="s">
        <v>1269</v>
      </c>
      <c r="E58" s="10" t="s">
        <v>1135</v>
      </c>
      <c r="F58" s="9" t="s">
        <v>1136</v>
      </c>
      <c r="G58" s="9" t="s">
        <v>1312</v>
      </c>
      <c r="H58" s="10" t="s">
        <v>314</v>
      </c>
      <c r="I58" s="10" t="s">
        <v>456</v>
      </c>
      <c r="J58" s="10" t="s">
        <v>456</v>
      </c>
      <c r="K58" s="64">
        <v>48</v>
      </c>
      <c r="L58" s="64">
        <v>73402464</v>
      </c>
      <c r="M58" s="64"/>
      <c r="R58" s="66">
        <v>73402464</v>
      </c>
      <c r="S58" s="64" t="s">
        <v>1365</v>
      </c>
      <c r="T58" s="65">
        <v>1</v>
      </c>
    </row>
    <row r="59" spans="1:20" x14ac:dyDescent="0.25">
      <c r="A59" s="60" t="s">
        <v>2369</v>
      </c>
      <c r="B59" s="57" t="s">
        <v>2356</v>
      </c>
      <c r="C59" s="10" t="s">
        <v>592</v>
      </c>
      <c r="D59" s="10" t="s">
        <v>1269</v>
      </c>
      <c r="E59" s="10" t="s">
        <v>1135</v>
      </c>
      <c r="F59" s="9" t="s">
        <v>1136</v>
      </c>
      <c r="G59" s="9" t="s">
        <v>1312</v>
      </c>
      <c r="H59" s="10" t="s">
        <v>345</v>
      </c>
      <c r="I59" s="10" t="s">
        <v>456</v>
      </c>
      <c r="J59" s="10" t="s">
        <v>456</v>
      </c>
      <c r="K59" s="64">
        <v>144</v>
      </c>
      <c r="L59" s="64">
        <v>211332240</v>
      </c>
      <c r="M59" s="64"/>
      <c r="R59" s="66">
        <v>211332240</v>
      </c>
      <c r="S59" s="64" t="s">
        <v>1364</v>
      </c>
      <c r="T59" s="65">
        <v>1</v>
      </c>
    </row>
    <row r="60" spans="1:20" x14ac:dyDescent="0.25">
      <c r="A60" s="60" t="s">
        <v>2369</v>
      </c>
      <c r="B60" s="57" t="s">
        <v>2356</v>
      </c>
      <c r="C60" s="10" t="s">
        <v>531</v>
      </c>
      <c r="D60" s="10" t="s">
        <v>1186</v>
      </c>
      <c r="E60" s="10" t="s">
        <v>602</v>
      </c>
      <c r="F60" s="9" t="s">
        <v>603</v>
      </c>
      <c r="G60" s="9" t="s">
        <v>1308</v>
      </c>
      <c r="H60" s="10" t="s">
        <v>296</v>
      </c>
      <c r="I60" s="10" t="s">
        <v>456</v>
      </c>
      <c r="J60" s="10" t="s">
        <v>456</v>
      </c>
      <c r="K60" s="64">
        <v>17</v>
      </c>
      <c r="L60" s="64">
        <v>3649050</v>
      </c>
      <c r="M60" s="64"/>
      <c r="R60" s="66">
        <v>3649050</v>
      </c>
      <c r="S60" s="64" t="s">
        <v>1364</v>
      </c>
      <c r="T60" s="65">
        <v>1</v>
      </c>
    </row>
    <row r="61" spans="1:20" x14ac:dyDescent="0.25">
      <c r="A61" s="60" t="s">
        <v>2369</v>
      </c>
      <c r="B61" s="57" t="s">
        <v>2356</v>
      </c>
      <c r="C61" s="10" t="s">
        <v>531</v>
      </c>
      <c r="D61" s="10" t="s">
        <v>1186</v>
      </c>
      <c r="E61" s="10" t="s">
        <v>602</v>
      </c>
      <c r="F61" s="9" t="s">
        <v>603</v>
      </c>
      <c r="G61" s="9" t="s">
        <v>1308</v>
      </c>
      <c r="H61" s="10" t="s">
        <v>1492</v>
      </c>
      <c r="I61" s="10" t="s">
        <v>454</v>
      </c>
      <c r="J61" s="62" t="s">
        <v>2384</v>
      </c>
      <c r="K61" s="64">
        <v>160</v>
      </c>
      <c r="L61" s="64">
        <v>19828480</v>
      </c>
      <c r="M61" s="64"/>
      <c r="R61" s="66">
        <v>19828480</v>
      </c>
      <c r="S61" s="64" t="s">
        <v>1534</v>
      </c>
      <c r="T61" s="65">
        <v>1</v>
      </c>
    </row>
    <row r="62" spans="1:20" x14ac:dyDescent="0.25">
      <c r="A62" s="60" t="s">
        <v>2369</v>
      </c>
      <c r="B62" s="57" t="s">
        <v>2356</v>
      </c>
      <c r="C62" s="10" t="s">
        <v>606</v>
      </c>
      <c r="D62" s="10" t="s">
        <v>1268</v>
      </c>
      <c r="E62" s="10" t="s">
        <v>1135</v>
      </c>
      <c r="F62" s="9" t="s">
        <v>1136</v>
      </c>
      <c r="G62" s="9" t="s">
        <v>1312</v>
      </c>
      <c r="H62" s="10" t="s">
        <v>345</v>
      </c>
      <c r="I62" s="10" t="s">
        <v>456</v>
      </c>
      <c r="J62" s="10" t="s">
        <v>456</v>
      </c>
      <c r="K62" s="64">
        <v>24</v>
      </c>
      <c r="L62" s="64">
        <v>35222040</v>
      </c>
      <c r="M62" s="64"/>
      <c r="R62" s="66">
        <v>35222040</v>
      </c>
      <c r="S62" s="64" t="s">
        <v>1364</v>
      </c>
      <c r="T62" s="65">
        <v>1</v>
      </c>
    </row>
    <row r="63" spans="1:20" x14ac:dyDescent="0.25">
      <c r="A63" s="60" t="s">
        <v>2369</v>
      </c>
      <c r="B63" s="57" t="s">
        <v>2356</v>
      </c>
      <c r="C63" s="10" t="s">
        <v>710</v>
      </c>
      <c r="D63" s="10" t="s">
        <v>1190</v>
      </c>
      <c r="E63" s="10" t="s">
        <v>1045</v>
      </c>
      <c r="F63" s="9" t="s">
        <v>1046</v>
      </c>
      <c r="G63" s="9" t="s">
        <v>1309</v>
      </c>
      <c r="H63" s="10" t="s">
        <v>296</v>
      </c>
      <c r="I63" s="10" t="s">
        <v>456</v>
      </c>
      <c r="J63" s="10" t="s">
        <v>456</v>
      </c>
      <c r="K63" s="64">
        <v>2601</v>
      </c>
      <c r="L63" s="64">
        <v>539746515</v>
      </c>
      <c r="M63" s="64"/>
      <c r="R63" s="66">
        <v>539746515</v>
      </c>
      <c r="S63" s="64" t="s">
        <v>1364</v>
      </c>
      <c r="T63" s="65">
        <v>1</v>
      </c>
    </row>
    <row r="64" spans="1:20" x14ac:dyDescent="0.25">
      <c r="A64" s="60" t="s">
        <v>2369</v>
      </c>
      <c r="B64" s="57" t="s">
        <v>2356</v>
      </c>
      <c r="C64" s="10" t="s">
        <v>710</v>
      </c>
      <c r="D64" s="10" t="s">
        <v>1190</v>
      </c>
      <c r="E64" s="10" t="s">
        <v>1045</v>
      </c>
      <c r="F64" s="9" t="s">
        <v>1046</v>
      </c>
      <c r="G64" s="9" t="s">
        <v>1309</v>
      </c>
      <c r="H64" s="10" t="s">
        <v>234</v>
      </c>
      <c r="I64" s="10" t="s">
        <v>454</v>
      </c>
      <c r="J64" s="62" t="s">
        <v>2384</v>
      </c>
      <c r="K64" s="64">
        <v>696</v>
      </c>
      <c r="L64" s="64">
        <v>146118936</v>
      </c>
      <c r="M64" s="64"/>
      <c r="R64" s="66">
        <v>146118936</v>
      </c>
      <c r="S64" s="64" t="s">
        <v>1364</v>
      </c>
      <c r="T64" s="65">
        <v>1</v>
      </c>
    </row>
    <row r="65" spans="1:20" x14ac:dyDescent="0.25">
      <c r="A65" s="60" t="s">
        <v>2369</v>
      </c>
      <c r="B65" s="57" t="s">
        <v>2356</v>
      </c>
      <c r="C65" s="10" t="s">
        <v>710</v>
      </c>
      <c r="D65" s="10" t="s">
        <v>1190</v>
      </c>
      <c r="E65" s="10" t="s">
        <v>1045</v>
      </c>
      <c r="F65" s="9" t="s">
        <v>1046</v>
      </c>
      <c r="G65" s="9" t="s">
        <v>1309</v>
      </c>
      <c r="H65" s="10" t="s">
        <v>1492</v>
      </c>
      <c r="I65" s="10" t="s">
        <v>454</v>
      </c>
      <c r="J65" s="62" t="s">
        <v>2384</v>
      </c>
      <c r="K65" s="64">
        <v>246</v>
      </c>
      <c r="L65" s="64">
        <v>51645486</v>
      </c>
      <c r="M65" s="64"/>
      <c r="R65" s="66">
        <v>51645486</v>
      </c>
      <c r="S65" s="64" t="s">
        <v>1534</v>
      </c>
      <c r="T65" s="65">
        <v>1</v>
      </c>
    </row>
    <row r="66" spans="1:20" x14ac:dyDescent="0.25">
      <c r="A66" s="60" t="s">
        <v>2369</v>
      </c>
      <c r="B66" s="57" t="s">
        <v>2356</v>
      </c>
      <c r="C66" s="10" t="s">
        <v>710</v>
      </c>
      <c r="D66" s="10" t="s">
        <v>1190</v>
      </c>
      <c r="E66" s="10" t="s">
        <v>1045</v>
      </c>
      <c r="F66" s="9" t="s">
        <v>1046</v>
      </c>
      <c r="G66" s="9" t="s">
        <v>1309</v>
      </c>
      <c r="H66" s="10" t="s">
        <v>1493</v>
      </c>
      <c r="I66" s="10" t="s">
        <v>456</v>
      </c>
      <c r="J66" s="10" t="s">
        <v>456</v>
      </c>
      <c r="K66" s="64">
        <v>472</v>
      </c>
      <c r="L66" s="64">
        <v>97947080</v>
      </c>
      <c r="M66" s="64"/>
      <c r="R66" s="66">
        <v>97947080</v>
      </c>
      <c r="S66" s="64" t="s">
        <v>1534</v>
      </c>
      <c r="T66" s="65">
        <v>1</v>
      </c>
    </row>
    <row r="67" spans="1:20" x14ac:dyDescent="0.25">
      <c r="A67" s="60" t="s">
        <v>2369</v>
      </c>
      <c r="B67" s="57" t="s">
        <v>2356</v>
      </c>
      <c r="C67" s="10" t="s">
        <v>1284</v>
      </c>
      <c r="D67" s="10" t="s">
        <v>1299</v>
      </c>
      <c r="E67" s="10" t="s">
        <v>385</v>
      </c>
      <c r="F67" s="9" t="s">
        <v>398</v>
      </c>
      <c r="G67" s="9" t="s">
        <v>1307</v>
      </c>
      <c r="H67" s="10" t="s">
        <v>250</v>
      </c>
      <c r="I67" s="10" t="s">
        <v>456</v>
      </c>
      <c r="J67" s="10" t="s">
        <v>456</v>
      </c>
      <c r="K67" s="64">
        <v>32</v>
      </c>
      <c r="L67" s="64">
        <v>167040</v>
      </c>
      <c r="M67" s="64"/>
      <c r="R67" s="66">
        <v>167040</v>
      </c>
      <c r="S67" s="64" t="s">
        <v>1364</v>
      </c>
      <c r="T67" s="65">
        <v>1</v>
      </c>
    </row>
    <row r="68" spans="1:20" x14ac:dyDescent="0.25">
      <c r="A68" s="60" t="s">
        <v>2369</v>
      </c>
      <c r="B68" s="57" t="s">
        <v>2356</v>
      </c>
      <c r="C68" s="10" t="s">
        <v>1284</v>
      </c>
      <c r="D68" s="10" t="s">
        <v>1299</v>
      </c>
      <c r="E68" s="10" t="s">
        <v>385</v>
      </c>
      <c r="F68" s="9" t="s">
        <v>398</v>
      </c>
      <c r="G68" s="9" t="s">
        <v>1307</v>
      </c>
      <c r="H68" s="10" t="s">
        <v>412</v>
      </c>
      <c r="I68" s="10" t="s">
        <v>454</v>
      </c>
      <c r="J68" s="62" t="s">
        <v>2384</v>
      </c>
      <c r="K68" s="64">
        <v>24400</v>
      </c>
      <c r="L68" s="64">
        <v>111654400</v>
      </c>
      <c r="M68" s="64"/>
      <c r="R68" s="66">
        <v>111654400</v>
      </c>
      <c r="S68" s="64" t="s">
        <v>1364</v>
      </c>
      <c r="T68" s="65">
        <v>1</v>
      </c>
    </row>
    <row r="69" spans="1:20" x14ac:dyDescent="0.25">
      <c r="A69" s="60" t="s">
        <v>2369</v>
      </c>
      <c r="B69" s="57" t="s">
        <v>2356</v>
      </c>
      <c r="C69" s="10" t="s">
        <v>1284</v>
      </c>
      <c r="D69" s="10" t="s">
        <v>1299</v>
      </c>
      <c r="E69" s="10" t="s">
        <v>385</v>
      </c>
      <c r="F69" s="9" t="s">
        <v>398</v>
      </c>
      <c r="G69" s="9" t="s">
        <v>1307</v>
      </c>
      <c r="H69" s="10" t="s">
        <v>1492</v>
      </c>
      <c r="I69" s="10" t="s">
        <v>454</v>
      </c>
      <c r="J69" s="62" t="s">
        <v>2384</v>
      </c>
      <c r="K69" s="64">
        <v>7900</v>
      </c>
      <c r="L69" s="64">
        <v>36150400</v>
      </c>
      <c r="M69" s="64"/>
      <c r="R69" s="66">
        <v>36150400</v>
      </c>
      <c r="S69" s="64" t="s">
        <v>1534</v>
      </c>
      <c r="T69" s="65">
        <v>1</v>
      </c>
    </row>
    <row r="70" spans="1:20" x14ac:dyDescent="0.25">
      <c r="A70" s="60" t="s">
        <v>2369</v>
      </c>
      <c r="B70" s="57" t="s">
        <v>2356</v>
      </c>
      <c r="C70" s="10" t="s">
        <v>1123</v>
      </c>
      <c r="D70" s="10" t="s">
        <v>1131</v>
      </c>
      <c r="E70" s="10" t="s">
        <v>1143</v>
      </c>
      <c r="F70" s="9" t="s">
        <v>1144</v>
      </c>
      <c r="G70" s="9" t="s">
        <v>1312</v>
      </c>
      <c r="H70" s="10" t="s">
        <v>314</v>
      </c>
      <c r="I70" s="10" t="s">
        <v>456</v>
      </c>
      <c r="J70" s="10" t="s">
        <v>456</v>
      </c>
      <c r="K70" s="64">
        <v>500</v>
      </c>
      <c r="L70" s="64">
        <v>11356750</v>
      </c>
      <c r="M70" s="64"/>
      <c r="R70" s="66">
        <v>11356750</v>
      </c>
      <c r="S70" s="64" t="s">
        <v>1365</v>
      </c>
      <c r="T70" s="65">
        <v>1</v>
      </c>
    </row>
    <row r="71" spans="1:20" x14ac:dyDescent="0.25">
      <c r="A71" s="60" t="s">
        <v>2369</v>
      </c>
      <c r="B71" s="57" t="s">
        <v>2356</v>
      </c>
      <c r="C71" s="10" t="s">
        <v>1123</v>
      </c>
      <c r="D71" s="10" t="s">
        <v>1131</v>
      </c>
      <c r="E71" s="10" t="s">
        <v>1143</v>
      </c>
      <c r="F71" s="9" t="s">
        <v>1144</v>
      </c>
      <c r="G71" s="9" t="s">
        <v>1312</v>
      </c>
      <c r="H71" s="10" t="s">
        <v>345</v>
      </c>
      <c r="I71" s="10" t="s">
        <v>456</v>
      </c>
      <c r="J71" s="10" t="s">
        <v>456</v>
      </c>
      <c r="K71" s="64">
        <v>5700</v>
      </c>
      <c r="L71" s="64">
        <v>124249170</v>
      </c>
      <c r="M71" s="64"/>
      <c r="R71" s="66">
        <v>124249170</v>
      </c>
      <c r="S71" s="64" t="s">
        <v>1364</v>
      </c>
      <c r="T71" s="65">
        <v>1</v>
      </c>
    </row>
    <row r="72" spans="1:20" x14ac:dyDescent="0.25">
      <c r="A72" s="60" t="s">
        <v>2369</v>
      </c>
      <c r="B72" s="57" t="s">
        <v>2356</v>
      </c>
      <c r="C72" s="10" t="s">
        <v>1124</v>
      </c>
      <c r="D72" s="10" t="s">
        <v>1132</v>
      </c>
      <c r="E72" s="10" t="s">
        <v>1143</v>
      </c>
      <c r="F72" s="9" t="s">
        <v>1144</v>
      </c>
      <c r="G72" s="9" t="s">
        <v>1312</v>
      </c>
      <c r="H72" s="10" t="s">
        <v>314</v>
      </c>
      <c r="I72" s="10" t="s">
        <v>456</v>
      </c>
      <c r="J72" s="10" t="s">
        <v>456</v>
      </c>
      <c r="K72" s="64">
        <v>50</v>
      </c>
      <c r="L72" s="64">
        <v>2384925</v>
      </c>
      <c r="M72" s="64"/>
      <c r="R72" s="66">
        <v>2384925</v>
      </c>
      <c r="S72" s="64" t="s">
        <v>1365</v>
      </c>
      <c r="T72" s="65">
        <v>1</v>
      </c>
    </row>
    <row r="73" spans="1:20" x14ac:dyDescent="0.25">
      <c r="A73" s="60" t="s">
        <v>2369</v>
      </c>
      <c r="B73" s="57" t="s">
        <v>2356</v>
      </c>
      <c r="C73" s="10" t="s">
        <v>1124</v>
      </c>
      <c r="D73" s="10" t="s">
        <v>1132</v>
      </c>
      <c r="E73" s="10" t="s">
        <v>1143</v>
      </c>
      <c r="F73" s="9" t="s">
        <v>1144</v>
      </c>
      <c r="G73" s="9" t="s">
        <v>1312</v>
      </c>
      <c r="H73" s="10" t="s">
        <v>345</v>
      </c>
      <c r="I73" s="10" t="s">
        <v>456</v>
      </c>
      <c r="J73" s="10" t="s">
        <v>456</v>
      </c>
      <c r="K73" s="64">
        <v>2900</v>
      </c>
      <c r="L73" s="64">
        <v>132750690</v>
      </c>
      <c r="M73" s="64"/>
      <c r="R73" s="66">
        <v>132750690</v>
      </c>
      <c r="S73" s="64" t="s">
        <v>1364</v>
      </c>
      <c r="T73" s="65">
        <v>1</v>
      </c>
    </row>
    <row r="74" spans="1:20" x14ac:dyDescent="0.25">
      <c r="A74" s="60" t="s">
        <v>2369</v>
      </c>
      <c r="B74" s="57" t="s">
        <v>2356</v>
      </c>
      <c r="C74" s="10" t="s">
        <v>1126</v>
      </c>
      <c r="D74" s="10" t="s">
        <v>1134</v>
      </c>
      <c r="E74" s="10" t="s">
        <v>1143</v>
      </c>
      <c r="F74" s="9" t="s">
        <v>1144</v>
      </c>
      <c r="G74" s="9" t="s">
        <v>1312</v>
      </c>
      <c r="H74" s="10" t="s">
        <v>314</v>
      </c>
      <c r="I74" s="10" t="s">
        <v>456</v>
      </c>
      <c r="J74" s="10" t="s">
        <v>456</v>
      </c>
      <c r="K74" s="64">
        <v>200</v>
      </c>
      <c r="L74" s="64">
        <v>9539700</v>
      </c>
      <c r="M74" s="64"/>
      <c r="R74" s="66">
        <v>9539700</v>
      </c>
      <c r="S74" s="64" t="s">
        <v>1365</v>
      </c>
      <c r="T74" s="65">
        <v>1</v>
      </c>
    </row>
    <row r="75" spans="1:20" x14ac:dyDescent="0.25">
      <c r="A75" s="60" t="s">
        <v>2369</v>
      </c>
      <c r="B75" s="57" t="s">
        <v>2356</v>
      </c>
      <c r="C75" s="10" t="s">
        <v>1126</v>
      </c>
      <c r="D75" s="10" t="s">
        <v>1134</v>
      </c>
      <c r="E75" s="10" t="s">
        <v>1143</v>
      </c>
      <c r="F75" s="9" t="s">
        <v>1144</v>
      </c>
      <c r="G75" s="9" t="s">
        <v>1312</v>
      </c>
      <c r="H75" s="10" t="s">
        <v>345</v>
      </c>
      <c r="I75" s="10" t="s">
        <v>456</v>
      </c>
      <c r="J75" s="10" t="s">
        <v>456</v>
      </c>
      <c r="K75" s="64">
        <v>3200</v>
      </c>
      <c r="L75" s="64">
        <v>146483520</v>
      </c>
      <c r="M75" s="64"/>
      <c r="R75" s="66">
        <v>146483520</v>
      </c>
      <c r="S75" s="64" t="s">
        <v>1364</v>
      </c>
      <c r="T75" s="65">
        <v>1</v>
      </c>
    </row>
    <row r="76" spans="1:20" x14ac:dyDescent="0.25">
      <c r="A76" s="60" t="s">
        <v>2369</v>
      </c>
      <c r="B76" s="57" t="s">
        <v>2356</v>
      </c>
      <c r="C76" s="10" t="s">
        <v>665</v>
      </c>
      <c r="D76" s="10" t="s">
        <v>1415</v>
      </c>
      <c r="E76" s="10" t="s">
        <v>566</v>
      </c>
      <c r="F76" s="9" t="s">
        <v>567</v>
      </c>
      <c r="G76" s="9" t="s">
        <v>1308</v>
      </c>
      <c r="H76" s="10" t="s">
        <v>296</v>
      </c>
      <c r="I76" s="10" t="s">
        <v>456</v>
      </c>
      <c r="J76" s="10" t="s">
        <v>456</v>
      </c>
      <c r="K76" s="64">
        <v>361</v>
      </c>
      <c r="L76" s="64">
        <v>96860993</v>
      </c>
      <c r="M76" s="64"/>
      <c r="R76" s="66">
        <v>96860993</v>
      </c>
      <c r="S76" s="64" t="s">
        <v>1364</v>
      </c>
      <c r="T76" s="65">
        <v>1</v>
      </c>
    </row>
    <row r="77" spans="1:20" x14ac:dyDescent="0.25">
      <c r="A77" s="60" t="s">
        <v>2369</v>
      </c>
      <c r="B77" s="57" t="s">
        <v>2356</v>
      </c>
      <c r="C77" s="10" t="s">
        <v>665</v>
      </c>
      <c r="D77" s="10" t="s">
        <v>1415</v>
      </c>
      <c r="E77" s="10" t="s">
        <v>566</v>
      </c>
      <c r="F77" s="9" t="s">
        <v>567</v>
      </c>
      <c r="G77" s="9" t="s">
        <v>1308</v>
      </c>
      <c r="H77" s="10" t="s">
        <v>234</v>
      </c>
      <c r="I77" s="10" t="s">
        <v>454</v>
      </c>
      <c r="J77" s="62" t="s">
        <v>2384</v>
      </c>
      <c r="K77" s="64">
        <v>3310</v>
      </c>
      <c r="L77" s="64">
        <v>486033780</v>
      </c>
      <c r="M77" s="64"/>
      <c r="R77" s="66">
        <v>486033780</v>
      </c>
      <c r="S77" s="64" t="s">
        <v>1364</v>
      </c>
      <c r="T77" s="65">
        <v>1</v>
      </c>
    </row>
    <row r="78" spans="1:20" x14ac:dyDescent="0.25">
      <c r="A78" s="60" t="s">
        <v>2369</v>
      </c>
      <c r="B78" s="57" t="s">
        <v>2356</v>
      </c>
      <c r="C78" s="10" t="s">
        <v>665</v>
      </c>
      <c r="D78" s="10" t="s">
        <v>1415</v>
      </c>
      <c r="E78" s="10" t="s">
        <v>566</v>
      </c>
      <c r="F78" s="9" t="s">
        <v>567</v>
      </c>
      <c r="G78" s="9" t="s">
        <v>1308</v>
      </c>
      <c r="H78" s="10" t="s">
        <v>1492</v>
      </c>
      <c r="I78" s="10" t="s">
        <v>454</v>
      </c>
      <c r="J78" s="62" t="s">
        <v>2384</v>
      </c>
      <c r="K78" s="64">
        <v>20</v>
      </c>
      <c r="L78" s="64">
        <v>2936760</v>
      </c>
      <c r="M78" s="64"/>
      <c r="R78" s="66">
        <v>2936760</v>
      </c>
      <c r="S78" s="64" t="s">
        <v>1534</v>
      </c>
      <c r="T78" s="65">
        <v>1</v>
      </c>
    </row>
    <row r="79" spans="1:20" x14ac:dyDescent="0.25">
      <c r="A79" s="60" t="s">
        <v>2369</v>
      </c>
      <c r="B79" s="57" t="s">
        <v>2356</v>
      </c>
      <c r="C79" s="10" t="s">
        <v>672</v>
      </c>
      <c r="D79" s="10" t="s">
        <v>1415</v>
      </c>
      <c r="E79" s="10" t="s">
        <v>566</v>
      </c>
      <c r="F79" s="9" t="s">
        <v>567</v>
      </c>
      <c r="G79" s="9" t="s">
        <v>1308</v>
      </c>
      <c r="H79" s="10" t="s">
        <v>296</v>
      </c>
      <c r="I79" s="10" t="s">
        <v>456</v>
      </c>
      <c r="J79" s="10" t="s">
        <v>456</v>
      </c>
      <c r="K79" s="64">
        <v>2863</v>
      </c>
      <c r="L79" s="64">
        <v>512119125</v>
      </c>
      <c r="M79" s="64"/>
      <c r="R79" s="66">
        <v>512119125</v>
      </c>
      <c r="S79" s="64" t="s">
        <v>1364</v>
      </c>
      <c r="T79" s="65">
        <v>1</v>
      </c>
    </row>
    <row r="80" spans="1:20" x14ac:dyDescent="0.25">
      <c r="A80" s="60" t="s">
        <v>2369</v>
      </c>
      <c r="B80" s="57" t="s">
        <v>2356</v>
      </c>
      <c r="C80" s="10" t="s">
        <v>672</v>
      </c>
      <c r="D80" s="10" t="s">
        <v>1415</v>
      </c>
      <c r="E80" s="10" t="s">
        <v>566</v>
      </c>
      <c r="F80" s="9" t="s">
        <v>567</v>
      </c>
      <c r="G80" s="9" t="s">
        <v>1308</v>
      </c>
      <c r="H80" s="10" t="s">
        <v>231</v>
      </c>
      <c r="I80" s="10" t="s">
        <v>455</v>
      </c>
      <c r="J80" s="62" t="s">
        <v>2384</v>
      </c>
      <c r="K80" s="64">
        <v>50</v>
      </c>
      <c r="L80" s="64">
        <v>6742250</v>
      </c>
      <c r="M80" s="64"/>
      <c r="R80" s="66">
        <v>6742250</v>
      </c>
      <c r="S80" s="64" t="s">
        <v>1364</v>
      </c>
      <c r="T80" s="65">
        <v>1</v>
      </c>
    </row>
    <row r="81" spans="1:20" x14ac:dyDescent="0.25">
      <c r="A81" s="60" t="s">
        <v>2369</v>
      </c>
      <c r="B81" s="57" t="s">
        <v>2356</v>
      </c>
      <c r="C81" s="10" t="s">
        <v>672</v>
      </c>
      <c r="D81" s="10" t="s">
        <v>1415</v>
      </c>
      <c r="E81" s="10" t="s">
        <v>566</v>
      </c>
      <c r="F81" s="9" t="s">
        <v>567</v>
      </c>
      <c r="G81" s="9" t="s">
        <v>1308</v>
      </c>
      <c r="H81" s="10" t="s">
        <v>234</v>
      </c>
      <c r="I81" s="10" t="s">
        <v>454</v>
      </c>
      <c r="J81" s="62" t="s">
        <v>2384</v>
      </c>
      <c r="K81" s="64">
        <v>14990</v>
      </c>
      <c r="L81" s="64">
        <v>1196486810</v>
      </c>
      <c r="M81" s="64"/>
      <c r="R81" s="66">
        <v>1196486810</v>
      </c>
      <c r="S81" s="64" t="s">
        <v>1364</v>
      </c>
      <c r="T81" s="65">
        <v>1</v>
      </c>
    </row>
    <row r="82" spans="1:20" x14ac:dyDescent="0.25">
      <c r="A82" s="60" t="s">
        <v>2369</v>
      </c>
      <c r="B82" s="57" t="s">
        <v>2356</v>
      </c>
      <c r="C82" s="10" t="s">
        <v>672</v>
      </c>
      <c r="D82" s="10" t="s">
        <v>1415</v>
      </c>
      <c r="E82" s="10" t="s">
        <v>566</v>
      </c>
      <c r="F82" s="9" t="s">
        <v>567</v>
      </c>
      <c r="G82" s="9" t="s">
        <v>1308</v>
      </c>
      <c r="H82" s="10" t="s">
        <v>1492</v>
      </c>
      <c r="I82" s="10" t="s">
        <v>454</v>
      </c>
      <c r="J82" s="62" t="s">
        <v>2384</v>
      </c>
      <c r="K82" s="64">
        <v>11257</v>
      </c>
      <c r="L82" s="64">
        <v>898522483</v>
      </c>
      <c r="M82" s="64"/>
      <c r="R82" s="66">
        <v>898522483</v>
      </c>
      <c r="S82" s="64" t="s">
        <v>1534</v>
      </c>
      <c r="T82" s="65">
        <v>1</v>
      </c>
    </row>
    <row r="83" spans="1:20" x14ac:dyDescent="0.25">
      <c r="A83" s="60" t="s">
        <v>2369</v>
      </c>
      <c r="B83" s="57" t="s">
        <v>2356</v>
      </c>
      <c r="C83" s="10" t="s">
        <v>672</v>
      </c>
      <c r="D83" s="10" t="s">
        <v>1415</v>
      </c>
      <c r="E83" s="10" t="s">
        <v>566</v>
      </c>
      <c r="F83" s="9" t="s">
        <v>567</v>
      </c>
      <c r="G83" s="9" t="s">
        <v>1308</v>
      </c>
      <c r="H83" s="10" t="s">
        <v>1493</v>
      </c>
      <c r="I83" s="10" t="s">
        <v>456</v>
      </c>
      <c r="J83" s="10" t="s">
        <v>456</v>
      </c>
      <c r="K83" s="64">
        <v>200</v>
      </c>
      <c r="L83" s="64">
        <v>35775000</v>
      </c>
      <c r="M83" s="64"/>
      <c r="R83" s="66">
        <v>35775000</v>
      </c>
      <c r="S83" s="64" t="s">
        <v>1534</v>
      </c>
      <c r="T83" s="65">
        <v>1</v>
      </c>
    </row>
    <row r="84" spans="1:20" x14ac:dyDescent="0.25">
      <c r="A84" s="60" t="s">
        <v>2369</v>
      </c>
      <c r="B84" s="57" t="s">
        <v>2356</v>
      </c>
      <c r="C84" s="10" t="s">
        <v>448</v>
      </c>
      <c r="D84" s="10" t="s">
        <v>1013</v>
      </c>
      <c r="E84" s="10" t="s">
        <v>347</v>
      </c>
      <c r="F84" s="9" t="s">
        <v>224</v>
      </c>
      <c r="G84" s="9" t="s">
        <v>1312</v>
      </c>
      <c r="H84" s="10" t="s">
        <v>239</v>
      </c>
      <c r="I84" s="10" t="s">
        <v>456</v>
      </c>
      <c r="J84" s="10" t="s">
        <v>456</v>
      </c>
      <c r="K84" s="64">
        <v>250</v>
      </c>
      <c r="L84" s="64">
        <v>67500000</v>
      </c>
      <c r="M84" s="64"/>
      <c r="R84" s="66">
        <v>67500000</v>
      </c>
      <c r="S84" s="64" t="s">
        <v>1366</v>
      </c>
      <c r="T84" s="65">
        <v>1</v>
      </c>
    </row>
    <row r="85" spans="1:20" x14ac:dyDescent="0.25">
      <c r="A85" s="60" t="s">
        <v>2369</v>
      </c>
      <c r="B85" s="57" t="s">
        <v>2356</v>
      </c>
      <c r="C85" s="10" t="s">
        <v>1119</v>
      </c>
      <c r="D85" s="10" t="s">
        <v>1128</v>
      </c>
      <c r="E85" s="10" t="s">
        <v>1141</v>
      </c>
      <c r="F85" s="9" t="s">
        <v>1142</v>
      </c>
      <c r="G85" s="9" t="s">
        <v>1312</v>
      </c>
      <c r="H85" s="10" t="s">
        <v>345</v>
      </c>
      <c r="I85" s="10" t="s">
        <v>456</v>
      </c>
      <c r="J85" s="10" t="s">
        <v>456</v>
      </c>
      <c r="K85" s="64">
        <v>240</v>
      </c>
      <c r="L85" s="64">
        <v>52902559.200000003</v>
      </c>
      <c r="M85" s="64"/>
      <c r="R85" s="66">
        <v>52902559.200000003</v>
      </c>
      <c r="S85" s="64" t="s">
        <v>1364</v>
      </c>
      <c r="T85" s="65">
        <v>1</v>
      </c>
    </row>
    <row r="86" spans="1:20" x14ac:dyDescent="0.25">
      <c r="A86" s="60" t="s">
        <v>2369</v>
      </c>
      <c r="B86" s="57" t="s">
        <v>2356</v>
      </c>
      <c r="C86" s="10" t="s">
        <v>223</v>
      </c>
      <c r="D86" s="10" t="s">
        <v>1353</v>
      </c>
      <c r="E86" s="10" t="s">
        <v>264</v>
      </c>
      <c r="F86" s="9" t="s">
        <v>348</v>
      </c>
      <c r="G86" s="9" t="s">
        <v>1312</v>
      </c>
      <c r="H86" s="10" t="s">
        <v>345</v>
      </c>
      <c r="I86" s="10" t="s">
        <v>456</v>
      </c>
      <c r="J86" s="10" t="s">
        <v>456</v>
      </c>
      <c r="K86" s="64">
        <v>1120</v>
      </c>
      <c r="L86" s="64">
        <v>8328555.2000000002</v>
      </c>
      <c r="M86" s="64"/>
      <c r="R86" s="66">
        <v>8328555.2000000002</v>
      </c>
      <c r="S86" s="64" t="s">
        <v>1364</v>
      </c>
      <c r="T86" s="65">
        <v>1</v>
      </c>
    </row>
    <row r="87" spans="1:20" x14ac:dyDescent="0.25">
      <c r="A87" s="60" t="s">
        <v>2369</v>
      </c>
      <c r="B87" s="57" t="s">
        <v>2356</v>
      </c>
      <c r="C87" s="10" t="s">
        <v>223</v>
      </c>
      <c r="D87" s="10" t="s">
        <v>1353</v>
      </c>
      <c r="E87" s="10" t="s">
        <v>264</v>
      </c>
      <c r="F87" s="9" t="s">
        <v>348</v>
      </c>
      <c r="G87" s="9" t="s">
        <v>1312</v>
      </c>
      <c r="H87" s="10" t="s">
        <v>241</v>
      </c>
      <c r="I87" s="10" t="s">
        <v>454</v>
      </c>
      <c r="J87" s="62" t="s">
        <v>2384</v>
      </c>
      <c r="K87" s="64">
        <v>32928</v>
      </c>
      <c r="L87" s="64">
        <v>186879241.92000002</v>
      </c>
      <c r="M87" s="64"/>
      <c r="R87" s="66">
        <v>186879241.92000002</v>
      </c>
      <c r="S87" s="64" t="s">
        <v>1364</v>
      </c>
      <c r="T87" s="65">
        <v>1</v>
      </c>
    </row>
    <row r="88" spans="1:20" x14ac:dyDescent="0.25">
      <c r="A88" s="60" t="s">
        <v>2369</v>
      </c>
      <c r="B88" s="57" t="s">
        <v>2356</v>
      </c>
      <c r="C88" s="10" t="s">
        <v>686</v>
      </c>
      <c r="D88" s="10" t="s">
        <v>344</v>
      </c>
      <c r="E88" s="10" t="s">
        <v>356</v>
      </c>
      <c r="F88" s="9" t="s">
        <v>379</v>
      </c>
      <c r="G88" s="9" t="s">
        <v>1308</v>
      </c>
      <c r="H88" s="10" t="s">
        <v>296</v>
      </c>
      <c r="I88" s="10" t="s">
        <v>456</v>
      </c>
      <c r="J88" s="10" t="s">
        <v>456</v>
      </c>
      <c r="K88" s="64">
        <v>24</v>
      </c>
      <c r="L88" s="64">
        <v>4945200</v>
      </c>
      <c r="M88" s="64"/>
      <c r="R88" s="66">
        <v>4945200</v>
      </c>
      <c r="S88" s="64" t="s">
        <v>1364</v>
      </c>
      <c r="T88" s="65">
        <v>1</v>
      </c>
    </row>
    <row r="89" spans="1:20" x14ac:dyDescent="0.25">
      <c r="A89" s="60" t="s">
        <v>2369</v>
      </c>
      <c r="B89" s="57" t="s">
        <v>2356</v>
      </c>
      <c r="C89" s="10" t="s">
        <v>686</v>
      </c>
      <c r="D89" s="10" t="s">
        <v>344</v>
      </c>
      <c r="E89" s="10" t="s">
        <v>356</v>
      </c>
      <c r="F89" s="9" t="s">
        <v>379</v>
      </c>
      <c r="G89" s="9" t="s">
        <v>1308</v>
      </c>
      <c r="H89" s="10" t="s">
        <v>234</v>
      </c>
      <c r="I89" s="10" t="s">
        <v>454</v>
      </c>
      <c r="J89" s="62" t="s">
        <v>2384</v>
      </c>
      <c r="K89" s="64">
        <v>1368</v>
      </c>
      <c r="L89" s="64">
        <v>83066328</v>
      </c>
      <c r="M89" s="64"/>
      <c r="R89" s="66">
        <v>83066328</v>
      </c>
      <c r="S89" s="64" t="s">
        <v>1364</v>
      </c>
      <c r="T89" s="65">
        <v>1</v>
      </c>
    </row>
    <row r="90" spans="1:20" x14ac:dyDescent="0.25">
      <c r="A90" s="60" t="s">
        <v>2369</v>
      </c>
      <c r="B90" s="57" t="s">
        <v>2356</v>
      </c>
      <c r="C90" s="10" t="s">
        <v>686</v>
      </c>
      <c r="D90" s="10" t="s">
        <v>344</v>
      </c>
      <c r="E90" s="10" t="s">
        <v>356</v>
      </c>
      <c r="F90" s="9" t="s">
        <v>379</v>
      </c>
      <c r="G90" s="9" t="s">
        <v>1308</v>
      </c>
      <c r="H90" s="10" t="s">
        <v>1492</v>
      </c>
      <c r="I90" s="10" t="s">
        <v>454</v>
      </c>
      <c r="J90" s="62" t="s">
        <v>2384</v>
      </c>
      <c r="K90" s="64">
        <v>552</v>
      </c>
      <c r="L90" s="64">
        <v>33517992</v>
      </c>
      <c r="M90" s="64"/>
      <c r="R90" s="66">
        <v>33517992</v>
      </c>
      <c r="S90" s="64" t="s">
        <v>1534</v>
      </c>
      <c r="T90" s="65">
        <v>1</v>
      </c>
    </row>
    <row r="91" spans="1:20" x14ac:dyDescent="0.25">
      <c r="A91" s="60" t="s">
        <v>2369</v>
      </c>
      <c r="B91" s="57" t="s">
        <v>2356</v>
      </c>
      <c r="C91" s="10" t="s">
        <v>1318</v>
      </c>
      <c r="D91" s="10" t="s">
        <v>1494</v>
      </c>
      <c r="E91" s="10" t="s">
        <v>306</v>
      </c>
      <c r="F91" s="9" t="s">
        <v>237</v>
      </c>
      <c r="G91" s="9" t="s">
        <v>1308</v>
      </c>
      <c r="H91" s="10" t="s">
        <v>296</v>
      </c>
      <c r="I91" s="10" t="s">
        <v>456</v>
      </c>
      <c r="J91" s="10" t="s">
        <v>456</v>
      </c>
      <c r="K91" s="64">
        <v>87</v>
      </c>
      <c r="L91" s="64">
        <v>11599362</v>
      </c>
      <c r="M91" s="64"/>
      <c r="R91" s="66">
        <v>11599362</v>
      </c>
      <c r="S91" s="64" t="s">
        <v>1364</v>
      </c>
      <c r="T91" s="65">
        <v>1</v>
      </c>
    </row>
    <row r="92" spans="1:20" x14ac:dyDescent="0.25">
      <c r="A92" s="60" t="s">
        <v>2369</v>
      </c>
      <c r="B92" s="57" t="s">
        <v>2356</v>
      </c>
      <c r="C92" s="10" t="s">
        <v>1318</v>
      </c>
      <c r="D92" s="10" t="s">
        <v>1494</v>
      </c>
      <c r="E92" s="10" t="s">
        <v>306</v>
      </c>
      <c r="F92" s="9" t="s">
        <v>237</v>
      </c>
      <c r="G92" s="9" t="s">
        <v>1308</v>
      </c>
      <c r="H92" s="10" t="s">
        <v>234</v>
      </c>
      <c r="I92" s="10" t="s">
        <v>454</v>
      </c>
      <c r="J92" s="62" t="s">
        <v>2384</v>
      </c>
      <c r="K92" s="64">
        <v>528</v>
      </c>
      <c r="L92" s="64">
        <v>41606400</v>
      </c>
      <c r="M92" s="64"/>
      <c r="R92" s="66">
        <v>41606400</v>
      </c>
      <c r="S92" s="64" t="s">
        <v>1364</v>
      </c>
      <c r="T92" s="65">
        <v>1</v>
      </c>
    </row>
    <row r="93" spans="1:20" x14ac:dyDescent="0.25">
      <c r="A93" s="60" t="s">
        <v>2369</v>
      </c>
      <c r="B93" s="57" t="s">
        <v>2356</v>
      </c>
      <c r="C93" s="10" t="s">
        <v>1318</v>
      </c>
      <c r="D93" s="10" t="s">
        <v>1494</v>
      </c>
      <c r="E93" s="10" t="s">
        <v>306</v>
      </c>
      <c r="F93" s="9" t="s">
        <v>237</v>
      </c>
      <c r="G93" s="9" t="s">
        <v>1308</v>
      </c>
      <c r="H93" s="10" t="s">
        <v>1492</v>
      </c>
      <c r="I93" s="10" t="s">
        <v>454</v>
      </c>
      <c r="J93" s="62" t="s">
        <v>2384</v>
      </c>
      <c r="K93" s="64">
        <v>336</v>
      </c>
      <c r="L93" s="64">
        <v>26476800</v>
      </c>
      <c r="M93" s="64"/>
      <c r="R93" s="66">
        <v>26476800</v>
      </c>
      <c r="S93" s="64" t="s">
        <v>1534</v>
      </c>
      <c r="T93" s="65">
        <v>1</v>
      </c>
    </row>
    <row r="94" spans="1:20" x14ac:dyDescent="0.25">
      <c r="A94" s="60" t="s">
        <v>2369</v>
      </c>
      <c r="B94" s="57" t="s">
        <v>2356</v>
      </c>
      <c r="C94" s="10" t="s">
        <v>1316</v>
      </c>
      <c r="D94" s="10" t="s">
        <v>252</v>
      </c>
      <c r="E94" s="10" t="s">
        <v>387</v>
      </c>
      <c r="F94" s="9" t="s">
        <v>252</v>
      </c>
      <c r="G94" s="9" t="s">
        <v>1308</v>
      </c>
      <c r="H94" s="10" t="s">
        <v>325</v>
      </c>
      <c r="I94" s="10" t="s">
        <v>456</v>
      </c>
      <c r="J94" s="10" t="s">
        <v>456</v>
      </c>
      <c r="K94" s="64">
        <v>14112</v>
      </c>
      <c r="L94" s="64">
        <v>320356512</v>
      </c>
      <c r="M94" s="64"/>
      <c r="R94" s="66">
        <v>320356512</v>
      </c>
      <c r="S94" s="64" t="s">
        <v>1364</v>
      </c>
      <c r="T94" s="65">
        <v>1</v>
      </c>
    </row>
    <row r="95" spans="1:20" x14ac:dyDescent="0.25">
      <c r="A95" s="60" t="s">
        <v>2369</v>
      </c>
      <c r="B95" s="57" t="s">
        <v>2356</v>
      </c>
      <c r="C95" s="10" t="s">
        <v>1316</v>
      </c>
      <c r="D95" s="10" t="s">
        <v>252</v>
      </c>
      <c r="E95" s="10" t="s">
        <v>387</v>
      </c>
      <c r="F95" s="9" t="s">
        <v>252</v>
      </c>
      <c r="G95" s="9" t="s">
        <v>1308</v>
      </c>
      <c r="H95" s="10" t="s">
        <v>269</v>
      </c>
      <c r="I95" s="10" t="s">
        <v>455</v>
      </c>
      <c r="J95" s="62" t="s">
        <v>2384</v>
      </c>
      <c r="K95" s="64">
        <v>1272</v>
      </c>
      <c r="L95" s="64">
        <v>21491712</v>
      </c>
      <c r="M95" s="64"/>
      <c r="R95" s="66">
        <v>21491712</v>
      </c>
      <c r="S95" s="64" t="s">
        <v>1364</v>
      </c>
      <c r="T95" s="65">
        <v>1</v>
      </c>
    </row>
    <row r="96" spans="1:20" x14ac:dyDescent="0.25">
      <c r="A96" s="60" t="s">
        <v>2369</v>
      </c>
      <c r="B96" s="57" t="s">
        <v>2356</v>
      </c>
      <c r="C96" s="10" t="s">
        <v>1316</v>
      </c>
      <c r="D96" s="10" t="s">
        <v>252</v>
      </c>
      <c r="E96" s="10" t="s">
        <v>387</v>
      </c>
      <c r="F96" s="9" t="s">
        <v>252</v>
      </c>
      <c r="G96" s="9" t="s">
        <v>1308</v>
      </c>
      <c r="H96" s="10" t="s">
        <v>413</v>
      </c>
      <c r="I96" s="10" t="s">
        <v>454</v>
      </c>
      <c r="J96" s="62" t="s">
        <v>2384</v>
      </c>
      <c r="K96" s="64">
        <v>145348</v>
      </c>
      <c r="L96" s="64">
        <v>1176010668</v>
      </c>
      <c r="M96" s="64"/>
      <c r="R96" s="66">
        <v>1176010668</v>
      </c>
      <c r="S96" s="64" t="s">
        <v>1364</v>
      </c>
      <c r="T96" s="65">
        <v>1</v>
      </c>
    </row>
    <row r="97" spans="1:20" x14ac:dyDescent="0.25">
      <c r="A97" s="60" t="s">
        <v>2369</v>
      </c>
      <c r="B97" s="57" t="s">
        <v>2356</v>
      </c>
      <c r="C97" s="10" t="s">
        <v>1316</v>
      </c>
      <c r="D97" s="10" t="s">
        <v>252</v>
      </c>
      <c r="E97" s="10" t="s">
        <v>387</v>
      </c>
      <c r="F97" s="9" t="s">
        <v>252</v>
      </c>
      <c r="G97" s="9" t="s">
        <v>1308</v>
      </c>
      <c r="H97" s="10" t="s">
        <v>1492</v>
      </c>
      <c r="I97" s="10" t="s">
        <v>454</v>
      </c>
      <c r="J97" s="62" t="s">
        <v>2384</v>
      </c>
      <c r="K97" s="64">
        <v>42911</v>
      </c>
      <c r="L97" s="64">
        <v>347192901</v>
      </c>
      <c r="M97" s="64"/>
      <c r="R97" s="66">
        <v>347192901</v>
      </c>
      <c r="S97" s="64" t="s">
        <v>1534</v>
      </c>
      <c r="T97" s="65">
        <v>1</v>
      </c>
    </row>
    <row r="98" spans="1:20" x14ac:dyDescent="0.25">
      <c r="A98" s="60" t="s">
        <v>2369</v>
      </c>
      <c r="B98" s="57" t="s">
        <v>2356</v>
      </c>
      <c r="C98" s="10" t="s">
        <v>1321</v>
      </c>
      <c r="D98" s="10" t="s">
        <v>291</v>
      </c>
      <c r="E98" s="10" t="s">
        <v>405</v>
      </c>
      <c r="F98" s="9" t="s">
        <v>291</v>
      </c>
      <c r="G98" s="9" t="s">
        <v>1308</v>
      </c>
      <c r="H98" s="10" t="s">
        <v>296</v>
      </c>
      <c r="I98" s="10" t="s">
        <v>456</v>
      </c>
      <c r="J98" s="10" t="s">
        <v>456</v>
      </c>
      <c r="K98" s="64">
        <v>206</v>
      </c>
      <c r="L98" s="64">
        <v>20536758</v>
      </c>
      <c r="M98" s="64"/>
      <c r="R98" s="66">
        <v>20536758</v>
      </c>
      <c r="S98" s="64" t="s">
        <v>1364</v>
      </c>
      <c r="T98" s="65">
        <v>1</v>
      </c>
    </row>
    <row r="99" spans="1:20" x14ac:dyDescent="0.25">
      <c r="A99" s="60" t="s">
        <v>2369</v>
      </c>
      <c r="B99" s="57" t="s">
        <v>2356</v>
      </c>
      <c r="C99" s="10" t="s">
        <v>1321</v>
      </c>
      <c r="D99" s="10" t="s">
        <v>291</v>
      </c>
      <c r="E99" s="10" t="s">
        <v>405</v>
      </c>
      <c r="F99" s="9" t="s">
        <v>291</v>
      </c>
      <c r="G99" s="9" t="s">
        <v>1308</v>
      </c>
      <c r="H99" s="10" t="s">
        <v>234</v>
      </c>
      <c r="I99" s="10" t="s">
        <v>454</v>
      </c>
      <c r="J99" s="62" t="s">
        <v>2384</v>
      </c>
      <c r="K99" s="64">
        <v>9720</v>
      </c>
      <c r="L99" s="64">
        <v>432851040</v>
      </c>
      <c r="M99" s="64"/>
      <c r="R99" s="66">
        <v>432851040</v>
      </c>
      <c r="S99" s="64" t="s">
        <v>1364</v>
      </c>
      <c r="T99" s="65">
        <v>1</v>
      </c>
    </row>
    <row r="100" spans="1:20" x14ac:dyDescent="0.25">
      <c r="A100" s="60" t="s">
        <v>2369</v>
      </c>
      <c r="B100" s="57" t="s">
        <v>2356</v>
      </c>
      <c r="C100" s="10" t="s">
        <v>1321</v>
      </c>
      <c r="D100" s="10" t="s">
        <v>291</v>
      </c>
      <c r="E100" s="10" t="s">
        <v>405</v>
      </c>
      <c r="F100" s="9" t="s">
        <v>291</v>
      </c>
      <c r="G100" s="9" t="s">
        <v>1308</v>
      </c>
      <c r="H100" s="10" t="s">
        <v>1492</v>
      </c>
      <c r="I100" s="10" t="s">
        <v>454</v>
      </c>
      <c r="J100" s="62" t="s">
        <v>2384</v>
      </c>
      <c r="K100" s="64">
        <v>6610</v>
      </c>
      <c r="L100" s="64">
        <v>294356520</v>
      </c>
      <c r="M100" s="64"/>
      <c r="R100" s="66">
        <v>294356520</v>
      </c>
      <c r="S100" s="64" t="s">
        <v>1534</v>
      </c>
      <c r="T100" s="65">
        <v>1</v>
      </c>
    </row>
    <row r="101" spans="1:20" x14ac:dyDescent="0.25">
      <c r="A101" s="60" t="s">
        <v>2369</v>
      </c>
      <c r="B101" s="57" t="s">
        <v>2356</v>
      </c>
      <c r="C101" s="10" t="s">
        <v>693</v>
      </c>
      <c r="D101" s="10" t="s">
        <v>246</v>
      </c>
      <c r="E101" s="10" t="s">
        <v>306</v>
      </c>
      <c r="F101" s="9" t="s">
        <v>237</v>
      </c>
      <c r="G101" s="9" t="s">
        <v>1308</v>
      </c>
      <c r="H101" s="10" t="s">
        <v>296</v>
      </c>
      <c r="I101" s="10" t="s">
        <v>456</v>
      </c>
      <c r="J101" s="10" t="s">
        <v>456</v>
      </c>
      <c r="K101" s="64">
        <v>23</v>
      </c>
      <c r="L101" s="64">
        <v>1689534</v>
      </c>
      <c r="M101" s="64"/>
      <c r="R101" s="66">
        <v>1689534</v>
      </c>
      <c r="S101" s="64" t="s">
        <v>1364</v>
      </c>
      <c r="T101" s="65">
        <v>1</v>
      </c>
    </row>
    <row r="102" spans="1:20" x14ac:dyDescent="0.25">
      <c r="A102" s="60" t="s">
        <v>2369</v>
      </c>
      <c r="B102" s="57" t="s">
        <v>2356</v>
      </c>
      <c r="C102" s="10" t="s">
        <v>693</v>
      </c>
      <c r="D102" s="10" t="s">
        <v>246</v>
      </c>
      <c r="E102" s="10" t="s">
        <v>306</v>
      </c>
      <c r="F102" s="9" t="s">
        <v>237</v>
      </c>
      <c r="G102" s="9" t="s">
        <v>1308</v>
      </c>
      <c r="H102" s="10" t="s">
        <v>234</v>
      </c>
      <c r="I102" s="10" t="s">
        <v>454</v>
      </c>
      <c r="J102" s="62" t="s">
        <v>2384</v>
      </c>
      <c r="K102" s="64">
        <v>456</v>
      </c>
      <c r="L102" s="64">
        <v>18003792</v>
      </c>
      <c r="M102" s="64"/>
      <c r="R102" s="66">
        <v>18003792</v>
      </c>
      <c r="S102" s="64" t="s">
        <v>1364</v>
      </c>
      <c r="T102" s="65">
        <v>1</v>
      </c>
    </row>
    <row r="103" spans="1:20" x14ac:dyDescent="0.25">
      <c r="A103" s="60" t="s">
        <v>2369</v>
      </c>
      <c r="B103" s="57" t="s">
        <v>2356</v>
      </c>
      <c r="C103" s="10" t="s">
        <v>693</v>
      </c>
      <c r="D103" s="10" t="s">
        <v>246</v>
      </c>
      <c r="E103" s="10" t="s">
        <v>306</v>
      </c>
      <c r="F103" s="9" t="s">
        <v>237</v>
      </c>
      <c r="G103" s="9" t="s">
        <v>1308</v>
      </c>
      <c r="H103" s="10" t="s">
        <v>1492</v>
      </c>
      <c r="I103" s="10" t="s">
        <v>454</v>
      </c>
      <c r="J103" s="62" t="s">
        <v>2384</v>
      </c>
      <c r="K103" s="64">
        <v>24</v>
      </c>
      <c r="L103" s="64">
        <v>947568</v>
      </c>
      <c r="M103" s="64"/>
      <c r="R103" s="66">
        <v>947568</v>
      </c>
      <c r="S103" s="64" t="s">
        <v>1534</v>
      </c>
      <c r="T103" s="65">
        <v>1</v>
      </c>
    </row>
    <row r="104" spans="1:20" x14ac:dyDescent="0.25">
      <c r="A104" s="60" t="s">
        <v>2369</v>
      </c>
      <c r="B104" s="57" t="s">
        <v>2356</v>
      </c>
      <c r="C104" s="10" t="s">
        <v>1058</v>
      </c>
      <c r="D104" s="10" t="s">
        <v>1423</v>
      </c>
      <c r="E104" s="10" t="s">
        <v>218</v>
      </c>
      <c r="F104" s="9" t="s">
        <v>400</v>
      </c>
      <c r="G104" s="9" t="s">
        <v>1495</v>
      </c>
      <c r="H104" s="10" t="s">
        <v>296</v>
      </c>
      <c r="I104" s="10" t="s">
        <v>456</v>
      </c>
      <c r="J104" s="10" t="s">
        <v>456</v>
      </c>
      <c r="K104" s="64">
        <v>6590</v>
      </c>
      <c r="L104" s="64">
        <v>77392960</v>
      </c>
      <c r="M104" s="64"/>
      <c r="R104" s="66">
        <v>77392960</v>
      </c>
      <c r="S104" s="64" t="s">
        <v>1364</v>
      </c>
      <c r="T104" s="65">
        <v>1</v>
      </c>
    </row>
    <row r="105" spans="1:20" x14ac:dyDescent="0.25">
      <c r="A105" s="60" t="s">
        <v>2369</v>
      </c>
      <c r="B105" s="57" t="s">
        <v>2356</v>
      </c>
      <c r="C105" s="10" t="s">
        <v>1058</v>
      </c>
      <c r="D105" s="10" t="s">
        <v>1423</v>
      </c>
      <c r="E105" s="10" t="s">
        <v>218</v>
      </c>
      <c r="F105" s="9" t="s">
        <v>400</v>
      </c>
      <c r="G105" s="9" t="s">
        <v>1495</v>
      </c>
      <c r="H105" s="10" t="s">
        <v>231</v>
      </c>
      <c r="I105" s="10" t="s">
        <v>455</v>
      </c>
      <c r="J105" s="62" t="s">
        <v>2384</v>
      </c>
      <c r="K105" s="64">
        <v>40</v>
      </c>
      <c r="L105" s="64">
        <v>369600</v>
      </c>
      <c r="M105" s="64"/>
      <c r="R105" s="66">
        <v>369600</v>
      </c>
      <c r="S105" s="64" t="s">
        <v>1364</v>
      </c>
      <c r="T105" s="65">
        <v>1</v>
      </c>
    </row>
    <row r="106" spans="1:20" x14ac:dyDescent="0.25">
      <c r="A106" s="60" t="s">
        <v>2369</v>
      </c>
      <c r="B106" s="57" t="s">
        <v>2356</v>
      </c>
      <c r="C106" s="10" t="s">
        <v>1058</v>
      </c>
      <c r="D106" s="10" t="s">
        <v>1423</v>
      </c>
      <c r="E106" s="10" t="s">
        <v>218</v>
      </c>
      <c r="F106" s="9" t="s">
        <v>400</v>
      </c>
      <c r="G106" s="9" t="s">
        <v>1495</v>
      </c>
      <c r="H106" s="10" t="s">
        <v>1493</v>
      </c>
      <c r="I106" s="10" t="s">
        <v>456</v>
      </c>
      <c r="J106" s="10" t="s">
        <v>456</v>
      </c>
      <c r="K106" s="64">
        <v>1480</v>
      </c>
      <c r="L106" s="64">
        <v>17381120</v>
      </c>
      <c r="M106" s="64"/>
      <c r="R106" s="66">
        <v>17381120</v>
      </c>
      <c r="S106" s="64" t="s">
        <v>1534</v>
      </c>
      <c r="T106" s="65">
        <v>1</v>
      </c>
    </row>
    <row r="107" spans="1:20" x14ac:dyDescent="0.25">
      <c r="A107" s="60" t="s">
        <v>2369</v>
      </c>
      <c r="B107" s="57" t="s">
        <v>2356</v>
      </c>
      <c r="C107" s="10" t="s">
        <v>1059</v>
      </c>
      <c r="D107" s="10" t="s">
        <v>1424</v>
      </c>
      <c r="E107" s="10" t="s">
        <v>218</v>
      </c>
      <c r="F107" s="9" t="s">
        <v>400</v>
      </c>
      <c r="G107" s="9" t="s">
        <v>1495</v>
      </c>
      <c r="H107" s="10" t="s">
        <v>296</v>
      </c>
      <c r="I107" s="10" t="s">
        <v>456</v>
      </c>
      <c r="J107" s="10" t="s">
        <v>456</v>
      </c>
      <c r="K107" s="64">
        <v>98080</v>
      </c>
      <c r="L107" s="64">
        <v>1101732640</v>
      </c>
      <c r="M107" s="64"/>
      <c r="R107" s="66">
        <v>1101732640</v>
      </c>
      <c r="S107" s="64" t="s">
        <v>1364</v>
      </c>
      <c r="T107" s="65">
        <v>1</v>
      </c>
    </row>
    <row r="108" spans="1:20" x14ac:dyDescent="0.25">
      <c r="A108" s="60" t="s">
        <v>2369</v>
      </c>
      <c r="B108" s="57" t="s">
        <v>2356</v>
      </c>
      <c r="C108" s="10" t="s">
        <v>1059</v>
      </c>
      <c r="D108" s="10" t="s">
        <v>1424</v>
      </c>
      <c r="E108" s="10" t="s">
        <v>218</v>
      </c>
      <c r="F108" s="9" t="s">
        <v>400</v>
      </c>
      <c r="G108" s="9" t="s">
        <v>1495</v>
      </c>
      <c r="H108" s="10" t="s">
        <v>231</v>
      </c>
      <c r="I108" s="10" t="s">
        <v>455</v>
      </c>
      <c r="J108" s="62" t="s">
        <v>2384</v>
      </c>
      <c r="K108" s="64">
        <v>3920</v>
      </c>
      <c r="L108" s="64">
        <v>36220800</v>
      </c>
      <c r="M108" s="64"/>
      <c r="R108" s="66">
        <v>36220800</v>
      </c>
      <c r="S108" s="64" t="s">
        <v>1364</v>
      </c>
      <c r="T108" s="65">
        <v>1</v>
      </c>
    </row>
    <row r="109" spans="1:20" x14ac:dyDescent="0.25">
      <c r="A109" s="60" t="s">
        <v>2369</v>
      </c>
      <c r="B109" s="57" t="s">
        <v>2356</v>
      </c>
      <c r="C109" s="10" t="s">
        <v>1059</v>
      </c>
      <c r="D109" s="10" t="s">
        <v>1424</v>
      </c>
      <c r="E109" s="10" t="s">
        <v>218</v>
      </c>
      <c r="F109" s="9" t="s">
        <v>400</v>
      </c>
      <c r="G109" s="9" t="s">
        <v>1495</v>
      </c>
      <c r="H109" s="10" t="s">
        <v>234</v>
      </c>
      <c r="I109" s="10" t="s">
        <v>454</v>
      </c>
      <c r="J109" s="62" t="s">
        <v>2384</v>
      </c>
      <c r="K109" s="64">
        <v>610223</v>
      </c>
      <c r="L109" s="64">
        <v>3447149727</v>
      </c>
      <c r="M109" s="64"/>
      <c r="R109" s="66">
        <v>3447149727</v>
      </c>
      <c r="S109" s="64" t="s">
        <v>1364</v>
      </c>
      <c r="T109" s="65">
        <v>1</v>
      </c>
    </row>
    <row r="110" spans="1:20" x14ac:dyDescent="0.25">
      <c r="A110" s="60" t="s">
        <v>2369</v>
      </c>
      <c r="B110" s="57" t="s">
        <v>2356</v>
      </c>
      <c r="C110" s="10" t="s">
        <v>1059</v>
      </c>
      <c r="D110" s="10" t="s">
        <v>1424</v>
      </c>
      <c r="E110" s="10" t="s">
        <v>218</v>
      </c>
      <c r="F110" s="9" t="s">
        <v>400</v>
      </c>
      <c r="G110" s="9" t="s">
        <v>1495</v>
      </c>
      <c r="H110" s="10" t="s">
        <v>1492</v>
      </c>
      <c r="I110" s="10" t="s">
        <v>454</v>
      </c>
      <c r="J110" s="62" t="s">
        <v>2384</v>
      </c>
      <c r="K110" s="64">
        <v>68120</v>
      </c>
      <c r="L110" s="64">
        <v>384809880</v>
      </c>
      <c r="M110" s="64"/>
      <c r="R110" s="66">
        <v>384809880</v>
      </c>
      <c r="S110" s="64" t="s">
        <v>1534</v>
      </c>
      <c r="T110" s="65">
        <v>1</v>
      </c>
    </row>
    <row r="111" spans="1:20" x14ac:dyDescent="0.25">
      <c r="A111" s="60" t="s">
        <v>2369</v>
      </c>
      <c r="B111" s="57" t="s">
        <v>2356</v>
      </c>
      <c r="C111" s="10" t="s">
        <v>1059</v>
      </c>
      <c r="D111" s="10" t="s">
        <v>1424</v>
      </c>
      <c r="E111" s="10" t="s">
        <v>218</v>
      </c>
      <c r="F111" s="9" t="s">
        <v>400</v>
      </c>
      <c r="G111" s="9" t="s">
        <v>1495</v>
      </c>
      <c r="H111" s="10" t="s">
        <v>1493</v>
      </c>
      <c r="I111" s="10" t="s">
        <v>456</v>
      </c>
      <c r="J111" s="10" t="s">
        <v>456</v>
      </c>
      <c r="K111" s="64">
        <v>10080</v>
      </c>
      <c r="L111" s="64">
        <v>113228640</v>
      </c>
      <c r="M111" s="64"/>
      <c r="R111" s="66">
        <v>113228640</v>
      </c>
      <c r="S111" s="64" t="s">
        <v>1534</v>
      </c>
      <c r="T111" s="65">
        <v>1</v>
      </c>
    </row>
    <row r="112" spans="1:20" x14ac:dyDescent="0.25">
      <c r="A112" s="60" t="s">
        <v>2369</v>
      </c>
      <c r="B112" s="57" t="s">
        <v>2356</v>
      </c>
      <c r="C112" s="10" t="s">
        <v>1063</v>
      </c>
      <c r="D112" s="10" t="s">
        <v>1200</v>
      </c>
      <c r="E112" s="10" t="s">
        <v>254</v>
      </c>
      <c r="F112" s="9" t="s">
        <v>390</v>
      </c>
      <c r="G112" s="9" t="s">
        <v>1495</v>
      </c>
      <c r="H112" s="10" t="s">
        <v>325</v>
      </c>
      <c r="I112" s="10" t="s">
        <v>456</v>
      </c>
      <c r="J112" s="10" t="s">
        <v>456</v>
      </c>
      <c r="K112" s="64">
        <v>620</v>
      </c>
      <c r="L112" s="64">
        <v>8864140</v>
      </c>
      <c r="M112" s="64"/>
      <c r="R112" s="66">
        <v>8864140</v>
      </c>
      <c r="S112" s="64" t="s">
        <v>1364</v>
      </c>
      <c r="T112" s="65">
        <v>1</v>
      </c>
    </row>
    <row r="113" spans="1:20" x14ac:dyDescent="0.25">
      <c r="A113" s="60" t="s">
        <v>2369</v>
      </c>
      <c r="B113" s="57" t="s">
        <v>2356</v>
      </c>
      <c r="C113" s="10" t="s">
        <v>1063</v>
      </c>
      <c r="D113" s="10" t="s">
        <v>1200</v>
      </c>
      <c r="E113" s="10" t="s">
        <v>254</v>
      </c>
      <c r="F113" s="9" t="s">
        <v>390</v>
      </c>
      <c r="G113" s="9" t="s">
        <v>1495</v>
      </c>
      <c r="H113" s="10" t="s">
        <v>402</v>
      </c>
      <c r="I113" s="10" t="s">
        <v>453</v>
      </c>
      <c r="J113" s="62" t="s">
        <v>2384</v>
      </c>
      <c r="K113" s="64">
        <v>3392</v>
      </c>
      <c r="L113" s="64">
        <v>24700544</v>
      </c>
      <c r="M113" s="64"/>
      <c r="R113" s="66">
        <v>24700544</v>
      </c>
      <c r="S113" s="64" t="s">
        <v>1364</v>
      </c>
      <c r="T113" s="65">
        <v>1</v>
      </c>
    </row>
    <row r="114" spans="1:20" x14ac:dyDescent="0.25">
      <c r="A114" s="60" t="s">
        <v>2369</v>
      </c>
      <c r="B114" s="57" t="s">
        <v>2356</v>
      </c>
      <c r="C114" s="10" t="s">
        <v>1064</v>
      </c>
      <c r="D114" s="10" t="s">
        <v>335</v>
      </c>
      <c r="E114" s="10" t="s">
        <v>387</v>
      </c>
      <c r="F114" s="9" t="s">
        <v>252</v>
      </c>
      <c r="G114" s="9" t="s">
        <v>1495</v>
      </c>
      <c r="H114" s="10" t="s">
        <v>325</v>
      </c>
      <c r="I114" s="10" t="s">
        <v>456</v>
      </c>
      <c r="J114" s="10" t="s">
        <v>456</v>
      </c>
      <c r="K114" s="64">
        <v>180</v>
      </c>
      <c r="L114" s="64">
        <v>4177620</v>
      </c>
      <c r="M114" s="64"/>
      <c r="R114" s="66">
        <v>4177620</v>
      </c>
      <c r="S114" s="64" t="s">
        <v>1364</v>
      </c>
      <c r="T114" s="65">
        <v>1</v>
      </c>
    </row>
    <row r="115" spans="1:20" x14ac:dyDescent="0.25">
      <c r="A115" s="60" t="s">
        <v>2369</v>
      </c>
      <c r="B115" s="57" t="s">
        <v>2356</v>
      </c>
      <c r="C115" s="10" t="s">
        <v>1064</v>
      </c>
      <c r="D115" s="10" t="s">
        <v>335</v>
      </c>
      <c r="E115" s="10" t="s">
        <v>387</v>
      </c>
      <c r="F115" s="9" t="s">
        <v>252</v>
      </c>
      <c r="G115" s="9" t="s">
        <v>1495</v>
      </c>
      <c r="H115" s="10" t="s">
        <v>413</v>
      </c>
      <c r="I115" s="10" t="s">
        <v>454</v>
      </c>
      <c r="J115" s="62" t="s">
        <v>2384</v>
      </c>
      <c r="K115" s="64">
        <v>380</v>
      </c>
      <c r="L115" s="64">
        <v>4503760</v>
      </c>
      <c r="M115" s="64"/>
      <c r="R115" s="66">
        <v>4503760</v>
      </c>
      <c r="S115" s="64" t="s">
        <v>1364</v>
      </c>
      <c r="T115" s="65">
        <v>1</v>
      </c>
    </row>
    <row r="116" spans="1:20" x14ac:dyDescent="0.25">
      <c r="A116" s="60" t="s">
        <v>2369</v>
      </c>
      <c r="B116" s="57" t="s">
        <v>2356</v>
      </c>
      <c r="C116" s="10" t="s">
        <v>1065</v>
      </c>
      <c r="D116" s="10" t="s">
        <v>252</v>
      </c>
      <c r="E116" s="10" t="s">
        <v>387</v>
      </c>
      <c r="F116" s="9" t="s">
        <v>252</v>
      </c>
      <c r="G116" s="9" t="s">
        <v>1495</v>
      </c>
      <c r="H116" s="10" t="s">
        <v>325</v>
      </c>
      <c r="I116" s="10" t="s">
        <v>456</v>
      </c>
      <c r="J116" s="10" t="s">
        <v>456</v>
      </c>
      <c r="K116" s="64">
        <v>15652</v>
      </c>
      <c r="L116" s="64">
        <v>287934192</v>
      </c>
      <c r="M116" s="64"/>
      <c r="R116" s="66">
        <v>287934192</v>
      </c>
      <c r="S116" s="64" t="s">
        <v>1364</v>
      </c>
      <c r="T116" s="65">
        <v>1</v>
      </c>
    </row>
    <row r="117" spans="1:20" x14ac:dyDescent="0.25">
      <c r="A117" s="60" t="s">
        <v>2369</v>
      </c>
      <c r="B117" s="57" t="s">
        <v>2356</v>
      </c>
      <c r="C117" s="10" t="s">
        <v>1065</v>
      </c>
      <c r="D117" s="10" t="s">
        <v>252</v>
      </c>
      <c r="E117" s="10" t="s">
        <v>387</v>
      </c>
      <c r="F117" s="9" t="s">
        <v>252</v>
      </c>
      <c r="G117" s="9" t="s">
        <v>1495</v>
      </c>
      <c r="H117" s="10" t="s">
        <v>413</v>
      </c>
      <c r="I117" s="10" t="s">
        <v>454</v>
      </c>
      <c r="J117" s="62" t="s">
        <v>2384</v>
      </c>
      <c r="K117" s="64">
        <v>52972</v>
      </c>
      <c r="L117" s="64">
        <v>367466764</v>
      </c>
      <c r="M117" s="64"/>
      <c r="R117" s="66">
        <v>367466764</v>
      </c>
      <c r="S117" s="64" t="s">
        <v>1364</v>
      </c>
      <c r="T117" s="65">
        <v>1</v>
      </c>
    </row>
    <row r="118" spans="1:20" x14ac:dyDescent="0.25">
      <c r="A118" s="60" t="s">
        <v>2369</v>
      </c>
      <c r="B118" s="57" t="s">
        <v>2356</v>
      </c>
      <c r="C118" s="10" t="s">
        <v>1065</v>
      </c>
      <c r="D118" s="10" t="s">
        <v>252</v>
      </c>
      <c r="E118" s="10" t="s">
        <v>387</v>
      </c>
      <c r="F118" s="9" t="s">
        <v>252</v>
      </c>
      <c r="G118" s="9" t="s">
        <v>1495</v>
      </c>
      <c r="H118" s="10" t="s">
        <v>1492</v>
      </c>
      <c r="I118" s="10" t="s">
        <v>454</v>
      </c>
      <c r="J118" s="62" t="s">
        <v>2384</v>
      </c>
      <c r="K118" s="64">
        <v>67120</v>
      </c>
      <c r="L118" s="64">
        <v>465611440</v>
      </c>
      <c r="M118" s="64"/>
      <c r="R118" s="66">
        <v>465611440</v>
      </c>
      <c r="S118" s="64" t="s">
        <v>1534</v>
      </c>
      <c r="T118" s="65">
        <v>1</v>
      </c>
    </row>
    <row r="119" spans="1:20" x14ac:dyDescent="0.25">
      <c r="A119" s="60" t="s">
        <v>2369</v>
      </c>
      <c r="B119" s="57" t="s">
        <v>2356</v>
      </c>
      <c r="C119" s="10" t="s">
        <v>1065</v>
      </c>
      <c r="D119" s="10" t="s">
        <v>252</v>
      </c>
      <c r="E119" s="10" t="s">
        <v>387</v>
      </c>
      <c r="F119" s="9" t="s">
        <v>252</v>
      </c>
      <c r="G119" s="9" t="s">
        <v>1495</v>
      </c>
      <c r="H119" s="10" t="s">
        <v>1493</v>
      </c>
      <c r="I119" s="10" t="s">
        <v>456</v>
      </c>
      <c r="J119" s="10" t="s">
        <v>456</v>
      </c>
      <c r="K119" s="64">
        <v>500</v>
      </c>
      <c r="L119" s="64">
        <v>9198000</v>
      </c>
      <c r="M119" s="64"/>
      <c r="R119" s="66">
        <v>9198000</v>
      </c>
      <c r="S119" s="64" t="s">
        <v>1534</v>
      </c>
      <c r="T119" s="65">
        <v>1</v>
      </c>
    </row>
    <row r="120" spans="1:20" x14ac:dyDescent="0.25">
      <c r="A120" s="60" t="s">
        <v>2369</v>
      </c>
      <c r="B120" s="57" t="s">
        <v>2356</v>
      </c>
      <c r="C120" s="10" t="s">
        <v>1068</v>
      </c>
      <c r="D120" s="10" t="s">
        <v>737</v>
      </c>
      <c r="E120" s="10" t="s">
        <v>267</v>
      </c>
      <c r="F120" s="9" t="s">
        <v>284</v>
      </c>
      <c r="G120" s="9" t="s">
        <v>1495</v>
      </c>
      <c r="H120" s="10" t="s">
        <v>325</v>
      </c>
      <c r="I120" s="10" t="s">
        <v>456</v>
      </c>
      <c r="J120" s="10" t="s">
        <v>456</v>
      </c>
      <c r="K120" s="64">
        <v>14973</v>
      </c>
      <c r="L120" s="64">
        <v>286418517</v>
      </c>
      <c r="M120" s="64"/>
      <c r="R120" s="66">
        <v>286418517</v>
      </c>
      <c r="S120" s="64" t="s">
        <v>1364</v>
      </c>
      <c r="T120" s="65">
        <v>1</v>
      </c>
    </row>
    <row r="121" spans="1:20" x14ac:dyDescent="0.25">
      <c r="A121" s="60" t="s">
        <v>2369</v>
      </c>
      <c r="B121" s="57" t="s">
        <v>2356</v>
      </c>
      <c r="C121" s="10" t="s">
        <v>1068</v>
      </c>
      <c r="D121" s="10" t="s">
        <v>737</v>
      </c>
      <c r="E121" s="10" t="s">
        <v>267</v>
      </c>
      <c r="F121" s="9" t="s">
        <v>284</v>
      </c>
      <c r="G121" s="9" t="s">
        <v>1495</v>
      </c>
      <c r="H121" s="10" t="s">
        <v>269</v>
      </c>
      <c r="I121" s="10" t="s">
        <v>455</v>
      </c>
      <c r="J121" s="62" t="s">
        <v>2384</v>
      </c>
      <c r="K121" s="64">
        <v>220</v>
      </c>
      <c r="L121" s="64">
        <v>3484800</v>
      </c>
      <c r="M121" s="64"/>
      <c r="R121" s="66">
        <v>3484800</v>
      </c>
      <c r="S121" s="64" t="s">
        <v>1364</v>
      </c>
      <c r="T121" s="65">
        <v>1</v>
      </c>
    </row>
    <row r="122" spans="1:20" x14ac:dyDescent="0.25">
      <c r="A122" s="60" t="s">
        <v>2369</v>
      </c>
      <c r="B122" s="57" t="s">
        <v>2356</v>
      </c>
      <c r="C122" s="10" t="s">
        <v>1068</v>
      </c>
      <c r="D122" s="10" t="s">
        <v>737</v>
      </c>
      <c r="E122" s="10" t="s">
        <v>267</v>
      </c>
      <c r="F122" s="9" t="s">
        <v>284</v>
      </c>
      <c r="G122" s="9" t="s">
        <v>1495</v>
      </c>
      <c r="H122" s="10" t="s">
        <v>413</v>
      </c>
      <c r="I122" s="10" t="s">
        <v>454</v>
      </c>
      <c r="J122" s="62" t="s">
        <v>2384</v>
      </c>
      <c r="K122" s="64">
        <v>81856</v>
      </c>
      <c r="L122" s="64">
        <v>778123136</v>
      </c>
      <c r="M122" s="64"/>
      <c r="R122" s="66">
        <v>778123136</v>
      </c>
      <c r="S122" s="64" t="s">
        <v>1364</v>
      </c>
      <c r="T122" s="65">
        <v>1</v>
      </c>
    </row>
    <row r="123" spans="1:20" x14ac:dyDescent="0.25">
      <c r="A123" s="60" t="s">
        <v>2369</v>
      </c>
      <c r="B123" s="57" t="s">
        <v>2356</v>
      </c>
      <c r="C123" s="10" t="s">
        <v>1068</v>
      </c>
      <c r="D123" s="10" t="s">
        <v>737</v>
      </c>
      <c r="E123" s="10" t="s">
        <v>267</v>
      </c>
      <c r="F123" s="9" t="s">
        <v>284</v>
      </c>
      <c r="G123" s="9" t="s">
        <v>1495</v>
      </c>
      <c r="H123" s="10" t="s">
        <v>1492</v>
      </c>
      <c r="I123" s="10" t="s">
        <v>454</v>
      </c>
      <c r="J123" s="62" t="s">
        <v>2384</v>
      </c>
      <c r="K123" s="64">
        <v>27060</v>
      </c>
      <c r="L123" s="64">
        <v>257232360</v>
      </c>
      <c r="M123" s="64"/>
      <c r="R123" s="66">
        <v>257232360</v>
      </c>
      <c r="S123" s="64" t="s">
        <v>1534</v>
      </c>
      <c r="T123" s="65">
        <v>1</v>
      </c>
    </row>
    <row r="124" spans="1:20" x14ac:dyDescent="0.25">
      <c r="A124" s="60" t="s">
        <v>2369</v>
      </c>
      <c r="B124" s="57" t="s">
        <v>2356</v>
      </c>
      <c r="C124" s="10" t="s">
        <v>1069</v>
      </c>
      <c r="D124" s="10" t="s">
        <v>739</v>
      </c>
      <c r="E124" s="10" t="s">
        <v>267</v>
      </c>
      <c r="F124" s="9" t="s">
        <v>284</v>
      </c>
      <c r="G124" s="9" t="s">
        <v>1495</v>
      </c>
      <c r="H124" s="10" t="s">
        <v>325</v>
      </c>
      <c r="I124" s="10" t="s">
        <v>456</v>
      </c>
      <c r="J124" s="10" t="s">
        <v>456</v>
      </c>
      <c r="K124" s="64">
        <v>3670</v>
      </c>
      <c r="L124" s="64">
        <v>68709740</v>
      </c>
      <c r="M124" s="64"/>
      <c r="R124" s="66">
        <v>68709740</v>
      </c>
      <c r="S124" s="64" t="s">
        <v>1364</v>
      </c>
      <c r="T124" s="65">
        <v>1</v>
      </c>
    </row>
    <row r="125" spans="1:20" x14ac:dyDescent="0.25">
      <c r="A125" s="60" t="s">
        <v>2369</v>
      </c>
      <c r="B125" s="57" t="s">
        <v>2356</v>
      </c>
      <c r="C125" s="10" t="s">
        <v>1069</v>
      </c>
      <c r="D125" s="10" t="s">
        <v>739</v>
      </c>
      <c r="E125" s="10" t="s">
        <v>267</v>
      </c>
      <c r="F125" s="9" t="s">
        <v>284</v>
      </c>
      <c r="G125" s="9" t="s">
        <v>1495</v>
      </c>
      <c r="H125" s="10" t="s">
        <v>269</v>
      </c>
      <c r="I125" s="10" t="s">
        <v>455</v>
      </c>
      <c r="J125" s="62" t="s">
        <v>2384</v>
      </c>
      <c r="K125" s="64">
        <v>60</v>
      </c>
      <c r="L125" s="64">
        <v>939840</v>
      </c>
      <c r="M125" s="64"/>
      <c r="R125" s="66">
        <v>939840</v>
      </c>
      <c r="S125" s="64" t="s">
        <v>1364</v>
      </c>
      <c r="T125" s="65">
        <v>1</v>
      </c>
    </row>
    <row r="126" spans="1:20" x14ac:dyDescent="0.25">
      <c r="A126" s="60" t="s">
        <v>2369</v>
      </c>
      <c r="B126" s="57" t="s">
        <v>2356</v>
      </c>
      <c r="C126" s="10" t="s">
        <v>1069</v>
      </c>
      <c r="D126" s="10" t="s">
        <v>739</v>
      </c>
      <c r="E126" s="10" t="s">
        <v>267</v>
      </c>
      <c r="F126" s="9" t="s">
        <v>284</v>
      </c>
      <c r="G126" s="9" t="s">
        <v>1495</v>
      </c>
      <c r="H126" s="10" t="s">
        <v>413</v>
      </c>
      <c r="I126" s="10" t="s">
        <v>454</v>
      </c>
      <c r="J126" s="62" t="s">
        <v>2384</v>
      </c>
      <c r="K126" s="64">
        <v>46438</v>
      </c>
      <c r="L126" s="64">
        <v>470138312</v>
      </c>
      <c r="M126" s="64"/>
      <c r="R126" s="66">
        <v>470138312</v>
      </c>
      <c r="S126" s="64" t="s">
        <v>1364</v>
      </c>
      <c r="T126" s="65">
        <v>1</v>
      </c>
    </row>
    <row r="127" spans="1:20" x14ac:dyDescent="0.25">
      <c r="A127" s="60" t="s">
        <v>2369</v>
      </c>
      <c r="B127" s="57" t="s">
        <v>2356</v>
      </c>
      <c r="C127" s="10" t="s">
        <v>1069</v>
      </c>
      <c r="D127" s="10" t="s">
        <v>739</v>
      </c>
      <c r="E127" s="10" t="s">
        <v>267</v>
      </c>
      <c r="F127" s="9" t="s">
        <v>284</v>
      </c>
      <c r="G127" s="9" t="s">
        <v>1495</v>
      </c>
      <c r="H127" s="10" t="s">
        <v>1492</v>
      </c>
      <c r="I127" s="10" t="s">
        <v>454</v>
      </c>
      <c r="J127" s="62" t="s">
        <v>2384</v>
      </c>
      <c r="K127" s="64">
        <v>5860</v>
      </c>
      <c r="L127" s="64">
        <v>59326640</v>
      </c>
      <c r="M127" s="64"/>
      <c r="R127" s="66">
        <v>59326640</v>
      </c>
      <c r="S127" s="64" t="s">
        <v>1534</v>
      </c>
      <c r="T127" s="65">
        <v>1</v>
      </c>
    </row>
    <row r="128" spans="1:20" x14ac:dyDescent="0.25">
      <c r="A128" s="60" t="s">
        <v>2369</v>
      </c>
      <c r="B128" s="57" t="s">
        <v>2356</v>
      </c>
      <c r="C128" s="10" t="s">
        <v>1070</v>
      </c>
      <c r="D128" s="10" t="s">
        <v>740</v>
      </c>
      <c r="E128" s="10" t="s">
        <v>267</v>
      </c>
      <c r="F128" s="9" t="s">
        <v>284</v>
      </c>
      <c r="G128" s="9" t="s">
        <v>1495</v>
      </c>
      <c r="H128" s="10" t="s">
        <v>325</v>
      </c>
      <c r="I128" s="10" t="s">
        <v>456</v>
      </c>
      <c r="J128" s="10" t="s">
        <v>456</v>
      </c>
      <c r="K128" s="64">
        <v>5541</v>
      </c>
      <c r="L128" s="64">
        <v>99228228</v>
      </c>
      <c r="M128" s="64"/>
      <c r="R128" s="66">
        <v>99228228</v>
      </c>
      <c r="S128" s="64" t="s">
        <v>1364</v>
      </c>
      <c r="T128" s="65">
        <v>1</v>
      </c>
    </row>
    <row r="129" spans="1:20" x14ac:dyDescent="0.25">
      <c r="A129" s="60" t="s">
        <v>2369</v>
      </c>
      <c r="B129" s="57" t="s">
        <v>2356</v>
      </c>
      <c r="C129" s="10" t="s">
        <v>1070</v>
      </c>
      <c r="D129" s="10" t="s">
        <v>740</v>
      </c>
      <c r="E129" s="10" t="s">
        <v>267</v>
      </c>
      <c r="F129" s="9" t="s">
        <v>284</v>
      </c>
      <c r="G129" s="9" t="s">
        <v>1495</v>
      </c>
      <c r="H129" s="10" t="s">
        <v>269</v>
      </c>
      <c r="I129" s="10" t="s">
        <v>455</v>
      </c>
      <c r="J129" s="62" t="s">
        <v>2384</v>
      </c>
      <c r="K129" s="64">
        <v>580</v>
      </c>
      <c r="L129" s="64">
        <v>9048000</v>
      </c>
      <c r="M129" s="64"/>
      <c r="R129" s="66">
        <v>9048000</v>
      </c>
      <c r="S129" s="64" t="s">
        <v>1364</v>
      </c>
      <c r="T129" s="65">
        <v>1</v>
      </c>
    </row>
    <row r="130" spans="1:20" x14ac:dyDescent="0.25">
      <c r="A130" s="60" t="s">
        <v>2369</v>
      </c>
      <c r="B130" s="57" t="s">
        <v>2356</v>
      </c>
      <c r="C130" s="10" t="s">
        <v>1070</v>
      </c>
      <c r="D130" s="10" t="s">
        <v>740</v>
      </c>
      <c r="E130" s="10" t="s">
        <v>267</v>
      </c>
      <c r="F130" s="9" t="s">
        <v>284</v>
      </c>
      <c r="G130" s="9" t="s">
        <v>1495</v>
      </c>
      <c r="H130" s="10" t="s">
        <v>413</v>
      </c>
      <c r="I130" s="10" t="s">
        <v>454</v>
      </c>
      <c r="J130" s="62" t="s">
        <v>2384</v>
      </c>
      <c r="K130" s="64">
        <v>98855</v>
      </c>
      <c r="L130" s="64">
        <v>1000808020</v>
      </c>
      <c r="M130" s="64"/>
      <c r="R130" s="66">
        <v>1000808020</v>
      </c>
      <c r="S130" s="64" t="s">
        <v>1364</v>
      </c>
      <c r="T130" s="65">
        <v>1</v>
      </c>
    </row>
    <row r="131" spans="1:20" x14ac:dyDescent="0.25">
      <c r="A131" s="60" t="s">
        <v>2369</v>
      </c>
      <c r="B131" s="57" t="s">
        <v>2356</v>
      </c>
      <c r="C131" s="10" t="s">
        <v>1070</v>
      </c>
      <c r="D131" s="10" t="s">
        <v>740</v>
      </c>
      <c r="E131" s="10" t="s">
        <v>267</v>
      </c>
      <c r="F131" s="9" t="s">
        <v>284</v>
      </c>
      <c r="G131" s="9" t="s">
        <v>1495</v>
      </c>
      <c r="H131" s="10" t="s">
        <v>1492</v>
      </c>
      <c r="I131" s="10" t="s">
        <v>454</v>
      </c>
      <c r="J131" s="62" t="s">
        <v>2384</v>
      </c>
      <c r="K131" s="64">
        <v>20800</v>
      </c>
      <c r="L131" s="64">
        <v>210579200</v>
      </c>
      <c r="M131" s="64"/>
      <c r="R131" s="66">
        <v>210579200</v>
      </c>
      <c r="S131" s="64" t="s">
        <v>1534</v>
      </c>
      <c r="T131" s="65">
        <v>1</v>
      </c>
    </row>
    <row r="132" spans="1:20" x14ac:dyDescent="0.25">
      <c r="A132" s="60" t="s">
        <v>2369</v>
      </c>
      <c r="B132" s="57" t="s">
        <v>2356</v>
      </c>
      <c r="C132" s="10" t="s">
        <v>1070</v>
      </c>
      <c r="D132" s="10" t="s">
        <v>740</v>
      </c>
      <c r="E132" s="10" t="s">
        <v>267</v>
      </c>
      <c r="F132" s="9" t="s">
        <v>284</v>
      </c>
      <c r="G132" s="9" t="s">
        <v>1495</v>
      </c>
      <c r="H132" s="10" t="s">
        <v>1493</v>
      </c>
      <c r="I132" s="10" t="s">
        <v>456</v>
      </c>
      <c r="J132" s="10" t="s">
        <v>456</v>
      </c>
      <c r="K132" s="64">
        <v>400</v>
      </c>
      <c r="L132" s="64">
        <v>7163200</v>
      </c>
      <c r="M132" s="64"/>
      <c r="R132" s="66">
        <v>7163200</v>
      </c>
      <c r="S132" s="64" t="s">
        <v>1534</v>
      </c>
      <c r="T132" s="65">
        <v>1</v>
      </c>
    </row>
    <row r="133" spans="1:20" x14ac:dyDescent="0.25">
      <c r="A133" s="60" t="s">
        <v>2369</v>
      </c>
      <c r="B133" s="57" t="s">
        <v>2356</v>
      </c>
      <c r="C133" s="10" t="s">
        <v>1071</v>
      </c>
      <c r="D133" s="10" t="s">
        <v>388</v>
      </c>
      <c r="E133" s="10" t="s">
        <v>267</v>
      </c>
      <c r="F133" s="9" t="s">
        <v>284</v>
      </c>
      <c r="G133" s="9" t="s">
        <v>1495</v>
      </c>
      <c r="H133" s="10" t="s">
        <v>325</v>
      </c>
      <c r="I133" s="10" t="s">
        <v>456</v>
      </c>
      <c r="J133" s="10" t="s">
        <v>456</v>
      </c>
      <c r="K133" s="64">
        <v>719</v>
      </c>
      <c r="L133" s="64">
        <v>13753751</v>
      </c>
      <c r="M133" s="64"/>
      <c r="R133" s="66">
        <v>13753751</v>
      </c>
      <c r="S133" s="64" t="s">
        <v>1364</v>
      </c>
      <c r="T133" s="65">
        <v>1</v>
      </c>
    </row>
    <row r="134" spans="1:20" x14ac:dyDescent="0.25">
      <c r="A134" s="60" t="s">
        <v>2369</v>
      </c>
      <c r="B134" s="57" t="s">
        <v>2356</v>
      </c>
      <c r="C134" s="10" t="s">
        <v>1071</v>
      </c>
      <c r="D134" s="10" t="s">
        <v>388</v>
      </c>
      <c r="E134" s="10" t="s">
        <v>267</v>
      </c>
      <c r="F134" s="9" t="s">
        <v>284</v>
      </c>
      <c r="G134" s="9" t="s">
        <v>1495</v>
      </c>
      <c r="H134" s="10" t="s">
        <v>413</v>
      </c>
      <c r="I134" s="10" t="s">
        <v>454</v>
      </c>
      <c r="J134" s="62" t="s">
        <v>2384</v>
      </c>
      <c r="K134" s="64">
        <v>240</v>
      </c>
      <c r="L134" s="64">
        <v>2619840</v>
      </c>
      <c r="M134" s="64"/>
      <c r="R134" s="66">
        <v>2619840</v>
      </c>
      <c r="S134" s="64" t="s">
        <v>1364</v>
      </c>
      <c r="T134" s="65">
        <v>1</v>
      </c>
    </row>
    <row r="135" spans="1:20" x14ac:dyDescent="0.25">
      <c r="A135" s="60" t="s">
        <v>2369</v>
      </c>
      <c r="B135" s="57" t="s">
        <v>2356</v>
      </c>
      <c r="C135" s="10" t="s">
        <v>1071</v>
      </c>
      <c r="D135" s="10" t="s">
        <v>388</v>
      </c>
      <c r="E135" s="10" t="s">
        <v>267</v>
      </c>
      <c r="F135" s="9" t="s">
        <v>284</v>
      </c>
      <c r="G135" s="9" t="s">
        <v>1495</v>
      </c>
      <c r="H135" s="10" t="s">
        <v>1492</v>
      </c>
      <c r="I135" s="10" t="s">
        <v>454</v>
      </c>
      <c r="J135" s="62" t="s">
        <v>2384</v>
      </c>
      <c r="K135" s="64">
        <v>1140</v>
      </c>
      <c r="L135" s="64">
        <v>12444240</v>
      </c>
      <c r="M135" s="64"/>
      <c r="R135" s="66">
        <v>12444240</v>
      </c>
      <c r="S135" s="64" t="s">
        <v>1534</v>
      </c>
      <c r="T135" s="65">
        <v>1</v>
      </c>
    </row>
    <row r="136" spans="1:20" x14ac:dyDescent="0.25">
      <c r="A136" s="60" t="s">
        <v>2369</v>
      </c>
      <c r="B136" s="57" t="s">
        <v>2356</v>
      </c>
      <c r="C136" s="10" t="s">
        <v>1072</v>
      </c>
      <c r="D136" s="10" t="s">
        <v>285</v>
      </c>
      <c r="E136" s="10" t="s">
        <v>267</v>
      </c>
      <c r="F136" s="9" t="s">
        <v>284</v>
      </c>
      <c r="G136" s="9" t="s">
        <v>1495</v>
      </c>
      <c r="H136" s="10" t="s">
        <v>325</v>
      </c>
      <c r="I136" s="10" t="s">
        <v>456</v>
      </c>
      <c r="J136" s="10" t="s">
        <v>456</v>
      </c>
      <c r="K136" s="64">
        <v>4660</v>
      </c>
      <c r="L136" s="64">
        <v>89141140</v>
      </c>
      <c r="M136" s="64"/>
      <c r="R136" s="66">
        <v>89141140</v>
      </c>
      <c r="S136" s="64" t="s">
        <v>1364</v>
      </c>
      <c r="T136" s="65">
        <v>1</v>
      </c>
    </row>
    <row r="137" spans="1:20" x14ac:dyDescent="0.25">
      <c r="A137" s="60" t="s">
        <v>2369</v>
      </c>
      <c r="B137" s="57" t="s">
        <v>2356</v>
      </c>
      <c r="C137" s="10" t="s">
        <v>1072</v>
      </c>
      <c r="D137" s="10" t="s">
        <v>285</v>
      </c>
      <c r="E137" s="10" t="s">
        <v>267</v>
      </c>
      <c r="F137" s="9" t="s">
        <v>284</v>
      </c>
      <c r="G137" s="9" t="s">
        <v>1495</v>
      </c>
      <c r="H137" s="10" t="s">
        <v>413</v>
      </c>
      <c r="I137" s="10" t="s">
        <v>454</v>
      </c>
      <c r="J137" s="62" t="s">
        <v>2384</v>
      </c>
      <c r="K137" s="64">
        <v>4220</v>
      </c>
      <c r="L137" s="64">
        <v>46065520</v>
      </c>
      <c r="M137" s="64"/>
      <c r="R137" s="66">
        <v>46065520</v>
      </c>
      <c r="S137" s="64" t="s">
        <v>1364</v>
      </c>
      <c r="T137" s="65">
        <v>1</v>
      </c>
    </row>
    <row r="138" spans="1:20" x14ac:dyDescent="0.25">
      <c r="A138" s="60" t="s">
        <v>2369</v>
      </c>
      <c r="B138" s="57" t="s">
        <v>2356</v>
      </c>
      <c r="C138" s="10" t="s">
        <v>1072</v>
      </c>
      <c r="D138" s="10" t="s">
        <v>285</v>
      </c>
      <c r="E138" s="10" t="s">
        <v>267</v>
      </c>
      <c r="F138" s="9" t="s">
        <v>284</v>
      </c>
      <c r="G138" s="9" t="s">
        <v>1495</v>
      </c>
      <c r="H138" s="10" t="s">
        <v>1492</v>
      </c>
      <c r="I138" s="10" t="s">
        <v>454</v>
      </c>
      <c r="J138" s="62" t="s">
        <v>2384</v>
      </c>
      <c r="K138" s="64">
        <v>1200</v>
      </c>
      <c r="L138" s="64">
        <v>13099200</v>
      </c>
      <c r="M138" s="64"/>
      <c r="R138" s="66">
        <v>13099200</v>
      </c>
      <c r="S138" s="64" t="s">
        <v>1534</v>
      </c>
      <c r="T138" s="65">
        <v>1</v>
      </c>
    </row>
    <row r="139" spans="1:20" x14ac:dyDescent="0.25">
      <c r="A139" s="60" t="s">
        <v>2369</v>
      </c>
      <c r="B139" s="57" t="s">
        <v>2356</v>
      </c>
      <c r="C139" s="10" t="s">
        <v>1073</v>
      </c>
      <c r="D139" s="10" t="s">
        <v>283</v>
      </c>
      <c r="E139" s="10" t="s">
        <v>267</v>
      </c>
      <c r="F139" s="9" t="s">
        <v>284</v>
      </c>
      <c r="G139" s="9" t="s">
        <v>1495</v>
      </c>
      <c r="H139" s="10" t="s">
        <v>325</v>
      </c>
      <c r="I139" s="10" t="s">
        <v>456</v>
      </c>
      <c r="J139" s="10" t="s">
        <v>456</v>
      </c>
      <c r="K139" s="64">
        <v>1376</v>
      </c>
      <c r="L139" s="64">
        <v>27105824</v>
      </c>
      <c r="M139" s="64"/>
      <c r="R139" s="66">
        <v>27105824</v>
      </c>
      <c r="S139" s="64" t="s">
        <v>1364</v>
      </c>
      <c r="T139" s="65">
        <v>1</v>
      </c>
    </row>
    <row r="140" spans="1:20" x14ac:dyDescent="0.25">
      <c r="A140" s="60" t="s">
        <v>2369</v>
      </c>
      <c r="B140" s="57" t="s">
        <v>2356</v>
      </c>
      <c r="C140" s="10" t="s">
        <v>1073</v>
      </c>
      <c r="D140" s="10" t="s">
        <v>283</v>
      </c>
      <c r="E140" s="10" t="s">
        <v>267</v>
      </c>
      <c r="F140" s="9" t="s">
        <v>284</v>
      </c>
      <c r="G140" s="9" t="s">
        <v>1495</v>
      </c>
      <c r="H140" s="10" t="s">
        <v>269</v>
      </c>
      <c r="I140" s="10" t="s">
        <v>455</v>
      </c>
      <c r="J140" s="62" t="s">
        <v>2384</v>
      </c>
      <c r="K140" s="64">
        <v>20</v>
      </c>
      <c r="L140" s="64">
        <v>343200</v>
      </c>
      <c r="M140" s="64"/>
      <c r="R140" s="66">
        <v>343200</v>
      </c>
      <c r="S140" s="64" t="s">
        <v>1364</v>
      </c>
      <c r="T140" s="65">
        <v>1</v>
      </c>
    </row>
    <row r="141" spans="1:20" x14ac:dyDescent="0.25">
      <c r="A141" s="60" t="s">
        <v>2369</v>
      </c>
      <c r="B141" s="57" t="s">
        <v>2356</v>
      </c>
      <c r="C141" s="10" t="s">
        <v>1073</v>
      </c>
      <c r="D141" s="10" t="s">
        <v>283</v>
      </c>
      <c r="E141" s="10" t="s">
        <v>267</v>
      </c>
      <c r="F141" s="9" t="s">
        <v>284</v>
      </c>
      <c r="G141" s="9" t="s">
        <v>1495</v>
      </c>
      <c r="H141" s="10" t="s">
        <v>413</v>
      </c>
      <c r="I141" s="10" t="s">
        <v>454</v>
      </c>
      <c r="J141" s="62" t="s">
        <v>2384</v>
      </c>
      <c r="K141" s="64">
        <v>14760</v>
      </c>
      <c r="L141" s="64">
        <v>165002040</v>
      </c>
      <c r="M141" s="64"/>
      <c r="R141" s="66">
        <v>165002040</v>
      </c>
      <c r="S141" s="64" t="s">
        <v>1364</v>
      </c>
      <c r="T141" s="65">
        <v>1</v>
      </c>
    </row>
    <row r="142" spans="1:20" x14ac:dyDescent="0.25">
      <c r="A142" s="60" t="s">
        <v>2369</v>
      </c>
      <c r="B142" s="57" t="s">
        <v>2356</v>
      </c>
      <c r="C142" s="10" t="s">
        <v>1073</v>
      </c>
      <c r="D142" s="10" t="s">
        <v>283</v>
      </c>
      <c r="E142" s="10" t="s">
        <v>267</v>
      </c>
      <c r="F142" s="9" t="s">
        <v>284</v>
      </c>
      <c r="G142" s="9" t="s">
        <v>1495</v>
      </c>
      <c r="H142" s="10" t="s">
        <v>1492</v>
      </c>
      <c r="I142" s="10" t="s">
        <v>454</v>
      </c>
      <c r="J142" s="62" t="s">
        <v>2384</v>
      </c>
      <c r="K142" s="64">
        <v>2140</v>
      </c>
      <c r="L142" s="64">
        <v>23923060</v>
      </c>
      <c r="M142" s="64"/>
      <c r="R142" s="66">
        <v>23923060</v>
      </c>
      <c r="S142" s="64" t="s">
        <v>1534</v>
      </c>
      <c r="T142" s="65">
        <v>1</v>
      </c>
    </row>
    <row r="143" spans="1:20" x14ac:dyDescent="0.25">
      <c r="A143" s="60" t="s">
        <v>2369</v>
      </c>
      <c r="B143" s="57" t="s">
        <v>2356</v>
      </c>
      <c r="C143" s="10" t="s">
        <v>1074</v>
      </c>
      <c r="D143" s="10" t="s">
        <v>282</v>
      </c>
      <c r="E143" s="10" t="s">
        <v>280</v>
      </c>
      <c r="F143" s="9" t="s">
        <v>261</v>
      </c>
      <c r="G143" s="9" t="s">
        <v>1495</v>
      </c>
      <c r="H143" s="10" t="s">
        <v>296</v>
      </c>
      <c r="I143" s="10" t="s">
        <v>456</v>
      </c>
      <c r="J143" s="10" t="s">
        <v>456</v>
      </c>
      <c r="K143" s="64">
        <v>20</v>
      </c>
      <c r="L143" s="64">
        <v>1682860</v>
      </c>
      <c r="M143" s="64"/>
      <c r="R143" s="66">
        <v>1682860</v>
      </c>
      <c r="S143" s="64" t="s">
        <v>1364</v>
      </c>
      <c r="T143" s="65">
        <v>1</v>
      </c>
    </row>
    <row r="144" spans="1:20" x14ac:dyDescent="0.25">
      <c r="A144" s="60" t="s">
        <v>2369</v>
      </c>
      <c r="B144" s="57" t="s">
        <v>2356</v>
      </c>
      <c r="C144" s="10" t="s">
        <v>1074</v>
      </c>
      <c r="D144" s="10" t="s">
        <v>282</v>
      </c>
      <c r="E144" s="10" t="s">
        <v>280</v>
      </c>
      <c r="F144" s="9" t="s">
        <v>261</v>
      </c>
      <c r="G144" s="9" t="s">
        <v>1495</v>
      </c>
      <c r="H144" s="10" t="s">
        <v>234</v>
      </c>
      <c r="I144" s="10" t="s">
        <v>454</v>
      </c>
      <c r="J144" s="62" t="s">
        <v>2384</v>
      </c>
      <c r="K144" s="64">
        <v>1760</v>
      </c>
      <c r="L144" s="64">
        <v>49434880</v>
      </c>
      <c r="M144" s="64"/>
      <c r="R144" s="66">
        <v>49434880</v>
      </c>
      <c r="S144" s="64" t="s">
        <v>1364</v>
      </c>
      <c r="T144" s="65">
        <v>1</v>
      </c>
    </row>
    <row r="145" spans="1:20" x14ac:dyDescent="0.25">
      <c r="A145" s="60" t="s">
        <v>2369</v>
      </c>
      <c r="B145" s="57" t="s">
        <v>2356</v>
      </c>
      <c r="C145" s="10" t="s">
        <v>1074</v>
      </c>
      <c r="D145" s="10" t="s">
        <v>282</v>
      </c>
      <c r="E145" s="10" t="s">
        <v>280</v>
      </c>
      <c r="F145" s="9" t="s">
        <v>261</v>
      </c>
      <c r="G145" s="9" t="s">
        <v>1495</v>
      </c>
      <c r="H145" s="10" t="s">
        <v>1492</v>
      </c>
      <c r="I145" s="10" t="s">
        <v>454</v>
      </c>
      <c r="J145" s="62" t="s">
        <v>2384</v>
      </c>
      <c r="K145" s="64">
        <v>120</v>
      </c>
      <c r="L145" s="64">
        <v>3370560</v>
      </c>
      <c r="M145" s="64"/>
      <c r="R145" s="66">
        <v>3370560</v>
      </c>
      <c r="S145" s="64" t="s">
        <v>1534</v>
      </c>
      <c r="T145" s="65">
        <v>1</v>
      </c>
    </row>
    <row r="146" spans="1:20" x14ac:dyDescent="0.25">
      <c r="A146" s="60" t="s">
        <v>2369</v>
      </c>
      <c r="B146" s="57" t="s">
        <v>2356</v>
      </c>
      <c r="C146" s="10" t="s">
        <v>1076</v>
      </c>
      <c r="D146" s="10" t="s">
        <v>1496</v>
      </c>
      <c r="E146" s="10" t="s">
        <v>389</v>
      </c>
      <c r="F146" s="9" t="s">
        <v>322</v>
      </c>
      <c r="G146" s="9" t="s">
        <v>1495</v>
      </c>
      <c r="H146" s="10" t="s">
        <v>296</v>
      </c>
      <c r="I146" s="10" t="s">
        <v>456</v>
      </c>
      <c r="J146" s="10" t="s">
        <v>456</v>
      </c>
      <c r="K146" s="64">
        <v>1389</v>
      </c>
      <c r="L146" s="64">
        <v>116874627</v>
      </c>
      <c r="M146" s="64"/>
      <c r="R146" s="66">
        <v>116874627</v>
      </c>
      <c r="S146" s="64" t="s">
        <v>1364</v>
      </c>
      <c r="T146" s="65">
        <v>1</v>
      </c>
    </row>
    <row r="147" spans="1:20" x14ac:dyDescent="0.25">
      <c r="A147" s="60" t="s">
        <v>2369</v>
      </c>
      <c r="B147" s="57" t="s">
        <v>2356</v>
      </c>
      <c r="C147" s="10" t="s">
        <v>1077</v>
      </c>
      <c r="D147" s="10" t="s">
        <v>1333</v>
      </c>
      <c r="E147" s="10" t="s">
        <v>254</v>
      </c>
      <c r="F147" s="9" t="s">
        <v>390</v>
      </c>
      <c r="G147" s="9" t="s">
        <v>1495</v>
      </c>
      <c r="H147" s="10" t="s">
        <v>325</v>
      </c>
      <c r="I147" s="10" t="s">
        <v>456</v>
      </c>
      <c r="J147" s="10" t="s">
        <v>456</v>
      </c>
      <c r="K147" s="64">
        <v>10765</v>
      </c>
      <c r="L147" s="64">
        <v>263613320</v>
      </c>
      <c r="M147" s="64"/>
      <c r="R147" s="66">
        <v>263613320</v>
      </c>
      <c r="S147" s="64" t="s">
        <v>1364</v>
      </c>
      <c r="T147" s="65">
        <v>1</v>
      </c>
    </row>
    <row r="148" spans="1:20" x14ac:dyDescent="0.25">
      <c r="A148" s="60" t="s">
        <v>2369</v>
      </c>
      <c r="B148" s="57" t="s">
        <v>2356</v>
      </c>
      <c r="C148" s="10" t="s">
        <v>1077</v>
      </c>
      <c r="D148" s="10" t="s">
        <v>1333</v>
      </c>
      <c r="E148" s="10" t="s">
        <v>254</v>
      </c>
      <c r="F148" s="9" t="s">
        <v>390</v>
      </c>
      <c r="G148" s="9" t="s">
        <v>1495</v>
      </c>
      <c r="H148" s="10" t="s">
        <v>413</v>
      </c>
      <c r="I148" s="10" t="s">
        <v>454</v>
      </c>
      <c r="J148" s="62" t="s">
        <v>2384</v>
      </c>
      <c r="K148" s="64">
        <v>16979</v>
      </c>
      <c r="L148" s="64">
        <v>485938980</v>
      </c>
      <c r="M148" s="64"/>
      <c r="R148" s="66">
        <v>485938980</v>
      </c>
      <c r="S148" s="64" t="s">
        <v>1364</v>
      </c>
      <c r="T148" s="65">
        <v>1</v>
      </c>
    </row>
    <row r="149" spans="1:20" x14ac:dyDescent="0.25">
      <c r="A149" s="60" t="s">
        <v>2369</v>
      </c>
      <c r="B149" s="57" t="s">
        <v>2356</v>
      </c>
      <c r="C149" s="10" t="s">
        <v>1077</v>
      </c>
      <c r="D149" s="10" t="s">
        <v>1333</v>
      </c>
      <c r="E149" s="10" t="s">
        <v>254</v>
      </c>
      <c r="F149" s="9" t="s">
        <v>390</v>
      </c>
      <c r="G149" s="9" t="s">
        <v>1495</v>
      </c>
      <c r="H149" s="10" t="s">
        <v>1492</v>
      </c>
      <c r="I149" s="10" t="s">
        <v>454</v>
      </c>
      <c r="J149" s="62" t="s">
        <v>2384</v>
      </c>
      <c r="K149" s="64">
        <v>23240</v>
      </c>
      <c r="L149" s="64">
        <v>665128800</v>
      </c>
      <c r="M149" s="64"/>
      <c r="R149" s="66">
        <v>665128800</v>
      </c>
      <c r="S149" s="64" t="s">
        <v>1534</v>
      </c>
      <c r="T149" s="65">
        <v>1</v>
      </c>
    </row>
    <row r="150" spans="1:20" x14ac:dyDescent="0.25">
      <c r="A150" s="60" t="s">
        <v>2369</v>
      </c>
      <c r="B150" s="57" t="s">
        <v>2356</v>
      </c>
      <c r="C150" s="10" t="s">
        <v>1077</v>
      </c>
      <c r="D150" s="10" t="s">
        <v>1333</v>
      </c>
      <c r="E150" s="10" t="s">
        <v>254</v>
      </c>
      <c r="F150" s="9" t="s">
        <v>390</v>
      </c>
      <c r="G150" s="9" t="s">
        <v>1495</v>
      </c>
      <c r="H150" s="10" t="s">
        <v>1493</v>
      </c>
      <c r="I150" s="10" t="s">
        <v>456</v>
      </c>
      <c r="J150" s="10" t="s">
        <v>456</v>
      </c>
      <c r="K150" s="64">
        <v>2200</v>
      </c>
      <c r="L150" s="64">
        <v>53873600</v>
      </c>
      <c r="M150" s="64"/>
      <c r="R150" s="66">
        <v>53873600</v>
      </c>
      <c r="S150" s="64" t="s">
        <v>1534</v>
      </c>
      <c r="T150" s="65">
        <v>1</v>
      </c>
    </row>
    <row r="151" spans="1:20" x14ac:dyDescent="0.25">
      <c r="A151" s="60" t="s">
        <v>2369</v>
      </c>
      <c r="B151" s="57" t="s">
        <v>2356</v>
      </c>
      <c r="C151" s="10" t="s">
        <v>1079</v>
      </c>
      <c r="D151" s="10" t="s">
        <v>1207</v>
      </c>
      <c r="E151" s="10" t="s">
        <v>254</v>
      </c>
      <c r="F151" s="9" t="s">
        <v>390</v>
      </c>
      <c r="G151" s="9" t="s">
        <v>1495</v>
      </c>
      <c r="H151" s="10" t="s">
        <v>325</v>
      </c>
      <c r="I151" s="10" t="s">
        <v>456</v>
      </c>
      <c r="J151" s="10" t="s">
        <v>456</v>
      </c>
      <c r="K151" s="64">
        <v>240</v>
      </c>
      <c r="L151" s="64">
        <v>3288240</v>
      </c>
      <c r="M151" s="64"/>
      <c r="R151" s="66">
        <v>3288240</v>
      </c>
      <c r="S151" s="64" t="s">
        <v>1364</v>
      </c>
      <c r="T151" s="65">
        <v>1</v>
      </c>
    </row>
    <row r="152" spans="1:20" x14ac:dyDescent="0.25">
      <c r="A152" s="60" t="s">
        <v>2369</v>
      </c>
      <c r="B152" s="57" t="s">
        <v>2356</v>
      </c>
      <c r="C152" s="10" t="s">
        <v>1079</v>
      </c>
      <c r="D152" s="10" t="s">
        <v>1207</v>
      </c>
      <c r="E152" s="10" t="s">
        <v>254</v>
      </c>
      <c r="F152" s="9" t="s">
        <v>390</v>
      </c>
      <c r="G152" s="9" t="s">
        <v>1495</v>
      </c>
      <c r="H152" s="10" t="s">
        <v>1492</v>
      </c>
      <c r="I152" s="10" t="s">
        <v>454</v>
      </c>
      <c r="J152" s="62" t="s">
        <v>2384</v>
      </c>
      <c r="K152" s="64">
        <v>1360</v>
      </c>
      <c r="L152" s="64">
        <v>13153920</v>
      </c>
      <c r="M152" s="64"/>
      <c r="R152" s="66">
        <v>13153920</v>
      </c>
      <c r="S152" s="64" t="s">
        <v>1534</v>
      </c>
      <c r="T152" s="65">
        <v>1</v>
      </c>
    </row>
    <row r="153" spans="1:20" x14ac:dyDescent="0.25">
      <c r="A153" s="60" t="s">
        <v>2369</v>
      </c>
      <c r="B153" s="57" t="s">
        <v>2356</v>
      </c>
      <c r="C153" s="10" t="s">
        <v>1080</v>
      </c>
      <c r="D153" s="10" t="s">
        <v>1208</v>
      </c>
      <c r="E153" s="10" t="s">
        <v>254</v>
      </c>
      <c r="F153" s="9" t="s">
        <v>390</v>
      </c>
      <c r="G153" s="9" t="s">
        <v>1495</v>
      </c>
      <c r="H153" s="10" t="s">
        <v>325</v>
      </c>
      <c r="I153" s="10" t="s">
        <v>456</v>
      </c>
      <c r="J153" s="10" t="s">
        <v>456</v>
      </c>
      <c r="K153" s="64">
        <v>240</v>
      </c>
      <c r="L153" s="64">
        <v>3345360</v>
      </c>
      <c r="M153" s="64"/>
      <c r="R153" s="66">
        <v>3345360</v>
      </c>
      <c r="S153" s="64" t="s">
        <v>1364</v>
      </c>
      <c r="T153" s="65">
        <v>1</v>
      </c>
    </row>
    <row r="154" spans="1:20" x14ac:dyDescent="0.25">
      <c r="A154" s="60" t="s">
        <v>2369</v>
      </c>
      <c r="B154" s="57" t="s">
        <v>2356</v>
      </c>
      <c r="C154" s="10" t="s">
        <v>1080</v>
      </c>
      <c r="D154" s="10" t="s">
        <v>1208</v>
      </c>
      <c r="E154" s="10" t="s">
        <v>254</v>
      </c>
      <c r="F154" s="9" t="s">
        <v>390</v>
      </c>
      <c r="G154" s="9" t="s">
        <v>1495</v>
      </c>
      <c r="H154" s="10" t="s">
        <v>413</v>
      </c>
      <c r="I154" s="10" t="s">
        <v>454</v>
      </c>
      <c r="J154" s="62" t="s">
        <v>2384</v>
      </c>
      <c r="K154" s="64">
        <v>20</v>
      </c>
      <c r="L154" s="64">
        <v>193440</v>
      </c>
      <c r="M154" s="64"/>
      <c r="R154" s="66">
        <v>193440</v>
      </c>
      <c r="S154" s="64" t="s">
        <v>1364</v>
      </c>
      <c r="T154" s="65">
        <v>1</v>
      </c>
    </row>
    <row r="155" spans="1:20" x14ac:dyDescent="0.25">
      <c r="A155" s="60" t="s">
        <v>2369</v>
      </c>
      <c r="B155" s="57" t="s">
        <v>2356</v>
      </c>
      <c r="C155" s="10" t="s">
        <v>1081</v>
      </c>
      <c r="D155" s="10" t="s">
        <v>1209</v>
      </c>
      <c r="E155" s="10" t="s">
        <v>254</v>
      </c>
      <c r="F155" s="9" t="s">
        <v>390</v>
      </c>
      <c r="G155" s="9" t="s">
        <v>1495</v>
      </c>
      <c r="H155" s="10" t="s">
        <v>325</v>
      </c>
      <c r="I155" s="10" t="s">
        <v>456</v>
      </c>
      <c r="J155" s="10" t="s">
        <v>456</v>
      </c>
      <c r="K155" s="64">
        <v>3960</v>
      </c>
      <c r="L155" s="64">
        <v>55198440</v>
      </c>
      <c r="M155" s="64"/>
      <c r="R155" s="66">
        <v>55198440</v>
      </c>
      <c r="S155" s="64" t="s">
        <v>1364</v>
      </c>
      <c r="T155" s="65">
        <v>1</v>
      </c>
    </row>
    <row r="156" spans="1:20" x14ac:dyDescent="0.25">
      <c r="A156" s="60" t="s">
        <v>2369</v>
      </c>
      <c r="B156" s="57" t="s">
        <v>2356</v>
      </c>
      <c r="C156" s="10" t="s">
        <v>1081</v>
      </c>
      <c r="D156" s="10" t="s">
        <v>1209</v>
      </c>
      <c r="E156" s="10" t="s">
        <v>254</v>
      </c>
      <c r="F156" s="9" t="s">
        <v>390</v>
      </c>
      <c r="G156" s="9" t="s">
        <v>1495</v>
      </c>
      <c r="H156" s="10" t="s">
        <v>413</v>
      </c>
      <c r="I156" s="10" t="s">
        <v>454</v>
      </c>
      <c r="J156" s="62" t="s">
        <v>2384</v>
      </c>
      <c r="K156" s="64">
        <v>42499</v>
      </c>
      <c r="L156" s="64">
        <v>346366850</v>
      </c>
      <c r="M156" s="64"/>
      <c r="R156" s="66">
        <v>346366850</v>
      </c>
      <c r="S156" s="64" t="s">
        <v>1364</v>
      </c>
      <c r="T156" s="65">
        <v>1</v>
      </c>
    </row>
    <row r="157" spans="1:20" x14ac:dyDescent="0.25">
      <c r="A157" s="60" t="s">
        <v>2369</v>
      </c>
      <c r="B157" s="57" t="s">
        <v>2356</v>
      </c>
      <c r="C157" s="10" t="s">
        <v>1081</v>
      </c>
      <c r="D157" s="10" t="s">
        <v>1209</v>
      </c>
      <c r="E157" s="10" t="s">
        <v>254</v>
      </c>
      <c r="F157" s="9" t="s">
        <v>390</v>
      </c>
      <c r="G157" s="9" t="s">
        <v>1495</v>
      </c>
      <c r="H157" s="10" t="s">
        <v>1492</v>
      </c>
      <c r="I157" s="10" t="s">
        <v>454</v>
      </c>
      <c r="J157" s="62" t="s">
        <v>2384</v>
      </c>
      <c r="K157" s="64">
        <v>4500</v>
      </c>
      <c r="L157" s="64">
        <v>36675000</v>
      </c>
      <c r="M157" s="64"/>
      <c r="R157" s="66">
        <v>36675000</v>
      </c>
      <c r="S157" s="64" t="s">
        <v>1534</v>
      </c>
      <c r="T157" s="65">
        <v>1</v>
      </c>
    </row>
    <row r="158" spans="1:20" x14ac:dyDescent="0.25">
      <c r="A158" s="60" t="s">
        <v>2369</v>
      </c>
      <c r="B158" s="57" t="s">
        <v>2356</v>
      </c>
      <c r="C158" s="10" t="s">
        <v>1082</v>
      </c>
      <c r="D158" s="10" t="s">
        <v>1467</v>
      </c>
      <c r="E158" s="10" t="s">
        <v>254</v>
      </c>
      <c r="F158" s="9" t="s">
        <v>390</v>
      </c>
      <c r="G158" s="9" t="s">
        <v>1495</v>
      </c>
      <c r="H158" s="10" t="s">
        <v>325</v>
      </c>
      <c r="I158" s="10" t="s">
        <v>456</v>
      </c>
      <c r="J158" s="10" t="s">
        <v>456</v>
      </c>
      <c r="K158" s="64">
        <v>4239</v>
      </c>
      <c r="L158" s="64">
        <v>59087421</v>
      </c>
      <c r="M158" s="64"/>
      <c r="R158" s="66">
        <v>59087421</v>
      </c>
      <c r="S158" s="64" t="s">
        <v>1364</v>
      </c>
      <c r="T158" s="65">
        <v>1</v>
      </c>
    </row>
    <row r="159" spans="1:20" x14ac:dyDescent="0.25">
      <c r="A159" s="60" t="s">
        <v>2369</v>
      </c>
      <c r="B159" s="57" t="s">
        <v>2356</v>
      </c>
      <c r="C159" s="10" t="s">
        <v>1082</v>
      </c>
      <c r="D159" s="10" t="s">
        <v>1467</v>
      </c>
      <c r="E159" s="10" t="s">
        <v>254</v>
      </c>
      <c r="F159" s="9" t="s">
        <v>390</v>
      </c>
      <c r="G159" s="9" t="s">
        <v>1495</v>
      </c>
      <c r="H159" s="10" t="s">
        <v>269</v>
      </c>
      <c r="I159" s="10" t="s">
        <v>455</v>
      </c>
      <c r="J159" s="62" t="s">
        <v>2384</v>
      </c>
      <c r="K159" s="64">
        <v>20</v>
      </c>
      <c r="L159" s="64">
        <v>264000</v>
      </c>
      <c r="M159" s="64"/>
      <c r="R159" s="66">
        <v>264000</v>
      </c>
      <c r="S159" s="64" t="s">
        <v>1364</v>
      </c>
      <c r="T159" s="65">
        <v>1</v>
      </c>
    </row>
    <row r="160" spans="1:20" x14ac:dyDescent="0.25">
      <c r="A160" s="60" t="s">
        <v>2369</v>
      </c>
      <c r="B160" s="57" t="s">
        <v>2356</v>
      </c>
      <c r="C160" s="10" t="s">
        <v>1082</v>
      </c>
      <c r="D160" s="10" t="s">
        <v>1467</v>
      </c>
      <c r="E160" s="10" t="s">
        <v>254</v>
      </c>
      <c r="F160" s="9" t="s">
        <v>390</v>
      </c>
      <c r="G160" s="9" t="s">
        <v>1495</v>
      </c>
      <c r="H160" s="10" t="s">
        <v>413</v>
      </c>
      <c r="I160" s="10" t="s">
        <v>454</v>
      </c>
      <c r="J160" s="62" t="s">
        <v>2384</v>
      </c>
      <c r="K160" s="64">
        <v>5400</v>
      </c>
      <c r="L160" s="64">
        <v>56727000</v>
      </c>
      <c r="M160" s="64"/>
      <c r="R160" s="66">
        <v>56727000</v>
      </c>
      <c r="S160" s="64" t="s">
        <v>1364</v>
      </c>
      <c r="T160" s="65">
        <v>1</v>
      </c>
    </row>
    <row r="161" spans="1:20" x14ac:dyDescent="0.25">
      <c r="A161" s="60" t="s">
        <v>2369</v>
      </c>
      <c r="B161" s="57" t="s">
        <v>2356</v>
      </c>
      <c r="C161" s="10" t="s">
        <v>1082</v>
      </c>
      <c r="D161" s="10" t="s">
        <v>1467</v>
      </c>
      <c r="E161" s="10" t="s">
        <v>254</v>
      </c>
      <c r="F161" s="9" t="s">
        <v>390</v>
      </c>
      <c r="G161" s="9" t="s">
        <v>1495</v>
      </c>
      <c r="H161" s="10" t="s">
        <v>1492</v>
      </c>
      <c r="I161" s="10" t="s">
        <v>454</v>
      </c>
      <c r="J161" s="62" t="s">
        <v>2384</v>
      </c>
      <c r="K161" s="64">
        <v>5600</v>
      </c>
      <c r="L161" s="64">
        <v>58828000</v>
      </c>
      <c r="M161" s="64"/>
      <c r="R161" s="66">
        <v>58828000</v>
      </c>
      <c r="S161" s="64" t="s">
        <v>1534</v>
      </c>
      <c r="T161" s="65">
        <v>1</v>
      </c>
    </row>
    <row r="162" spans="1:20" x14ac:dyDescent="0.25">
      <c r="A162" s="60" t="s">
        <v>2369</v>
      </c>
      <c r="B162" s="57" t="s">
        <v>2356</v>
      </c>
      <c r="C162" s="10" t="s">
        <v>1083</v>
      </c>
      <c r="D162" s="10" t="s">
        <v>1468</v>
      </c>
      <c r="E162" s="10" t="s">
        <v>254</v>
      </c>
      <c r="F162" s="9" t="s">
        <v>390</v>
      </c>
      <c r="G162" s="9" t="s">
        <v>1495</v>
      </c>
      <c r="H162" s="10" t="s">
        <v>325</v>
      </c>
      <c r="I162" s="10" t="s">
        <v>456</v>
      </c>
      <c r="J162" s="10" t="s">
        <v>456</v>
      </c>
      <c r="K162" s="64">
        <v>3860</v>
      </c>
      <c r="L162" s="64">
        <v>53804540</v>
      </c>
      <c r="M162" s="64"/>
      <c r="R162" s="66">
        <v>53804540</v>
      </c>
      <c r="S162" s="64" t="s">
        <v>1364</v>
      </c>
      <c r="T162" s="65">
        <v>1</v>
      </c>
    </row>
    <row r="163" spans="1:20" x14ac:dyDescent="0.25">
      <c r="A163" s="60" t="s">
        <v>2369</v>
      </c>
      <c r="B163" s="57" t="s">
        <v>2356</v>
      </c>
      <c r="C163" s="10" t="s">
        <v>1083</v>
      </c>
      <c r="D163" s="10" t="s">
        <v>1468</v>
      </c>
      <c r="E163" s="10" t="s">
        <v>254</v>
      </c>
      <c r="F163" s="9" t="s">
        <v>390</v>
      </c>
      <c r="G163" s="9" t="s">
        <v>1495</v>
      </c>
      <c r="H163" s="10" t="s">
        <v>269</v>
      </c>
      <c r="I163" s="10" t="s">
        <v>455</v>
      </c>
      <c r="J163" s="62" t="s">
        <v>2384</v>
      </c>
      <c r="K163" s="64">
        <v>160</v>
      </c>
      <c r="L163" s="64">
        <v>1760000</v>
      </c>
      <c r="M163" s="64"/>
      <c r="R163" s="66">
        <v>1760000</v>
      </c>
      <c r="S163" s="64" t="s">
        <v>1364</v>
      </c>
      <c r="T163" s="65">
        <v>1</v>
      </c>
    </row>
    <row r="164" spans="1:20" x14ac:dyDescent="0.25">
      <c r="A164" s="60" t="s">
        <v>2369</v>
      </c>
      <c r="B164" s="57" t="s">
        <v>2356</v>
      </c>
      <c r="C164" s="10" t="s">
        <v>1083</v>
      </c>
      <c r="D164" s="10" t="s">
        <v>1468</v>
      </c>
      <c r="E164" s="10" t="s">
        <v>254</v>
      </c>
      <c r="F164" s="9" t="s">
        <v>390</v>
      </c>
      <c r="G164" s="9" t="s">
        <v>1495</v>
      </c>
      <c r="H164" s="10" t="s">
        <v>413</v>
      </c>
      <c r="I164" s="10" t="s">
        <v>454</v>
      </c>
      <c r="J164" s="62" t="s">
        <v>2384</v>
      </c>
      <c r="K164" s="64">
        <v>51100</v>
      </c>
      <c r="L164" s="64">
        <v>416465000</v>
      </c>
      <c r="M164" s="64"/>
      <c r="R164" s="66">
        <v>416465000</v>
      </c>
      <c r="S164" s="64" t="s">
        <v>1364</v>
      </c>
      <c r="T164" s="65">
        <v>1</v>
      </c>
    </row>
    <row r="165" spans="1:20" x14ac:dyDescent="0.25">
      <c r="A165" s="60" t="s">
        <v>2369</v>
      </c>
      <c r="B165" s="57" t="s">
        <v>2356</v>
      </c>
      <c r="C165" s="10" t="s">
        <v>1083</v>
      </c>
      <c r="D165" s="10" t="s">
        <v>1468</v>
      </c>
      <c r="E165" s="10" t="s">
        <v>254</v>
      </c>
      <c r="F165" s="9" t="s">
        <v>390</v>
      </c>
      <c r="G165" s="9" t="s">
        <v>1495</v>
      </c>
      <c r="H165" s="10" t="s">
        <v>1492</v>
      </c>
      <c r="I165" s="10" t="s">
        <v>454</v>
      </c>
      <c r="J165" s="62" t="s">
        <v>2384</v>
      </c>
      <c r="K165" s="64">
        <v>3800</v>
      </c>
      <c r="L165" s="64">
        <v>30970000</v>
      </c>
      <c r="M165" s="64"/>
      <c r="R165" s="66">
        <v>30970000</v>
      </c>
      <c r="S165" s="64" t="s">
        <v>1534</v>
      </c>
      <c r="T165" s="65">
        <v>1</v>
      </c>
    </row>
    <row r="166" spans="1:20" x14ac:dyDescent="0.25">
      <c r="A166" s="60" t="s">
        <v>2369</v>
      </c>
      <c r="B166" s="57" t="s">
        <v>2356</v>
      </c>
      <c r="C166" s="10" t="s">
        <v>1085</v>
      </c>
      <c r="D166" s="10" t="s">
        <v>1423</v>
      </c>
      <c r="E166" s="10" t="s">
        <v>254</v>
      </c>
      <c r="F166" s="9" t="s">
        <v>390</v>
      </c>
      <c r="G166" s="9" t="s">
        <v>1495</v>
      </c>
      <c r="H166" s="10" t="s">
        <v>325</v>
      </c>
      <c r="I166" s="10" t="s">
        <v>456</v>
      </c>
      <c r="J166" s="10" t="s">
        <v>456</v>
      </c>
      <c r="K166" s="64">
        <v>1357</v>
      </c>
      <c r="L166" s="64">
        <v>17555509</v>
      </c>
      <c r="M166" s="64"/>
      <c r="R166" s="66">
        <v>17555509</v>
      </c>
      <c r="S166" s="64" t="s">
        <v>1364</v>
      </c>
      <c r="T166" s="65">
        <v>1</v>
      </c>
    </row>
    <row r="167" spans="1:20" x14ac:dyDescent="0.25">
      <c r="A167" s="60" t="s">
        <v>2369</v>
      </c>
      <c r="B167" s="57" t="s">
        <v>2356</v>
      </c>
      <c r="C167" s="10" t="s">
        <v>1085</v>
      </c>
      <c r="D167" s="10" t="s">
        <v>1423</v>
      </c>
      <c r="E167" s="10" t="s">
        <v>254</v>
      </c>
      <c r="F167" s="9" t="s">
        <v>390</v>
      </c>
      <c r="G167" s="9" t="s">
        <v>1495</v>
      </c>
      <c r="H167" s="10" t="s">
        <v>402</v>
      </c>
      <c r="I167" s="10" t="s">
        <v>453</v>
      </c>
      <c r="J167" s="62" t="s">
        <v>2384</v>
      </c>
      <c r="K167" s="64">
        <v>160</v>
      </c>
      <c r="L167" s="64">
        <v>1072320</v>
      </c>
      <c r="M167" s="64"/>
      <c r="R167" s="66">
        <v>1072320</v>
      </c>
      <c r="S167" s="64" t="s">
        <v>1364</v>
      </c>
      <c r="T167" s="65">
        <v>1</v>
      </c>
    </row>
    <row r="168" spans="1:20" x14ac:dyDescent="0.25">
      <c r="A168" s="60" t="s">
        <v>2369</v>
      </c>
      <c r="B168" s="57" t="s">
        <v>2356</v>
      </c>
      <c r="C168" s="10" t="s">
        <v>1086</v>
      </c>
      <c r="D168" s="10" t="s">
        <v>1204</v>
      </c>
      <c r="E168" s="10" t="s">
        <v>254</v>
      </c>
      <c r="F168" s="9" t="s">
        <v>390</v>
      </c>
      <c r="G168" s="9" t="s">
        <v>1495</v>
      </c>
      <c r="H168" s="10" t="s">
        <v>325</v>
      </c>
      <c r="I168" s="10" t="s">
        <v>456</v>
      </c>
      <c r="J168" s="10" t="s">
        <v>456</v>
      </c>
      <c r="K168" s="64">
        <v>20587</v>
      </c>
      <c r="L168" s="64">
        <v>261784292</v>
      </c>
      <c r="M168" s="64"/>
      <c r="R168" s="66">
        <v>261784292</v>
      </c>
      <c r="S168" s="64" t="s">
        <v>1364</v>
      </c>
      <c r="T168" s="65">
        <v>1</v>
      </c>
    </row>
    <row r="169" spans="1:20" x14ac:dyDescent="0.25">
      <c r="A169" s="60" t="s">
        <v>2369</v>
      </c>
      <c r="B169" s="57" t="s">
        <v>2356</v>
      </c>
      <c r="C169" s="10" t="s">
        <v>1086</v>
      </c>
      <c r="D169" s="10" t="s">
        <v>1204</v>
      </c>
      <c r="E169" s="10" t="s">
        <v>254</v>
      </c>
      <c r="F169" s="9" t="s">
        <v>390</v>
      </c>
      <c r="G169" s="9" t="s">
        <v>1495</v>
      </c>
      <c r="H169" s="10" t="s">
        <v>269</v>
      </c>
      <c r="I169" s="10" t="s">
        <v>455</v>
      </c>
      <c r="J169" s="62" t="s">
        <v>2384</v>
      </c>
      <c r="K169" s="64">
        <v>2180</v>
      </c>
      <c r="L169" s="64">
        <v>21102400</v>
      </c>
      <c r="M169" s="64"/>
      <c r="R169" s="66">
        <v>21102400</v>
      </c>
      <c r="S169" s="64" t="s">
        <v>1364</v>
      </c>
      <c r="T169" s="65">
        <v>1</v>
      </c>
    </row>
    <row r="170" spans="1:20" x14ac:dyDescent="0.25">
      <c r="A170" s="60" t="s">
        <v>2369</v>
      </c>
      <c r="B170" s="57" t="s">
        <v>2356</v>
      </c>
      <c r="C170" s="10" t="s">
        <v>1087</v>
      </c>
      <c r="D170" s="10" t="s">
        <v>1424</v>
      </c>
      <c r="E170" s="10" t="s">
        <v>254</v>
      </c>
      <c r="F170" s="9" t="s">
        <v>390</v>
      </c>
      <c r="G170" s="9" t="s">
        <v>1495</v>
      </c>
      <c r="H170" s="10" t="s">
        <v>325</v>
      </c>
      <c r="I170" s="10" t="s">
        <v>456</v>
      </c>
      <c r="J170" s="10" t="s">
        <v>456</v>
      </c>
      <c r="K170" s="64">
        <v>27380</v>
      </c>
      <c r="L170" s="64">
        <v>348164080</v>
      </c>
      <c r="M170" s="64"/>
      <c r="R170" s="66">
        <v>348164080</v>
      </c>
      <c r="S170" s="64" t="s">
        <v>1364</v>
      </c>
      <c r="T170" s="65">
        <v>1</v>
      </c>
    </row>
    <row r="171" spans="1:20" x14ac:dyDescent="0.25">
      <c r="A171" s="60" t="s">
        <v>2369</v>
      </c>
      <c r="B171" s="57" t="s">
        <v>2356</v>
      </c>
      <c r="C171" s="10" t="s">
        <v>1087</v>
      </c>
      <c r="D171" s="10" t="s">
        <v>1424</v>
      </c>
      <c r="E171" s="10" t="s">
        <v>254</v>
      </c>
      <c r="F171" s="9" t="s">
        <v>390</v>
      </c>
      <c r="G171" s="9" t="s">
        <v>1495</v>
      </c>
      <c r="H171" s="10" t="s">
        <v>269</v>
      </c>
      <c r="I171" s="10" t="s">
        <v>455</v>
      </c>
      <c r="J171" s="62" t="s">
        <v>2384</v>
      </c>
      <c r="K171" s="64">
        <v>660</v>
      </c>
      <c r="L171" s="64">
        <v>6504960</v>
      </c>
      <c r="M171" s="64"/>
      <c r="R171" s="66">
        <v>6504960</v>
      </c>
      <c r="S171" s="64" t="s">
        <v>1364</v>
      </c>
      <c r="T171" s="65">
        <v>1</v>
      </c>
    </row>
    <row r="172" spans="1:20" x14ac:dyDescent="0.25">
      <c r="A172" s="60" t="s">
        <v>2369</v>
      </c>
      <c r="B172" s="57" t="s">
        <v>2356</v>
      </c>
      <c r="C172" s="10" t="s">
        <v>1088</v>
      </c>
      <c r="D172" s="10" t="s">
        <v>1497</v>
      </c>
      <c r="E172" s="10" t="s">
        <v>389</v>
      </c>
      <c r="F172" s="9" t="s">
        <v>322</v>
      </c>
      <c r="G172" s="9" t="s">
        <v>1495</v>
      </c>
      <c r="H172" s="10" t="s">
        <v>296</v>
      </c>
      <c r="I172" s="10" t="s">
        <v>456</v>
      </c>
      <c r="J172" s="10" t="s">
        <v>456</v>
      </c>
      <c r="K172" s="64">
        <v>1066</v>
      </c>
      <c r="L172" s="64">
        <v>60517886</v>
      </c>
      <c r="M172" s="64"/>
      <c r="R172" s="66">
        <v>60517886</v>
      </c>
      <c r="S172" s="64" t="s">
        <v>1364</v>
      </c>
      <c r="T172" s="65">
        <v>1</v>
      </c>
    </row>
    <row r="173" spans="1:20" x14ac:dyDescent="0.25">
      <c r="A173" s="60" t="s">
        <v>2369</v>
      </c>
      <c r="B173" s="57" t="s">
        <v>2356</v>
      </c>
      <c r="C173" s="10" t="s">
        <v>1088</v>
      </c>
      <c r="D173" s="10" t="s">
        <v>1497</v>
      </c>
      <c r="E173" s="10" t="s">
        <v>389</v>
      </c>
      <c r="F173" s="9" t="s">
        <v>322</v>
      </c>
      <c r="G173" s="9" t="s">
        <v>1495</v>
      </c>
      <c r="H173" s="10" t="s">
        <v>1493</v>
      </c>
      <c r="I173" s="10" t="s">
        <v>456</v>
      </c>
      <c r="J173" s="10" t="s">
        <v>456</v>
      </c>
      <c r="K173" s="64">
        <v>480</v>
      </c>
      <c r="L173" s="64">
        <v>27250080</v>
      </c>
      <c r="M173" s="64"/>
      <c r="R173" s="66">
        <v>27250080</v>
      </c>
      <c r="S173" s="64" t="s">
        <v>1534</v>
      </c>
      <c r="T173" s="65">
        <v>1</v>
      </c>
    </row>
    <row r="174" spans="1:20" x14ac:dyDescent="0.25">
      <c r="A174" s="60" t="s">
        <v>2369</v>
      </c>
      <c r="B174" s="57" t="s">
        <v>2356</v>
      </c>
      <c r="C174" s="10" t="s">
        <v>587</v>
      </c>
      <c r="D174" s="10" t="s">
        <v>1470</v>
      </c>
      <c r="E174" s="10" t="s">
        <v>210</v>
      </c>
      <c r="F174" s="9" t="s">
        <v>391</v>
      </c>
      <c r="G174" s="9" t="s">
        <v>1498</v>
      </c>
      <c r="H174" s="10" t="s">
        <v>296</v>
      </c>
      <c r="I174" s="10" t="s">
        <v>456</v>
      </c>
      <c r="J174" s="10" t="s">
        <v>456</v>
      </c>
      <c r="K174" s="64">
        <v>3360</v>
      </c>
      <c r="L174" s="64">
        <v>39459840</v>
      </c>
      <c r="M174" s="64"/>
      <c r="R174" s="66">
        <v>39459840</v>
      </c>
      <c r="S174" s="64" t="s">
        <v>1364</v>
      </c>
      <c r="T174" s="65">
        <v>1</v>
      </c>
    </row>
    <row r="175" spans="1:20" x14ac:dyDescent="0.25">
      <c r="A175" s="60" t="s">
        <v>2369</v>
      </c>
      <c r="B175" s="57" t="s">
        <v>2356</v>
      </c>
      <c r="C175" s="10" t="s">
        <v>587</v>
      </c>
      <c r="D175" s="10" t="s">
        <v>1470</v>
      </c>
      <c r="E175" s="10" t="s">
        <v>210</v>
      </c>
      <c r="F175" s="9" t="s">
        <v>391</v>
      </c>
      <c r="G175" s="9" t="s">
        <v>1498</v>
      </c>
      <c r="H175" s="10" t="s">
        <v>234</v>
      </c>
      <c r="I175" s="10" t="s">
        <v>454</v>
      </c>
      <c r="J175" s="62" t="s">
        <v>2384</v>
      </c>
      <c r="K175" s="64">
        <v>29280</v>
      </c>
      <c r="L175" s="64">
        <v>175270080</v>
      </c>
      <c r="M175" s="64"/>
      <c r="R175" s="66">
        <v>175270080</v>
      </c>
      <c r="S175" s="64" t="s">
        <v>1364</v>
      </c>
      <c r="T175" s="65">
        <v>1</v>
      </c>
    </row>
    <row r="176" spans="1:20" x14ac:dyDescent="0.25">
      <c r="A176" s="60" t="s">
        <v>2369</v>
      </c>
      <c r="B176" s="57" t="s">
        <v>2356</v>
      </c>
      <c r="C176" s="10" t="s">
        <v>587</v>
      </c>
      <c r="D176" s="10" t="s">
        <v>1470</v>
      </c>
      <c r="E176" s="10" t="s">
        <v>210</v>
      </c>
      <c r="F176" s="9" t="s">
        <v>391</v>
      </c>
      <c r="G176" s="9" t="s">
        <v>1498</v>
      </c>
      <c r="H176" s="10" t="s">
        <v>1492</v>
      </c>
      <c r="I176" s="10" t="s">
        <v>454</v>
      </c>
      <c r="J176" s="62" t="s">
        <v>2384</v>
      </c>
      <c r="K176" s="64">
        <v>7440</v>
      </c>
      <c r="L176" s="64">
        <v>44535840</v>
      </c>
      <c r="M176" s="64"/>
      <c r="R176" s="66">
        <v>44535840</v>
      </c>
      <c r="S176" s="64" t="s">
        <v>1534</v>
      </c>
      <c r="T176" s="65">
        <v>1</v>
      </c>
    </row>
    <row r="177" spans="1:20" x14ac:dyDescent="0.25">
      <c r="A177" s="60" t="s">
        <v>2369</v>
      </c>
      <c r="B177" s="57" t="s">
        <v>2356</v>
      </c>
      <c r="C177" s="10" t="s">
        <v>1105</v>
      </c>
      <c r="D177" s="10" t="s">
        <v>1499</v>
      </c>
      <c r="E177" s="10" t="s">
        <v>210</v>
      </c>
      <c r="F177" s="9" t="s">
        <v>391</v>
      </c>
      <c r="G177" s="9" t="s">
        <v>1498</v>
      </c>
      <c r="H177" s="10" t="s">
        <v>296</v>
      </c>
      <c r="I177" s="10" t="s">
        <v>456</v>
      </c>
      <c r="J177" s="10" t="s">
        <v>456</v>
      </c>
      <c r="K177" s="64">
        <v>10263</v>
      </c>
      <c r="L177" s="64">
        <v>37347057</v>
      </c>
      <c r="M177" s="64"/>
      <c r="R177" s="66">
        <v>37347057</v>
      </c>
      <c r="S177" s="64" t="s">
        <v>1364</v>
      </c>
      <c r="T177" s="65">
        <v>1</v>
      </c>
    </row>
    <row r="178" spans="1:20" x14ac:dyDescent="0.25">
      <c r="A178" s="60" t="s">
        <v>2369</v>
      </c>
      <c r="B178" s="57" t="s">
        <v>2356</v>
      </c>
      <c r="C178" s="10" t="s">
        <v>1105</v>
      </c>
      <c r="D178" s="10" t="s">
        <v>1499</v>
      </c>
      <c r="E178" s="10" t="s">
        <v>210</v>
      </c>
      <c r="F178" s="9" t="s">
        <v>391</v>
      </c>
      <c r="G178" s="9" t="s">
        <v>1498</v>
      </c>
      <c r="H178" s="10" t="s">
        <v>337</v>
      </c>
      <c r="I178" s="10" t="s">
        <v>453</v>
      </c>
      <c r="J178" s="62" t="s">
        <v>2384</v>
      </c>
      <c r="K178" s="64">
        <v>9360</v>
      </c>
      <c r="L178" s="64">
        <v>27078480</v>
      </c>
      <c r="M178" s="64"/>
      <c r="R178" s="66">
        <v>27078480</v>
      </c>
      <c r="S178" s="64" t="s">
        <v>1364</v>
      </c>
      <c r="T178" s="65">
        <v>1</v>
      </c>
    </row>
    <row r="179" spans="1:20" x14ac:dyDescent="0.25">
      <c r="A179" s="60" t="s">
        <v>2369</v>
      </c>
      <c r="B179" s="57" t="s">
        <v>2356</v>
      </c>
      <c r="C179" s="10" t="s">
        <v>565</v>
      </c>
      <c r="D179" s="10" t="s">
        <v>1234</v>
      </c>
      <c r="E179" s="10" t="s">
        <v>210</v>
      </c>
      <c r="F179" s="9" t="s">
        <v>391</v>
      </c>
      <c r="G179" s="9" t="s">
        <v>1498</v>
      </c>
      <c r="H179" s="10" t="s">
        <v>296</v>
      </c>
      <c r="I179" s="10" t="s">
        <v>456</v>
      </c>
      <c r="J179" s="10" t="s">
        <v>456</v>
      </c>
      <c r="K179" s="64">
        <v>1440</v>
      </c>
      <c r="L179" s="64">
        <v>11636640</v>
      </c>
      <c r="M179" s="64"/>
      <c r="R179" s="66">
        <v>11636640</v>
      </c>
      <c r="S179" s="64" t="s">
        <v>1364</v>
      </c>
      <c r="T179" s="65">
        <v>1</v>
      </c>
    </row>
    <row r="180" spans="1:20" x14ac:dyDescent="0.25">
      <c r="A180" s="60" t="s">
        <v>2369</v>
      </c>
      <c r="B180" s="57" t="s">
        <v>2356</v>
      </c>
      <c r="C180" s="10" t="s">
        <v>1108</v>
      </c>
      <c r="D180" s="10" t="s">
        <v>1500</v>
      </c>
      <c r="E180" s="10" t="s">
        <v>210</v>
      </c>
      <c r="F180" s="9" t="s">
        <v>391</v>
      </c>
      <c r="G180" s="9" t="s">
        <v>1498</v>
      </c>
      <c r="H180" s="10" t="s">
        <v>296</v>
      </c>
      <c r="I180" s="10" t="s">
        <v>456</v>
      </c>
      <c r="J180" s="10" t="s">
        <v>456</v>
      </c>
      <c r="K180" s="64">
        <v>19118</v>
      </c>
      <c r="L180" s="64">
        <v>68920390</v>
      </c>
      <c r="M180" s="64"/>
      <c r="R180" s="66">
        <v>68920390</v>
      </c>
      <c r="S180" s="64" t="s">
        <v>1364</v>
      </c>
      <c r="T180" s="65">
        <v>1</v>
      </c>
    </row>
    <row r="181" spans="1:20" x14ac:dyDescent="0.25">
      <c r="A181" s="60" t="s">
        <v>2369</v>
      </c>
      <c r="B181" s="57" t="s">
        <v>2356</v>
      </c>
      <c r="C181" s="10" t="s">
        <v>1108</v>
      </c>
      <c r="D181" s="10" t="s">
        <v>1500</v>
      </c>
      <c r="E181" s="10" t="s">
        <v>210</v>
      </c>
      <c r="F181" s="9" t="s">
        <v>391</v>
      </c>
      <c r="G181" s="9" t="s">
        <v>1498</v>
      </c>
      <c r="H181" s="10" t="s">
        <v>337</v>
      </c>
      <c r="I181" s="10" t="s">
        <v>453</v>
      </c>
      <c r="J181" s="62" t="s">
        <v>2384</v>
      </c>
      <c r="K181" s="64">
        <v>2880</v>
      </c>
      <c r="L181" s="64">
        <v>6739200</v>
      </c>
      <c r="M181" s="64"/>
      <c r="R181" s="66">
        <v>6739200</v>
      </c>
      <c r="S181" s="64" t="s">
        <v>1364</v>
      </c>
      <c r="T181" s="65">
        <v>1</v>
      </c>
    </row>
    <row r="182" spans="1:20" x14ac:dyDescent="0.25">
      <c r="A182" s="60" t="s">
        <v>2369</v>
      </c>
      <c r="B182" s="57" t="s">
        <v>2356</v>
      </c>
      <c r="C182" s="10" t="s">
        <v>1377</v>
      </c>
      <c r="D182" s="10" t="s">
        <v>1481</v>
      </c>
      <c r="E182" s="10" t="s">
        <v>254</v>
      </c>
      <c r="F182" s="9" t="s">
        <v>390</v>
      </c>
      <c r="G182" s="9" t="s">
        <v>1495</v>
      </c>
      <c r="H182" s="10" t="s">
        <v>325</v>
      </c>
      <c r="I182" s="10" t="s">
        <v>456</v>
      </c>
      <c r="J182" s="10" t="s">
        <v>456</v>
      </c>
      <c r="K182" s="64">
        <v>8220</v>
      </c>
      <c r="L182" s="64">
        <v>195167460</v>
      </c>
      <c r="M182" s="64"/>
      <c r="R182" s="66">
        <v>195167460</v>
      </c>
      <c r="S182" s="64" t="s">
        <v>1364</v>
      </c>
      <c r="T182" s="65">
        <v>1</v>
      </c>
    </row>
    <row r="183" spans="1:20" x14ac:dyDescent="0.25">
      <c r="A183" s="60" t="s">
        <v>2369</v>
      </c>
      <c r="B183" s="57" t="s">
        <v>2356</v>
      </c>
      <c r="C183" s="10" t="s">
        <v>1377</v>
      </c>
      <c r="D183" s="10" t="s">
        <v>1481</v>
      </c>
      <c r="E183" s="10" t="s">
        <v>254</v>
      </c>
      <c r="F183" s="9" t="s">
        <v>390</v>
      </c>
      <c r="G183" s="9" t="s">
        <v>1495</v>
      </c>
      <c r="H183" s="10" t="s">
        <v>413</v>
      </c>
      <c r="I183" s="10" t="s">
        <v>454</v>
      </c>
      <c r="J183" s="62" t="s">
        <v>2384</v>
      </c>
      <c r="K183" s="64">
        <v>46530</v>
      </c>
      <c r="L183" s="64">
        <v>586510650</v>
      </c>
      <c r="M183" s="64"/>
      <c r="R183" s="66">
        <v>586510650</v>
      </c>
      <c r="S183" s="64" t="s">
        <v>1364</v>
      </c>
      <c r="T183" s="65">
        <v>1</v>
      </c>
    </row>
    <row r="184" spans="1:20" x14ac:dyDescent="0.25">
      <c r="A184" s="60" t="s">
        <v>2369</v>
      </c>
      <c r="B184" s="57" t="s">
        <v>2356</v>
      </c>
      <c r="C184" s="10" t="s">
        <v>1377</v>
      </c>
      <c r="D184" s="10" t="s">
        <v>1481</v>
      </c>
      <c r="E184" s="10" t="s">
        <v>254</v>
      </c>
      <c r="F184" s="9" t="s">
        <v>390</v>
      </c>
      <c r="G184" s="9" t="s">
        <v>1495</v>
      </c>
      <c r="H184" s="10" t="s">
        <v>1492</v>
      </c>
      <c r="I184" s="10" t="s">
        <v>454</v>
      </c>
      <c r="J184" s="62" t="s">
        <v>2384</v>
      </c>
      <c r="K184" s="64">
        <v>4290</v>
      </c>
      <c r="L184" s="64">
        <v>54075450</v>
      </c>
      <c r="M184" s="64"/>
      <c r="R184" s="66">
        <v>54075450</v>
      </c>
      <c r="S184" s="64" t="s">
        <v>1534</v>
      </c>
      <c r="T184" s="65">
        <v>1</v>
      </c>
    </row>
    <row r="185" spans="1:20" x14ac:dyDescent="0.25">
      <c r="A185" s="60" t="s">
        <v>2369</v>
      </c>
      <c r="B185" s="57" t="s">
        <v>2356</v>
      </c>
      <c r="C185" s="10" t="s">
        <v>1111</v>
      </c>
      <c r="D185" s="10" t="s">
        <v>1424</v>
      </c>
      <c r="E185" s="10" t="s">
        <v>254</v>
      </c>
      <c r="F185" s="9" t="s">
        <v>390</v>
      </c>
      <c r="G185" s="9" t="s">
        <v>1495</v>
      </c>
      <c r="H185" s="10" t="s">
        <v>325</v>
      </c>
      <c r="I185" s="10" t="s">
        <v>456</v>
      </c>
      <c r="J185" s="10" t="s">
        <v>456</v>
      </c>
      <c r="K185" s="64">
        <v>28909</v>
      </c>
      <c r="L185" s="64">
        <v>716220475</v>
      </c>
      <c r="M185" s="64"/>
      <c r="R185" s="66">
        <v>716220475</v>
      </c>
      <c r="S185" s="64" t="s">
        <v>1364</v>
      </c>
      <c r="T185" s="65">
        <v>1</v>
      </c>
    </row>
    <row r="186" spans="1:20" x14ac:dyDescent="0.25">
      <c r="A186" s="60" t="s">
        <v>2369</v>
      </c>
      <c r="B186" s="57" t="s">
        <v>2356</v>
      </c>
      <c r="C186" s="10" t="s">
        <v>1111</v>
      </c>
      <c r="D186" s="10" t="s">
        <v>1424</v>
      </c>
      <c r="E186" s="10" t="s">
        <v>254</v>
      </c>
      <c r="F186" s="9" t="s">
        <v>390</v>
      </c>
      <c r="G186" s="9" t="s">
        <v>1495</v>
      </c>
      <c r="H186" s="10" t="s">
        <v>413</v>
      </c>
      <c r="I186" s="10" t="s">
        <v>454</v>
      </c>
      <c r="J186" s="62" t="s">
        <v>2384</v>
      </c>
      <c r="K186" s="64">
        <v>86430</v>
      </c>
      <c r="L186" s="64">
        <v>1024368360</v>
      </c>
      <c r="M186" s="64"/>
      <c r="R186" s="66">
        <v>1024368360</v>
      </c>
      <c r="S186" s="64" t="s">
        <v>1364</v>
      </c>
      <c r="T186" s="65">
        <v>1</v>
      </c>
    </row>
    <row r="187" spans="1:20" x14ac:dyDescent="0.25">
      <c r="A187" s="60" t="s">
        <v>2369</v>
      </c>
      <c r="B187" s="57" t="s">
        <v>2356</v>
      </c>
      <c r="C187" s="10" t="s">
        <v>1111</v>
      </c>
      <c r="D187" s="10" t="s">
        <v>1424</v>
      </c>
      <c r="E187" s="10" t="s">
        <v>254</v>
      </c>
      <c r="F187" s="9" t="s">
        <v>390</v>
      </c>
      <c r="G187" s="9" t="s">
        <v>1495</v>
      </c>
      <c r="H187" s="10" t="s">
        <v>1492</v>
      </c>
      <c r="I187" s="10" t="s">
        <v>454</v>
      </c>
      <c r="J187" s="62" t="s">
        <v>2384</v>
      </c>
      <c r="K187" s="64">
        <v>15900</v>
      </c>
      <c r="L187" s="64">
        <v>188446800</v>
      </c>
      <c r="M187" s="64"/>
      <c r="R187" s="66">
        <v>188446800</v>
      </c>
      <c r="S187" s="64" t="s">
        <v>1534</v>
      </c>
      <c r="T187" s="65">
        <v>1</v>
      </c>
    </row>
    <row r="188" spans="1:20" x14ac:dyDescent="0.25">
      <c r="A188" s="60" t="s">
        <v>2369</v>
      </c>
      <c r="B188" s="57" t="s">
        <v>2356</v>
      </c>
      <c r="C188" s="10" t="s">
        <v>292</v>
      </c>
      <c r="D188" s="10" t="s">
        <v>1259</v>
      </c>
      <c r="E188" s="10" t="s">
        <v>347</v>
      </c>
      <c r="F188" s="9" t="s">
        <v>224</v>
      </c>
      <c r="G188" s="9" t="s">
        <v>1311</v>
      </c>
      <c r="H188" s="10" t="s">
        <v>239</v>
      </c>
      <c r="I188" s="10" t="s">
        <v>456</v>
      </c>
      <c r="J188" s="10" t="s">
        <v>456</v>
      </c>
      <c r="K188" s="64">
        <v>1000</v>
      </c>
      <c r="L188" s="64">
        <v>16000000</v>
      </c>
      <c r="M188" s="64"/>
      <c r="R188" s="66">
        <v>16000000</v>
      </c>
      <c r="S188" s="64" t="s">
        <v>1366</v>
      </c>
      <c r="T188" s="65">
        <v>1</v>
      </c>
    </row>
    <row r="189" spans="1:20" x14ac:dyDescent="0.25">
      <c r="A189" s="60" t="s">
        <v>2369</v>
      </c>
      <c r="B189" s="57" t="s">
        <v>2356</v>
      </c>
      <c r="C189" s="10" t="s">
        <v>1000</v>
      </c>
      <c r="D189" s="10" t="s">
        <v>1378</v>
      </c>
      <c r="E189" s="10" t="s">
        <v>367</v>
      </c>
      <c r="F189" s="9" t="s">
        <v>294</v>
      </c>
      <c r="G189" s="9" t="s">
        <v>1379</v>
      </c>
      <c r="H189" s="10" t="s">
        <v>345</v>
      </c>
      <c r="I189" s="10" t="s">
        <v>456</v>
      </c>
      <c r="J189" s="10" t="s">
        <v>456</v>
      </c>
      <c r="K189" s="64">
        <v>360</v>
      </c>
      <c r="L189" s="64">
        <v>69951600</v>
      </c>
      <c r="M189" s="64"/>
      <c r="R189" s="66">
        <v>69951600</v>
      </c>
      <c r="S189" s="64" t="s">
        <v>1364</v>
      </c>
      <c r="T189" s="65">
        <v>1</v>
      </c>
    </row>
    <row r="190" spans="1:20" x14ac:dyDescent="0.25">
      <c r="A190" s="60" t="s">
        <v>2369</v>
      </c>
      <c r="B190" s="57" t="s">
        <v>2356</v>
      </c>
      <c r="C190" s="10" t="s">
        <v>1000</v>
      </c>
      <c r="D190" s="10" t="s">
        <v>1378</v>
      </c>
      <c r="E190" s="10" t="s">
        <v>367</v>
      </c>
      <c r="F190" s="9" t="s">
        <v>294</v>
      </c>
      <c r="G190" s="9" t="s">
        <v>1379</v>
      </c>
      <c r="H190" s="10" t="s">
        <v>241</v>
      </c>
      <c r="I190" s="10" t="s">
        <v>454</v>
      </c>
      <c r="J190" s="62" t="s">
        <v>2384</v>
      </c>
      <c r="K190" s="64">
        <v>670</v>
      </c>
      <c r="L190" s="64">
        <v>97783820</v>
      </c>
      <c r="M190" s="64"/>
      <c r="R190" s="66">
        <v>97783820</v>
      </c>
      <c r="S190" s="64" t="s">
        <v>1364</v>
      </c>
      <c r="T190" s="65">
        <v>1</v>
      </c>
    </row>
    <row r="191" spans="1:20" x14ac:dyDescent="0.25">
      <c r="A191" s="60" t="s">
        <v>2369</v>
      </c>
      <c r="B191" s="57" t="s">
        <v>2356</v>
      </c>
      <c r="C191" s="10" t="s">
        <v>1000</v>
      </c>
      <c r="D191" s="10" t="s">
        <v>1378</v>
      </c>
      <c r="E191" s="10" t="s">
        <v>367</v>
      </c>
      <c r="F191" s="9" t="s">
        <v>294</v>
      </c>
      <c r="G191" s="9" t="s">
        <v>1379</v>
      </c>
      <c r="H191" s="10" t="s">
        <v>463</v>
      </c>
      <c r="I191" s="10" t="s">
        <v>457</v>
      </c>
      <c r="J191" s="62" t="s">
        <v>2384</v>
      </c>
      <c r="K191" s="64">
        <v>870</v>
      </c>
      <c r="L191" s="64">
        <v>126973020</v>
      </c>
      <c r="M191" s="64"/>
      <c r="R191" s="66">
        <v>126973020</v>
      </c>
      <c r="S191" s="64" t="s">
        <v>1364</v>
      </c>
      <c r="T191" s="65">
        <v>1</v>
      </c>
    </row>
    <row r="192" spans="1:20" x14ac:dyDescent="0.25">
      <c r="A192" s="60" t="s">
        <v>2369</v>
      </c>
      <c r="B192" s="57" t="s">
        <v>2356</v>
      </c>
      <c r="C192" s="10" t="s">
        <v>1125</v>
      </c>
      <c r="D192" s="10" t="s">
        <v>1133</v>
      </c>
      <c r="E192" s="10" t="s">
        <v>1143</v>
      </c>
      <c r="F192" s="9" t="s">
        <v>1144</v>
      </c>
      <c r="G192" s="9" t="s">
        <v>1312</v>
      </c>
      <c r="H192" s="10" t="s">
        <v>314</v>
      </c>
      <c r="I192" s="10" t="s">
        <v>456</v>
      </c>
      <c r="J192" s="10" t="s">
        <v>456</v>
      </c>
      <c r="K192" s="64">
        <v>250</v>
      </c>
      <c r="L192" s="64">
        <v>11924625</v>
      </c>
      <c r="M192" s="64"/>
      <c r="R192" s="66">
        <v>11924625</v>
      </c>
      <c r="S192" s="64" t="s">
        <v>1365</v>
      </c>
      <c r="T192" s="65">
        <v>1</v>
      </c>
    </row>
    <row r="193" spans="1:20" x14ac:dyDescent="0.25">
      <c r="A193" s="60" t="s">
        <v>2369</v>
      </c>
      <c r="B193" s="57" t="s">
        <v>2356</v>
      </c>
      <c r="C193" s="10" t="s">
        <v>1125</v>
      </c>
      <c r="D193" s="10" t="s">
        <v>1133</v>
      </c>
      <c r="E193" s="10" t="s">
        <v>1143</v>
      </c>
      <c r="F193" s="9" t="s">
        <v>1144</v>
      </c>
      <c r="G193" s="9" t="s">
        <v>1312</v>
      </c>
      <c r="H193" s="10" t="s">
        <v>345</v>
      </c>
      <c r="I193" s="10" t="s">
        <v>456</v>
      </c>
      <c r="J193" s="10" t="s">
        <v>456</v>
      </c>
      <c r="K193" s="64">
        <v>900</v>
      </c>
      <c r="L193" s="64">
        <v>41198490</v>
      </c>
      <c r="M193" s="64"/>
      <c r="R193" s="66">
        <v>41198490</v>
      </c>
      <c r="S193" s="64" t="s">
        <v>1364</v>
      </c>
      <c r="T193" s="65">
        <v>1</v>
      </c>
    </row>
    <row r="194" spans="1:20" x14ac:dyDescent="0.25">
      <c r="A194" s="60" t="s">
        <v>2369</v>
      </c>
      <c r="B194" s="57" t="s">
        <v>2356</v>
      </c>
      <c r="C194" s="10" t="s">
        <v>1385</v>
      </c>
      <c r="D194" s="10" t="s">
        <v>1501</v>
      </c>
      <c r="E194" s="10" t="s">
        <v>212</v>
      </c>
      <c r="F194" s="9" t="s">
        <v>327</v>
      </c>
      <c r="G194" s="9" t="s">
        <v>1309</v>
      </c>
      <c r="H194" s="10" t="s">
        <v>296</v>
      </c>
      <c r="I194" s="10" t="s">
        <v>456</v>
      </c>
      <c r="J194" s="10" t="s">
        <v>456</v>
      </c>
      <c r="K194" s="64">
        <v>4450</v>
      </c>
      <c r="L194" s="64">
        <v>47285700</v>
      </c>
      <c r="M194" s="64"/>
      <c r="R194" s="66">
        <v>47285700</v>
      </c>
      <c r="S194" s="64" t="s">
        <v>1364</v>
      </c>
      <c r="T194" s="65">
        <v>1</v>
      </c>
    </row>
    <row r="195" spans="1:20" x14ac:dyDescent="0.25">
      <c r="A195" s="60" t="s">
        <v>2369</v>
      </c>
      <c r="B195" s="57" t="s">
        <v>2356</v>
      </c>
      <c r="C195" s="10" t="s">
        <v>1385</v>
      </c>
      <c r="D195" s="10" t="s">
        <v>1501</v>
      </c>
      <c r="E195" s="10" t="s">
        <v>212</v>
      </c>
      <c r="F195" s="9" t="s">
        <v>327</v>
      </c>
      <c r="G195" s="9" t="s">
        <v>1309</v>
      </c>
      <c r="H195" s="10" t="s">
        <v>1492</v>
      </c>
      <c r="I195" s="10" t="s">
        <v>454</v>
      </c>
      <c r="J195" s="62" t="s">
        <v>2384</v>
      </c>
      <c r="K195" s="64">
        <v>360</v>
      </c>
      <c r="L195" s="64">
        <v>3941640</v>
      </c>
      <c r="M195" s="64"/>
      <c r="R195" s="66">
        <v>3941640</v>
      </c>
      <c r="S195" s="64" t="s">
        <v>1534</v>
      </c>
      <c r="T195" s="65">
        <v>1</v>
      </c>
    </row>
    <row r="196" spans="1:20" x14ac:dyDescent="0.25">
      <c r="A196" s="60" t="s">
        <v>2369</v>
      </c>
      <c r="B196" s="57" t="s">
        <v>2356</v>
      </c>
      <c r="C196" s="10" t="s">
        <v>1400</v>
      </c>
      <c r="D196" s="10" t="s">
        <v>608</v>
      </c>
      <c r="E196" s="10" t="s">
        <v>401</v>
      </c>
      <c r="F196" s="9" t="s">
        <v>260</v>
      </c>
      <c r="G196" s="9" t="s">
        <v>1309</v>
      </c>
      <c r="H196" s="10" t="s">
        <v>296</v>
      </c>
      <c r="I196" s="10" t="s">
        <v>456</v>
      </c>
      <c r="J196" s="10" t="s">
        <v>456</v>
      </c>
      <c r="K196" s="64">
        <v>23870</v>
      </c>
      <c r="L196" s="64">
        <v>397005840</v>
      </c>
      <c r="M196" s="64"/>
      <c r="R196" s="66">
        <v>397005840</v>
      </c>
      <c r="S196" s="64" t="s">
        <v>1364</v>
      </c>
      <c r="T196" s="65">
        <v>1</v>
      </c>
    </row>
    <row r="197" spans="1:20" x14ac:dyDescent="0.25">
      <c r="A197" s="60" t="s">
        <v>2369</v>
      </c>
      <c r="B197" s="57" t="s">
        <v>2356</v>
      </c>
      <c r="C197" s="10" t="s">
        <v>1400</v>
      </c>
      <c r="D197" s="10" t="s">
        <v>608</v>
      </c>
      <c r="E197" s="10" t="s">
        <v>401</v>
      </c>
      <c r="F197" s="9" t="s">
        <v>260</v>
      </c>
      <c r="G197" s="9" t="s">
        <v>1309</v>
      </c>
      <c r="H197" s="10" t="s">
        <v>234</v>
      </c>
      <c r="I197" s="10" t="s">
        <v>454</v>
      </c>
      <c r="J197" s="62" t="s">
        <v>2384</v>
      </c>
      <c r="K197" s="64">
        <v>17400</v>
      </c>
      <c r="L197" s="64">
        <v>292779360</v>
      </c>
      <c r="M197" s="64"/>
      <c r="R197" s="66">
        <v>292779360</v>
      </c>
      <c r="S197" s="64" t="s">
        <v>1364</v>
      </c>
      <c r="T197" s="65">
        <v>1</v>
      </c>
    </row>
    <row r="198" spans="1:20" x14ac:dyDescent="0.25">
      <c r="A198" s="60" t="s">
        <v>2369</v>
      </c>
      <c r="B198" s="57" t="s">
        <v>2356</v>
      </c>
      <c r="C198" s="10" t="s">
        <v>1400</v>
      </c>
      <c r="D198" s="10" t="s">
        <v>608</v>
      </c>
      <c r="E198" s="10" t="s">
        <v>401</v>
      </c>
      <c r="F198" s="9" t="s">
        <v>260</v>
      </c>
      <c r="G198" s="9" t="s">
        <v>1309</v>
      </c>
      <c r="H198" s="10" t="s">
        <v>1492</v>
      </c>
      <c r="I198" s="10" t="s">
        <v>454</v>
      </c>
      <c r="J198" s="62" t="s">
        <v>2384</v>
      </c>
      <c r="K198" s="64">
        <v>4800</v>
      </c>
      <c r="L198" s="64">
        <v>80766720.000000015</v>
      </c>
      <c r="M198" s="64"/>
      <c r="R198" s="66">
        <v>80766720.000000015</v>
      </c>
      <c r="S198" s="64" t="s">
        <v>1534</v>
      </c>
      <c r="T198" s="65">
        <v>1</v>
      </c>
    </row>
    <row r="199" spans="1:20" x14ac:dyDescent="0.25">
      <c r="A199" s="60" t="s">
        <v>2369</v>
      </c>
      <c r="B199" s="57" t="s">
        <v>2356</v>
      </c>
      <c r="C199" s="10" t="s">
        <v>1400</v>
      </c>
      <c r="D199" s="10" t="s">
        <v>608</v>
      </c>
      <c r="E199" s="10" t="s">
        <v>401</v>
      </c>
      <c r="F199" s="9" t="s">
        <v>260</v>
      </c>
      <c r="G199" s="9" t="s">
        <v>1309</v>
      </c>
      <c r="H199" s="10" t="s">
        <v>1493</v>
      </c>
      <c r="I199" s="10" t="s">
        <v>456</v>
      </c>
      <c r="J199" s="10" t="s">
        <v>456</v>
      </c>
      <c r="K199" s="64">
        <v>3960</v>
      </c>
      <c r="L199" s="64">
        <v>65862720</v>
      </c>
      <c r="M199" s="64"/>
      <c r="R199" s="66">
        <v>65862720</v>
      </c>
      <c r="S199" s="64" t="s">
        <v>1534</v>
      </c>
      <c r="T199" s="65">
        <v>1</v>
      </c>
    </row>
    <row r="200" spans="1:20" x14ac:dyDescent="0.25">
      <c r="A200" s="60" t="s">
        <v>2369</v>
      </c>
      <c r="B200" s="57" t="s">
        <v>2356</v>
      </c>
      <c r="C200" s="10" t="s">
        <v>193</v>
      </c>
      <c r="D200" s="10" t="s">
        <v>1264</v>
      </c>
      <c r="E200" s="10" t="s">
        <v>347</v>
      </c>
      <c r="F200" s="9" t="s">
        <v>224</v>
      </c>
      <c r="G200" s="9" t="s">
        <v>1311</v>
      </c>
      <c r="H200" s="10" t="s">
        <v>239</v>
      </c>
      <c r="I200" s="10" t="s">
        <v>456</v>
      </c>
      <c r="J200" s="10" t="s">
        <v>456</v>
      </c>
      <c r="K200" s="64">
        <v>3</v>
      </c>
      <c r="L200" s="64">
        <v>2511141</v>
      </c>
      <c r="M200" s="64"/>
      <c r="R200" s="66">
        <v>2511141</v>
      </c>
      <c r="S200" s="64" t="s">
        <v>1366</v>
      </c>
      <c r="T200" s="65">
        <v>1</v>
      </c>
    </row>
    <row r="201" spans="1:20" x14ac:dyDescent="0.25">
      <c r="A201" s="60" t="s">
        <v>2369</v>
      </c>
      <c r="B201" s="57" t="s">
        <v>2356</v>
      </c>
      <c r="C201" s="10" t="s">
        <v>1330</v>
      </c>
      <c r="D201" s="10" t="s">
        <v>1339</v>
      </c>
      <c r="E201" s="10" t="s">
        <v>385</v>
      </c>
      <c r="F201" s="9" t="s">
        <v>398</v>
      </c>
      <c r="G201" s="9" t="s">
        <v>1307</v>
      </c>
      <c r="H201" s="10" t="s">
        <v>250</v>
      </c>
      <c r="I201" s="10" t="s">
        <v>456</v>
      </c>
      <c r="J201" s="10" t="s">
        <v>456</v>
      </c>
      <c r="K201" s="64">
        <v>33</v>
      </c>
      <c r="L201" s="64">
        <v>217602</v>
      </c>
      <c r="M201" s="64"/>
      <c r="R201" s="66">
        <v>217602</v>
      </c>
      <c r="S201" s="64" t="s">
        <v>1364</v>
      </c>
      <c r="T201" s="65">
        <v>1</v>
      </c>
    </row>
    <row r="202" spans="1:20" x14ac:dyDescent="0.25">
      <c r="A202" s="60" t="s">
        <v>2369</v>
      </c>
      <c r="B202" s="57" t="s">
        <v>2356</v>
      </c>
      <c r="C202" s="10" t="s">
        <v>1147</v>
      </c>
      <c r="D202" s="10" t="s">
        <v>1166</v>
      </c>
      <c r="E202" s="10" t="s">
        <v>385</v>
      </c>
      <c r="F202" s="9" t="s">
        <v>398</v>
      </c>
      <c r="G202" s="9" t="s">
        <v>1307</v>
      </c>
      <c r="H202" s="10" t="s">
        <v>412</v>
      </c>
      <c r="I202" s="10" t="s">
        <v>454</v>
      </c>
      <c r="J202" s="62" t="s">
        <v>2384</v>
      </c>
      <c r="K202" s="64">
        <v>500</v>
      </c>
      <c r="L202" s="64">
        <v>2332000</v>
      </c>
      <c r="M202" s="64"/>
      <c r="R202" s="66">
        <v>2332000</v>
      </c>
      <c r="S202" s="64" t="s">
        <v>1364</v>
      </c>
      <c r="T202" s="65">
        <v>1</v>
      </c>
    </row>
    <row r="203" spans="1:20" x14ac:dyDescent="0.25">
      <c r="A203" s="60" t="s">
        <v>2369</v>
      </c>
      <c r="B203" s="57" t="s">
        <v>2356</v>
      </c>
      <c r="C203" s="10" t="s">
        <v>1147</v>
      </c>
      <c r="D203" s="10" t="s">
        <v>1166</v>
      </c>
      <c r="E203" s="10" t="s">
        <v>385</v>
      </c>
      <c r="F203" s="9" t="s">
        <v>398</v>
      </c>
      <c r="G203" s="9" t="s">
        <v>1307</v>
      </c>
      <c r="H203" s="10" t="s">
        <v>1492</v>
      </c>
      <c r="I203" s="10" t="s">
        <v>454</v>
      </c>
      <c r="J203" s="62" t="s">
        <v>2384</v>
      </c>
      <c r="K203" s="64">
        <v>1500</v>
      </c>
      <c r="L203" s="64">
        <v>6996000</v>
      </c>
      <c r="M203" s="64"/>
      <c r="R203" s="66">
        <v>6996000</v>
      </c>
      <c r="S203" s="64" t="s">
        <v>1534</v>
      </c>
      <c r="T203" s="65">
        <v>1</v>
      </c>
    </row>
    <row r="204" spans="1:20" x14ac:dyDescent="0.25">
      <c r="A204" s="60" t="s">
        <v>2369</v>
      </c>
      <c r="B204" s="57" t="s">
        <v>2356</v>
      </c>
      <c r="C204" s="10" t="s">
        <v>1401</v>
      </c>
      <c r="D204" s="10" t="s">
        <v>1503</v>
      </c>
      <c r="E204" s="10" t="s">
        <v>254</v>
      </c>
      <c r="F204" s="9" t="s">
        <v>390</v>
      </c>
      <c r="G204" s="9" t="s">
        <v>1495</v>
      </c>
      <c r="H204" s="10" t="s">
        <v>325</v>
      </c>
      <c r="I204" s="10" t="s">
        <v>456</v>
      </c>
      <c r="J204" s="10" t="s">
        <v>456</v>
      </c>
      <c r="K204" s="64">
        <v>2</v>
      </c>
      <c r="L204" s="64">
        <v>24200</v>
      </c>
      <c r="M204" s="64"/>
      <c r="R204" s="66">
        <v>24200</v>
      </c>
      <c r="S204" s="64" t="s">
        <v>1364</v>
      </c>
      <c r="T204" s="65">
        <v>1</v>
      </c>
    </row>
    <row r="205" spans="1:20" x14ac:dyDescent="0.25">
      <c r="A205" s="60" t="s">
        <v>2369</v>
      </c>
      <c r="B205" s="57" t="s">
        <v>2356</v>
      </c>
      <c r="C205" s="10" t="s">
        <v>1401</v>
      </c>
      <c r="D205" s="10" t="s">
        <v>1503</v>
      </c>
      <c r="E205" s="10" t="s">
        <v>254</v>
      </c>
      <c r="F205" s="9" t="s">
        <v>390</v>
      </c>
      <c r="G205" s="9" t="s">
        <v>1495</v>
      </c>
      <c r="H205" s="10" t="s">
        <v>413</v>
      </c>
      <c r="I205" s="10" t="s">
        <v>454</v>
      </c>
      <c r="J205" s="62" t="s">
        <v>2384</v>
      </c>
      <c r="K205" s="64">
        <v>43320</v>
      </c>
      <c r="L205" s="64">
        <v>291846840</v>
      </c>
      <c r="M205" s="64"/>
      <c r="R205" s="66">
        <v>291846840</v>
      </c>
      <c r="S205" s="64" t="s">
        <v>1364</v>
      </c>
      <c r="T205" s="65">
        <v>1</v>
      </c>
    </row>
    <row r="206" spans="1:20" x14ac:dyDescent="0.25">
      <c r="A206" s="60" t="s">
        <v>2369</v>
      </c>
      <c r="B206" s="57" t="s">
        <v>2356</v>
      </c>
      <c r="C206" s="10" t="s">
        <v>1286</v>
      </c>
      <c r="D206" s="10" t="s">
        <v>1298</v>
      </c>
      <c r="E206" s="10" t="s">
        <v>385</v>
      </c>
      <c r="F206" s="9" t="s">
        <v>398</v>
      </c>
      <c r="G206" s="9" t="s">
        <v>1307</v>
      </c>
      <c r="H206" s="10" t="s">
        <v>412</v>
      </c>
      <c r="I206" s="10" t="s">
        <v>454</v>
      </c>
      <c r="J206" s="62" t="s">
        <v>2384</v>
      </c>
      <c r="K206" s="64">
        <v>2400</v>
      </c>
      <c r="L206" s="64">
        <v>17952000</v>
      </c>
      <c r="M206" s="64"/>
      <c r="R206" s="66">
        <v>17952000</v>
      </c>
      <c r="S206" s="64" t="s">
        <v>1364</v>
      </c>
      <c r="T206" s="65">
        <v>1</v>
      </c>
    </row>
    <row r="207" spans="1:20" x14ac:dyDescent="0.25">
      <c r="A207" s="60" t="s">
        <v>2369</v>
      </c>
      <c r="B207" s="57" t="s">
        <v>2356</v>
      </c>
      <c r="C207" s="10" t="s">
        <v>1462</v>
      </c>
      <c r="D207" s="10" t="s">
        <v>1504</v>
      </c>
      <c r="E207" s="10" t="s">
        <v>254</v>
      </c>
      <c r="F207" s="9" t="s">
        <v>390</v>
      </c>
      <c r="G207" s="9" t="s">
        <v>1495</v>
      </c>
      <c r="H207" s="10" t="s">
        <v>325</v>
      </c>
      <c r="I207" s="10" t="s">
        <v>456</v>
      </c>
      <c r="J207" s="10" t="s">
        <v>456</v>
      </c>
      <c r="K207" s="64">
        <v>18</v>
      </c>
      <c r="L207" s="64">
        <v>217800</v>
      </c>
      <c r="M207" s="64"/>
      <c r="R207" s="66">
        <v>217800</v>
      </c>
      <c r="S207" s="64" t="s">
        <v>1364</v>
      </c>
      <c r="T207" s="65">
        <v>1</v>
      </c>
    </row>
    <row r="208" spans="1:20" x14ac:dyDescent="0.25">
      <c r="A208" s="60" t="s">
        <v>2369</v>
      </c>
      <c r="B208" s="57" t="s">
        <v>2356</v>
      </c>
      <c r="C208" s="10" t="s">
        <v>1462</v>
      </c>
      <c r="D208" s="10" t="s">
        <v>1504</v>
      </c>
      <c r="E208" s="10" t="s">
        <v>254</v>
      </c>
      <c r="F208" s="9" t="s">
        <v>390</v>
      </c>
      <c r="G208" s="9" t="s">
        <v>1495</v>
      </c>
      <c r="H208" s="10" t="s">
        <v>413</v>
      </c>
      <c r="I208" s="10" t="s">
        <v>454</v>
      </c>
      <c r="J208" s="62" t="s">
        <v>2384</v>
      </c>
      <c r="K208" s="64">
        <v>536058</v>
      </c>
      <c r="L208" s="64">
        <v>3260840814</v>
      </c>
      <c r="M208" s="64"/>
      <c r="R208" s="66">
        <v>3260840814</v>
      </c>
      <c r="S208" s="64" t="s">
        <v>1364</v>
      </c>
      <c r="T208" s="65">
        <v>1</v>
      </c>
    </row>
    <row r="209" spans="1:20" x14ac:dyDescent="0.25">
      <c r="A209" s="60" t="s">
        <v>2369</v>
      </c>
      <c r="B209" s="57" t="s">
        <v>2356</v>
      </c>
      <c r="C209" s="10" t="s">
        <v>1462</v>
      </c>
      <c r="D209" s="10" t="s">
        <v>1504</v>
      </c>
      <c r="E209" s="10" t="s">
        <v>254</v>
      </c>
      <c r="F209" s="9" t="s">
        <v>390</v>
      </c>
      <c r="G209" s="9" t="s">
        <v>1495</v>
      </c>
      <c r="H209" s="10" t="s">
        <v>1492</v>
      </c>
      <c r="I209" s="10" t="s">
        <v>454</v>
      </c>
      <c r="J209" s="62" t="s">
        <v>2384</v>
      </c>
      <c r="K209" s="64">
        <v>413100</v>
      </c>
      <c r="L209" s="64">
        <v>2512887300</v>
      </c>
      <c r="M209" s="64"/>
      <c r="R209" s="66">
        <v>2512887300</v>
      </c>
      <c r="S209" s="64" t="s">
        <v>1534</v>
      </c>
      <c r="T209" s="65">
        <v>1</v>
      </c>
    </row>
    <row r="210" spans="1:20" x14ac:dyDescent="0.25">
      <c r="A210" s="60" t="s">
        <v>2369</v>
      </c>
      <c r="B210" s="57" t="s">
        <v>2356</v>
      </c>
      <c r="C210" s="10" t="s">
        <v>529</v>
      </c>
      <c r="D210" s="10" t="s">
        <v>1267</v>
      </c>
      <c r="E210" s="10" t="s">
        <v>367</v>
      </c>
      <c r="F210" s="9" t="s">
        <v>294</v>
      </c>
      <c r="G210" s="9" t="s">
        <v>1312</v>
      </c>
      <c r="H210" s="10" t="s">
        <v>345</v>
      </c>
      <c r="I210" s="10" t="s">
        <v>456</v>
      </c>
      <c r="J210" s="10" t="s">
        <v>456</v>
      </c>
      <c r="K210" s="64">
        <v>800</v>
      </c>
      <c r="L210" s="64">
        <v>38434400</v>
      </c>
      <c r="M210" s="64"/>
      <c r="R210" s="66">
        <v>38434400</v>
      </c>
      <c r="S210" s="64" t="s">
        <v>1364</v>
      </c>
      <c r="T210" s="65">
        <v>1</v>
      </c>
    </row>
    <row r="211" spans="1:20" x14ac:dyDescent="0.25">
      <c r="A211" s="60" t="s">
        <v>2369</v>
      </c>
      <c r="B211" s="57" t="s">
        <v>2356</v>
      </c>
      <c r="C211" s="10" t="s">
        <v>529</v>
      </c>
      <c r="D211" s="10" t="s">
        <v>1267</v>
      </c>
      <c r="E211" s="10" t="s">
        <v>367</v>
      </c>
      <c r="F211" s="9" t="s">
        <v>294</v>
      </c>
      <c r="G211" s="9" t="s">
        <v>1312</v>
      </c>
      <c r="H211" s="10" t="s">
        <v>463</v>
      </c>
      <c r="I211" s="10" t="s">
        <v>457</v>
      </c>
      <c r="J211" s="62" t="s">
        <v>2384</v>
      </c>
      <c r="K211" s="64">
        <v>2300</v>
      </c>
      <c r="L211" s="64">
        <v>60421230</v>
      </c>
      <c r="M211" s="64"/>
      <c r="R211" s="66">
        <v>60421230</v>
      </c>
      <c r="S211" s="64" t="s">
        <v>1364</v>
      </c>
      <c r="T211" s="65">
        <v>1</v>
      </c>
    </row>
    <row r="212" spans="1:20" x14ac:dyDescent="0.25">
      <c r="A212" s="60" t="s">
        <v>2369</v>
      </c>
      <c r="B212" s="57" t="s">
        <v>2356</v>
      </c>
      <c r="C212" s="10" t="s">
        <v>1004</v>
      </c>
      <c r="D212" s="10" t="s">
        <v>1359</v>
      </c>
      <c r="E212" s="10" t="s">
        <v>1505</v>
      </c>
      <c r="F212" s="9" t="s">
        <v>1506</v>
      </c>
      <c r="G212" s="9" t="s">
        <v>1313</v>
      </c>
      <c r="H212" s="10" t="s">
        <v>345</v>
      </c>
      <c r="I212" s="10" t="s">
        <v>456</v>
      </c>
      <c r="J212" s="10" t="s">
        <v>456</v>
      </c>
      <c r="K212" s="64">
        <v>120</v>
      </c>
      <c r="L212" s="64">
        <v>13151952</v>
      </c>
      <c r="M212" s="64"/>
      <c r="R212" s="66">
        <v>13151952</v>
      </c>
      <c r="S212" s="64" t="s">
        <v>1364</v>
      </c>
      <c r="T212" s="65">
        <v>1</v>
      </c>
    </row>
    <row r="213" spans="1:20" x14ac:dyDescent="0.25">
      <c r="A213" s="60" t="s">
        <v>2369</v>
      </c>
      <c r="B213" s="57" t="s">
        <v>2356</v>
      </c>
      <c r="C213" s="10" t="s">
        <v>1051</v>
      </c>
      <c r="D213" s="10" t="s">
        <v>1150</v>
      </c>
      <c r="E213" s="10" t="s">
        <v>389</v>
      </c>
      <c r="F213" s="9" t="s">
        <v>322</v>
      </c>
      <c r="G213" s="9" t="s">
        <v>1495</v>
      </c>
      <c r="H213" s="10" t="s">
        <v>234</v>
      </c>
      <c r="I213" s="10" t="s">
        <v>454</v>
      </c>
      <c r="J213" s="62" t="s">
        <v>2384</v>
      </c>
      <c r="K213" s="64">
        <v>40</v>
      </c>
      <c r="L213" s="64">
        <v>3244960</v>
      </c>
      <c r="M213" s="64"/>
      <c r="R213" s="66">
        <v>3244960</v>
      </c>
      <c r="S213" s="64" t="s">
        <v>1364</v>
      </c>
      <c r="T213" s="65">
        <v>1</v>
      </c>
    </row>
    <row r="214" spans="1:20" x14ac:dyDescent="0.25">
      <c r="A214" s="60" t="s">
        <v>2369</v>
      </c>
      <c r="B214" s="57" t="s">
        <v>2356</v>
      </c>
      <c r="C214" s="10" t="s">
        <v>1458</v>
      </c>
      <c r="D214" s="10" t="s">
        <v>1507</v>
      </c>
      <c r="E214" s="10" t="s">
        <v>254</v>
      </c>
      <c r="F214" s="9" t="s">
        <v>390</v>
      </c>
      <c r="G214" s="9" t="s">
        <v>1495</v>
      </c>
      <c r="H214" s="10" t="s">
        <v>413</v>
      </c>
      <c r="I214" s="10" t="s">
        <v>454</v>
      </c>
      <c r="J214" s="62" t="s">
        <v>2384</v>
      </c>
      <c r="K214" s="64">
        <v>4720</v>
      </c>
      <c r="L214" s="64">
        <v>31246400</v>
      </c>
      <c r="M214" s="64"/>
      <c r="R214" s="66">
        <v>31246400</v>
      </c>
      <c r="S214" s="64" t="s">
        <v>1364</v>
      </c>
      <c r="T214" s="65">
        <v>1</v>
      </c>
    </row>
    <row r="215" spans="1:20" x14ac:dyDescent="0.25">
      <c r="A215" s="60" t="s">
        <v>2369</v>
      </c>
      <c r="B215" s="57" t="s">
        <v>2356</v>
      </c>
      <c r="C215" s="10" t="s">
        <v>1460</v>
      </c>
      <c r="D215" s="10" t="s">
        <v>1508</v>
      </c>
      <c r="E215" s="10" t="s">
        <v>254</v>
      </c>
      <c r="F215" s="9" t="s">
        <v>390</v>
      </c>
      <c r="G215" s="9" t="s">
        <v>1495</v>
      </c>
      <c r="H215" s="10" t="s">
        <v>413</v>
      </c>
      <c r="I215" s="10" t="s">
        <v>454</v>
      </c>
      <c r="J215" s="62" t="s">
        <v>2384</v>
      </c>
      <c r="K215" s="64">
        <v>2840</v>
      </c>
      <c r="L215" s="64">
        <v>17304120</v>
      </c>
      <c r="M215" s="64"/>
      <c r="R215" s="66">
        <v>17304120</v>
      </c>
      <c r="S215" s="64" t="s">
        <v>1364</v>
      </c>
      <c r="T215" s="65">
        <v>1</v>
      </c>
    </row>
    <row r="216" spans="1:20" x14ac:dyDescent="0.25">
      <c r="A216" s="60" t="s">
        <v>2369</v>
      </c>
      <c r="B216" s="57" t="s">
        <v>2356</v>
      </c>
      <c r="C216" s="10" t="s">
        <v>1388</v>
      </c>
      <c r="D216" s="10" t="s">
        <v>1204</v>
      </c>
      <c r="E216" s="10" t="s">
        <v>1482</v>
      </c>
      <c r="F216" s="9" t="s">
        <v>1483</v>
      </c>
      <c r="G216" s="9" t="s">
        <v>1509</v>
      </c>
      <c r="H216" s="10" t="s">
        <v>402</v>
      </c>
      <c r="I216" s="10" t="s">
        <v>453</v>
      </c>
      <c r="J216" s="62" t="s">
        <v>2384</v>
      </c>
      <c r="K216" s="64">
        <v>79871</v>
      </c>
      <c r="L216" s="64">
        <v>616204765</v>
      </c>
      <c r="M216" s="64"/>
      <c r="R216" s="66">
        <v>616204765</v>
      </c>
      <c r="S216" s="64" t="s">
        <v>1364</v>
      </c>
      <c r="T216" s="65">
        <v>1</v>
      </c>
    </row>
    <row r="217" spans="1:20" x14ac:dyDescent="0.25">
      <c r="A217" s="60" t="s">
        <v>2369</v>
      </c>
      <c r="B217" s="57" t="s">
        <v>2356</v>
      </c>
      <c r="C217" s="10" t="s">
        <v>1078</v>
      </c>
      <c r="D217" s="10" t="s">
        <v>1205</v>
      </c>
      <c r="E217" s="10" t="s">
        <v>254</v>
      </c>
      <c r="F217" s="9" t="s">
        <v>390</v>
      </c>
      <c r="G217" s="9" t="s">
        <v>1495</v>
      </c>
      <c r="H217" s="10" t="s">
        <v>325</v>
      </c>
      <c r="I217" s="10" t="s">
        <v>456</v>
      </c>
      <c r="J217" s="10" t="s">
        <v>456</v>
      </c>
      <c r="K217" s="64">
        <v>1697</v>
      </c>
      <c r="L217" s="64">
        <v>23654483</v>
      </c>
      <c r="M217" s="64"/>
      <c r="R217" s="66">
        <v>23654483</v>
      </c>
      <c r="S217" s="64" t="s">
        <v>1364</v>
      </c>
      <c r="T217" s="65">
        <v>1</v>
      </c>
    </row>
    <row r="218" spans="1:20" x14ac:dyDescent="0.25">
      <c r="A218" s="60" t="s">
        <v>2369</v>
      </c>
      <c r="B218" s="57" t="s">
        <v>2356</v>
      </c>
      <c r="C218" s="18" t="s">
        <v>1078</v>
      </c>
      <c r="D218" s="10" t="s">
        <v>1205</v>
      </c>
      <c r="E218" s="10" t="s">
        <v>254</v>
      </c>
      <c r="F218" s="9" t="s">
        <v>390</v>
      </c>
      <c r="G218" s="9" t="s">
        <v>1495</v>
      </c>
      <c r="H218" s="18" t="s">
        <v>413</v>
      </c>
      <c r="I218" s="9" t="s">
        <v>454</v>
      </c>
      <c r="J218" s="62" t="s">
        <v>2384</v>
      </c>
      <c r="K218" s="67">
        <v>380</v>
      </c>
      <c r="L218" s="67">
        <v>3675360</v>
      </c>
      <c r="M218" s="68"/>
      <c r="R218" s="66">
        <v>3675360</v>
      </c>
      <c r="S218" s="64" t="s">
        <v>1364</v>
      </c>
      <c r="T218" s="65">
        <v>1</v>
      </c>
    </row>
    <row r="219" spans="1:20" x14ac:dyDescent="0.25">
      <c r="A219" s="60" t="s">
        <v>2369</v>
      </c>
      <c r="B219" s="57" t="s">
        <v>2356</v>
      </c>
      <c r="C219" s="18" t="s">
        <v>1389</v>
      </c>
      <c r="D219" s="10" t="s">
        <v>1219</v>
      </c>
      <c r="E219" s="10" t="s">
        <v>1482</v>
      </c>
      <c r="F219" s="9" t="s">
        <v>1483</v>
      </c>
      <c r="G219" s="9" t="s">
        <v>1509</v>
      </c>
      <c r="H219" s="18" t="s">
        <v>402</v>
      </c>
      <c r="I219" s="9" t="s">
        <v>453</v>
      </c>
      <c r="J219" s="62" t="s">
        <v>2384</v>
      </c>
      <c r="K219" s="67">
        <v>60828</v>
      </c>
      <c r="L219" s="67">
        <v>417888360</v>
      </c>
      <c r="M219" s="68"/>
      <c r="R219" s="66">
        <v>417888360</v>
      </c>
      <c r="S219" s="64" t="s">
        <v>1364</v>
      </c>
      <c r="T219" s="65">
        <v>1</v>
      </c>
    </row>
    <row r="220" spans="1:20" x14ac:dyDescent="0.25">
      <c r="A220" s="60" t="s">
        <v>2369</v>
      </c>
      <c r="B220" s="57" t="s">
        <v>2356</v>
      </c>
      <c r="C220" s="18" t="s">
        <v>1314</v>
      </c>
      <c r="D220" s="10" t="s">
        <v>1510</v>
      </c>
      <c r="E220" s="10" t="s">
        <v>254</v>
      </c>
      <c r="F220" s="9" t="s">
        <v>390</v>
      </c>
      <c r="G220" s="9" t="s">
        <v>1495</v>
      </c>
      <c r="H220" s="18" t="s">
        <v>325</v>
      </c>
      <c r="I220" s="9" t="s">
        <v>456</v>
      </c>
      <c r="J220" s="10" t="s">
        <v>456</v>
      </c>
      <c r="K220" s="67">
        <v>219</v>
      </c>
      <c r="L220" s="67">
        <v>2558139</v>
      </c>
      <c r="M220" s="68"/>
      <c r="R220" s="66">
        <v>2558139</v>
      </c>
      <c r="S220" s="64" t="s">
        <v>1364</v>
      </c>
      <c r="T220" s="65">
        <v>1</v>
      </c>
    </row>
    <row r="221" spans="1:20" x14ac:dyDescent="0.25">
      <c r="A221" s="60" t="s">
        <v>2369</v>
      </c>
      <c r="B221" s="57" t="s">
        <v>2356</v>
      </c>
      <c r="C221" s="18" t="s">
        <v>1314</v>
      </c>
      <c r="D221" s="10" t="s">
        <v>1510</v>
      </c>
      <c r="E221" s="10" t="s">
        <v>254</v>
      </c>
      <c r="F221" s="9" t="s">
        <v>390</v>
      </c>
      <c r="G221" s="9" t="s">
        <v>1495</v>
      </c>
      <c r="H221" s="18" t="s">
        <v>1493</v>
      </c>
      <c r="I221" s="9" t="s">
        <v>456</v>
      </c>
      <c r="J221" s="10" t="s">
        <v>456</v>
      </c>
      <c r="K221" s="67">
        <v>150</v>
      </c>
      <c r="L221" s="67">
        <v>1752150</v>
      </c>
      <c r="M221" s="68"/>
      <c r="R221" s="66">
        <v>1752150</v>
      </c>
      <c r="S221" s="64" t="s">
        <v>1534</v>
      </c>
      <c r="T221" s="65">
        <v>1</v>
      </c>
    </row>
    <row r="222" spans="1:20" x14ac:dyDescent="0.25">
      <c r="A222" s="60" t="s">
        <v>2369</v>
      </c>
      <c r="B222" s="57" t="s">
        <v>2356</v>
      </c>
      <c r="C222" s="18" t="s">
        <v>1471</v>
      </c>
      <c r="D222" s="10" t="s">
        <v>1511</v>
      </c>
      <c r="E222" s="10" t="s">
        <v>210</v>
      </c>
      <c r="F222" s="9" t="s">
        <v>391</v>
      </c>
      <c r="G222" s="9" t="s">
        <v>1498</v>
      </c>
      <c r="H222" s="18" t="s">
        <v>234</v>
      </c>
      <c r="I222" s="9" t="s">
        <v>454</v>
      </c>
      <c r="J222" s="62" t="s">
        <v>2384</v>
      </c>
      <c r="K222" s="67">
        <v>1320</v>
      </c>
      <c r="L222" s="67">
        <v>8131200</v>
      </c>
      <c r="M222" s="68"/>
      <c r="R222" s="66">
        <v>8131200</v>
      </c>
      <c r="S222" s="64" t="s">
        <v>1364</v>
      </c>
      <c r="T222" s="65">
        <v>1</v>
      </c>
    </row>
    <row r="223" spans="1:20" x14ac:dyDescent="0.25">
      <c r="A223" s="60" t="s">
        <v>2369</v>
      </c>
      <c r="B223" s="57" t="s">
        <v>2356</v>
      </c>
      <c r="C223" s="18" t="s">
        <v>1472</v>
      </c>
      <c r="D223" s="10" t="s">
        <v>1512</v>
      </c>
      <c r="E223" s="10" t="s">
        <v>210</v>
      </c>
      <c r="F223" s="9" t="s">
        <v>391</v>
      </c>
      <c r="G223" s="9" t="s">
        <v>1498</v>
      </c>
      <c r="H223" s="18" t="s">
        <v>234</v>
      </c>
      <c r="I223" s="9" t="s">
        <v>454</v>
      </c>
      <c r="J223" s="62" t="s">
        <v>2384</v>
      </c>
      <c r="K223" s="67">
        <v>3240</v>
      </c>
      <c r="L223" s="67">
        <v>9732960</v>
      </c>
      <c r="M223" s="68"/>
      <c r="R223" s="66">
        <v>9732960</v>
      </c>
      <c r="S223" s="64" t="s">
        <v>1364</v>
      </c>
      <c r="T223" s="65">
        <v>1</v>
      </c>
    </row>
    <row r="224" spans="1:20" x14ac:dyDescent="0.25">
      <c r="A224" s="60" t="s">
        <v>2369</v>
      </c>
      <c r="B224" s="57" t="s">
        <v>2356</v>
      </c>
      <c r="C224" s="18" t="s">
        <v>1475</v>
      </c>
      <c r="D224" s="10" t="s">
        <v>1513</v>
      </c>
      <c r="E224" s="10" t="s">
        <v>210</v>
      </c>
      <c r="F224" s="9" t="s">
        <v>391</v>
      </c>
      <c r="G224" s="9" t="s">
        <v>1498</v>
      </c>
      <c r="H224" s="18" t="s">
        <v>234</v>
      </c>
      <c r="I224" s="9" t="s">
        <v>454</v>
      </c>
      <c r="J224" s="62" t="s">
        <v>2384</v>
      </c>
      <c r="K224" s="67">
        <v>144000</v>
      </c>
      <c r="L224" s="67">
        <v>422352000</v>
      </c>
      <c r="M224" s="68"/>
      <c r="R224" s="66">
        <v>422352000</v>
      </c>
      <c r="S224" s="64" t="s">
        <v>1364</v>
      </c>
      <c r="T224" s="65">
        <v>1</v>
      </c>
    </row>
    <row r="225" spans="1:20" x14ac:dyDescent="0.25">
      <c r="A225" s="60" t="s">
        <v>2369</v>
      </c>
      <c r="B225" s="57" t="s">
        <v>2356</v>
      </c>
      <c r="C225" s="18" t="s">
        <v>1475</v>
      </c>
      <c r="D225" s="10" t="s">
        <v>1513</v>
      </c>
      <c r="E225" s="10" t="s">
        <v>210</v>
      </c>
      <c r="F225" s="9" t="s">
        <v>391</v>
      </c>
      <c r="G225" s="9" t="s">
        <v>1498</v>
      </c>
      <c r="H225" s="18" t="s">
        <v>1492</v>
      </c>
      <c r="I225" s="9" t="s">
        <v>454</v>
      </c>
      <c r="J225" s="62" t="s">
        <v>2384</v>
      </c>
      <c r="K225" s="67">
        <v>14880</v>
      </c>
      <c r="L225" s="67">
        <v>43643040</v>
      </c>
      <c r="M225" s="68"/>
      <c r="R225" s="66">
        <v>43643040</v>
      </c>
      <c r="S225" s="64" t="s">
        <v>1534</v>
      </c>
      <c r="T225" s="65">
        <v>1</v>
      </c>
    </row>
    <row r="226" spans="1:20" x14ac:dyDescent="0.25">
      <c r="A226" s="60" t="s">
        <v>2369</v>
      </c>
      <c r="B226" s="57" t="s">
        <v>2356</v>
      </c>
      <c r="C226" s="18" t="s">
        <v>1476</v>
      </c>
      <c r="D226" s="10" t="s">
        <v>1514</v>
      </c>
      <c r="E226" s="10" t="s">
        <v>210</v>
      </c>
      <c r="F226" s="9" t="s">
        <v>391</v>
      </c>
      <c r="G226" s="9" t="s">
        <v>1498</v>
      </c>
      <c r="H226" s="18" t="s">
        <v>234</v>
      </c>
      <c r="I226" s="9" t="s">
        <v>454</v>
      </c>
      <c r="J226" s="62" t="s">
        <v>2384</v>
      </c>
      <c r="K226" s="67">
        <v>1920</v>
      </c>
      <c r="L226" s="67">
        <v>7568640</v>
      </c>
      <c r="M226" s="68"/>
      <c r="R226" s="66">
        <v>7568640</v>
      </c>
      <c r="S226" s="64" t="s">
        <v>1364</v>
      </c>
      <c r="T226" s="65">
        <v>1</v>
      </c>
    </row>
    <row r="227" spans="1:20" x14ac:dyDescent="0.25">
      <c r="A227" s="60" t="s">
        <v>2369</v>
      </c>
      <c r="B227" s="57" t="s">
        <v>2356</v>
      </c>
      <c r="C227" s="18" t="s">
        <v>1476</v>
      </c>
      <c r="D227" s="10" t="s">
        <v>1514</v>
      </c>
      <c r="E227" s="10" t="s">
        <v>210</v>
      </c>
      <c r="F227" s="9" t="s">
        <v>391</v>
      </c>
      <c r="G227" s="9" t="s">
        <v>1498</v>
      </c>
      <c r="H227" s="18" t="s">
        <v>1492</v>
      </c>
      <c r="I227" s="9" t="s">
        <v>454</v>
      </c>
      <c r="J227" s="62" t="s">
        <v>2384</v>
      </c>
      <c r="K227" s="67">
        <v>1440</v>
      </c>
      <c r="L227" s="67">
        <v>5676480</v>
      </c>
      <c r="M227" s="68"/>
      <c r="R227" s="66">
        <v>5676480</v>
      </c>
      <c r="S227" s="64" t="s">
        <v>1534</v>
      </c>
      <c r="T227" s="65">
        <v>1</v>
      </c>
    </row>
    <row r="228" spans="1:20" x14ac:dyDescent="0.25">
      <c r="A228" s="60" t="s">
        <v>2369</v>
      </c>
      <c r="B228" s="57" t="s">
        <v>2356</v>
      </c>
      <c r="C228" s="18" t="s">
        <v>1477</v>
      </c>
      <c r="D228" s="10" t="s">
        <v>1515</v>
      </c>
      <c r="E228" s="10" t="s">
        <v>210</v>
      </c>
      <c r="F228" s="9" t="s">
        <v>391</v>
      </c>
      <c r="G228" s="9" t="s">
        <v>1498</v>
      </c>
      <c r="H228" s="18" t="s">
        <v>234</v>
      </c>
      <c r="I228" s="9" t="s">
        <v>454</v>
      </c>
      <c r="J228" s="62" t="s">
        <v>2384</v>
      </c>
      <c r="K228" s="67">
        <v>3840</v>
      </c>
      <c r="L228" s="67">
        <v>17233920</v>
      </c>
      <c r="M228" s="68"/>
      <c r="R228" s="66">
        <v>17233920</v>
      </c>
      <c r="S228" s="64" t="s">
        <v>1364</v>
      </c>
      <c r="T228" s="65">
        <v>1</v>
      </c>
    </row>
    <row r="229" spans="1:20" x14ac:dyDescent="0.25">
      <c r="A229" s="60" t="s">
        <v>2369</v>
      </c>
      <c r="B229" s="57" t="s">
        <v>2356</v>
      </c>
      <c r="C229" s="18" t="s">
        <v>1478</v>
      </c>
      <c r="D229" s="10" t="s">
        <v>1516</v>
      </c>
      <c r="E229" s="10" t="s">
        <v>210</v>
      </c>
      <c r="F229" s="9" t="s">
        <v>391</v>
      </c>
      <c r="G229" s="9" t="s">
        <v>1498</v>
      </c>
      <c r="H229" s="18" t="s">
        <v>234</v>
      </c>
      <c r="I229" s="9" t="s">
        <v>454</v>
      </c>
      <c r="J229" s="62" t="s">
        <v>2384</v>
      </c>
      <c r="K229" s="67">
        <v>1358880</v>
      </c>
      <c r="L229" s="67">
        <v>3183855840</v>
      </c>
      <c r="M229" s="68"/>
      <c r="R229" s="66">
        <v>3183855840</v>
      </c>
      <c r="S229" s="64" t="s">
        <v>1364</v>
      </c>
      <c r="T229" s="65">
        <v>1</v>
      </c>
    </row>
    <row r="230" spans="1:20" x14ac:dyDescent="0.25">
      <c r="A230" s="60" t="s">
        <v>2369</v>
      </c>
      <c r="B230" s="57" t="s">
        <v>2356</v>
      </c>
      <c r="C230" s="18" t="s">
        <v>1478</v>
      </c>
      <c r="D230" s="10" t="s">
        <v>1516</v>
      </c>
      <c r="E230" s="10" t="s">
        <v>210</v>
      </c>
      <c r="F230" s="9" t="s">
        <v>391</v>
      </c>
      <c r="G230" s="9" t="s">
        <v>1498</v>
      </c>
      <c r="H230" s="18" t="s">
        <v>1492</v>
      </c>
      <c r="I230" s="9" t="s">
        <v>454</v>
      </c>
      <c r="J230" s="62" t="s">
        <v>2384</v>
      </c>
      <c r="K230" s="67">
        <v>257640</v>
      </c>
      <c r="L230" s="67">
        <v>603650520</v>
      </c>
      <c r="M230" s="68"/>
      <c r="R230" s="66">
        <v>603650520</v>
      </c>
      <c r="S230" s="64" t="s">
        <v>1534</v>
      </c>
      <c r="T230" s="65">
        <v>1</v>
      </c>
    </row>
    <row r="231" spans="1:20" x14ac:dyDescent="0.25">
      <c r="A231" s="60" t="s">
        <v>2369</v>
      </c>
      <c r="B231" s="57" t="s">
        <v>2356</v>
      </c>
      <c r="C231" s="18" t="s">
        <v>1099</v>
      </c>
      <c r="D231" s="10" t="s">
        <v>1235</v>
      </c>
      <c r="E231" s="10" t="s">
        <v>210</v>
      </c>
      <c r="F231" s="9" t="s">
        <v>391</v>
      </c>
      <c r="G231" s="9" t="s">
        <v>1498</v>
      </c>
      <c r="H231" s="18" t="s">
        <v>296</v>
      </c>
      <c r="I231" s="9" t="s">
        <v>456</v>
      </c>
      <c r="J231" s="10" t="s">
        <v>456</v>
      </c>
      <c r="K231" s="67">
        <v>3870</v>
      </c>
      <c r="L231" s="67">
        <v>31273470</v>
      </c>
      <c r="M231" s="68"/>
      <c r="R231" s="66">
        <v>31273470</v>
      </c>
      <c r="S231" s="64" t="s">
        <v>1364</v>
      </c>
      <c r="T231" s="65">
        <v>1</v>
      </c>
    </row>
    <row r="232" spans="1:20" x14ac:dyDescent="0.25">
      <c r="A232" s="60" t="s">
        <v>2369</v>
      </c>
      <c r="B232" s="57" t="s">
        <v>2356</v>
      </c>
      <c r="C232" s="18" t="s">
        <v>1099</v>
      </c>
      <c r="D232" s="10" t="s">
        <v>1235</v>
      </c>
      <c r="E232" s="10" t="s">
        <v>210</v>
      </c>
      <c r="F232" s="9" t="s">
        <v>391</v>
      </c>
      <c r="G232" s="9" t="s">
        <v>1498</v>
      </c>
      <c r="H232" s="18" t="s">
        <v>337</v>
      </c>
      <c r="I232" s="9" t="s">
        <v>453</v>
      </c>
      <c r="J232" s="62" t="s">
        <v>2384</v>
      </c>
      <c r="K232" s="67">
        <v>2400</v>
      </c>
      <c r="L232" s="67">
        <v>10771200</v>
      </c>
      <c r="M232" s="68"/>
      <c r="R232" s="66">
        <v>10771200</v>
      </c>
      <c r="S232" s="64" t="s">
        <v>1364</v>
      </c>
      <c r="T232" s="65">
        <v>1</v>
      </c>
    </row>
    <row r="233" spans="1:20" x14ac:dyDescent="0.25">
      <c r="A233" s="60" t="s">
        <v>2369</v>
      </c>
      <c r="B233" s="57" t="s">
        <v>2356</v>
      </c>
      <c r="C233" s="18" t="s">
        <v>408</v>
      </c>
      <c r="D233" s="10" t="s">
        <v>1352</v>
      </c>
      <c r="E233" s="10" t="s">
        <v>264</v>
      </c>
      <c r="F233" s="9" t="s">
        <v>348</v>
      </c>
      <c r="G233" s="9" t="s">
        <v>1312</v>
      </c>
      <c r="H233" s="18" t="s">
        <v>345</v>
      </c>
      <c r="I233" s="9" t="s">
        <v>456</v>
      </c>
      <c r="J233" s="10" t="s">
        <v>456</v>
      </c>
      <c r="K233" s="67">
        <v>2912</v>
      </c>
      <c r="L233" s="67">
        <v>21654243.520000003</v>
      </c>
      <c r="M233" s="68"/>
      <c r="R233" s="66">
        <v>21654243.520000003</v>
      </c>
      <c r="S233" s="64" t="s">
        <v>1364</v>
      </c>
      <c r="T233" s="65">
        <v>1</v>
      </c>
    </row>
    <row r="234" spans="1:20" x14ac:dyDescent="0.25">
      <c r="A234" s="60" t="s">
        <v>2369</v>
      </c>
      <c r="B234" s="57" t="s">
        <v>2356</v>
      </c>
      <c r="C234" s="18" t="s">
        <v>408</v>
      </c>
      <c r="D234" s="10" t="s">
        <v>1352</v>
      </c>
      <c r="E234" s="10" t="s">
        <v>264</v>
      </c>
      <c r="F234" s="9" t="s">
        <v>348</v>
      </c>
      <c r="G234" s="9" t="s">
        <v>1312</v>
      </c>
      <c r="H234" s="18" t="s">
        <v>220</v>
      </c>
      <c r="I234" s="9" t="s">
        <v>455</v>
      </c>
      <c r="J234" s="62" t="s">
        <v>2384</v>
      </c>
      <c r="K234" s="67">
        <v>112</v>
      </c>
      <c r="L234" s="67">
        <v>752976</v>
      </c>
      <c r="M234" s="68"/>
      <c r="R234" s="66">
        <v>752976</v>
      </c>
      <c r="S234" s="64" t="s">
        <v>1364</v>
      </c>
      <c r="T234" s="65">
        <v>1</v>
      </c>
    </row>
    <row r="235" spans="1:20" x14ac:dyDescent="0.25">
      <c r="A235" s="60" t="s">
        <v>2369</v>
      </c>
      <c r="B235" s="57" t="s">
        <v>2356</v>
      </c>
      <c r="C235" s="18" t="s">
        <v>408</v>
      </c>
      <c r="D235" s="10" t="s">
        <v>1352</v>
      </c>
      <c r="E235" s="10" t="s">
        <v>264</v>
      </c>
      <c r="F235" s="9" t="s">
        <v>348</v>
      </c>
      <c r="G235" s="9" t="s">
        <v>1312</v>
      </c>
      <c r="H235" s="18" t="s">
        <v>241</v>
      </c>
      <c r="I235" s="9" t="s">
        <v>454</v>
      </c>
      <c r="J235" s="62" t="s">
        <v>2384</v>
      </c>
      <c r="K235" s="67">
        <v>672</v>
      </c>
      <c r="L235" s="67">
        <v>3813862.08</v>
      </c>
      <c r="M235" s="68"/>
      <c r="R235" s="66">
        <v>3813862.08</v>
      </c>
      <c r="S235" s="64" t="s">
        <v>1364</v>
      </c>
      <c r="T235" s="65">
        <v>1</v>
      </c>
    </row>
    <row r="236" spans="1:20" x14ac:dyDescent="0.25">
      <c r="A236" s="60" t="s">
        <v>2369</v>
      </c>
      <c r="B236" s="57" t="s">
        <v>2356</v>
      </c>
      <c r="C236" s="18" t="s">
        <v>1093</v>
      </c>
      <c r="D236" s="10" t="s">
        <v>1230</v>
      </c>
      <c r="E236" s="10" t="s">
        <v>210</v>
      </c>
      <c r="F236" s="9" t="s">
        <v>391</v>
      </c>
      <c r="G236" s="9" t="s">
        <v>1498</v>
      </c>
      <c r="H236" s="18" t="s">
        <v>296</v>
      </c>
      <c r="I236" s="9" t="s">
        <v>456</v>
      </c>
      <c r="J236" s="10" t="s">
        <v>456</v>
      </c>
      <c r="K236" s="67">
        <v>24116</v>
      </c>
      <c r="L236" s="67">
        <v>194881396</v>
      </c>
      <c r="M236" s="68"/>
      <c r="R236" s="66">
        <v>194881396</v>
      </c>
      <c r="S236" s="64" t="s">
        <v>1364</v>
      </c>
      <c r="T236" s="65">
        <v>1</v>
      </c>
    </row>
    <row r="237" spans="1:20" x14ac:dyDescent="0.25">
      <c r="A237" s="60" t="s">
        <v>2369</v>
      </c>
      <c r="B237" s="57" t="s">
        <v>2356</v>
      </c>
      <c r="C237" s="18" t="s">
        <v>1093</v>
      </c>
      <c r="D237" s="10" t="s">
        <v>1230</v>
      </c>
      <c r="E237" s="10" t="s">
        <v>210</v>
      </c>
      <c r="F237" s="9" t="s">
        <v>391</v>
      </c>
      <c r="G237" s="9" t="s">
        <v>1498</v>
      </c>
      <c r="H237" s="18" t="s">
        <v>337</v>
      </c>
      <c r="I237" s="9" t="s">
        <v>453</v>
      </c>
      <c r="J237" s="62" t="s">
        <v>2384</v>
      </c>
      <c r="K237" s="67">
        <v>110880</v>
      </c>
      <c r="L237" s="67">
        <v>683020800</v>
      </c>
      <c r="M237" s="68"/>
      <c r="R237" s="66">
        <v>683020800</v>
      </c>
      <c r="S237" s="64" t="s">
        <v>1364</v>
      </c>
      <c r="T237" s="65">
        <v>1</v>
      </c>
    </row>
    <row r="238" spans="1:20" x14ac:dyDescent="0.25">
      <c r="A238" s="60" t="s">
        <v>2369</v>
      </c>
      <c r="B238" s="57" t="s">
        <v>2356</v>
      </c>
      <c r="C238" s="18" t="s">
        <v>1093</v>
      </c>
      <c r="D238" s="10" t="s">
        <v>1230</v>
      </c>
      <c r="E238" s="10" t="s">
        <v>210</v>
      </c>
      <c r="F238" s="9" t="s">
        <v>391</v>
      </c>
      <c r="G238" s="9" t="s">
        <v>1498</v>
      </c>
      <c r="H238" s="18" t="s">
        <v>1492</v>
      </c>
      <c r="I238" s="9" t="s">
        <v>454</v>
      </c>
      <c r="J238" s="62" t="s">
        <v>2384</v>
      </c>
      <c r="K238" s="67">
        <v>51720</v>
      </c>
      <c r="L238" s="67">
        <v>318595200</v>
      </c>
      <c r="M238" s="68"/>
      <c r="R238" s="66">
        <v>318595200</v>
      </c>
      <c r="S238" s="64" t="s">
        <v>1534</v>
      </c>
      <c r="T238" s="65">
        <v>1</v>
      </c>
    </row>
    <row r="239" spans="1:20" x14ac:dyDescent="0.25">
      <c r="A239" s="60" t="s">
        <v>2369</v>
      </c>
      <c r="B239" s="57" t="s">
        <v>2356</v>
      </c>
      <c r="C239" s="18" t="s">
        <v>1093</v>
      </c>
      <c r="D239" s="10" t="s">
        <v>1230</v>
      </c>
      <c r="E239" s="10" t="s">
        <v>210</v>
      </c>
      <c r="F239" s="9" t="s">
        <v>391</v>
      </c>
      <c r="G239" s="9" t="s">
        <v>1498</v>
      </c>
      <c r="H239" s="18" t="s">
        <v>1493</v>
      </c>
      <c r="I239" s="9" t="s">
        <v>456</v>
      </c>
      <c r="J239" s="10" t="s">
        <v>456</v>
      </c>
      <c r="K239" s="67">
        <v>4800</v>
      </c>
      <c r="L239" s="67">
        <v>38788800</v>
      </c>
      <c r="M239" s="68"/>
      <c r="R239" s="66">
        <v>38788800</v>
      </c>
      <c r="S239" s="64" t="s">
        <v>1534</v>
      </c>
      <c r="T239" s="65">
        <v>1</v>
      </c>
    </row>
    <row r="240" spans="1:20" x14ac:dyDescent="0.25">
      <c r="A240" s="60" t="s">
        <v>2369</v>
      </c>
      <c r="B240" s="57" t="s">
        <v>2356</v>
      </c>
      <c r="C240" s="18" t="s">
        <v>1109</v>
      </c>
      <c r="D240" s="10" t="s">
        <v>1480</v>
      </c>
      <c r="E240" s="10" t="s">
        <v>210</v>
      </c>
      <c r="F240" s="9" t="s">
        <v>391</v>
      </c>
      <c r="G240" s="9" t="s">
        <v>1498</v>
      </c>
      <c r="H240" s="18" t="s">
        <v>296</v>
      </c>
      <c r="I240" s="9" t="s">
        <v>456</v>
      </c>
      <c r="J240" s="10" t="s">
        <v>456</v>
      </c>
      <c r="K240" s="67">
        <v>181036</v>
      </c>
      <c r="L240" s="67">
        <v>973973680</v>
      </c>
      <c r="M240" s="68"/>
      <c r="R240" s="66">
        <v>973973680</v>
      </c>
      <c r="S240" s="64" t="s">
        <v>1364</v>
      </c>
      <c r="T240" s="65">
        <v>1</v>
      </c>
    </row>
    <row r="241" spans="1:20" x14ac:dyDescent="0.25">
      <c r="A241" s="60" t="s">
        <v>2369</v>
      </c>
      <c r="B241" s="57" t="s">
        <v>2356</v>
      </c>
      <c r="C241" s="18" t="s">
        <v>1109</v>
      </c>
      <c r="D241" s="10" t="s">
        <v>1480</v>
      </c>
      <c r="E241" s="10" t="s">
        <v>210</v>
      </c>
      <c r="F241" s="9" t="s">
        <v>391</v>
      </c>
      <c r="G241" s="9" t="s">
        <v>1498</v>
      </c>
      <c r="H241" s="18" t="s">
        <v>337</v>
      </c>
      <c r="I241" s="9" t="s">
        <v>453</v>
      </c>
      <c r="J241" s="62" t="s">
        <v>2384</v>
      </c>
      <c r="K241" s="67">
        <v>248640</v>
      </c>
      <c r="L241" s="67">
        <v>582563520</v>
      </c>
      <c r="M241" s="68"/>
      <c r="R241" s="66">
        <v>582563520</v>
      </c>
      <c r="S241" s="64" t="s">
        <v>1364</v>
      </c>
      <c r="T241" s="65">
        <v>1</v>
      </c>
    </row>
    <row r="242" spans="1:20" x14ac:dyDescent="0.25">
      <c r="A242" s="60" t="s">
        <v>2369</v>
      </c>
      <c r="B242" s="57" t="s">
        <v>2356</v>
      </c>
      <c r="C242" s="18" t="s">
        <v>1109</v>
      </c>
      <c r="D242" s="10" t="s">
        <v>1480</v>
      </c>
      <c r="E242" s="10" t="s">
        <v>210</v>
      </c>
      <c r="F242" s="9" t="s">
        <v>391</v>
      </c>
      <c r="G242" s="9" t="s">
        <v>1498</v>
      </c>
      <c r="H242" s="18" t="s">
        <v>231</v>
      </c>
      <c r="I242" s="9" t="s">
        <v>455</v>
      </c>
      <c r="J242" s="62" t="s">
        <v>2384</v>
      </c>
      <c r="K242" s="67">
        <v>4320</v>
      </c>
      <c r="L242" s="67">
        <v>19008000</v>
      </c>
      <c r="M242" s="68"/>
      <c r="R242" s="66">
        <v>19008000</v>
      </c>
      <c r="S242" s="64" t="s">
        <v>1364</v>
      </c>
      <c r="T242" s="65">
        <v>1</v>
      </c>
    </row>
    <row r="243" spans="1:20" x14ac:dyDescent="0.25">
      <c r="A243" s="60" t="s">
        <v>2369</v>
      </c>
      <c r="B243" s="57" t="s">
        <v>2356</v>
      </c>
      <c r="C243" s="18" t="s">
        <v>1109</v>
      </c>
      <c r="D243" s="10" t="s">
        <v>1480</v>
      </c>
      <c r="E243" s="10" t="s">
        <v>210</v>
      </c>
      <c r="F243" s="9" t="s">
        <v>391</v>
      </c>
      <c r="G243" s="9" t="s">
        <v>1498</v>
      </c>
      <c r="H243" s="18" t="s">
        <v>1493</v>
      </c>
      <c r="I243" s="9" t="s">
        <v>456</v>
      </c>
      <c r="J243" s="10" t="s">
        <v>456</v>
      </c>
      <c r="K243" s="67">
        <v>16920</v>
      </c>
      <c r="L243" s="67">
        <v>91029600</v>
      </c>
      <c r="M243" s="68"/>
      <c r="R243" s="66">
        <v>91029600</v>
      </c>
      <c r="S243" s="64" t="s">
        <v>1534</v>
      </c>
      <c r="T243" s="65">
        <v>1</v>
      </c>
    </row>
    <row r="244" spans="1:20" x14ac:dyDescent="0.25">
      <c r="A244" s="60" t="s">
        <v>2369</v>
      </c>
      <c r="B244" s="57" t="s">
        <v>2356</v>
      </c>
      <c r="C244" s="18" t="s">
        <v>1456</v>
      </c>
      <c r="D244" s="10" t="s">
        <v>1457</v>
      </c>
      <c r="E244" s="10" t="s">
        <v>212</v>
      </c>
      <c r="F244" s="9" t="s">
        <v>327</v>
      </c>
      <c r="G244" s="9" t="s">
        <v>1309</v>
      </c>
      <c r="H244" s="18" t="s">
        <v>296</v>
      </c>
      <c r="I244" s="9" t="s">
        <v>456</v>
      </c>
      <c r="J244" s="10" t="s">
        <v>456</v>
      </c>
      <c r="K244" s="67">
        <v>31415</v>
      </c>
      <c r="L244" s="67">
        <v>333815790</v>
      </c>
      <c r="M244" s="68"/>
      <c r="R244" s="66">
        <v>333815790</v>
      </c>
      <c r="S244" s="64" t="s">
        <v>1364</v>
      </c>
      <c r="T244" s="65">
        <v>1</v>
      </c>
    </row>
    <row r="245" spans="1:20" x14ac:dyDescent="0.25">
      <c r="A245" s="60" t="s">
        <v>2369</v>
      </c>
      <c r="B245" s="57" t="s">
        <v>2356</v>
      </c>
      <c r="C245" s="18" t="s">
        <v>1456</v>
      </c>
      <c r="D245" s="10" t="s">
        <v>1457</v>
      </c>
      <c r="E245" s="10" t="s">
        <v>212</v>
      </c>
      <c r="F245" s="9" t="s">
        <v>327</v>
      </c>
      <c r="G245" s="9" t="s">
        <v>1309</v>
      </c>
      <c r="H245" s="18" t="s">
        <v>234</v>
      </c>
      <c r="I245" s="9" t="s">
        <v>454</v>
      </c>
      <c r="J245" s="62" t="s">
        <v>2384</v>
      </c>
      <c r="K245" s="67">
        <v>6840</v>
      </c>
      <c r="L245" s="67">
        <v>74891160</v>
      </c>
      <c r="M245" s="68"/>
      <c r="R245" s="66">
        <v>74891160</v>
      </c>
      <c r="S245" s="64" t="s">
        <v>1364</v>
      </c>
      <c r="T245" s="65">
        <v>1</v>
      </c>
    </row>
    <row r="246" spans="1:20" x14ac:dyDescent="0.25">
      <c r="A246" s="60" t="s">
        <v>2369</v>
      </c>
      <c r="B246" s="57" t="s">
        <v>2356</v>
      </c>
      <c r="C246" s="18" t="s">
        <v>1456</v>
      </c>
      <c r="D246" s="10" t="s">
        <v>1457</v>
      </c>
      <c r="E246" s="10" t="s">
        <v>212</v>
      </c>
      <c r="F246" s="9" t="s">
        <v>327</v>
      </c>
      <c r="G246" s="9" t="s">
        <v>1309</v>
      </c>
      <c r="H246" s="18" t="s">
        <v>1492</v>
      </c>
      <c r="I246" s="9" t="s">
        <v>454</v>
      </c>
      <c r="J246" s="62" t="s">
        <v>2384</v>
      </c>
      <c r="K246" s="67">
        <v>3060</v>
      </c>
      <c r="L246" s="67">
        <v>33503940</v>
      </c>
      <c r="M246" s="68"/>
      <c r="R246" s="66">
        <v>33503940</v>
      </c>
      <c r="S246" s="64" t="s">
        <v>1534</v>
      </c>
      <c r="T246" s="65">
        <v>1</v>
      </c>
    </row>
    <row r="247" spans="1:20" x14ac:dyDescent="0.25">
      <c r="A247" s="60" t="s">
        <v>2369</v>
      </c>
      <c r="B247" s="57" t="s">
        <v>2356</v>
      </c>
      <c r="C247" s="18" t="s">
        <v>1456</v>
      </c>
      <c r="D247" s="10" t="s">
        <v>1457</v>
      </c>
      <c r="E247" s="10" t="s">
        <v>212</v>
      </c>
      <c r="F247" s="9" t="s">
        <v>327</v>
      </c>
      <c r="G247" s="9" t="s">
        <v>1309</v>
      </c>
      <c r="H247" s="18" t="s">
        <v>1493</v>
      </c>
      <c r="I247" s="9" t="s">
        <v>456</v>
      </c>
      <c r="J247" s="10" t="s">
        <v>456</v>
      </c>
      <c r="K247" s="67">
        <v>5460</v>
      </c>
      <c r="L247" s="67">
        <v>58017960</v>
      </c>
      <c r="M247" s="68"/>
      <c r="R247" s="66">
        <v>58017960</v>
      </c>
      <c r="S247" s="64" t="s">
        <v>1534</v>
      </c>
      <c r="T247" s="65">
        <v>1</v>
      </c>
    </row>
    <row r="248" spans="1:20" x14ac:dyDescent="0.25">
      <c r="A248" s="60" t="s">
        <v>2369</v>
      </c>
      <c r="B248" s="57" t="s">
        <v>2356</v>
      </c>
      <c r="C248" s="18" t="s">
        <v>1402</v>
      </c>
      <c r="D248" s="10" t="s">
        <v>275</v>
      </c>
      <c r="E248" s="10" t="s">
        <v>355</v>
      </c>
      <c r="F248" s="9" t="s">
        <v>275</v>
      </c>
      <c r="G248" s="9" t="s">
        <v>1309</v>
      </c>
      <c r="H248" s="18" t="s">
        <v>296</v>
      </c>
      <c r="I248" s="9" t="s">
        <v>456</v>
      </c>
      <c r="J248" s="10" t="s">
        <v>456</v>
      </c>
      <c r="K248" s="67">
        <v>2480</v>
      </c>
      <c r="L248" s="67">
        <v>56333200</v>
      </c>
      <c r="M248" s="68"/>
      <c r="R248" s="66">
        <v>56333200</v>
      </c>
      <c r="S248" s="64" t="s">
        <v>1364</v>
      </c>
      <c r="T248" s="65">
        <v>1</v>
      </c>
    </row>
    <row r="249" spans="1:20" x14ac:dyDescent="0.25">
      <c r="A249" s="60" t="s">
        <v>2369</v>
      </c>
      <c r="B249" s="57" t="s">
        <v>2356</v>
      </c>
      <c r="C249" s="18" t="s">
        <v>1402</v>
      </c>
      <c r="D249" s="10" t="s">
        <v>275</v>
      </c>
      <c r="E249" s="10" t="s">
        <v>355</v>
      </c>
      <c r="F249" s="9" t="s">
        <v>275</v>
      </c>
      <c r="G249" s="9" t="s">
        <v>1309</v>
      </c>
      <c r="H249" s="18" t="s">
        <v>234</v>
      </c>
      <c r="I249" s="9" t="s">
        <v>454</v>
      </c>
      <c r="J249" s="62" t="s">
        <v>2384</v>
      </c>
      <c r="K249" s="67">
        <v>480</v>
      </c>
      <c r="L249" s="67">
        <v>11030640</v>
      </c>
      <c r="M249" s="68"/>
      <c r="R249" s="66">
        <v>11030640</v>
      </c>
      <c r="S249" s="64" t="s">
        <v>1364</v>
      </c>
      <c r="T249" s="65">
        <v>1</v>
      </c>
    </row>
    <row r="250" spans="1:20" x14ac:dyDescent="0.25">
      <c r="A250" s="60" t="s">
        <v>2369</v>
      </c>
      <c r="B250" s="57" t="s">
        <v>2356</v>
      </c>
      <c r="C250" s="18" t="s">
        <v>1402</v>
      </c>
      <c r="D250" s="10" t="s">
        <v>275</v>
      </c>
      <c r="E250" s="10" t="s">
        <v>355</v>
      </c>
      <c r="F250" s="9" t="s">
        <v>275</v>
      </c>
      <c r="G250" s="9" t="s">
        <v>1309</v>
      </c>
      <c r="H250" s="18" t="s">
        <v>1492</v>
      </c>
      <c r="I250" s="9" t="s">
        <v>454</v>
      </c>
      <c r="J250" s="62" t="s">
        <v>2384</v>
      </c>
      <c r="K250" s="67">
        <v>1680</v>
      </c>
      <c r="L250" s="67">
        <v>38607240</v>
      </c>
      <c r="M250" s="68"/>
      <c r="R250" s="66">
        <v>38607240</v>
      </c>
      <c r="S250" s="64" t="s">
        <v>1534</v>
      </c>
      <c r="T250" s="65">
        <v>1</v>
      </c>
    </row>
    <row r="251" spans="1:20" x14ac:dyDescent="0.25">
      <c r="A251" s="60" t="s">
        <v>2369</v>
      </c>
      <c r="B251" s="57" t="s">
        <v>2356</v>
      </c>
      <c r="C251" s="18" t="s">
        <v>1402</v>
      </c>
      <c r="D251" s="10" t="s">
        <v>275</v>
      </c>
      <c r="E251" s="10" t="s">
        <v>355</v>
      </c>
      <c r="F251" s="9" t="s">
        <v>275</v>
      </c>
      <c r="G251" s="9" t="s">
        <v>1309</v>
      </c>
      <c r="H251" s="18" t="s">
        <v>1493</v>
      </c>
      <c r="I251" s="9" t="s">
        <v>456</v>
      </c>
      <c r="J251" s="10" t="s">
        <v>456</v>
      </c>
      <c r="K251" s="67">
        <v>120</v>
      </c>
      <c r="L251" s="67">
        <v>2725800</v>
      </c>
      <c r="M251" s="68"/>
      <c r="R251" s="66">
        <v>2725800</v>
      </c>
      <c r="S251" s="64" t="s">
        <v>1534</v>
      </c>
      <c r="T251" s="65">
        <v>1</v>
      </c>
    </row>
    <row r="252" spans="1:20" x14ac:dyDescent="0.25">
      <c r="A252" s="60" t="s">
        <v>2369</v>
      </c>
      <c r="B252" s="57" t="s">
        <v>2356</v>
      </c>
      <c r="C252" s="18" t="s">
        <v>509</v>
      </c>
      <c r="D252" s="10" t="s">
        <v>1342</v>
      </c>
      <c r="E252" s="10" t="s">
        <v>359</v>
      </c>
      <c r="F252" s="9" t="s">
        <v>396</v>
      </c>
      <c r="G252" s="9" t="s">
        <v>1307</v>
      </c>
      <c r="H252" s="18" t="s">
        <v>250</v>
      </c>
      <c r="I252" s="9" t="s">
        <v>456</v>
      </c>
      <c r="J252" s="10" t="s">
        <v>456</v>
      </c>
      <c r="K252" s="67">
        <v>-2518</v>
      </c>
      <c r="L252" s="67">
        <v>-9347664</v>
      </c>
      <c r="M252" s="68"/>
      <c r="R252" s="66">
        <v>-9347664</v>
      </c>
      <c r="S252" s="64" t="s">
        <v>1364</v>
      </c>
      <c r="T252" s="65">
        <v>1</v>
      </c>
    </row>
    <row r="253" spans="1:20" x14ac:dyDescent="0.25">
      <c r="A253" s="60" t="s">
        <v>2369</v>
      </c>
      <c r="B253" s="57" t="s">
        <v>2356</v>
      </c>
      <c r="C253" s="18" t="s">
        <v>509</v>
      </c>
      <c r="D253" s="10" t="s">
        <v>1342</v>
      </c>
      <c r="E253" s="10" t="s">
        <v>359</v>
      </c>
      <c r="F253" s="9" t="s">
        <v>396</v>
      </c>
      <c r="G253" s="9" t="s">
        <v>1307</v>
      </c>
      <c r="H253" s="18" t="s">
        <v>1406</v>
      </c>
      <c r="I253" s="9" t="s">
        <v>453</v>
      </c>
      <c r="J253" s="62" t="s">
        <v>2384</v>
      </c>
      <c r="K253" s="67">
        <v>4300</v>
      </c>
      <c r="L253" s="67">
        <v>13502000</v>
      </c>
      <c r="M253" s="68"/>
      <c r="R253" s="66">
        <v>13502000</v>
      </c>
      <c r="S253" s="64" t="s">
        <v>1364</v>
      </c>
      <c r="T253" s="65">
        <v>1</v>
      </c>
    </row>
    <row r="254" spans="1:20" x14ac:dyDescent="0.25">
      <c r="A254" s="60" t="s">
        <v>2369</v>
      </c>
      <c r="B254" s="57" t="s">
        <v>2356</v>
      </c>
      <c r="C254" s="18" t="s">
        <v>510</v>
      </c>
      <c r="D254" s="10" t="s">
        <v>1343</v>
      </c>
      <c r="E254" s="10" t="s">
        <v>359</v>
      </c>
      <c r="F254" s="9" t="s">
        <v>396</v>
      </c>
      <c r="G254" s="9" t="s">
        <v>1307</v>
      </c>
      <c r="H254" s="18" t="s">
        <v>250</v>
      </c>
      <c r="I254" s="9" t="s">
        <v>456</v>
      </c>
      <c r="J254" s="10" t="s">
        <v>456</v>
      </c>
      <c r="K254" s="67">
        <v>-311</v>
      </c>
      <c r="L254" s="67">
        <v>-1843800</v>
      </c>
      <c r="M254" s="68"/>
      <c r="R254" s="66">
        <v>-1843800</v>
      </c>
      <c r="S254" s="64" t="s">
        <v>1364</v>
      </c>
      <c r="T254" s="65">
        <v>1</v>
      </c>
    </row>
    <row r="255" spans="1:20" x14ac:dyDescent="0.25">
      <c r="A255" s="60" t="s">
        <v>2369</v>
      </c>
      <c r="B255" s="57" t="s">
        <v>2356</v>
      </c>
      <c r="C255" s="18" t="s">
        <v>510</v>
      </c>
      <c r="D255" s="10" t="s">
        <v>1343</v>
      </c>
      <c r="E255" s="10" t="s">
        <v>359</v>
      </c>
      <c r="F255" s="9" t="s">
        <v>396</v>
      </c>
      <c r="G255" s="9" t="s">
        <v>1307</v>
      </c>
      <c r="H255" s="18" t="s">
        <v>1406</v>
      </c>
      <c r="I255" s="9" t="s">
        <v>453</v>
      </c>
      <c r="J255" s="62" t="s">
        <v>2384</v>
      </c>
      <c r="K255" s="67">
        <v>5400</v>
      </c>
      <c r="L255" s="67">
        <v>33906600</v>
      </c>
      <c r="M255" s="68"/>
      <c r="R255" s="66">
        <v>33906600</v>
      </c>
      <c r="S255" s="64" t="s">
        <v>1364</v>
      </c>
      <c r="T255" s="65">
        <v>1</v>
      </c>
    </row>
    <row r="256" spans="1:20" x14ac:dyDescent="0.25">
      <c r="A256" s="60" t="s">
        <v>2369</v>
      </c>
      <c r="B256" s="57" t="s">
        <v>2356</v>
      </c>
      <c r="C256" s="18" t="s">
        <v>511</v>
      </c>
      <c r="D256" s="10" t="s">
        <v>1344</v>
      </c>
      <c r="E256" s="10" t="s">
        <v>359</v>
      </c>
      <c r="F256" s="9" t="s">
        <v>396</v>
      </c>
      <c r="G256" s="9" t="s">
        <v>1307</v>
      </c>
      <c r="H256" s="18" t="s">
        <v>250</v>
      </c>
      <c r="I256" s="9" t="s">
        <v>456</v>
      </c>
      <c r="J256" s="10" t="s">
        <v>456</v>
      </c>
      <c r="K256" s="67">
        <v>317</v>
      </c>
      <c r="L256" s="67">
        <v>2441877</v>
      </c>
      <c r="M256" s="68"/>
      <c r="R256" s="66">
        <v>2441877</v>
      </c>
      <c r="S256" s="64" t="s">
        <v>1364</v>
      </c>
      <c r="T256" s="65">
        <v>1</v>
      </c>
    </row>
    <row r="257" spans="1:20" x14ac:dyDescent="0.25">
      <c r="A257" s="60" t="s">
        <v>2369</v>
      </c>
      <c r="B257" s="57" t="s">
        <v>2356</v>
      </c>
      <c r="C257" s="18" t="s">
        <v>511</v>
      </c>
      <c r="D257" s="10" t="s">
        <v>1344</v>
      </c>
      <c r="E257" s="10" t="s">
        <v>359</v>
      </c>
      <c r="F257" s="9" t="s">
        <v>396</v>
      </c>
      <c r="G257" s="9" t="s">
        <v>1307</v>
      </c>
      <c r="H257" s="18" t="s">
        <v>1406</v>
      </c>
      <c r="I257" s="9" t="s">
        <v>453</v>
      </c>
      <c r="J257" s="62" t="s">
        <v>2384</v>
      </c>
      <c r="K257" s="67">
        <v>3400</v>
      </c>
      <c r="L257" s="67">
        <v>21348600</v>
      </c>
      <c r="M257" s="68"/>
      <c r="R257" s="66">
        <v>21348600</v>
      </c>
      <c r="S257" s="64" t="s">
        <v>1364</v>
      </c>
      <c r="T257" s="65">
        <v>1</v>
      </c>
    </row>
    <row r="258" spans="1:20" x14ac:dyDescent="0.25">
      <c r="A258" s="60" t="s">
        <v>2369</v>
      </c>
      <c r="B258" s="57" t="s">
        <v>2356</v>
      </c>
      <c r="C258" s="18" t="s">
        <v>512</v>
      </c>
      <c r="D258" s="10" t="s">
        <v>1345</v>
      </c>
      <c r="E258" s="10" t="s">
        <v>359</v>
      </c>
      <c r="F258" s="9" t="s">
        <v>396</v>
      </c>
      <c r="G258" s="9" t="s">
        <v>1307</v>
      </c>
      <c r="H258" s="18" t="s">
        <v>250</v>
      </c>
      <c r="I258" s="9" t="s">
        <v>456</v>
      </c>
      <c r="J258" s="10" t="s">
        <v>456</v>
      </c>
      <c r="K258" s="67">
        <v>-1769</v>
      </c>
      <c r="L258" s="67">
        <v>-2864991</v>
      </c>
      <c r="M258" s="68"/>
      <c r="R258" s="66">
        <v>-2864991</v>
      </c>
      <c r="S258" s="64" t="s">
        <v>1364</v>
      </c>
      <c r="T258" s="65">
        <v>1</v>
      </c>
    </row>
    <row r="259" spans="1:20" x14ac:dyDescent="0.25">
      <c r="A259" s="60" t="s">
        <v>2369</v>
      </c>
      <c r="B259" s="57" t="s">
        <v>2356</v>
      </c>
      <c r="C259" s="18" t="s">
        <v>512</v>
      </c>
      <c r="D259" s="10" t="s">
        <v>1345</v>
      </c>
      <c r="E259" s="10" t="s">
        <v>359</v>
      </c>
      <c r="F259" s="9" t="s">
        <v>396</v>
      </c>
      <c r="G259" s="9" t="s">
        <v>1307</v>
      </c>
      <c r="H259" s="18" t="s">
        <v>1406</v>
      </c>
      <c r="I259" s="9" t="s">
        <v>453</v>
      </c>
      <c r="J259" s="62" t="s">
        <v>2384</v>
      </c>
      <c r="K259" s="67">
        <v>3600</v>
      </c>
      <c r="L259" s="67">
        <v>11988000</v>
      </c>
      <c r="M259" s="68"/>
      <c r="R259" s="66">
        <v>11988000</v>
      </c>
      <c r="S259" s="64" t="s">
        <v>1364</v>
      </c>
      <c r="T259" s="65">
        <v>1</v>
      </c>
    </row>
    <row r="260" spans="1:20" x14ac:dyDescent="0.25">
      <c r="A260" s="60" t="s">
        <v>2369</v>
      </c>
      <c r="B260" s="57" t="s">
        <v>2356</v>
      </c>
      <c r="C260" s="18" t="s">
        <v>1450</v>
      </c>
      <c r="D260" s="10" t="s">
        <v>1451</v>
      </c>
      <c r="E260" s="10" t="s">
        <v>212</v>
      </c>
      <c r="F260" s="9" t="s">
        <v>327</v>
      </c>
      <c r="G260" s="9" t="s">
        <v>1309</v>
      </c>
      <c r="H260" s="18" t="s">
        <v>296</v>
      </c>
      <c r="I260" s="9" t="s">
        <v>456</v>
      </c>
      <c r="J260" s="10" t="s">
        <v>456</v>
      </c>
      <c r="K260" s="67">
        <v>71253</v>
      </c>
      <c r="L260" s="67">
        <v>592539948</v>
      </c>
      <c r="M260" s="68"/>
      <c r="R260" s="66">
        <v>592539948</v>
      </c>
      <c r="S260" s="64" t="s">
        <v>1364</v>
      </c>
      <c r="T260" s="65">
        <v>1</v>
      </c>
    </row>
    <row r="261" spans="1:20" x14ac:dyDescent="0.25">
      <c r="A261" s="60" t="s">
        <v>2369</v>
      </c>
      <c r="B261" s="57" t="s">
        <v>2356</v>
      </c>
      <c r="C261" s="18" t="s">
        <v>1450</v>
      </c>
      <c r="D261" s="10" t="s">
        <v>1451</v>
      </c>
      <c r="E261" s="10" t="s">
        <v>212</v>
      </c>
      <c r="F261" s="9" t="s">
        <v>327</v>
      </c>
      <c r="G261" s="9" t="s">
        <v>1309</v>
      </c>
      <c r="H261" s="18" t="s">
        <v>234</v>
      </c>
      <c r="I261" s="9" t="s">
        <v>454</v>
      </c>
      <c r="J261" s="62" t="s">
        <v>2384</v>
      </c>
      <c r="K261" s="67">
        <v>4320</v>
      </c>
      <c r="L261" s="67">
        <v>36344160</v>
      </c>
      <c r="M261" s="68"/>
      <c r="R261" s="66">
        <v>36344160</v>
      </c>
      <c r="S261" s="64" t="s">
        <v>1364</v>
      </c>
      <c r="T261" s="65">
        <v>1</v>
      </c>
    </row>
    <row r="262" spans="1:20" x14ac:dyDescent="0.25">
      <c r="A262" s="60" t="s">
        <v>2369</v>
      </c>
      <c r="B262" s="57" t="s">
        <v>2356</v>
      </c>
      <c r="C262" s="18" t="s">
        <v>1450</v>
      </c>
      <c r="D262" s="10" t="s">
        <v>1451</v>
      </c>
      <c r="E262" s="10" t="s">
        <v>212</v>
      </c>
      <c r="F262" s="9" t="s">
        <v>327</v>
      </c>
      <c r="G262" s="9" t="s">
        <v>1309</v>
      </c>
      <c r="H262" s="18" t="s">
        <v>1492</v>
      </c>
      <c r="I262" s="9" t="s">
        <v>454</v>
      </c>
      <c r="J262" s="62" t="s">
        <v>2384</v>
      </c>
      <c r="K262" s="67">
        <v>5280</v>
      </c>
      <c r="L262" s="67">
        <v>44420640</v>
      </c>
      <c r="M262" s="68"/>
      <c r="R262" s="66">
        <v>44420640</v>
      </c>
      <c r="S262" s="64" t="s">
        <v>1534</v>
      </c>
      <c r="T262" s="65">
        <v>1</v>
      </c>
    </row>
    <row r="263" spans="1:20" x14ac:dyDescent="0.25">
      <c r="A263" s="60" t="s">
        <v>2369</v>
      </c>
      <c r="B263" s="57" t="s">
        <v>2356</v>
      </c>
      <c r="C263" s="18" t="s">
        <v>1450</v>
      </c>
      <c r="D263" s="10" t="s">
        <v>1451</v>
      </c>
      <c r="E263" s="10" t="s">
        <v>212</v>
      </c>
      <c r="F263" s="9" t="s">
        <v>327</v>
      </c>
      <c r="G263" s="9" t="s">
        <v>1309</v>
      </c>
      <c r="H263" s="18" t="s">
        <v>1493</v>
      </c>
      <c r="I263" s="9" t="s">
        <v>456</v>
      </c>
      <c r="J263" s="10" t="s">
        <v>456</v>
      </c>
      <c r="K263" s="67">
        <v>17160</v>
      </c>
      <c r="L263" s="67">
        <v>142702560</v>
      </c>
      <c r="M263" s="68"/>
      <c r="R263" s="66">
        <v>142702560</v>
      </c>
      <c r="S263" s="64" t="s">
        <v>1534</v>
      </c>
      <c r="T263" s="65">
        <v>1</v>
      </c>
    </row>
    <row r="264" spans="1:20" x14ac:dyDescent="0.25">
      <c r="A264" s="60" t="s">
        <v>2369</v>
      </c>
      <c r="B264" s="57" t="s">
        <v>2356</v>
      </c>
      <c r="C264" s="18" t="s">
        <v>1464</v>
      </c>
      <c r="D264" s="10" t="s">
        <v>1517</v>
      </c>
      <c r="E264" s="10" t="s">
        <v>254</v>
      </c>
      <c r="F264" s="9" t="s">
        <v>390</v>
      </c>
      <c r="G264" s="9" t="s">
        <v>1495</v>
      </c>
      <c r="H264" s="18" t="s">
        <v>1492</v>
      </c>
      <c r="I264" s="9" t="s">
        <v>454</v>
      </c>
      <c r="J264" s="62" t="s">
        <v>2384</v>
      </c>
      <c r="K264" s="67">
        <v>300</v>
      </c>
      <c r="L264" s="67">
        <v>3151500</v>
      </c>
      <c r="M264" s="68"/>
      <c r="R264" s="66">
        <v>3151500</v>
      </c>
      <c r="S264" s="64" t="s">
        <v>1534</v>
      </c>
      <c r="T264" s="65">
        <v>1</v>
      </c>
    </row>
    <row r="265" spans="1:20" x14ac:dyDescent="0.25">
      <c r="A265" s="60" t="s">
        <v>2369</v>
      </c>
      <c r="B265" s="57" t="s">
        <v>2356</v>
      </c>
      <c r="C265" s="18" t="s">
        <v>1465</v>
      </c>
      <c r="D265" s="10" t="s">
        <v>1518</v>
      </c>
      <c r="E265" s="10" t="s">
        <v>254</v>
      </c>
      <c r="F265" s="9" t="s">
        <v>390</v>
      </c>
      <c r="G265" s="9" t="s">
        <v>1495</v>
      </c>
      <c r="H265" s="18" t="s">
        <v>1492</v>
      </c>
      <c r="I265" s="9" t="s">
        <v>454</v>
      </c>
      <c r="J265" s="62" t="s">
        <v>2384</v>
      </c>
      <c r="K265" s="67">
        <v>5000</v>
      </c>
      <c r="L265" s="67">
        <v>40750000</v>
      </c>
      <c r="M265" s="68"/>
      <c r="R265" s="66">
        <v>40750000</v>
      </c>
      <c r="S265" s="64" t="s">
        <v>1534</v>
      </c>
      <c r="T265" s="65">
        <v>1</v>
      </c>
    </row>
    <row r="266" spans="1:20" x14ac:dyDescent="0.25">
      <c r="A266" s="60" t="s">
        <v>2369</v>
      </c>
      <c r="B266" s="57" t="s">
        <v>2356</v>
      </c>
      <c r="C266" s="18" t="s">
        <v>1084</v>
      </c>
      <c r="D266" s="10" t="s">
        <v>1215</v>
      </c>
      <c r="E266" s="10" t="s">
        <v>254</v>
      </c>
      <c r="F266" s="9" t="s">
        <v>390</v>
      </c>
      <c r="G266" s="9" t="s">
        <v>1495</v>
      </c>
      <c r="H266" s="18" t="s">
        <v>325</v>
      </c>
      <c r="I266" s="9" t="s">
        <v>456</v>
      </c>
      <c r="J266" s="10" t="s">
        <v>456</v>
      </c>
      <c r="K266" s="67">
        <v>80</v>
      </c>
      <c r="L266" s="67">
        <v>1115120</v>
      </c>
      <c r="M266" s="68"/>
      <c r="R266" s="66">
        <v>1115120</v>
      </c>
      <c r="S266" s="64" t="s">
        <v>1364</v>
      </c>
      <c r="T266" s="65">
        <v>1</v>
      </c>
    </row>
    <row r="267" spans="1:20" x14ac:dyDescent="0.25">
      <c r="A267" s="60" t="s">
        <v>2369</v>
      </c>
      <c r="B267" s="57" t="s">
        <v>2356</v>
      </c>
      <c r="C267" s="18" t="s">
        <v>1084</v>
      </c>
      <c r="D267" s="10" t="s">
        <v>1215</v>
      </c>
      <c r="E267" s="10" t="s">
        <v>254</v>
      </c>
      <c r="F267" s="9" t="s">
        <v>390</v>
      </c>
      <c r="G267" s="9" t="s">
        <v>1495</v>
      </c>
      <c r="H267" s="18" t="s">
        <v>413</v>
      </c>
      <c r="I267" s="9" t="s">
        <v>454</v>
      </c>
      <c r="J267" s="62" t="s">
        <v>2384</v>
      </c>
      <c r="K267" s="67">
        <v>360</v>
      </c>
      <c r="L267" s="67">
        <v>2828520</v>
      </c>
      <c r="M267" s="68"/>
      <c r="R267" s="66">
        <v>2828520</v>
      </c>
      <c r="S267" s="64" t="s">
        <v>1364</v>
      </c>
      <c r="T267" s="65">
        <v>1</v>
      </c>
    </row>
    <row r="268" spans="1:20" x14ac:dyDescent="0.25">
      <c r="A268" s="60" t="s">
        <v>2369</v>
      </c>
      <c r="B268" s="57" t="s">
        <v>2356</v>
      </c>
      <c r="C268" s="18" t="s">
        <v>1084</v>
      </c>
      <c r="D268" s="10" t="s">
        <v>1215</v>
      </c>
      <c r="E268" s="10" t="s">
        <v>254</v>
      </c>
      <c r="F268" s="9" t="s">
        <v>390</v>
      </c>
      <c r="G268" s="9" t="s">
        <v>1495</v>
      </c>
      <c r="H268" s="18" t="s">
        <v>1492</v>
      </c>
      <c r="I268" s="9" t="s">
        <v>454</v>
      </c>
      <c r="J268" s="62" t="s">
        <v>2384</v>
      </c>
      <c r="K268" s="67">
        <v>1200</v>
      </c>
      <c r="L268" s="67">
        <v>9428400</v>
      </c>
      <c r="M268" s="68"/>
      <c r="R268" s="66">
        <v>9428400</v>
      </c>
      <c r="S268" s="64" t="s">
        <v>1534</v>
      </c>
      <c r="T268" s="65">
        <v>1</v>
      </c>
    </row>
    <row r="269" spans="1:20" x14ac:dyDescent="0.25">
      <c r="A269" s="60" t="s">
        <v>2369</v>
      </c>
      <c r="B269" s="57" t="s">
        <v>2356</v>
      </c>
      <c r="C269" s="18" t="s">
        <v>1094</v>
      </c>
      <c r="D269" s="10" t="s">
        <v>1232</v>
      </c>
      <c r="E269" s="10" t="s">
        <v>210</v>
      </c>
      <c r="F269" s="9" t="s">
        <v>391</v>
      </c>
      <c r="G269" s="9" t="s">
        <v>1498</v>
      </c>
      <c r="H269" s="18" t="s">
        <v>296</v>
      </c>
      <c r="I269" s="9" t="s">
        <v>456</v>
      </c>
      <c r="J269" s="10" t="s">
        <v>456</v>
      </c>
      <c r="K269" s="67">
        <v>11520</v>
      </c>
      <c r="L269" s="67">
        <v>81365760</v>
      </c>
      <c r="M269" s="68"/>
      <c r="R269" s="66">
        <v>81365760</v>
      </c>
      <c r="S269" s="64" t="s">
        <v>1364</v>
      </c>
      <c r="T269" s="65">
        <v>1</v>
      </c>
    </row>
    <row r="270" spans="1:20" x14ac:dyDescent="0.25">
      <c r="A270" s="60" t="s">
        <v>2369</v>
      </c>
      <c r="B270" s="57" t="s">
        <v>2356</v>
      </c>
      <c r="C270" s="18" t="s">
        <v>1094</v>
      </c>
      <c r="D270" s="10" t="s">
        <v>1232</v>
      </c>
      <c r="E270" s="10" t="s">
        <v>210</v>
      </c>
      <c r="F270" s="9" t="s">
        <v>391</v>
      </c>
      <c r="G270" s="9" t="s">
        <v>1498</v>
      </c>
      <c r="H270" s="18" t="s">
        <v>337</v>
      </c>
      <c r="I270" s="9" t="s">
        <v>453</v>
      </c>
      <c r="J270" s="62" t="s">
        <v>2384</v>
      </c>
      <c r="K270" s="67">
        <v>69840</v>
      </c>
      <c r="L270" s="67">
        <v>209799360</v>
      </c>
      <c r="M270" s="68"/>
      <c r="R270" s="66">
        <v>209799360</v>
      </c>
      <c r="S270" s="64" t="s">
        <v>1364</v>
      </c>
      <c r="T270" s="65">
        <v>1</v>
      </c>
    </row>
    <row r="271" spans="1:20" x14ac:dyDescent="0.25">
      <c r="A271" s="60" t="s">
        <v>2369</v>
      </c>
      <c r="B271" s="57" t="s">
        <v>2356</v>
      </c>
      <c r="C271" s="18" t="s">
        <v>1094</v>
      </c>
      <c r="D271" s="10" t="s">
        <v>1232</v>
      </c>
      <c r="E271" s="10" t="s">
        <v>210</v>
      </c>
      <c r="F271" s="9" t="s">
        <v>391</v>
      </c>
      <c r="G271" s="9" t="s">
        <v>1498</v>
      </c>
      <c r="H271" s="18" t="s">
        <v>1493</v>
      </c>
      <c r="I271" s="9" t="s">
        <v>456</v>
      </c>
      <c r="J271" s="10" t="s">
        <v>456</v>
      </c>
      <c r="K271" s="67">
        <v>4800</v>
      </c>
      <c r="L271" s="67">
        <v>33902400</v>
      </c>
      <c r="M271" s="68"/>
      <c r="R271" s="66">
        <v>33902400</v>
      </c>
      <c r="S271" s="64" t="s">
        <v>1534</v>
      </c>
      <c r="T271" s="65">
        <v>1</v>
      </c>
    </row>
    <row r="272" spans="1:20" x14ac:dyDescent="0.25">
      <c r="A272" s="60" t="s">
        <v>2369</v>
      </c>
      <c r="B272" s="57" t="s">
        <v>2356</v>
      </c>
      <c r="C272" s="18" t="s">
        <v>1097</v>
      </c>
      <c r="D272" s="10" t="s">
        <v>1424</v>
      </c>
      <c r="E272" s="10" t="s">
        <v>210</v>
      </c>
      <c r="F272" s="9" t="s">
        <v>391</v>
      </c>
      <c r="G272" s="9" t="s">
        <v>1498</v>
      </c>
      <c r="H272" s="18" t="s">
        <v>296</v>
      </c>
      <c r="I272" s="9" t="s">
        <v>456</v>
      </c>
      <c r="J272" s="10" t="s">
        <v>456</v>
      </c>
      <c r="K272" s="67">
        <v>163822</v>
      </c>
      <c r="L272" s="67">
        <v>881362360</v>
      </c>
      <c r="M272" s="68"/>
      <c r="R272" s="66">
        <v>881362360</v>
      </c>
      <c r="S272" s="64" t="s">
        <v>1364</v>
      </c>
      <c r="T272" s="65">
        <v>1</v>
      </c>
    </row>
    <row r="273" spans="1:20" x14ac:dyDescent="0.25">
      <c r="A273" s="60" t="s">
        <v>2369</v>
      </c>
      <c r="B273" s="57" t="s">
        <v>2356</v>
      </c>
      <c r="C273" s="18" t="s">
        <v>1097</v>
      </c>
      <c r="D273" s="10" t="s">
        <v>1424</v>
      </c>
      <c r="E273" s="10" t="s">
        <v>210</v>
      </c>
      <c r="F273" s="9" t="s">
        <v>391</v>
      </c>
      <c r="G273" s="9" t="s">
        <v>1498</v>
      </c>
      <c r="H273" s="18" t="s">
        <v>337</v>
      </c>
      <c r="I273" s="9" t="s">
        <v>453</v>
      </c>
      <c r="J273" s="62" t="s">
        <v>2384</v>
      </c>
      <c r="K273" s="67">
        <v>41280</v>
      </c>
      <c r="L273" s="67">
        <v>121074240</v>
      </c>
      <c r="M273" s="68"/>
      <c r="R273" s="66">
        <v>121074240</v>
      </c>
      <c r="S273" s="64" t="s">
        <v>1364</v>
      </c>
      <c r="T273" s="65">
        <v>1</v>
      </c>
    </row>
    <row r="274" spans="1:20" x14ac:dyDescent="0.25">
      <c r="A274" s="60" t="s">
        <v>2369</v>
      </c>
      <c r="B274" s="57" t="s">
        <v>2356</v>
      </c>
      <c r="C274" s="18" t="s">
        <v>1097</v>
      </c>
      <c r="D274" s="10" t="s">
        <v>1424</v>
      </c>
      <c r="E274" s="10" t="s">
        <v>210</v>
      </c>
      <c r="F274" s="9" t="s">
        <v>391</v>
      </c>
      <c r="G274" s="9" t="s">
        <v>1498</v>
      </c>
      <c r="H274" s="18" t="s">
        <v>231</v>
      </c>
      <c r="I274" s="9" t="s">
        <v>455</v>
      </c>
      <c r="J274" s="62" t="s">
        <v>2384</v>
      </c>
      <c r="K274" s="67">
        <v>2880</v>
      </c>
      <c r="L274" s="67">
        <v>13152960</v>
      </c>
      <c r="M274" s="68"/>
      <c r="R274" s="66">
        <v>13152960</v>
      </c>
      <c r="S274" s="64" t="s">
        <v>1364</v>
      </c>
      <c r="T274" s="65">
        <v>1</v>
      </c>
    </row>
    <row r="275" spans="1:20" x14ac:dyDescent="0.25">
      <c r="A275" s="60" t="s">
        <v>2369</v>
      </c>
      <c r="B275" s="57" t="s">
        <v>2356</v>
      </c>
      <c r="C275" s="18" t="s">
        <v>1097</v>
      </c>
      <c r="D275" s="10" t="s">
        <v>1424</v>
      </c>
      <c r="E275" s="10" t="s">
        <v>210</v>
      </c>
      <c r="F275" s="9" t="s">
        <v>391</v>
      </c>
      <c r="G275" s="9" t="s">
        <v>1498</v>
      </c>
      <c r="H275" s="18" t="s">
        <v>1493</v>
      </c>
      <c r="I275" s="9" t="s">
        <v>456</v>
      </c>
      <c r="J275" s="10" t="s">
        <v>456</v>
      </c>
      <c r="K275" s="67">
        <v>4800</v>
      </c>
      <c r="L275" s="67">
        <v>25824000</v>
      </c>
      <c r="M275" s="68"/>
      <c r="R275" s="66">
        <v>25824000</v>
      </c>
      <c r="S275" s="64" t="s">
        <v>1534</v>
      </c>
      <c r="T275" s="65">
        <v>1</v>
      </c>
    </row>
    <row r="276" spans="1:20" x14ac:dyDescent="0.25">
      <c r="A276" s="60" t="s">
        <v>2369</v>
      </c>
      <c r="B276" s="57" t="s">
        <v>2356</v>
      </c>
      <c r="C276" s="18" t="s">
        <v>926</v>
      </c>
      <c r="D276" s="10" t="s">
        <v>1357</v>
      </c>
      <c r="E276" s="10" t="s">
        <v>347</v>
      </c>
      <c r="F276" s="9" t="s">
        <v>224</v>
      </c>
      <c r="G276" s="9" t="s">
        <v>1311</v>
      </c>
      <c r="H276" s="18" t="s">
        <v>239</v>
      </c>
      <c r="I276" s="9" t="s">
        <v>456</v>
      </c>
      <c r="J276" s="10" t="s">
        <v>456</v>
      </c>
      <c r="K276" s="67">
        <v>2</v>
      </c>
      <c r="L276" s="67">
        <v>283078</v>
      </c>
      <c r="M276" s="68"/>
      <c r="R276" s="66">
        <v>283078</v>
      </c>
      <c r="S276" s="64" t="s">
        <v>1366</v>
      </c>
      <c r="T276" s="65">
        <v>1</v>
      </c>
    </row>
    <row r="277" spans="1:20" x14ac:dyDescent="0.25">
      <c r="A277" s="60" t="s">
        <v>2369</v>
      </c>
      <c r="B277" s="57" t="s">
        <v>2356</v>
      </c>
      <c r="C277" s="18" t="s">
        <v>928</v>
      </c>
      <c r="D277" s="10" t="s">
        <v>1356</v>
      </c>
      <c r="E277" s="10" t="s">
        <v>347</v>
      </c>
      <c r="F277" s="9" t="s">
        <v>224</v>
      </c>
      <c r="G277" s="9" t="s">
        <v>1311</v>
      </c>
      <c r="H277" s="18" t="s">
        <v>239</v>
      </c>
      <c r="I277" s="9" t="s">
        <v>456</v>
      </c>
      <c r="J277" s="10" t="s">
        <v>456</v>
      </c>
      <c r="K277" s="67">
        <v>2</v>
      </c>
      <c r="L277" s="67">
        <v>283078</v>
      </c>
      <c r="M277" s="68"/>
      <c r="R277" s="66">
        <v>283078</v>
      </c>
      <c r="S277" s="64" t="s">
        <v>1366</v>
      </c>
      <c r="T277" s="65">
        <v>1</v>
      </c>
    </row>
    <row r="278" spans="1:20" x14ac:dyDescent="0.25">
      <c r="A278" s="60" t="s">
        <v>2369</v>
      </c>
      <c r="B278" s="57" t="s">
        <v>2356</v>
      </c>
      <c r="C278" s="18" t="s">
        <v>1519</v>
      </c>
      <c r="D278" s="10" t="s">
        <v>1520</v>
      </c>
      <c r="E278" s="10" t="s">
        <v>1482</v>
      </c>
      <c r="F278" s="9" t="s">
        <v>1483</v>
      </c>
      <c r="G278" s="9" t="s">
        <v>1509</v>
      </c>
      <c r="H278" s="18" t="s">
        <v>413</v>
      </c>
      <c r="I278" s="9" t="s">
        <v>454</v>
      </c>
      <c r="J278" s="62" t="s">
        <v>2384</v>
      </c>
      <c r="K278" s="67">
        <v>989340</v>
      </c>
      <c r="L278" s="67">
        <v>6665183580</v>
      </c>
      <c r="M278" s="68"/>
      <c r="R278" s="66">
        <v>6665183580</v>
      </c>
      <c r="S278" s="64" t="s">
        <v>1364</v>
      </c>
      <c r="T278" s="65">
        <v>1</v>
      </c>
    </row>
    <row r="279" spans="1:20" x14ac:dyDescent="0.25">
      <c r="A279" s="60" t="s">
        <v>2369</v>
      </c>
      <c r="B279" s="57" t="s">
        <v>2356</v>
      </c>
      <c r="C279" s="18" t="s">
        <v>1519</v>
      </c>
      <c r="D279" s="10" t="s">
        <v>1520</v>
      </c>
      <c r="E279" s="10" t="s">
        <v>1482</v>
      </c>
      <c r="F279" s="9" t="s">
        <v>1483</v>
      </c>
      <c r="G279" s="9" t="s">
        <v>1509</v>
      </c>
      <c r="H279" s="18" t="s">
        <v>1492</v>
      </c>
      <c r="I279" s="9" t="s">
        <v>454</v>
      </c>
      <c r="J279" s="62" t="s">
        <v>2384</v>
      </c>
      <c r="K279" s="67">
        <v>362000</v>
      </c>
      <c r="L279" s="67">
        <v>2438794000</v>
      </c>
      <c r="M279" s="68"/>
      <c r="R279" s="66">
        <v>2438794000</v>
      </c>
      <c r="S279" s="64" t="s">
        <v>1534</v>
      </c>
      <c r="T279" s="65">
        <v>1</v>
      </c>
    </row>
    <row r="280" spans="1:20" x14ac:dyDescent="0.25">
      <c r="A280" s="60" t="s">
        <v>2369</v>
      </c>
      <c r="B280" s="57" t="s">
        <v>2356</v>
      </c>
      <c r="C280" s="18" t="s">
        <v>1098</v>
      </c>
      <c r="D280" s="10" t="s">
        <v>1234</v>
      </c>
      <c r="E280" s="10" t="s">
        <v>210</v>
      </c>
      <c r="F280" s="9" t="s">
        <v>391</v>
      </c>
      <c r="G280" s="9" t="s">
        <v>1498</v>
      </c>
      <c r="H280" s="18" t="s">
        <v>296</v>
      </c>
      <c r="I280" s="9" t="s">
        <v>456</v>
      </c>
      <c r="J280" s="10" t="s">
        <v>456</v>
      </c>
      <c r="K280" s="67">
        <v>27360</v>
      </c>
      <c r="L280" s="67">
        <v>221096160</v>
      </c>
      <c r="M280" s="68"/>
      <c r="R280" s="66">
        <v>221096160</v>
      </c>
      <c r="S280" s="64" t="s">
        <v>1364</v>
      </c>
      <c r="T280" s="65">
        <v>1</v>
      </c>
    </row>
    <row r="281" spans="1:20" x14ac:dyDescent="0.25">
      <c r="A281" s="60" t="s">
        <v>2369</v>
      </c>
      <c r="B281" s="57" t="s">
        <v>2356</v>
      </c>
      <c r="C281" s="18" t="s">
        <v>507</v>
      </c>
      <c r="D281" s="10" t="s">
        <v>1340</v>
      </c>
      <c r="E281" s="10" t="s">
        <v>359</v>
      </c>
      <c r="F281" s="9" t="s">
        <v>396</v>
      </c>
      <c r="G281" s="9" t="s">
        <v>1307</v>
      </c>
      <c r="H281" s="18" t="s">
        <v>250</v>
      </c>
      <c r="I281" s="9" t="s">
        <v>456</v>
      </c>
      <c r="J281" s="10" t="s">
        <v>456</v>
      </c>
      <c r="K281" s="67">
        <v>-454</v>
      </c>
      <c r="L281" s="67">
        <v>-2856000</v>
      </c>
      <c r="M281" s="68"/>
      <c r="R281" s="66">
        <v>-2856000</v>
      </c>
      <c r="S281" s="64" t="s">
        <v>1364</v>
      </c>
      <c r="T281" s="65">
        <v>1</v>
      </c>
    </row>
    <row r="282" spans="1:20" x14ac:dyDescent="0.25">
      <c r="A282" s="60" t="s">
        <v>2369</v>
      </c>
      <c r="B282" s="57" t="s">
        <v>2356</v>
      </c>
      <c r="C282" s="18" t="s">
        <v>507</v>
      </c>
      <c r="D282" s="10" t="s">
        <v>1340</v>
      </c>
      <c r="E282" s="10" t="s">
        <v>359</v>
      </c>
      <c r="F282" s="9" t="s">
        <v>396</v>
      </c>
      <c r="G282" s="9" t="s">
        <v>1307</v>
      </c>
      <c r="H282" s="18" t="s">
        <v>1406</v>
      </c>
      <c r="I282" s="9" t="s">
        <v>453</v>
      </c>
      <c r="J282" s="62" t="s">
        <v>2384</v>
      </c>
      <c r="K282" s="67">
        <v>200</v>
      </c>
      <c r="L282" s="67">
        <v>1255800</v>
      </c>
      <c r="M282" s="68"/>
      <c r="R282" s="66">
        <v>1255800</v>
      </c>
      <c r="S282" s="64" t="s">
        <v>1364</v>
      </c>
      <c r="T282" s="65">
        <v>1</v>
      </c>
    </row>
    <row r="283" spans="1:20" x14ac:dyDescent="0.25">
      <c r="A283" s="60" t="s">
        <v>2369</v>
      </c>
      <c r="B283" s="57" t="s">
        <v>2356</v>
      </c>
      <c r="C283" s="18" t="s">
        <v>508</v>
      </c>
      <c r="D283" s="10" t="s">
        <v>1341</v>
      </c>
      <c r="E283" s="10" t="s">
        <v>359</v>
      </c>
      <c r="F283" s="9" t="s">
        <v>396</v>
      </c>
      <c r="G283" s="9" t="s">
        <v>1307</v>
      </c>
      <c r="H283" s="18" t="s">
        <v>250</v>
      </c>
      <c r="I283" s="9" t="s">
        <v>456</v>
      </c>
      <c r="J283" s="10" t="s">
        <v>456</v>
      </c>
      <c r="K283" s="67">
        <v>-2131</v>
      </c>
      <c r="L283" s="67">
        <v>-6668832</v>
      </c>
      <c r="M283" s="68"/>
      <c r="R283" s="66">
        <v>-6668832</v>
      </c>
      <c r="S283" s="64" t="s">
        <v>1364</v>
      </c>
      <c r="T283" s="65">
        <v>1</v>
      </c>
    </row>
    <row r="284" spans="1:20" x14ac:dyDescent="0.25">
      <c r="A284" s="60" t="s">
        <v>2369</v>
      </c>
      <c r="B284" s="57" t="s">
        <v>2356</v>
      </c>
      <c r="C284" s="18" t="s">
        <v>508</v>
      </c>
      <c r="D284" s="10" t="s">
        <v>1341</v>
      </c>
      <c r="E284" s="10" t="s">
        <v>359</v>
      </c>
      <c r="F284" s="9" t="s">
        <v>396</v>
      </c>
      <c r="G284" s="9" t="s">
        <v>1307</v>
      </c>
      <c r="H284" s="18" t="s">
        <v>1406</v>
      </c>
      <c r="I284" s="9" t="s">
        <v>453</v>
      </c>
      <c r="J284" s="62" t="s">
        <v>2384</v>
      </c>
      <c r="K284" s="67">
        <v>600</v>
      </c>
      <c r="L284" s="67">
        <v>1807200</v>
      </c>
      <c r="M284" s="68"/>
      <c r="R284" s="66">
        <v>1807200</v>
      </c>
      <c r="S284" s="64" t="s">
        <v>1364</v>
      </c>
      <c r="T284" s="65">
        <v>1</v>
      </c>
    </row>
    <row r="285" spans="1:20" x14ac:dyDescent="0.25">
      <c r="A285" s="60" t="s">
        <v>2369</v>
      </c>
      <c r="B285" s="57" t="s">
        <v>2356</v>
      </c>
      <c r="C285" s="18" t="s">
        <v>506</v>
      </c>
      <c r="D285" s="10" t="s">
        <v>1338</v>
      </c>
      <c r="E285" s="10" t="s">
        <v>385</v>
      </c>
      <c r="F285" s="9" t="s">
        <v>398</v>
      </c>
      <c r="G285" s="9" t="s">
        <v>1307</v>
      </c>
      <c r="H285" s="18" t="s">
        <v>250</v>
      </c>
      <c r="I285" s="9" t="s">
        <v>456</v>
      </c>
      <c r="J285" s="10" t="s">
        <v>456</v>
      </c>
      <c r="K285" s="67">
        <v>-3595</v>
      </c>
      <c r="L285" s="67">
        <v>48179065</v>
      </c>
      <c r="M285" s="68"/>
      <c r="R285" s="66">
        <v>48179065</v>
      </c>
      <c r="S285" s="64" t="s">
        <v>1364</v>
      </c>
      <c r="T285" s="65">
        <v>1</v>
      </c>
    </row>
    <row r="286" spans="1:20" x14ac:dyDescent="0.25">
      <c r="A286" s="60" t="s">
        <v>2369</v>
      </c>
      <c r="B286" s="57" t="s">
        <v>2356</v>
      </c>
      <c r="C286" s="18" t="s">
        <v>506</v>
      </c>
      <c r="D286" s="10" t="s">
        <v>1338</v>
      </c>
      <c r="E286" s="10" t="s">
        <v>385</v>
      </c>
      <c r="F286" s="9" t="s">
        <v>398</v>
      </c>
      <c r="G286" s="9" t="s">
        <v>1307</v>
      </c>
      <c r="H286" s="18" t="s">
        <v>1406</v>
      </c>
      <c r="I286" s="9" t="s">
        <v>453</v>
      </c>
      <c r="J286" s="62" t="s">
        <v>2384</v>
      </c>
      <c r="K286" s="67">
        <v>18100</v>
      </c>
      <c r="L286" s="67">
        <v>52055600</v>
      </c>
      <c r="M286" s="68"/>
      <c r="R286" s="66">
        <v>52055600</v>
      </c>
      <c r="S286" s="64" t="s">
        <v>1364</v>
      </c>
      <c r="T286" s="65">
        <v>1</v>
      </c>
    </row>
    <row r="287" spans="1:20" x14ac:dyDescent="0.25">
      <c r="A287" s="60" t="s">
        <v>2369</v>
      </c>
      <c r="B287" s="57" t="s">
        <v>2356</v>
      </c>
      <c r="C287" s="18" t="s">
        <v>1448</v>
      </c>
      <c r="D287" s="10" t="s">
        <v>1449</v>
      </c>
      <c r="E287" s="10" t="s">
        <v>212</v>
      </c>
      <c r="F287" s="9" t="s">
        <v>327</v>
      </c>
      <c r="G287" s="9" t="s">
        <v>1309</v>
      </c>
      <c r="H287" s="18" t="s">
        <v>296</v>
      </c>
      <c r="I287" s="9" t="s">
        <v>456</v>
      </c>
      <c r="J287" s="10" t="s">
        <v>456</v>
      </c>
      <c r="K287" s="67">
        <v>46</v>
      </c>
      <c r="L287" s="67">
        <v>382536</v>
      </c>
      <c r="M287" s="68"/>
      <c r="R287" s="66">
        <v>382536</v>
      </c>
      <c r="S287" s="64" t="s">
        <v>1364</v>
      </c>
      <c r="T287" s="65">
        <v>1</v>
      </c>
    </row>
    <row r="288" spans="1:20" x14ac:dyDescent="0.25">
      <c r="A288" s="60" t="s">
        <v>2369</v>
      </c>
      <c r="B288" s="57" t="s">
        <v>2356</v>
      </c>
      <c r="C288" s="18" t="s">
        <v>1448</v>
      </c>
      <c r="D288" s="10" t="s">
        <v>1449</v>
      </c>
      <c r="E288" s="10" t="s">
        <v>212</v>
      </c>
      <c r="F288" s="9" t="s">
        <v>327</v>
      </c>
      <c r="G288" s="9" t="s">
        <v>1309</v>
      </c>
      <c r="H288" s="18" t="s">
        <v>234</v>
      </c>
      <c r="I288" s="9" t="s">
        <v>454</v>
      </c>
      <c r="J288" s="62" t="s">
        <v>2384</v>
      </c>
      <c r="K288" s="67">
        <v>2880</v>
      </c>
      <c r="L288" s="67">
        <v>24229440</v>
      </c>
      <c r="M288" s="68"/>
      <c r="R288" s="66">
        <v>24229440</v>
      </c>
      <c r="S288" s="64" t="s">
        <v>1364</v>
      </c>
      <c r="T288" s="65">
        <v>1</v>
      </c>
    </row>
    <row r="289" spans="1:20" x14ac:dyDescent="0.25">
      <c r="A289" s="60" t="s">
        <v>2369</v>
      </c>
      <c r="B289" s="57" t="s">
        <v>2356</v>
      </c>
      <c r="C289" s="18" t="s">
        <v>1448</v>
      </c>
      <c r="D289" s="10" t="s">
        <v>1449</v>
      </c>
      <c r="E289" s="10" t="s">
        <v>212</v>
      </c>
      <c r="F289" s="9" t="s">
        <v>327</v>
      </c>
      <c r="G289" s="9" t="s">
        <v>1309</v>
      </c>
      <c r="H289" s="18" t="s">
        <v>1492</v>
      </c>
      <c r="I289" s="9" t="s">
        <v>454</v>
      </c>
      <c r="J289" s="62" t="s">
        <v>2384</v>
      </c>
      <c r="K289" s="67">
        <v>840</v>
      </c>
      <c r="L289" s="67">
        <v>7066920</v>
      </c>
      <c r="M289" s="68"/>
      <c r="R289" s="66">
        <v>7066920</v>
      </c>
      <c r="S289" s="64" t="s">
        <v>1534</v>
      </c>
      <c r="T289" s="65">
        <v>1</v>
      </c>
    </row>
    <row r="290" spans="1:20" x14ac:dyDescent="0.25">
      <c r="A290" s="60" t="s">
        <v>2369</v>
      </c>
      <c r="B290" s="57" t="s">
        <v>2356</v>
      </c>
      <c r="C290" s="18" t="s">
        <v>1426</v>
      </c>
      <c r="D290" s="10" t="s">
        <v>1508</v>
      </c>
      <c r="E290" s="10" t="s">
        <v>218</v>
      </c>
      <c r="F290" s="9" t="s">
        <v>400</v>
      </c>
      <c r="G290" s="9" t="s">
        <v>1495</v>
      </c>
      <c r="H290" s="18" t="s">
        <v>1492</v>
      </c>
      <c r="I290" s="9" t="s">
        <v>454</v>
      </c>
      <c r="J290" s="62" t="s">
        <v>2384</v>
      </c>
      <c r="K290" s="67">
        <v>480</v>
      </c>
      <c r="L290" s="67">
        <v>3082080</v>
      </c>
      <c r="M290" s="68"/>
      <c r="R290" s="66">
        <v>3082080</v>
      </c>
      <c r="S290" s="64" t="s">
        <v>1534</v>
      </c>
      <c r="T290" s="65">
        <v>1</v>
      </c>
    </row>
    <row r="291" spans="1:20" x14ac:dyDescent="0.25">
      <c r="A291" s="60" t="s">
        <v>2369</v>
      </c>
      <c r="B291" s="57" t="s">
        <v>2356</v>
      </c>
      <c r="C291" s="18" t="s">
        <v>1123</v>
      </c>
      <c r="D291" s="10" t="s">
        <v>1131</v>
      </c>
      <c r="E291" s="10" t="s">
        <v>1143</v>
      </c>
      <c r="F291" s="9" t="s">
        <v>1144</v>
      </c>
      <c r="G291" s="9" t="s">
        <v>1312</v>
      </c>
      <c r="H291" s="18" t="s">
        <v>314</v>
      </c>
      <c r="I291" s="9" t="s">
        <v>456</v>
      </c>
      <c r="J291" s="10" t="s">
        <v>456</v>
      </c>
      <c r="K291" s="67"/>
      <c r="L291" s="67"/>
      <c r="M291" s="68">
        <v>-79603</v>
      </c>
      <c r="R291" s="66">
        <v>-79603</v>
      </c>
      <c r="S291" s="64" t="s">
        <v>1365</v>
      </c>
      <c r="T291" s="65">
        <v>1</v>
      </c>
    </row>
    <row r="292" spans="1:20" x14ac:dyDescent="0.25">
      <c r="A292" s="60" t="s">
        <v>2369</v>
      </c>
      <c r="B292" s="57" t="s">
        <v>2356</v>
      </c>
      <c r="C292" s="18" t="s">
        <v>530</v>
      </c>
      <c r="D292" s="10" t="s">
        <v>1351</v>
      </c>
      <c r="E292" s="10" t="s">
        <v>266</v>
      </c>
      <c r="F292" s="9" t="s">
        <v>243</v>
      </c>
      <c r="G292" s="9" t="s">
        <v>1312</v>
      </c>
      <c r="H292" s="18" t="s">
        <v>314</v>
      </c>
      <c r="I292" s="9" t="s">
        <v>456</v>
      </c>
      <c r="J292" s="10" t="s">
        <v>456</v>
      </c>
      <c r="K292" s="67"/>
      <c r="L292" s="67"/>
      <c r="M292" s="68">
        <v>-253980</v>
      </c>
      <c r="R292" s="66">
        <v>-253980</v>
      </c>
      <c r="S292" s="64" t="s">
        <v>1365</v>
      </c>
      <c r="T292" s="65">
        <v>1</v>
      </c>
    </row>
    <row r="293" spans="1:20" x14ac:dyDescent="0.25">
      <c r="A293" s="60" t="s">
        <v>2369</v>
      </c>
      <c r="B293" s="57" t="s">
        <v>2356</v>
      </c>
      <c r="C293" s="18" t="s">
        <v>1000</v>
      </c>
      <c r="D293" s="10" t="s">
        <v>1378</v>
      </c>
      <c r="E293" s="10" t="s">
        <v>367</v>
      </c>
      <c r="F293" s="9" t="s">
        <v>294</v>
      </c>
      <c r="G293" s="9" t="s">
        <v>1379</v>
      </c>
      <c r="H293" s="18" t="s">
        <v>314</v>
      </c>
      <c r="I293" s="9" t="s">
        <v>456</v>
      </c>
      <c r="J293" s="10" t="s">
        <v>456</v>
      </c>
      <c r="K293" s="67"/>
      <c r="L293" s="67"/>
      <c r="M293" s="68">
        <v>-289750</v>
      </c>
      <c r="R293" s="66">
        <v>-289750</v>
      </c>
      <c r="S293" s="64" t="s">
        <v>1365</v>
      </c>
      <c r="T293" s="65">
        <v>1</v>
      </c>
    </row>
    <row r="294" spans="1:20" x14ac:dyDescent="0.25">
      <c r="A294" s="60" t="s">
        <v>2369</v>
      </c>
      <c r="B294" s="57" t="s">
        <v>2356</v>
      </c>
      <c r="C294" s="18" t="s">
        <v>1125</v>
      </c>
      <c r="D294" s="10" t="s">
        <v>1133</v>
      </c>
      <c r="E294" s="10" t="s">
        <v>1143</v>
      </c>
      <c r="F294" s="9" t="s">
        <v>1144</v>
      </c>
      <c r="G294" s="9" t="s">
        <v>1312</v>
      </c>
      <c r="H294" s="18" t="s">
        <v>314</v>
      </c>
      <c r="I294" s="9" t="s">
        <v>456</v>
      </c>
      <c r="J294" s="10" t="s">
        <v>456</v>
      </c>
      <c r="K294" s="67"/>
      <c r="L294" s="67"/>
      <c r="M294" s="68">
        <v>-390058</v>
      </c>
      <c r="R294" s="66">
        <v>-390058</v>
      </c>
      <c r="S294" s="64" t="s">
        <v>1365</v>
      </c>
      <c r="T294" s="65">
        <v>1</v>
      </c>
    </row>
    <row r="295" spans="1:20" x14ac:dyDescent="0.25">
      <c r="A295" s="60" t="s">
        <v>2369</v>
      </c>
      <c r="B295" s="57" t="s">
        <v>2356</v>
      </c>
      <c r="C295" s="18" t="s">
        <v>527</v>
      </c>
      <c r="D295" s="10" t="s">
        <v>1001</v>
      </c>
      <c r="E295" s="10" t="s">
        <v>367</v>
      </c>
      <c r="F295" s="9" t="s">
        <v>294</v>
      </c>
      <c r="G295" s="9" t="s">
        <v>1312</v>
      </c>
      <c r="H295" s="18" t="s">
        <v>314</v>
      </c>
      <c r="I295" s="9" t="s">
        <v>456</v>
      </c>
      <c r="J295" s="10" t="s">
        <v>456</v>
      </c>
      <c r="K295" s="67"/>
      <c r="L295" s="67"/>
      <c r="M295" s="68">
        <v>-468573</v>
      </c>
      <c r="R295" s="66">
        <v>-468573</v>
      </c>
      <c r="S295" s="64" t="s">
        <v>1365</v>
      </c>
      <c r="T295" s="65">
        <v>1</v>
      </c>
    </row>
    <row r="296" spans="1:20" x14ac:dyDescent="0.25">
      <c r="A296" s="60" t="s">
        <v>2369</v>
      </c>
      <c r="B296" s="57" t="s">
        <v>2356</v>
      </c>
      <c r="C296" s="18" t="s">
        <v>1124</v>
      </c>
      <c r="D296" s="10" t="s">
        <v>1132</v>
      </c>
      <c r="E296" s="10" t="s">
        <v>1143</v>
      </c>
      <c r="F296" s="9" t="s">
        <v>1144</v>
      </c>
      <c r="G296" s="9" t="s">
        <v>1312</v>
      </c>
      <c r="H296" s="18" t="s">
        <v>314</v>
      </c>
      <c r="I296" s="9" t="s">
        <v>456</v>
      </c>
      <c r="J296" s="10" t="s">
        <v>456</v>
      </c>
      <c r="K296" s="67"/>
      <c r="L296" s="67"/>
      <c r="M296" s="68">
        <v>-501503</v>
      </c>
      <c r="R296" s="66">
        <v>-501503</v>
      </c>
      <c r="S296" s="64" t="s">
        <v>1365</v>
      </c>
      <c r="T296" s="65">
        <v>1</v>
      </c>
    </row>
    <row r="297" spans="1:20" x14ac:dyDescent="0.25">
      <c r="A297" s="60" t="s">
        <v>2369</v>
      </c>
      <c r="B297" s="57" t="s">
        <v>2356</v>
      </c>
      <c r="C297" s="18" t="s">
        <v>588</v>
      </c>
      <c r="D297" s="10" t="s">
        <v>1283</v>
      </c>
      <c r="E297" s="10" t="s">
        <v>266</v>
      </c>
      <c r="F297" s="9" t="s">
        <v>243</v>
      </c>
      <c r="G297" s="9" t="s">
        <v>1313</v>
      </c>
      <c r="H297" s="18" t="s">
        <v>314</v>
      </c>
      <c r="I297" s="9" t="s">
        <v>456</v>
      </c>
      <c r="J297" s="10" t="s">
        <v>456</v>
      </c>
      <c r="K297" s="67"/>
      <c r="L297" s="67"/>
      <c r="M297" s="68">
        <v>-659013</v>
      </c>
      <c r="R297" s="66">
        <v>-659013</v>
      </c>
      <c r="S297" s="64" t="s">
        <v>1365</v>
      </c>
      <c r="T297" s="65">
        <v>1</v>
      </c>
    </row>
    <row r="298" spans="1:20" x14ac:dyDescent="0.25">
      <c r="A298" s="60" t="s">
        <v>2369</v>
      </c>
      <c r="B298" s="57" t="s">
        <v>2356</v>
      </c>
      <c r="C298" s="18" t="s">
        <v>309</v>
      </c>
      <c r="D298" s="10" t="s">
        <v>333</v>
      </c>
      <c r="E298" s="10" t="s">
        <v>264</v>
      </c>
      <c r="F298" s="9" t="s">
        <v>348</v>
      </c>
      <c r="G298" s="9" t="s">
        <v>1313</v>
      </c>
      <c r="H298" s="18" t="s">
        <v>314</v>
      </c>
      <c r="I298" s="9" t="s">
        <v>456</v>
      </c>
      <c r="J298" s="10" t="s">
        <v>456</v>
      </c>
      <c r="K298" s="67"/>
      <c r="L298" s="67"/>
      <c r="M298" s="68">
        <v>-915198</v>
      </c>
      <c r="R298" s="66">
        <v>-915198</v>
      </c>
      <c r="S298" s="64" t="s">
        <v>1365</v>
      </c>
      <c r="T298" s="65">
        <v>1</v>
      </c>
    </row>
    <row r="299" spans="1:20" x14ac:dyDescent="0.25">
      <c r="A299" s="60" t="s">
        <v>2369</v>
      </c>
      <c r="B299" s="57" t="s">
        <v>2356</v>
      </c>
      <c r="C299" s="18" t="s">
        <v>288</v>
      </c>
      <c r="D299" s="10" t="s">
        <v>326</v>
      </c>
      <c r="E299" s="10" t="s">
        <v>264</v>
      </c>
      <c r="F299" s="9" t="s">
        <v>348</v>
      </c>
      <c r="G299" s="9" t="s">
        <v>1313</v>
      </c>
      <c r="H299" s="18" t="s">
        <v>314</v>
      </c>
      <c r="I299" s="9" t="s">
        <v>456</v>
      </c>
      <c r="J299" s="10" t="s">
        <v>456</v>
      </c>
      <c r="K299" s="67"/>
      <c r="L299" s="67"/>
      <c r="M299" s="68">
        <v>-920624</v>
      </c>
      <c r="R299" s="66">
        <v>-920624</v>
      </c>
      <c r="S299" s="64" t="s">
        <v>1365</v>
      </c>
      <c r="T299" s="65">
        <v>1</v>
      </c>
    </row>
    <row r="300" spans="1:20" x14ac:dyDescent="0.25">
      <c r="A300" s="60" t="s">
        <v>2369</v>
      </c>
      <c r="B300" s="57" t="s">
        <v>2356</v>
      </c>
      <c r="C300" s="18" t="s">
        <v>574</v>
      </c>
      <c r="D300" s="10" t="s">
        <v>1282</v>
      </c>
      <c r="E300" s="10" t="s">
        <v>266</v>
      </c>
      <c r="F300" s="9" t="s">
        <v>243</v>
      </c>
      <c r="G300" s="9" t="s">
        <v>1313</v>
      </c>
      <c r="H300" s="18" t="s">
        <v>314</v>
      </c>
      <c r="I300" s="9" t="s">
        <v>456</v>
      </c>
      <c r="J300" s="10" t="s">
        <v>456</v>
      </c>
      <c r="K300" s="67"/>
      <c r="L300" s="67"/>
      <c r="M300" s="68">
        <v>-1047842</v>
      </c>
      <c r="R300" s="66">
        <v>-1047842</v>
      </c>
      <c r="S300" s="64" t="s">
        <v>1365</v>
      </c>
      <c r="T300" s="65">
        <v>1</v>
      </c>
    </row>
    <row r="301" spans="1:20" x14ac:dyDescent="0.25">
      <c r="A301" s="60" t="s">
        <v>2369</v>
      </c>
      <c r="B301" s="57" t="s">
        <v>2356</v>
      </c>
      <c r="C301" s="18" t="s">
        <v>499</v>
      </c>
      <c r="D301" s="10" t="s">
        <v>1273</v>
      </c>
      <c r="E301" s="10" t="s">
        <v>367</v>
      </c>
      <c r="F301" s="9" t="s">
        <v>294</v>
      </c>
      <c r="G301" s="9" t="s">
        <v>1312</v>
      </c>
      <c r="H301" s="18" t="s">
        <v>314</v>
      </c>
      <c r="I301" s="9" t="s">
        <v>456</v>
      </c>
      <c r="J301" s="10" t="s">
        <v>456</v>
      </c>
      <c r="K301" s="67"/>
      <c r="L301" s="67"/>
      <c r="M301" s="68">
        <v>-1356827</v>
      </c>
      <c r="R301" s="66">
        <v>-1356827</v>
      </c>
      <c r="S301" s="64" t="s">
        <v>1365</v>
      </c>
      <c r="T301" s="65">
        <v>1</v>
      </c>
    </row>
    <row r="302" spans="1:20" x14ac:dyDescent="0.25">
      <c r="A302" s="60" t="s">
        <v>2369</v>
      </c>
      <c r="B302" s="57" t="s">
        <v>2356</v>
      </c>
      <c r="C302" s="18" t="s">
        <v>469</v>
      </c>
      <c r="D302" s="10" t="s">
        <v>999</v>
      </c>
      <c r="E302" s="10" t="s">
        <v>367</v>
      </c>
      <c r="F302" s="9" t="s">
        <v>294</v>
      </c>
      <c r="G302" s="9" t="s">
        <v>1312</v>
      </c>
      <c r="H302" s="18" t="s">
        <v>314</v>
      </c>
      <c r="I302" s="9" t="s">
        <v>456</v>
      </c>
      <c r="J302" s="10" t="s">
        <v>456</v>
      </c>
      <c r="K302" s="67"/>
      <c r="L302" s="67"/>
      <c r="M302" s="68">
        <v>-1392499</v>
      </c>
      <c r="R302" s="66">
        <v>-1392499</v>
      </c>
      <c r="S302" s="64" t="s">
        <v>1365</v>
      </c>
      <c r="T302" s="65">
        <v>1</v>
      </c>
    </row>
    <row r="303" spans="1:20" x14ac:dyDescent="0.25">
      <c r="A303" s="60" t="s">
        <v>2369</v>
      </c>
      <c r="B303" s="57" t="s">
        <v>2356</v>
      </c>
      <c r="C303" s="18" t="s">
        <v>592</v>
      </c>
      <c r="D303" s="10" t="s">
        <v>1269</v>
      </c>
      <c r="E303" s="10" t="s">
        <v>1135</v>
      </c>
      <c r="F303" s="9" t="s">
        <v>1136</v>
      </c>
      <c r="G303" s="9" t="s">
        <v>1312</v>
      </c>
      <c r="H303" s="18" t="s">
        <v>314</v>
      </c>
      <c r="I303" s="9" t="s">
        <v>456</v>
      </c>
      <c r="J303" s="10" t="s">
        <v>456</v>
      </c>
      <c r="K303" s="67"/>
      <c r="L303" s="67"/>
      <c r="M303" s="68">
        <v>-2862819</v>
      </c>
      <c r="R303" s="66">
        <v>-2862819</v>
      </c>
      <c r="S303" s="64" t="s">
        <v>1365</v>
      </c>
      <c r="T303" s="65">
        <v>1</v>
      </c>
    </row>
    <row r="304" spans="1:20" x14ac:dyDescent="0.25">
      <c r="A304" s="60" t="s">
        <v>2369</v>
      </c>
      <c r="B304" s="57" t="s">
        <v>2356</v>
      </c>
      <c r="C304" s="18" t="s">
        <v>468</v>
      </c>
      <c r="D304" s="10" t="s">
        <v>1272</v>
      </c>
      <c r="E304" s="10" t="s">
        <v>367</v>
      </c>
      <c r="F304" s="9" t="s">
        <v>294</v>
      </c>
      <c r="G304" s="9" t="s">
        <v>1312</v>
      </c>
      <c r="H304" s="18" t="s">
        <v>314</v>
      </c>
      <c r="I304" s="9" t="s">
        <v>456</v>
      </c>
      <c r="J304" s="10" t="s">
        <v>456</v>
      </c>
      <c r="K304" s="67"/>
      <c r="L304" s="67"/>
      <c r="M304" s="68">
        <v>-2912752</v>
      </c>
      <c r="R304" s="66">
        <v>-2912752</v>
      </c>
      <c r="S304" s="64" t="s">
        <v>1365</v>
      </c>
      <c r="T304" s="65">
        <v>1</v>
      </c>
    </row>
    <row r="305" spans="1:20" x14ac:dyDescent="0.25">
      <c r="A305" s="60" t="s">
        <v>2369</v>
      </c>
      <c r="B305" s="57" t="s">
        <v>2356</v>
      </c>
      <c r="C305" s="18" t="s">
        <v>302</v>
      </c>
      <c r="D305" s="10" t="s">
        <v>247</v>
      </c>
      <c r="E305" s="10" t="s">
        <v>304</v>
      </c>
      <c r="F305" s="9" t="s">
        <v>319</v>
      </c>
      <c r="G305" s="9" t="s">
        <v>1313</v>
      </c>
      <c r="H305" s="18" t="s">
        <v>314</v>
      </c>
      <c r="I305" s="9" t="s">
        <v>456</v>
      </c>
      <c r="J305" s="10" t="s">
        <v>456</v>
      </c>
      <c r="K305" s="67"/>
      <c r="L305" s="67"/>
      <c r="M305" s="68">
        <v>-8668590</v>
      </c>
      <c r="R305" s="66">
        <v>-8668590</v>
      </c>
      <c r="S305" s="64" t="s">
        <v>1365</v>
      </c>
      <c r="T305" s="65">
        <v>1</v>
      </c>
    </row>
    <row r="306" spans="1:20" x14ac:dyDescent="0.25">
      <c r="A306" s="60" t="s">
        <v>2369</v>
      </c>
      <c r="B306" s="57" t="s">
        <v>2356</v>
      </c>
      <c r="C306" s="18" t="s">
        <v>591</v>
      </c>
      <c r="D306" s="10" t="s">
        <v>1278</v>
      </c>
      <c r="E306" s="10" t="s">
        <v>340</v>
      </c>
      <c r="F306" s="9" t="s">
        <v>236</v>
      </c>
      <c r="G306" s="9" t="s">
        <v>1312</v>
      </c>
      <c r="H306" s="18" t="s">
        <v>314</v>
      </c>
      <c r="I306" s="9" t="s">
        <v>456</v>
      </c>
      <c r="J306" s="10" t="s">
        <v>456</v>
      </c>
      <c r="K306" s="67"/>
      <c r="L306" s="67"/>
      <c r="M306" s="68">
        <v>-10940997</v>
      </c>
      <c r="R306" s="66">
        <v>-10940997</v>
      </c>
      <c r="S306" s="64" t="s">
        <v>1365</v>
      </c>
      <c r="T306" s="65">
        <v>1</v>
      </c>
    </row>
    <row r="307" spans="1:20" x14ac:dyDescent="0.25">
      <c r="A307" s="60" t="s">
        <v>2369</v>
      </c>
      <c r="B307" s="57" t="s">
        <v>2357</v>
      </c>
      <c r="C307" s="18" t="s">
        <v>321</v>
      </c>
      <c r="D307" s="10" t="s">
        <v>1375</v>
      </c>
      <c r="E307" s="10" t="s">
        <v>385</v>
      </c>
      <c r="F307" s="9" t="s">
        <v>398</v>
      </c>
      <c r="G307" s="9" t="s">
        <v>1307</v>
      </c>
      <c r="H307" s="18" t="s">
        <v>250</v>
      </c>
      <c r="I307" s="9" t="s">
        <v>456</v>
      </c>
      <c r="J307" s="10" t="s">
        <v>456</v>
      </c>
      <c r="K307" s="67">
        <v>9600</v>
      </c>
      <c r="L307" s="67">
        <v>62937600</v>
      </c>
      <c r="M307" s="68"/>
      <c r="R307" s="66">
        <v>62937600</v>
      </c>
      <c r="S307" s="64" t="s">
        <v>1364</v>
      </c>
      <c r="T307" s="65">
        <v>1</v>
      </c>
    </row>
    <row r="308" spans="1:20" x14ac:dyDescent="0.25">
      <c r="A308" s="60" t="s">
        <v>2369</v>
      </c>
      <c r="B308" s="57" t="s">
        <v>2357</v>
      </c>
      <c r="C308" s="18" t="s">
        <v>321</v>
      </c>
      <c r="D308" s="10" t="s">
        <v>1375</v>
      </c>
      <c r="E308" s="10" t="s">
        <v>385</v>
      </c>
      <c r="F308" s="9" t="s">
        <v>398</v>
      </c>
      <c r="G308" s="9" t="s">
        <v>1307</v>
      </c>
      <c r="H308" s="18" t="s">
        <v>412</v>
      </c>
      <c r="I308" s="9" t="s">
        <v>454</v>
      </c>
      <c r="J308" s="62" t="s">
        <v>2384</v>
      </c>
      <c r="K308" s="67">
        <v>14696</v>
      </c>
      <c r="L308" s="67">
        <v>98286848</v>
      </c>
      <c r="M308" s="68"/>
      <c r="R308" s="66">
        <v>98286848</v>
      </c>
      <c r="S308" s="64" t="s">
        <v>1364</v>
      </c>
      <c r="T308" s="65">
        <v>1</v>
      </c>
    </row>
    <row r="309" spans="1:20" x14ac:dyDescent="0.25">
      <c r="A309" s="60" t="s">
        <v>2369</v>
      </c>
      <c r="B309" s="57" t="s">
        <v>2357</v>
      </c>
      <c r="C309" s="18" t="s">
        <v>321</v>
      </c>
      <c r="D309" s="10" t="s">
        <v>1375</v>
      </c>
      <c r="E309" s="10" t="s">
        <v>385</v>
      </c>
      <c r="F309" s="9" t="s">
        <v>398</v>
      </c>
      <c r="G309" s="9" t="s">
        <v>1307</v>
      </c>
      <c r="H309" s="18" t="s">
        <v>1492</v>
      </c>
      <c r="I309" s="9" t="s">
        <v>454</v>
      </c>
      <c r="J309" s="62" t="s">
        <v>2384</v>
      </c>
      <c r="K309" s="67">
        <v>3000</v>
      </c>
      <c r="L309" s="67">
        <v>20064000</v>
      </c>
      <c r="M309" s="68"/>
      <c r="R309" s="66">
        <v>20064000</v>
      </c>
      <c r="S309" s="64" t="s">
        <v>1534</v>
      </c>
      <c r="T309" s="65">
        <v>1</v>
      </c>
    </row>
    <row r="310" spans="1:20" x14ac:dyDescent="0.25">
      <c r="A310" s="60" t="s">
        <v>2369</v>
      </c>
      <c r="B310" s="57" t="s">
        <v>2357</v>
      </c>
      <c r="C310" s="18" t="s">
        <v>445</v>
      </c>
      <c r="D310" s="10" t="s">
        <v>1369</v>
      </c>
      <c r="E310" s="10" t="s">
        <v>385</v>
      </c>
      <c r="F310" s="9" t="s">
        <v>398</v>
      </c>
      <c r="G310" s="9" t="s">
        <v>1307</v>
      </c>
      <c r="H310" s="18" t="s">
        <v>250</v>
      </c>
      <c r="I310" s="9" t="s">
        <v>456</v>
      </c>
      <c r="J310" s="10" t="s">
        <v>456</v>
      </c>
      <c r="K310" s="67">
        <v>100</v>
      </c>
      <c r="L310" s="67">
        <v>968000</v>
      </c>
      <c r="M310" s="68"/>
      <c r="R310" s="66">
        <v>968000</v>
      </c>
      <c r="S310" s="64" t="s">
        <v>1364</v>
      </c>
      <c r="T310" s="65">
        <v>1</v>
      </c>
    </row>
    <row r="311" spans="1:20" x14ac:dyDescent="0.25">
      <c r="A311" s="60" t="s">
        <v>2369</v>
      </c>
      <c r="B311" s="57" t="s">
        <v>2357</v>
      </c>
      <c r="C311" s="18" t="s">
        <v>445</v>
      </c>
      <c r="D311" s="10" t="s">
        <v>1369</v>
      </c>
      <c r="E311" s="10" t="s">
        <v>385</v>
      </c>
      <c r="F311" s="9" t="s">
        <v>398</v>
      </c>
      <c r="G311" s="9" t="s">
        <v>1307</v>
      </c>
      <c r="H311" s="18" t="s">
        <v>412</v>
      </c>
      <c r="I311" s="9" t="s">
        <v>454</v>
      </c>
      <c r="J311" s="62" t="s">
        <v>2384</v>
      </c>
      <c r="K311" s="67">
        <v>21600</v>
      </c>
      <c r="L311" s="67">
        <v>165456000</v>
      </c>
      <c r="M311" s="68"/>
      <c r="R311" s="66">
        <v>165456000</v>
      </c>
      <c r="S311" s="64" t="s">
        <v>1364</v>
      </c>
      <c r="T311" s="65">
        <v>1</v>
      </c>
    </row>
    <row r="312" spans="1:20" x14ac:dyDescent="0.25">
      <c r="A312" s="60" t="s">
        <v>2369</v>
      </c>
      <c r="B312" s="57" t="s">
        <v>2357</v>
      </c>
      <c r="C312" s="18" t="s">
        <v>445</v>
      </c>
      <c r="D312" s="10" t="s">
        <v>1369</v>
      </c>
      <c r="E312" s="10" t="s">
        <v>385</v>
      </c>
      <c r="F312" s="9" t="s">
        <v>398</v>
      </c>
      <c r="G312" s="9" t="s">
        <v>1307</v>
      </c>
      <c r="H312" s="18" t="s">
        <v>1492</v>
      </c>
      <c r="I312" s="9" t="s">
        <v>454</v>
      </c>
      <c r="J312" s="62" t="s">
        <v>2384</v>
      </c>
      <c r="K312" s="67">
        <v>2100</v>
      </c>
      <c r="L312" s="67">
        <v>16086000</v>
      </c>
      <c r="M312" s="68"/>
      <c r="R312" s="66">
        <v>16086000</v>
      </c>
      <c r="S312" s="64" t="s">
        <v>1534</v>
      </c>
      <c r="T312" s="65">
        <v>1</v>
      </c>
    </row>
    <row r="313" spans="1:20" x14ac:dyDescent="0.25">
      <c r="A313" s="60" t="s">
        <v>2369</v>
      </c>
      <c r="B313" s="57" t="s">
        <v>2357</v>
      </c>
      <c r="C313" s="18" t="s">
        <v>465</v>
      </c>
      <c r="D313" s="10" t="s">
        <v>1370</v>
      </c>
      <c r="E313" s="10" t="s">
        <v>385</v>
      </c>
      <c r="F313" s="9" t="s">
        <v>398</v>
      </c>
      <c r="G313" s="9" t="s">
        <v>1307</v>
      </c>
      <c r="H313" s="18" t="s">
        <v>250</v>
      </c>
      <c r="I313" s="9" t="s">
        <v>456</v>
      </c>
      <c r="J313" s="10" t="s">
        <v>456</v>
      </c>
      <c r="K313" s="67">
        <v>300</v>
      </c>
      <c r="L313" s="67">
        <v>2904000</v>
      </c>
      <c r="M313" s="68"/>
      <c r="R313" s="66">
        <v>2904000</v>
      </c>
      <c r="S313" s="64" t="s">
        <v>1364</v>
      </c>
      <c r="T313" s="65">
        <v>1</v>
      </c>
    </row>
    <row r="314" spans="1:20" x14ac:dyDescent="0.25">
      <c r="A314" s="60" t="s">
        <v>2369</v>
      </c>
      <c r="B314" s="57" t="s">
        <v>2357</v>
      </c>
      <c r="C314" s="18" t="s">
        <v>465</v>
      </c>
      <c r="D314" s="10" t="s">
        <v>1370</v>
      </c>
      <c r="E314" s="10" t="s">
        <v>385</v>
      </c>
      <c r="F314" s="9" t="s">
        <v>398</v>
      </c>
      <c r="G314" s="9" t="s">
        <v>1307</v>
      </c>
      <c r="H314" s="18" t="s">
        <v>412</v>
      </c>
      <c r="I314" s="9" t="s">
        <v>454</v>
      </c>
      <c r="J314" s="62" t="s">
        <v>2384</v>
      </c>
      <c r="K314" s="67">
        <v>4700</v>
      </c>
      <c r="L314" s="67">
        <v>34639000</v>
      </c>
      <c r="M314" s="68"/>
      <c r="R314" s="66">
        <v>34639000</v>
      </c>
      <c r="S314" s="64" t="s">
        <v>1364</v>
      </c>
      <c r="T314" s="65">
        <v>1</v>
      </c>
    </row>
    <row r="315" spans="1:20" x14ac:dyDescent="0.25">
      <c r="A315" s="60" t="s">
        <v>2369</v>
      </c>
      <c r="B315" s="57" t="s">
        <v>2357</v>
      </c>
      <c r="C315" s="18" t="s">
        <v>465</v>
      </c>
      <c r="D315" s="10" t="s">
        <v>1370</v>
      </c>
      <c r="E315" s="10" t="s">
        <v>385</v>
      </c>
      <c r="F315" s="9" t="s">
        <v>398</v>
      </c>
      <c r="G315" s="9" t="s">
        <v>1307</v>
      </c>
      <c r="H315" s="18" t="s">
        <v>1492</v>
      </c>
      <c r="I315" s="9" t="s">
        <v>454</v>
      </c>
      <c r="J315" s="62" t="s">
        <v>2384</v>
      </c>
      <c r="K315" s="67">
        <v>800</v>
      </c>
      <c r="L315" s="67">
        <v>5896000</v>
      </c>
      <c r="M315" s="68"/>
      <c r="R315" s="66">
        <v>5896000</v>
      </c>
      <c r="S315" s="64" t="s">
        <v>1534</v>
      </c>
      <c r="T315" s="65">
        <v>1</v>
      </c>
    </row>
    <row r="316" spans="1:20" x14ac:dyDescent="0.25">
      <c r="A316" s="60" t="s">
        <v>2369</v>
      </c>
      <c r="B316" s="57" t="s">
        <v>2357</v>
      </c>
      <c r="C316" s="18" t="s">
        <v>449</v>
      </c>
      <c r="D316" s="10" t="s">
        <v>1371</v>
      </c>
      <c r="E316" s="10" t="s">
        <v>385</v>
      </c>
      <c r="F316" s="9" t="s">
        <v>398</v>
      </c>
      <c r="G316" s="9" t="s">
        <v>1307</v>
      </c>
      <c r="H316" s="18" t="s">
        <v>250</v>
      </c>
      <c r="I316" s="9" t="s">
        <v>456</v>
      </c>
      <c r="J316" s="10" t="s">
        <v>456</v>
      </c>
      <c r="K316" s="67">
        <v>3193</v>
      </c>
      <c r="L316" s="67">
        <v>30908240</v>
      </c>
      <c r="M316" s="68"/>
      <c r="R316" s="66">
        <v>30908240</v>
      </c>
      <c r="S316" s="64" t="s">
        <v>1364</v>
      </c>
      <c r="T316" s="65">
        <v>1</v>
      </c>
    </row>
    <row r="317" spans="1:20" x14ac:dyDescent="0.25">
      <c r="A317" s="60" t="s">
        <v>2369</v>
      </c>
      <c r="B317" s="57" t="s">
        <v>2357</v>
      </c>
      <c r="C317" s="18" t="s">
        <v>449</v>
      </c>
      <c r="D317" s="10" t="s">
        <v>1371</v>
      </c>
      <c r="E317" s="10" t="s">
        <v>385</v>
      </c>
      <c r="F317" s="9" t="s">
        <v>398</v>
      </c>
      <c r="G317" s="9" t="s">
        <v>1307</v>
      </c>
      <c r="H317" s="18" t="s">
        <v>412</v>
      </c>
      <c r="I317" s="9" t="s">
        <v>454</v>
      </c>
      <c r="J317" s="62" t="s">
        <v>2384</v>
      </c>
      <c r="K317" s="67">
        <v>7800</v>
      </c>
      <c r="L317" s="67">
        <v>57657600</v>
      </c>
      <c r="M317" s="68"/>
      <c r="R317" s="66">
        <v>57657600</v>
      </c>
      <c r="S317" s="64" t="s">
        <v>1364</v>
      </c>
      <c r="T317" s="65">
        <v>1</v>
      </c>
    </row>
    <row r="318" spans="1:20" x14ac:dyDescent="0.25">
      <c r="A318" s="60" t="s">
        <v>2369</v>
      </c>
      <c r="B318" s="57" t="s">
        <v>2357</v>
      </c>
      <c r="C318" s="18" t="s">
        <v>449</v>
      </c>
      <c r="D318" s="10" t="s">
        <v>1371</v>
      </c>
      <c r="E318" s="10" t="s">
        <v>385</v>
      </c>
      <c r="F318" s="9" t="s">
        <v>398</v>
      </c>
      <c r="G318" s="9" t="s">
        <v>1307</v>
      </c>
      <c r="H318" s="18" t="s">
        <v>1492</v>
      </c>
      <c r="I318" s="9" t="s">
        <v>454</v>
      </c>
      <c r="J318" s="62" t="s">
        <v>2384</v>
      </c>
      <c r="K318" s="67">
        <v>800</v>
      </c>
      <c r="L318" s="67">
        <v>5913600</v>
      </c>
      <c r="M318" s="68"/>
      <c r="R318" s="66">
        <v>5913600</v>
      </c>
      <c r="S318" s="64" t="s">
        <v>1534</v>
      </c>
      <c r="T318" s="65">
        <v>1</v>
      </c>
    </row>
    <row r="319" spans="1:20" x14ac:dyDescent="0.25">
      <c r="A319" s="60" t="s">
        <v>2369</v>
      </c>
      <c r="B319" s="57" t="s">
        <v>2357</v>
      </c>
      <c r="C319" s="18" t="s">
        <v>414</v>
      </c>
      <c r="D319" s="10" t="s">
        <v>1376</v>
      </c>
      <c r="E319" s="10" t="s">
        <v>385</v>
      </c>
      <c r="F319" s="9" t="s">
        <v>398</v>
      </c>
      <c r="G319" s="9" t="s">
        <v>1307</v>
      </c>
      <c r="H319" s="18" t="s">
        <v>412</v>
      </c>
      <c r="I319" s="9" t="s">
        <v>454</v>
      </c>
      <c r="J319" s="62" t="s">
        <v>2384</v>
      </c>
      <c r="K319" s="67">
        <v>62779</v>
      </c>
      <c r="L319" s="67">
        <v>994419360</v>
      </c>
      <c r="M319" s="68"/>
      <c r="R319" s="66">
        <v>994419360</v>
      </c>
      <c r="S319" s="64" t="s">
        <v>1364</v>
      </c>
      <c r="T319" s="65">
        <v>1</v>
      </c>
    </row>
    <row r="320" spans="1:20" x14ac:dyDescent="0.25">
      <c r="A320" s="60" t="s">
        <v>2369</v>
      </c>
      <c r="B320" s="57" t="s">
        <v>2357</v>
      </c>
      <c r="C320" s="18" t="s">
        <v>414</v>
      </c>
      <c r="D320" s="10" t="s">
        <v>1376</v>
      </c>
      <c r="E320" s="10" t="s">
        <v>385</v>
      </c>
      <c r="F320" s="9" t="s">
        <v>398</v>
      </c>
      <c r="G320" s="9" t="s">
        <v>1307</v>
      </c>
      <c r="H320" s="18" t="s">
        <v>1492</v>
      </c>
      <c r="I320" s="9" t="s">
        <v>454</v>
      </c>
      <c r="J320" s="62" t="s">
        <v>2384</v>
      </c>
      <c r="K320" s="67">
        <v>20900</v>
      </c>
      <c r="L320" s="67">
        <v>331056000</v>
      </c>
      <c r="M320" s="68"/>
      <c r="R320" s="66">
        <v>331056000</v>
      </c>
      <c r="S320" s="64" t="s">
        <v>1534</v>
      </c>
      <c r="T320" s="65">
        <v>1</v>
      </c>
    </row>
    <row r="321" spans="1:20" x14ac:dyDescent="0.25">
      <c r="A321" s="60" t="s">
        <v>2369</v>
      </c>
      <c r="B321" s="57" t="s">
        <v>2357</v>
      </c>
      <c r="C321" s="18" t="s">
        <v>411</v>
      </c>
      <c r="D321" s="10" t="s">
        <v>1372</v>
      </c>
      <c r="E321" s="10" t="s">
        <v>385</v>
      </c>
      <c r="F321" s="9" t="s">
        <v>398</v>
      </c>
      <c r="G321" s="9" t="s">
        <v>1307</v>
      </c>
      <c r="H321" s="18" t="s">
        <v>250</v>
      </c>
      <c r="I321" s="9" t="s">
        <v>456</v>
      </c>
      <c r="J321" s="10" t="s">
        <v>456</v>
      </c>
      <c r="K321" s="67">
        <v>600</v>
      </c>
      <c r="L321" s="67">
        <v>6679200</v>
      </c>
      <c r="M321" s="68"/>
      <c r="R321" s="66">
        <v>6679200</v>
      </c>
      <c r="S321" s="64" t="s">
        <v>1364</v>
      </c>
      <c r="T321" s="65">
        <v>1</v>
      </c>
    </row>
    <row r="322" spans="1:20" x14ac:dyDescent="0.25">
      <c r="A322" s="60" t="s">
        <v>2369</v>
      </c>
      <c r="B322" s="57" t="s">
        <v>2357</v>
      </c>
      <c r="C322" s="18" t="s">
        <v>411</v>
      </c>
      <c r="D322" s="10" t="s">
        <v>1372</v>
      </c>
      <c r="E322" s="10" t="s">
        <v>385</v>
      </c>
      <c r="F322" s="9" t="s">
        <v>398</v>
      </c>
      <c r="G322" s="9" t="s">
        <v>1307</v>
      </c>
      <c r="H322" s="18" t="s">
        <v>412</v>
      </c>
      <c r="I322" s="9" t="s">
        <v>454</v>
      </c>
      <c r="J322" s="62" t="s">
        <v>2384</v>
      </c>
      <c r="K322" s="67">
        <v>92497</v>
      </c>
      <c r="L322" s="67">
        <v>691877560</v>
      </c>
      <c r="M322" s="68"/>
      <c r="R322" s="66">
        <v>691877560</v>
      </c>
      <c r="S322" s="64" t="s">
        <v>1364</v>
      </c>
      <c r="T322" s="65">
        <v>1</v>
      </c>
    </row>
    <row r="323" spans="1:20" x14ac:dyDescent="0.25">
      <c r="A323" s="60" t="s">
        <v>2369</v>
      </c>
      <c r="B323" s="57" t="s">
        <v>2357</v>
      </c>
      <c r="C323" s="18" t="s">
        <v>411</v>
      </c>
      <c r="D323" s="10" t="s">
        <v>1372</v>
      </c>
      <c r="E323" s="10" t="s">
        <v>385</v>
      </c>
      <c r="F323" s="9" t="s">
        <v>398</v>
      </c>
      <c r="G323" s="9" t="s">
        <v>1307</v>
      </c>
      <c r="H323" s="18" t="s">
        <v>1492</v>
      </c>
      <c r="I323" s="9" t="s">
        <v>454</v>
      </c>
      <c r="J323" s="62" t="s">
        <v>2384</v>
      </c>
      <c r="K323" s="67">
        <v>37500</v>
      </c>
      <c r="L323" s="67">
        <v>280500000</v>
      </c>
      <c r="M323" s="68"/>
      <c r="R323" s="66">
        <v>280500000</v>
      </c>
      <c r="S323" s="64" t="s">
        <v>1534</v>
      </c>
      <c r="T323" s="65">
        <v>1</v>
      </c>
    </row>
    <row r="324" spans="1:20" x14ac:dyDescent="0.25">
      <c r="A324" s="60" t="s">
        <v>2369</v>
      </c>
      <c r="B324" s="57" t="s">
        <v>2357</v>
      </c>
      <c r="C324" s="18" t="s">
        <v>469</v>
      </c>
      <c r="D324" s="10" t="s">
        <v>999</v>
      </c>
      <c r="E324" s="10" t="s">
        <v>367</v>
      </c>
      <c r="F324" s="9" t="s">
        <v>294</v>
      </c>
      <c r="G324" s="9" t="s">
        <v>1312</v>
      </c>
      <c r="H324" s="18" t="s">
        <v>314</v>
      </c>
      <c r="I324" s="9" t="s">
        <v>456</v>
      </c>
      <c r="J324" s="10" t="s">
        <v>456</v>
      </c>
      <c r="K324" s="67">
        <v>2000</v>
      </c>
      <c r="L324" s="67">
        <v>47698200</v>
      </c>
      <c r="M324" s="68"/>
      <c r="R324" s="66">
        <v>47698200</v>
      </c>
      <c r="S324" s="64" t="s">
        <v>1365</v>
      </c>
      <c r="T324" s="65">
        <v>1</v>
      </c>
    </row>
    <row r="325" spans="1:20" x14ac:dyDescent="0.25">
      <c r="A325" s="60" t="s">
        <v>2369</v>
      </c>
      <c r="B325" s="57" t="s">
        <v>2357</v>
      </c>
      <c r="C325" s="18" t="s">
        <v>469</v>
      </c>
      <c r="D325" s="10" t="s">
        <v>999</v>
      </c>
      <c r="E325" s="10" t="s">
        <v>367</v>
      </c>
      <c r="F325" s="9" t="s">
        <v>294</v>
      </c>
      <c r="G325" s="9" t="s">
        <v>1312</v>
      </c>
      <c r="H325" s="18" t="s">
        <v>345</v>
      </c>
      <c r="I325" s="9" t="s">
        <v>456</v>
      </c>
      <c r="J325" s="10" t="s">
        <v>456</v>
      </c>
      <c r="K325" s="67">
        <v>13030</v>
      </c>
      <c r="L325" s="67">
        <v>298229337</v>
      </c>
      <c r="M325" s="68"/>
      <c r="R325" s="66">
        <v>298229337</v>
      </c>
      <c r="S325" s="64" t="s">
        <v>1364</v>
      </c>
      <c r="T325" s="65">
        <v>1</v>
      </c>
    </row>
    <row r="326" spans="1:20" x14ac:dyDescent="0.25">
      <c r="A326" s="60" t="s">
        <v>2369</v>
      </c>
      <c r="B326" s="57" t="s">
        <v>2357</v>
      </c>
      <c r="C326" s="18" t="s">
        <v>468</v>
      </c>
      <c r="D326" s="10" t="s">
        <v>1272</v>
      </c>
      <c r="E326" s="10" t="s">
        <v>367</v>
      </c>
      <c r="F326" s="9" t="s">
        <v>294</v>
      </c>
      <c r="G326" s="9" t="s">
        <v>1312</v>
      </c>
      <c r="H326" s="18" t="s">
        <v>314</v>
      </c>
      <c r="I326" s="9" t="s">
        <v>456</v>
      </c>
      <c r="J326" s="10" t="s">
        <v>456</v>
      </c>
      <c r="K326" s="67">
        <v>2000</v>
      </c>
      <c r="L326" s="67">
        <v>86724000</v>
      </c>
      <c r="M326" s="68"/>
      <c r="R326" s="66">
        <v>86724000</v>
      </c>
      <c r="S326" s="64" t="s">
        <v>1365</v>
      </c>
      <c r="T326" s="65">
        <v>1</v>
      </c>
    </row>
    <row r="327" spans="1:20" x14ac:dyDescent="0.25">
      <c r="A327" s="60" t="s">
        <v>2369</v>
      </c>
      <c r="B327" s="57" t="s">
        <v>2357</v>
      </c>
      <c r="C327" s="18" t="s">
        <v>468</v>
      </c>
      <c r="D327" s="10" t="s">
        <v>1272</v>
      </c>
      <c r="E327" s="10" t="s">
        <v>367</v>
      </c>
      <c r="F327" s="9" t="s">
        <v>294</v>
      </c>
      <c r="G327" s="9" t="s">
        <v>1312</v>
      </c>
      <c r="H327" s="18" t="s">
        <v>345</v>
      </c>
      <c r="I327" s="9" t="s">
        <v>456</v>
      </c>
      <c r="J327" s="10" t="s">
        <v>456</v>
      </c>
      <c r="K327" s="67">
        <v>14250</v>
      </c>
      <c r="L327" s="67">
        <v>593003775</v>
      </c>
      <c r="M327" s="68"/>
      <c r="R327" s="66">
        <v>593003775</v>
      </c>
      <c r="S327" s="64" t="s">
        <v>1364</v>
      </c>
      <c r="T327" s="65">
        <v>1</v>
      </c>
    </row>
    <row r="328" spans="1:20" x14ac:dyDescent="0.25">
      <c r="A328" s="60" t="s">
        <v>2369</v>
      </c>
      <c r="B328" s="57" t="s">
        <v>2357</v>
      </c>
      <c r="C328" s="18" t="s">
        <v>499</v>
      </c>
      <c r="D328" s="10" t="s">
        <v>1273</v>
      </c>
      <c r="E328" s="10" t="s">
        <v>367</v>
      </c>
      <c r="F328" s="9" t="s">
        <v>294</v>
      </c>
      <c r="G328" s="9" t="s">
        <v>1312</v>
      </c>
      <c r="H328" s="18" t="s">
        <v>314</v>
      </c>
      <c r="I328" s="9" t="s">
        <v>456</v>
      </c>
      <c r="J328" s="10" t="s">
        <v>456</v>
      </c>
      <c r="K328" s="67">
        <v>1000</v>
      </c>
      <c r="L328" s="67">
        <v>50174400</v>
      </c>
      <c r="M328" s="68"/>
      <c r="R328" s="66">
        <v>50174400</v>
      </c>
      <c r="S328" s="64" t="s">
        <v>1365</v>
      </c>
      <c r="T328" s="65">
        <v>1</v>
      </c>
    </row>
    <row r="329" spans="1:20" x14ac:dyDescent="0.25">
      <c r="A329" s="60" t="s">
        <v>2369</v>
      </c>
      <c r="B329" s="57" t="s">
        <v>2357</v>
      </c>
      <c r="C329" s="18" t="s">
        <v>499</v>
      </c>
      <c r="D329" s="10" t="s">
        <v>1273</v>
      </c>
      <c r="E329" s="10" t="s">
        <v>367</v>
      </c>
      <c r="F329" s="9" t="s">
        <v>294</v>
      </c>
      <c r="G329" s="9" t="s">
        <v>1312</v>
      </c>
      <c r="H329" s="18" t="s">
        <v>345</v>
      </c>
      <c r="I329" s="9" t="s">
        <v>456</v>
      </c>
      <c r="J329" s="10" t="s">
        <v>456</v>
      </c>
      <c r="K329" s="67">
        <v>7850</v>
      </c>
      <c r="L329" s="67">
        <v>377993985</v>
      </c>
      <c r="M329" s="68"/>
      <c r="R329" s="66">
        <v>377993985</v>
      </c>
      <c r="S329" s="64" t="s">
        <v>1364</v>
      </c>
      <c r="T329" s="65">
        <v>1</v>
      </c>
    </row>
    <row r="330" spans="1:20" x14ac:dyDescent="0.25">
      <c r="A330" s="60" t="s">
        <v>2369</v>
      </c>
      <c r="B330" s="57" t="s">
        <v>2357</v>
      </c>
      <c r="C330" s="18" t="s">
        <v>527</v>
      </c>
      <c r="D330" s="10" t="s">
        <v>1001</v>
      </c>
      <c r="E330" s="10" t="s">
        <v>367</v>
      </c>
      <c r="F330" s="9" t="s">
        <v>294</v>
      </c>
      <c r="G330" s="9" t="s">
        <v>1312</v>
      </c>
      <c r="H330" s="18" t="s">
        <v>345</v>
      </c>
      <c r="I330" s="9" t="s">
        <v>456</v>
      </c>
      <c r="J330" s="10" t="s">
        <v>456</v>
      </c>
      <c r="K330" s="67">
        <v>2700</v>
      </c>
      <c r="L330" s="67">
        <v>112104000</v>
      </c>
      <c r="M330" s="68"/>
      <c r="R330" s="66">
        <v>112104000</v>
      </c>
      <c r="S330" s="64" t="s">
        <v>1364</v>
      </c>
      <c r="T330" s="65">
        <v>1</v>
      </c>
    </row>
    <row r="331" spans="1:20" x14ac:dyDescent="0.25">
      <c r="A331" s="60" t="s">
        <v>2369</v>
      </c>
      <c r="B331" s="57" t="s">
        <v>2357</v>
      </c>
      <c r="C331" s="18" t="s">
        <v>527</v>
      </c>
      <c r="D331" s="10" t="s">
        <v>1001</v>
      </c>
      <c r="E331" s="10" t="s">
        <v>367</v>
      </c>
      <c r="F331" s="9" t="s">
        <v>294</v>
      </c>
      <c r="G331" s="9" t="s">
        <v>1312</v>
      </c>
      <c r="H331" s="18" t="s">
        <v>463</v>
      </c>
      <c r="I331" s="9" t="s">
        <v>457</v>
      </c>
      <c r="J331" s="62" t="s">
        <v>2384</v>
      </c>
      <c r="K331" s="67">
        <v>51700</v>
      </c>
      <c r="L331" s="67">
        <v>815309000</v>
      </c>
      <c r="M331" s="68"/>
      <c r="R331" s="66">
        <v>815309000</v>
      </c>
      <c r="S331" s="64" t="s">
        <v>1364</v>
      </c>
      <c r="T331" s="65">
        <v>1</v>
      </c>
    </row>
    <row r="332" spans="1:20" x14ac:dyDescent="0.25">
      <c r="A332" s="60" t="s">
        <v>2369</v>
      </c>
      <c r="B332" s="57" t="s">
        <v>2357</v>
      </c>
      <c r="C332" s="18" t="s">
        <v>309</v>
      </c>
      <c r="D332" s="10" t="s">
        <v>333</v>
      </c>
      <c r="E332" s="10" t="s">
        <v>264</v>
      </c>
      <c r="F332" s="9" t="s">
        <v>348</v>
      </c>
      <c r="G332" s="9" t="s">
        <v>1313</v>
      </c>
      <c r="H332" s="18" t="s">
        <v>314</v>
      </c>
      <c r="I332" s="9" t="s">
        <v>456</v>
      </c>
      <c r="J332" s="10" t="s">
        <v>456</v>
      </c>
      <c r="K332" s="67">
        <v>20000</v>
      </c>
      <c r="L332" s="67">
        <v>44056600</v>
      </c>
      <c r="M332" s="68"/>
      <c r="R332" s="66">
        <v>44056600</v>
      </c>
      <c r="S332" s="64" t="s">
        <v>1365</v>
      </c>
      <c r="T332" s="65">
        <v>1</v>
      </c>
    </row>
    <row r="333" spans="1:20" x14ac:dyDescent="0.25">
      <c r="A333" s="60" t="s">
        <v>2369</v>
      </c>
      <c r="B333" s="57" t="s">
        <v>2357</v>
      </c>
      <c r="C333" s="18" t="s">
        <v>309</v>
      </c>
      <c r="D333" s="10" t="s">
        <v>333</v>
      </c>
      <c r="E333" s="10" t="s">
        <v>264</v>
      </c>
      <c r="F333" s="9" t="s">
        <v>348</v>
      </c>
      <c r="G333" s="9" t="s">
        <v>1313</v>
      </c>
      <c r="H333" s="18" t="s">
        <v>345</v>
      </c>
      <c r="I333" s="9" t="s">
        <v>456</v>
      </c>
      <c r="J333" s="10" t="s">
        <v>456</v>
      </c>
      <c r="K333" s="67">
        <v>153500</v>
      </c>
      <c r="L333" s="67">
        <v>324506675</v>
      </c>
      <c r="M333" s="68"/>
      <c r="R333" s="66">
        <v>324506675</v>
      </c>
      <c r="S333" s="64" t="s">
        <v>1364</v>
      </c>
      <c r="T333" s="65">
        <v>1</v>
      </c>
    </row>
    <row r="334" spans="1:20" x14ac:dyDescent="0.25">
      <c r="A334" s="60" t="s">
        <v>2369</v>
      </c>
      <c r="B334" s="57" t="s">
        <v>2357</v>
      </c>
      <c r="C334" s="18" t="s">
        <v>309</v>
      </c>
      <c r="D334" s="10" t="s">
        <v>333</v>
      </c>
      <c r="E334" s="10" t="s">
        <v>264</v>
      </c>
      <c r="F334" s="9" t="s">
        <v>348</v>
      </c>
      <c r="G334" s="9" t="s">
        <v>1313</v>
      </c>
      <c r="H334" s="18" t="s">
        <v>463</v>
      </c>
      <c r="I334" s="9" t="s">
        <v>457</v>
      </c>
      <c r="J334" s="62" t="s">
        <v>2384</v>
      </c>
      <c r="K334" s="67">
        <v>1800</v>
      </c>
      <c r="L334" s="67">
        <v>3092724</v>
      </c>
      <c r="M334" s="68"/>
      <c r="R334" s="66">
        <v>3092724</v>
      </c>
      <c r="S334" s="64" t="s">
        <v>1364</v>
      </c>
      <c r="T334" s="65">
        <v>1</v>
      </c>
    </row>
    <row r="335" spans="1:20" x14ac:dyDescent="0.25">
      <c r="A335" s="60" t="s">
        <v>2369</v>
      </c>
      <c r="B335" s="57" t="s">
        <v>2357</v>
      </c>
      <c r="C335" s="18" t="s">
        <v>288</v>
      </c>
      <c r="D335" s="10" t="s">
        <v>326</v>
      </c>
      <c r="E335" s="10" t="s">
        <v>264</v>
      </c>
      <c r="F335" s="9" t="s">
        <v>348</v>
      </c>
      <c r="G335" s="9" t="s">
        <v>1313</v>
      </c>
      <c r="H335" s="18" t="s">
        <v>314</v>
      </c>
      <c r="I335" s="9" t="s">
        <v>456</v>
      </c>
      <c r="J335" s="10" t="s">
        <v>456</v>
      </c>
      <c r="K335" s="67">
        <v>10000</v>
      </c>
      <c r="L335" s="67">
        <v>37526400</v>
      </c>
      <c r="M335" s="68"/>
      <c r="R335" s="66">
        <v>37526400</v>
      </c>
      <c r="S335" s="64" t="s">
        <v>1365</v>
      </c>
      <c r="T335" s="65">
        <v>1</v>
      </c>
    </row>
    <row r="336" spans="1:20" x14ac:dyDescent="0.25">
      <c r="A336" s="60" t="s">
        <v>2369</v>
      </c>
      <c r="B336" s="57" t="s">
        <v>2357</v>
      </c>
      <c r="C336" s="18" t="s">
        <v>288</v>
      </c>
      <c r="D336" s="10" t="s">
        <v>326</v>
      </c>
      <c r="E336" s="10" t="s">
        <v>264</v>
      </c>
      <c r="F336" s="9" t="s">
        <v>348</v>
      </c>
      <c r="G336" s="9" t="s">
        <v>1313</v>
      </c>
      <c r="H336" s="18" t="s">
        <v>345</v>
      </c>
      <c r="I336" s="9" t="s">
        <v>456</v>
      </c>
      <c r="J336" s="10" t="s">
        <v>456</v>
      </c>
      <c r="K336" s="67">
        <v>116500</v>
      </c>
      <c r="L336" s="67">
        <v>419563100</v>
      </c>
      <c r="M336" s="68"/>
      <c r="R336" s="66">
        <v>419563100</v>
      </c>
      <c r="S336" s="64" t="s">
        <v>1364</v>
      </c>
      <c r="T336" s="65">
        <v>1</v>
      </c>
    </row>
    <row r="337" spans="1:20" x14ac:dyDescent="0.25">
      <c r="A337" s="60" t="s">
        <v>2369</v>
      </c>
      <c r="B337" s="57" t="s">
        <v>2357</v>
      </c>
      <c r="C337" s="18" t="s">
        <v>302</v>
      </c>
      <c r="D337" s="10" t="s">
        <v>247</v>
      </c>
      <c r="E337" s="10" t="s">
        <v>304</v>
      </c>
      <c r="F337" s="9" t="s">
        <v>319</v>
      </c>
      <c r="G337" s="9" t="s">
        <v>1313</v>
      </c>
      <c r="H337" s="18" t="s">
        <v>314</v>
      </c>
      <c r="I337" s="9" t="s">
        <v>456</v>
      </c>
      <c r="J337" s="10" t="s">
        <v>456</v>
      </c>
      <c r="K337" s="67">
        <v>80000</v>
      </c>
      <c r="L337" s="67">
        <v>307998400</v>
      </c>
      <c r="M337" s="68"/>
      <c r="R337" s="66">
        <v>307998400</v>
      </c>
      <c r="S337" s="64" t="s">
        <v>1365</v>
      </c>
      <c r="T337" s="65">
        <v>1</v>
      </c>
    </row>
    <row r="338" spans="1:20" x14ac:dyDescent="0.25">
      <c r="A338" s="60" t="s">
        <v>2369</v>
      </c>
      <c r="B338" s="57" t="s">
        <v>2357</v>
      </c>
      <c r="C338" s="18" t="s">
        <v>302</v>
      </c>
      <c r="D338" s="10" t="s">
        <v>247</v>
      </c>
      <c r="E338" s="10" t="s">
        <v>304</v>
      </c>
      <c r="F338" s="9" t="s">
        <v>319</v>
      </c>
      <c r="G338" s="9" t="s">
        <v>1313</v>
      </c>
      <c r="H338" s="18" t="s">
        <v>345</v>
      </c>
      <c r="I338" s="9" t="s">
        <v>456</v>
      </c>
      <c r="J338" s="10" t="s">
        <v>456</v>
      </c>
      <c r="K338" s="67">
        <v>347600</v>
      </c>
      <c r="L338" s="67">
        <v>1284315956</v>
      </c>
      <c r="M338" s="68"/>
      <c r="R338" s="66">
        <v>1284315956</v>
      </c>
      <c r="S338" s="64" t="s">
        <v>1364</v>
      </c>
      <c r="T338" s="65">
        <v>1</v>
      </c>
    </row>
    <row r="339" spans="1:20" x14ac:dyDescent="0.25">
      <c r="A339" s="60" t="s">
        <v>2369</v>
      </c>
      <c r="B339" s="57" t="s">
        <v>2357</v>
      </c>
      <c r="C339" s="18" t="s">
        <v>302</v>
      </c>
      <c r="D339" s="10" t="s">
        <v>247</v>
      </c>
      <c r="E339" s="10" t="s">
        <v>304</v>
      </c>
      <c r="F339" s="9" t="s">
        <v>319</v>
      </c>
      <c r="G339" s="9" t="s">
        <v>1313</v>
      </c>
      <c r="H339" s="18" t="s">
        <v>220</v>
      </c>
      <c r="I339" s="9" t="s">
        <v>455</v>
      </c>
      <c r="J339" s="62" t="s">
        <v>2384</v>
      </c>
      <c r="K339" s="67">
        <v>8200</v>
      </c>
      <c r="L339" s="67">
        <v>30258000</v>
      </c>
      <c r="M339" s="68"/>
      <c r="R339" s="66">
        <v>30258000</v>
      </c>
      <c r="S339" s="64" t="s">
        <v>1364</v>
      </c>
      <c r="T339" s="65">
        <v>1</v>
      </c>
    </row>
    <row r="340" spans="1:20" x14ac:dyDescent="0.25">
      <c r="A340" s="60" t="s">
        <v>2369</v>
      </c>
      <c r="B340" s="57" t="s">
        <v>2357</v>
      </c>
      <c r="C340" s="18" t="s">
        <v>302</v>
      </c>
      <c r="D340" s="10" t="s">
        <v>247</v>
      </c>
      <c r="E340" s="10" t="s">
        <v>304</v>
      </c>
      <c r="F340" s="9" t="s">
        <v>319</v>
      </c>
      <c r="G340" s="9" t="s">
        <v>1313</v>
      </c>
      <c r="H340" s="18" t="s">
        <v>463</v>
      </c>
      <c r="I340" s="9" t="s">
        <v>457</v>
      </c>
      <c r="J340" s="62" t="s">
        <v>2384</v>
      </c>
      <c r="K340" s="67">
        <v>7000</v>
      </c>
      <c r="L340" s="67">
        <v>23481780</v>
      </c>
      <c r="M340" s="68"/>
      <c r="R340" s="66">
        <v>23481780</v>
      </c>
      <c r="S340" s="64" t="s">
        <v>1364</v>
      </c>
      <c r="T340" s="65">
        <v>1</v>
      </c>
    </row>
    <row r="341" spans="1:20" x14ac:dyDescent="0.25">
      <c r="A341" s="60" t="s">
        <v>2369</v>
      </c>
      <c r="B341" s="57" t="s">
        <v>2357</v>
      </c>
      <c r="C341" s="18" t="s">
        <v>530</v>
      </c>
      <c r="D341" s="10" t="s">
        <v>1351</v>
      </c>
      <c r="E341" s="10" t="s">
        <v>266</v>
      </c>
      <c r="F341" s="9" t="s">
        <v>243</v>
      </c>
      <c r="G341" s="9" t="s">
        <v>1312</v>
      </c>
      <c r="H341" s="18" t="s">
        <v>345</v>
      </c>
      <c r="I341" s="9" t="s">
        <v>456</v>
      </c>
      <c r="J341" s="10" t="s">
        <v>456</v>
      </c>
      <c r="K341" s="67">
        <v>24750</v>
      </c>
      <c r="L341" s="67">
        <v>321694807.49999994</v>
      </c>
      <c r="M341" s="68"/>
      <c r="R341" s="66">
        <v>321694807.49999994</v>
      </c>
      <c r="S341" s="64" t="s">
        <v>1364</v>
      </c>
      <c r="T341" s="65">
        <v>1</v>
      </c>
    </row>
    <row r="342" spans="1:20" x14ac:dyDescent="0.25">
      <c r="A342" s="60" t="s">
        <v>2369</v>
      </c>
      <c r="B342" s="57" t="s">
        <v>2357</v>
      </c>
      <c r="C342" s="18" t="s">
        <v>530</v>
      </c>
      <c r="D342" s="10" t="s">
        <v>1351</v>
      </c>
      <c r="E342" s="10" t="s">
        <v>266</v>
      </c>
      <c r="F342" s="9" t="s">
        <v>243</v>
      </c>
      <c r="G342" s="9" t="s">
        <v>1312</v>
      </c>
      <c r="H342" s="18" t="s">
        <v>220</v>
      </c>
      <c r="I342" s="9" t="s">
        <v>455</v>
      </c>
      <c r="J342" s="62" t="s">
        <v>2384</v>
      </c>
      <c r="K342" s="67">
        <v>240</v>
      </c>
      <c r="L342" s="67">
        <v>2808000</v>
      </c>
      <c r="M342" s="68"/>
      <c r="R342" s="66">
        <v>2808000</v>
      </c>
      <c r="S342" s="64" t="s">
        <v>1364</v>
      </c>
      <c r="T342" s="65">
        <v>1</v>
      </c>
    </row>
    <row r="343" spans="1:20" x14ac:dyDescent="0.25">
      <c r="A343" s="60" t="s">
        <v>2369</v>
      </c>
      <c r="B343" s="57" t="s">
        <v>2357</v>
      </c>
      <c r="C343" s="18" t="s">
        <v>530</v>
      </c>
      <c r="D343" s="10" t="s">
        <v>1351</v>
      </c>
      <c r="E343" s="10" t="s">
        <v>266</v>
      </c>
      <c r="F343" s="9" t="s">
        <v>243</v>
      </c>
      <c r="G343" s="9" t="s">
        <v>1312</v>
      </c>
      <c r="H343" s="18" t="s">
        <v>241</v>
      </c>
      <c r="I343" s="9" t="s">
        <v>454</v>
      </c>
      <c r="J343" s="62" t="s">
        <v>2384</v>
      </c>
      <c r="K343" s="67">
        <v>223410</v>
      </c>
      <c r="L343" s="67">
        <v>1061137179.2999998</v>
      </c>
      <c r="M343" s="68"/>
      <c r="R343" s="66">
        <v>1061137179.2999998</v>
      </c>
      <c r="S343" s="64" t="s">
        <v>1364</v>
      </c>
      <c r="T343" s="65">
        <v>1</v>
      </c>
    </row>
    <row r="344" spans="1:20" x14ac:dyDescent="0.25">
      <c r="A344" s="60" t="s">
        <v>2369</v>
      </c>
      <c r="B344" s="57" t="s">
        <v>2357</v>
      </c>
      <c r="C344" s="18" t="s">
        <v>574</v>
      </c>
      <c r="D344" s="10" t="s">
        <v>1282</v>
      </c>
      <c r="E344" s="10" t="s">
        <v>266</v>
      </c>
      <c r="F344" s="9" t="s">
        <v>243</v>
      </c>
      <c r="G344" s="9" t="s">
        <v>1313</v>
      </c>
      <c r="H344" s="18" t="s">
        <v>314</v>
      </c>
      <c r="I344" s="9" t="s">
        <v>456</v>
      </c>
      <c r="J344" s="10" t="s">
        <v>456</v>
      </c>
      <c r="K344" s="67">
        <v>2220</v>
      </c>
      <c r="L344" s="67">
        <v>25602216.600000001</v>
      </c>
      <c r="M344" s="68"/>
      <c r="R344" s="66">
        <v>25602216.600000001</v>
      </c>
      <c r="S344" s="64" t="s">
        <v>1365</v>
      </c>
      <c r="T344" s="65">
        <v>1</v>
      </c>
    </row>
    <row r="345" spans="1:20" x14ac:dyDescent="0.25">
      <c r="A345" s="60" t="s">
        <v>2369</v>
      </c>
      <c r="B345" s="57" t="s">
        <v>2357</v>
      </c>
      <c r="C345" s="18" t="s">
        <v>574</v>
      </c>
      <c r="D345" s="10" t="s">
        <v>1282</v>
      </c>
      <c r="E345" s="10" t="s">
        <v>266</v>
      </c>
      <c r="F345" s="9" t="s">
        <v>243</v>
      </c>
      <c r="G345" s="9" t="s">
        <v>1313</v>
      </c>
      <c r="H345" s="18" t="s">
        <v>345</v>
      </c>
      <c r="I345" s="9" t="s">
        <v>456</v>
      </c>
      <c r="J345" s="10" t="s">
        <v>456</v>
      </c>
      <c r="K345" s="67">
        <v>15540</v>
      </c>
      <c r="L345" s="67">
        <v>171992058</v>
      </c>
      <c r="M345" s="68"/>
      <c r="R345" s="66">
        <v>171992058</v>
      </c>
      <c r="S345" s="64" t="s">
        <v>1364</v>
      </c>
      <c r="T345" s="65">
        <v>1</v>
      </c>
    </row>
    <row r="346" spans="1:20" x14ac:dyDescent="0.25">
      <c r="A346" s="60" t="s">
        <v>2369</v>
      </c>
      <c r="B346" s="57" t="s">
        <v>2357</v>
      </c>
      <c r="C346" s="18" t="s">
        <v>574</v>
      </c>
      <c r="D346" s="10" t="s">
        <v>1282</v>
      </c>
      <c r="E346" s="10" t="s">
        <v>266</v>
      </c>
      <c r="F346" s="9" t="s">
        <v>243</v>
      </c>
      <c r="G346" s="9" t="s">
        <v>1313</v>
      </c>
      <c r="H346" s="18" t="s">
        <v>220</v>
      </c>
      <c r="I346" s="9" t="s">
        <v>455</v>
      </c>
      <c r="J346" s="62" t="s">
        <v>2384</v>
      </c>
      <c r="K346" s="67">
        <v>780</v>
      </c>
      <c r="L346" s="67">
        <v>7296588</v>
      </c>
      <c r="M346" s="68"/>
      <c r="R346" s="66">
        <v>7296588</v>
      </c>
      <c r="S346" s="64" t="s">
        <v>1364</v>
      </c>
      <c r="T346" s="65">
        <v>1</v>
      </c>
    </row>
    <row r="347" spans="1:20" x14ac:dyDescent="0.25">
      <c r="A347" s="60" t="s">
        <v>2369</v>
      </c>
      <c r="B347" s="57" t="s">
        <v>2357</v>
      </c>
      <c r="C347" s="18" t="s">
        <v>574</v>
      </c>
      <c r="D347" s="10" t="s">
        <v>1282</v>
      </c>
      <c r="E347" s="10" t="s">
        <v>266</v>
      </c>
      <c r="F347" s="9" t="s">
        <v>243</v>
      </c>
      <c r="G347" s="9" t="s">
        <v>1313</v>
      </c>
      <c r="H347" s="18" t="s">
        <v>463</v>
      </c>
      <c r="I347" s="9" t="s">
        <v>457</v>
      </c>
      <c r="J347" s="62" t="s">
        <v>2384</v>
      </c>
      <c r="K347" s="67">
        <v>202140</v>
      </c>
      <c r="L347" s="67">
        <v>937418185.80000007</v>
      </c>
      <c r="M347" s="68"/>
      <c r="R347" s="66">
        <v>937418185.80000007</v>
      </c>
      <c r="S347" s="64" t="s">
        <v>1364</v>
      </c>
      <c r="T347" s="65">
        <v>1</v>
      </c>
    </row>
    <row r="348" spans="1:20" x14ac:dyDescent="0.25">
      <c r="A348" s="60" t="s">
        <v>2369</v>
      </c>
      <c r="B348" s="57" t="s">
        <v>2357</v>
      </c>
      <c r="C348" s="18" t="s">
        <v>588</v>
      </c>
      <c r="D348" s="10" t="s">
        <v>1283</v>
      </c>
      <c r="E348" s="10" t="s">
        <v>266</v>
      </c>
      <c r="F348" s="9" t="s">
        <v>243</v>
      </c>
      <c r="G348" s="9" t="s">
        <v>1313</v>
      </c>
      <c r="H348" s="18" t="s">
        <v>345</v>
      </c>
      <c r="I348" s="9" t="s">
        <v>456</v>
      </c>
      <c r="J348" s="10" t="s">
        <v>456</v>
      </c>
      <c r="K348" s="67">
        <v>34300</v>
      </c>
      <c r="L348" s="67">
        <v>251085604</v>
      </c>
      <c r="M348" s="68"/>
      <c r="R348" s="66">
        <v>251085604</v>
      </c>
      <c r="S348" s="64" t="s">
        <v>1364</v>
      </c>
      <c r="T348" s="65">
        <v>1</v>
      </c>
    </row>
    <row r="349" spans="1:20" x14ac:dyDescent="0.25">
      <c r="A349" s="60" t="s">
        <v>2369</v>
      </c>
      <c r="B349" s="57" t="s">
        <v>2357</v>
      </c>
      <c r="C349" s="18" t="s">
        <v>588</v>
      </c>
      <c r="D349" s="10" t="s">
        <v>1283</v>
      </c>
      <c r="E349" s="10" t="s">
        <v>266</v>
      </c>
      <c r="F349" s="9" t="s">
        <v>243</v>
      </c>
      <c r="G349" s="9" t="s">
        <v>1313</v>
      </c>
      <c r="H349" s="18" t="s">
        <v>463</v>
      </c>
      <c r="I349" s="9" t="s">
        <v>457</v>
      </c>
      <c r="J349" s="62" t="s">
        <v>2384</v>
      </c>
      <c r="K349" s="67">
        <v>42300</v>
      </c>
      <c r="L349" s="67">
        <v>205924014</v>
      </c>
      <c r="M349" s="68"/>
      <c r="R349" s="66">
        <v>205924014</v>
      </c>
      <c r="S349" s="64" t="s">
        <v>1364</v>
      </c>
      <c r="T349" s="65">
        <v>1</v>
      </c>
    </row>
    <row r="350" spans="1:20" x14ac:dyDescent="0.25">
      <c r="A350" s="60" t="s">
        <v>2369</v>
      </c>
      <c r="B350" s="57" t="s">
        <v>2357</v>
      </c>
      <c r="C350" s="18" t="s">
        <v>591</v>
      </c>
      <c r="D350" s="10" t="s">
        <v>1278</v>
      </c>
      <c r="E350" s="10" t="s">
        <v>340</v>
      </c>
      <c r="F350" s="9" t="s">
        <v>236</v>
      </c>
      <c r="G350" s="9" t="s">
        <v>1312</v>
      </c>
      <c r="H350" s="18" t="s">
        <v>314</v>
      </c>
      <c r="I350" s="9" t="s">
        <v>456</v>
      </c>
      <c r="J350" s="10" t="s">
        <v>456</v>
      </c>
      <c r="K350" s="67">
        <v>2160</v>
      </c>
      <c r="L350" s="67">
        <v>271946808</v>
      </c>
      <c r="M350" s="68"/>
      <c r="R350" s="66">
        <v>271946808</v>
      </c>
      <c r="S350" s="64" t="s">
        <v>1365</v>
      </c>
      <c r="T350" s="65">
        <v>1</v>
      </c>
    </row>
    <row r="351" spans="1:20" x14ac:dyDescent="0.25">
      <c r="A351" s="60" t="s">
        <v>2369</v>
      </c>
      <c r="B351" s="57" t="s">
        <v>2357</v>
      </c>
      <c r="C351" s="18" t="s">
        <v>591</v>
      </c>
      <c r="D351" s="10" t="s">
        <v>1278</v>
      </c>
      <c r="E351" s="10" t="s">
        <v>340</v>
      </c>
      <c r="F351" s="9" t="s">
        <v>236</v>
      </c>
      <c r="G351" s="9" t="s">
        <v>1312</v>
      </c>
      <c r="H351" s="18" t="s">
        <v>345</v>
      </c>
      <c r="I351" s="9" t="s">
        <v>456</v>
      </c>
      <c r="J351" s="10" t="s">
        <v>456</v>
      </c>
      <c r="K351" s="67">
        <v>10040</v>
      </c>
      <c r="L351" s="67">
        <v>1213103080</v>
      </c>
      <c r="M351" s="68"/>
      <c r="R351" s="66">
        <v>1213103080</v>
      </c>
      <c r="S351" s="64" t="s">
        <v>1364</v>
      </c>
      <c r="T351" s="65">
        <v>1</v>
      </c>
    </row>
    <row r="352" spans="1:20" x14ac:dyDescent="0.25">
      <c r="A352" s="60" t="s">
        <v>2369</v>
      </c>
      <c r="B352" s="57" t="s">
        <v>2357</v>
      </c>
      <c r="C352" s="18" t="s">
        <v>591</v>
      </c>
      <c r="D352" s="10" t="s">
        <v>1278</v>
      </c>
      <c r="E352" s="10" t="s">
        <v>340</v>
      </c>
      <c r="F352" s="9" t="s">
        <v>236</v>
      </c>
      <c r="G352" s="9" t="s">
        <v>1312</v>
      </c>
      <c r="H352" s="18" t="s">
        <v>463</v>
      </c>
      <c r="I352" s="9" t="s">
        <v>457</v>
      </c>
      <c r="J352" s="62" t="s">
        <v>2384</v>
      </c>
      <c r="K352" s="67">
        <v>320</v>
      </c>
      <c r="L352" s="67">
        <v>25686720</v>
      </c>
      <c r="M352" s="68"/>
      <c r="R352" s="66">
        <v>25686720</v>
      </c>
      <c r="S352" s="64" t="s">
        <v>1364</v>
      </c>
      <c r="T352" s="65">
        <v>1</v>
      </c>
    </row>
    <row r="353" spans="1:20" x14ac:dyDescent="0.25">
      <c r="A353" s="60" t="s">
        <v>2369</v>
      </c>
      <c r="B353" s="57" t="s">
        <v>2357</v>
      </c>
      <c r="C353" s="18" t="s">
        <v>592</v>
      </c>
      <c r="D353" s="10" t="s">
        <v>1269</v>
      </c>
      <c r="E353" s="10" t="s">
        <v>1135</v>
      </c>
      <c r="F353" s="9" t="s">
        <v>1136</v>
      </c>
      <c r="G353" s="9" t="s">
        <v>1312</v>
      </c>
      <c r="H353" s="18" t="s">
        <v>314</v>
      </c>
      <c r="I353" s="9" t="s">
        <v>456</v>
      </c>
      <c r="J353" s="10" t="s">
        <v>456</v>
      </c>
      <c r="K353" s="67">
        <v>60</v>
      </c>
      <c r="L353" s="67">
        <v>91753080</v>
      </c>
      <c r="M353" s="68"/>
      <c r="R353" s="66">
        <v>91753080</v>
      </c>
      <c r="S353" s="64" t="s">
        <v>1365</v>
      </c>
      <c r="T353" s="65">
        <v>1</v>
      </c>
    </row>
    <row r="354" spans="1:20" x14ac:dyDescent="0.25">
      <c r="A354" s="60" t="s">
        <v>2369</v>
      </c>
      <c r="B354" s="57" t="s">
        <v>2357</v>
      </c>
      <c r="C354" s="18" t="s">
        <v>592</v>
      </c>
      <c r="D354" s="10" t="s">
        <v>1269</v>
      </c>
      <c r="E354" s="10" t="s">
        <v>1135</v>
      </c>
      <c r="F354" s="9" t="s">
        <v>1136</v>
      </c>
      <c r="G354" s="9" t="s">
        <v>1312</v>
      </c>
      <c r="H354" s="18" t="s">
        <v>345</v>
      </c>
      <c r="I354" s="9" t="s">
        <v>456</v>
      </c>
      <c r="J354" s="10" t="s">
        <v>456</v>
      </c>
      <c r="K354" s="67">
        <v>200</v>
      </c>
      <c r="L354" s="67">
        <v>293517000</v>
      </c>
      <c r="M354" s="68"/>
      <c r="R354" s="66">
        <v>293517000</v>
      </c>
      <c r="S354" s="64" t="s">
        <v>1364</v>
      </c>
      <c r="T354" s="65">
        <v>1</v>
      </c>
    </row>
    <row r="355" spans="1:20" x14ac:dyDescent="0.25">
      <c r="A355" s="60" t="s">
        <v>2369</v>
      </c>
      <c r="B355" s="57" t="s">
        <v>2357</v>
      </c>
      <c r="C355" s="18" t="s">
        <v>531</v>
      </c>
      <c r="D355" s="10" t="s">
        <v>1186</v>
      </c>
      <c r="E355" s="10" t="s">
        <v>602</v>
      </c>
      <c r="F355" s="9" t="s">
        <v>603</v>
      </c>
      <c r="G355" s="9" t="s">
        <v>1308</v>
      </c>
      <c r="H355" s="18" t="s">
        <v>234</v>
      </c>
      <c r="I355" s="9" t="s">
        <v>454</v>
      </c>
      <c r="J355" s="62" t="s">
        <v>2384</v>
      </c>
      <c r="K355" s="67">
        <v>100</v>
      </c>
      <c r="L355" s="67">
        <v>12392800</v>
      </c>
      <c r="M355" s="68"/>
      <c r="R355" s="66">
        <v>12392800</v>
      </c>
      <c r="S355" s="64" t="s">
        <v>1364</v>
      </c>
      <c r="T355" s="65">
        <v>1</v>
      </c>
    </row>
    <row r="356" spans="1:20" x14ac:dyDescent="0.25">
      <c r="A356" s="60" t="s">
        <v>2369</v>
      </c>
      <c r="B356" s="57" t="s">
        <v>2357</v>
      </c>
      <c r="C356" s="18" t="s">
        <v>531</v>
      </c>
      <c r="D356" s="10" t="s">
        <v>1186</v>
      </c>
      <c r="E356" s="10" t="s">
        <v>602</v>
      </c>
      <c r="F356" s="9" t="s">
        <v>603</v>
      </c>
      <c r="G356" s="9" t="s">
        <v>1308</v>
      </c>
      <c r="H356" s="18" t="s">
        <v>1492</v>
      </c>
      <c r="I356" s="9" t="s">
        <v>454</v>
      </c>
      <c r="J356" s="62" t="s">
        <v>2384</v>
      </c>
      <c r="K356" s="67">
        <v>100</v>
      </c>
      <c r="L356" s="67">
        <v>12392800</v>
      </c>
      <c r="M356" s="68"/>
      <c r="R356" s="66">
        <v>12392800</v>
      </c>
      <c r="S356" s="64" t="s">
        <v>1534</v>
      </c>
      <c r="T356" s="65">
        <v>1</v>
      </c>
    </row>
    <row r="357" spans="1:20" x14ac:dyDescent="0.25">
      <c r="A357" s="60" t="s">
        <v>2369</v>
      </c>
      <c r="B357" s="57" t="s">
        <v>2357</v>
      </c>
      <c r="C357" s="18" t="s">
        <v>606</v>
      </c>
      <c r="D357" s="10" t="s">
        <v>1268</v>
      </c>
      <c r="E357" s="10" t="s">
        <v>1135</v>
      </c>
      <c r="F357" s="9" t="s">
        <v>1136</v>
      </c>
      <c r="G357" s="9" t="s">
        <v>1312</v>
      </c>
      <c r="H357" s="18" t="s">
        <v>345</v>
      </c>
      <c r="I357" s="9" t="s">
        <v>456</v>
      </c>
      <c r="J357" s="10" t="s">
        <v>456</v>
      </c>
      <c r="K357" s="67">
        <v>24</v>
      </c>
      <c r="L357" s="67">
        <v>35222040</v>
      </c>
      <c r="M357" s="68"/>
      <c r="R357" s="66">
        <v>35222040</v>
      </c>
      <c r="S357" s="64" t="s">
        <v>1364</v>
      </c>
      <c r="T357" s="65">
        <v>1</v>
      </c>
    </row>
    <row r="358" spans="1:20" x14ac:dyDescent="0.25">
      <c r="A358" s="60" t="s">
        <v>2369</v>
      </c>
      <c r="B358" s="57" t="s">
        <v>2357</v>
      </c>
      <c r="C358" s="18" t="s">
        <v>710</v>
      </c>
      <c r="D358" s="10" t="s">
        <v>1190</v>
      </c>
      <c r="E358" s="10" t="s">
        <v>1045</v>
      </c>
      <c r="F358" s="9" t="s">
        <v>1046</v>
      </c>
      <c r="G358" s="9" t="s">
        <v>1309</v>
      </c>
      <c r="H358" s="18" t="s">
        <v>296</v>
      </c>
      <c r="I358" s="9" t="s">
        <v>456</v>
      </c>
      <c r="J358" s="10" t="s">
        <v>456</v>
      </c>
      <c r="K358" s="67">
        <v>2280</v>
      </c>
      <c r="L358" s="67">
        <v>473134200</v>
      </c>
      <c r="M358" s="68"/>
      <c r="R358" s="66">
        <v>473134200</v>
      </c>
      <c r="S358" s="64" t="s">
        <v>1364</v>
      </c>
      <c r="T358" s="65">
        <v>1</v>
      </c>
    </row>
    <row r="359" spans="1:20" x14ac:dyDescent="0.25">
      <c r="A359" s="60" t="s">
        <v>2369</v>
      </c>
      <c r="B359" s="57" t="s">
        <v>2357</v>
      </c>
      <c r="C359" s="18" t="s">
        <v>710</v>
      </c>
      <c r="D359" s="10" t="s">
        <v>1190</v>
      </c>
      <c r="E359" s="10" t="s">
        <v>1045</v>
      </c>
      <c r="F359" s="9" t="s">
        <v>1046</v>
      </c>
      <c r="G359" s="9" t="s">
        <v>1309</v>
      </c>
      <c r="H359" s="18" t="s">
        <v>1492</v>
      </c>
      <c r="I359" s="9" t="s">
        <v>454</v>
      </c>
      <c r="J359" s="62" t="s">
        <v>2384</v>
      </c>
      <c r="K359" s="67">
        <v>160</v>
      </c>
      <c r="L359" s="67">
        <v>33590560</v>
      </c>
      <c r="M359" s="68"/>
      <c r="R359" s="66">
        <v>33590560</v>
      </c>
      <c r="S359" s="64" t="s">
        <v>1534</v>
      </c>
      <c r="T359" s="65">
        <v>1</v>
      </c>
    </row>
    <row r="360" spans="1:20" x14ac:dyDescent="0.25">
      <c r="A360" s="60" t="s">
        <v>2369</v>
      </c>
      <c r="B360" s="57" t="s">
        <v>2357</v>
      </c>
      <c r="C360" s="18" t="s">
        <v>710</v>
      </c>
      <c r="D360" s="10" t="s">
        <v>1190</v>
      </c>
      <c r="E360" s="10" t="s">
        <v>1045</v>
      </c>
      <c r="F360" s="9" t="s">
        <v>1046</v>
      </c>
      <c r="G360" s="9" t="s">
        <v>1309</v>
      </c>
      <c r="H360" s="18" t="s">
        <v>1493</v>
      </c>
      <c r="I360" s="9" t="s">
        <v>456</v>
      </c>
      <c r="J360" s="10" t="s">
        <v>456</v>
      </c>
      <c r="K360" s="67">
        <v>240</v>
      </c>
      <c r="L360" s="67">
        <v>49803600</v>
      </c>
      <c r="M360" s="68"/>
      <c r="R360" s="66">
        <v>49803600</v>
      </c>
      <c r="S360" s="64" t="s">
        <v>1534</v>
      </c>
      <c r="T360" s="65">
        <v>1</v>
      </c>
    </row>
    <row r="361" spans="1:20" x14ac:dyDescent="0.25">
      <c r="A361" s="60" t="s">
        <v>2369</v>
      </c>
      <c r="B361" s="57" t="s">
        <v>2357</v>
      </c>
      <c r="C361" s="18" t="s">
        <v>1284</v>
      </c>
      <c r="D361" s="10" t="s">
        <v>1299</v>
      </c>
      <c r="E361" s="10" t="s">
        <v>385</v>
      </c>
      <c r="F361" s="9" t="s">
        <v>398</v>
      </c>
      <c r="G361" s="9" t="s">
        <v>1307</v>
      </c>
      <c r="H361" s="18" t="s">
        <v>412</v>
      </c>
      <c r="I361" s="9" t="s">
        <v>454</v>
      </c>
      <c r="J361" s="62" t="s">
        <v>2384</v>
      </c>
      <c r="K361" s="67">
        <v>45000</v>
      </c>
      <c r="L361" s="67">
        <v>205920000</v>
      </c>
      <c r="M361" s="68"/>
      <c r="R361" s="66">
        <v>205920000</v>
      </c>
      <c r="S361" s="64" t="s">
        <v>1364</v>
      </c>
      <c r="T361" s="65">
        <v>1</v>
      </c>
    </row>
    <row r="362" spans="1:20" x14ac:dyDescent="0.25">
      <c r="A362" s="60" t="s">
        <v>2369</v>
      </c>
      <c r="B362" s="57" t="s">
        <v>2357</v>
      </c>
      <c r="C362" s="18" t="s">
        <v>1284</v>
      </c>
      <c r="D362" s="10" t="s">
        <v>1299</v>
      </c>
      <c r="E362" s="10" t="s">
        <v>385</v>
      </c>
      <c r="F362" s="9" t="s">
        <v>398</v>
      </c>
      <c r="G362" s="9" t="s">
        <v>1307</v>
      </c>
      <c r="H362" s="18" t="s">
        <v>1492</v>
      </c>
      <c r="I362" s="9" t="s">
        <v>454</v>
      </c>
      <c r="J362" s="62" t="s">
        <v>2384</v>
      </c>
      <c r="K362" s="67">
        <v>6100</v>
      </c>
      <c r="L362" s="67">
        <v>27913600</v>
      </c>
      <c r="M362" s="68"/>
      <c r="R362" s="66">
        <v>27913600</v>
      </c>
      <c r="S362" s="64" t="s">
        <v>1534</v>
      </c>
      <c r="T362" s="65">
        <v>1</v>
      </c>
    </row>
    <row r="363" spans="1:20" x14ac:dyDescent="0.25">
      <c r="A363" s="60" t="s">
        <v>2369</v>
      </c>
      <c r="B363" s="57" t="s">
        <v>2357</v>
      </c>
      <c r="C363" s="18" t="s">
        <v>1123</v>
      </c>
      <c r="D363" s="10" t="s">
        <v>1131</v>
      </c>
      <c r="E363" s="10" t="s">
        <v>1143</v>
      </c>
      <c r="F363" s="9" t="s">
        <v>1144</v>
      </c>
      <c r="G363" s="9" t="s">
        <v>1312</v>
      </c>
      <c r="H363" s="18" t="s">
        <v>314</v>
      </c>
      <c r="I363" s="9" t="s">
        <v>456</v>
      </c>
      <c r="J363" s="10" t="s">
        <v>456</v>
      </c>
      <c r="K363" s="67">
        <v>150</v>
      </c>
      <c r="L363" s="67">
        <v>3407025</v>
      </c>
      <c r="M363" s="68"/>
      <c r="R363" s="66">
        <v>3407025</v>
      </c>
      <c r="S363" s="64" t="s">
        <v>1365</v>
      </c>
      <c r="T363" s="65">
        <v>1</v>
      </c>
    </row>
    <row r="364" spans="1:20" x14ac:dyDescent="0.25">
      <c r="A364" s="60" t="s">
        <v>2369</v>
      </c>
      <c r="B364" s="57" t="s">
        <v>2357</v>
      </c>
      <c r="C364" s="18" t="s">
        <v>1123</v>
      </c>
      <c r="D364" s="10" t="s">
        <v>1131</v>
      </c>
      <c r="E364" s="10" t="s">
        <v>1143</v>
      </c>
      <c r="F364" s="9" t="s">
        <v>1144</v>
      </c>
      <c r="G364" s="9" t="s">
        <v>1312</v>
      </c>
      <c r="H364" s="18" t="s">
        <v>345</v>
      </c>
      <c r="I364" s="9" t="s">
        <v>456</v>
      </c>
      <c r="J364" s="10" t="s">
        <v>456</v>
      </c>
      <c r="K364" s="67">
        <v>4800</v>
      </c>
      <c r="L364" s="67">
        <v>104630880</v>
      </c>
      <c r="M364" s="68"/>
      <c r="R364" s="66">
        <v>104630880</v>
      </c>
      <c r="S364" s="64" t="s">
        <v>1364</v>
      </c>
      <c r="T364" s="65">
        <v>1</v>
      </c>
    </row>
    <row r="365" spans="1:20" x14ac:dyDescent="0.25">
      <c r="A365" s="60" t="s">
        <v>2369</v>
      </c>
      <c r="B365" s="57" t="s">
        <v>2357</v>
      </c>
      <c r="C365" s="18" t="s">
        <v>1124</v>
      </c>
      <c r="D365" s="10" t="s">
        <v>1132</v>
      </c>
      <c r="E365" s="10" t="s">
        <v>1143</v>
      </c>
      <c r="F365" s="9" t="s">
        <v>1144</v>
      </c>
      <c r="G365" s="9" t="s">
        <v>1312</v>
      </c>
      <c r="H365" s="18" t="s">
        <v>314</v>
      </c>
      <c r="I365" s="9" t="s">
        <v>456</v>
      </c>
      <c r="J365" s="10" t="s">
        <v>456</v>
      </c>
      <c r="K365" s="67">
        <v>200</v>
      </c>
      <c r="L365" s="67">
        <v>9539700</v>
      </c>
      <c r="M365" s="68"/>
      <c r="R365" s="66">
        <v>9539700</v>
      </c>
      <c r="S365" s="64" t="s">
        <v>1365</v>
      </c>
      <c r="T365" s="65">
        <v>1</v>
      </c>
    </row>
    <row r="366" spans="1:20" x14ac:dyDescent="0.25">
      <c r="A366" s="60" t="s">
        <v>2369</v>
      </c>
      <c r="B366" s="57" t="s">
        <v>2357</v>
      </c>
      <c r="C366" s="18" t="s">
        <v>1124</v>
      </c>
      <c r="D366" s="10" t="s">
        <v>1132</v>
      </c>
      <c r="E366" s="10" t="s">
        <v>1143</v>
      </c>
      <c r="F366" s="9" t="s">
        <v>1144</v>
      </c>
      <c r="G366" s="9" t="s">
        <v>1312</v>
      </c>
      <c r="H366" s="18" t="s">
        <v>345</v>
      </c>
      <c r="I366" s="9" t="s">
        <v>456</v>
      </c>
      <c r="J366" s="10" t="s">
        <v>456</v>
      </c>
      <c r="K366" s="67">
        <v>2600</v>
      </c>
      <c r="L366" s="67">
        <v>119017860</v>
      </c>
      <c r="M366" s="68"/>
      <c r="R366" s="66">
        <v>119017860</v>
      </c>
      <c r="S366" s="64" t="s">
        <v>1364</v>
      </c>
      <c r="T366" s="65">
        <v>1</v>
      </c>
    </row>
    <row r="367" spans="1:20" x14ac:dyDescent="0.25">
      <c r="A367" s="60" t="s">
        <v>2369</v>
      </c>
      <c r="B367" s="57" t="s">
        <v>2357</v>
      </c>
      <c r="C367" s="18" t="s">
        <v>1126</v>
      </c>
      <c r="D367" s="10" t="s">
        <v>1134</v>
      </c>
      <c r="E367" s="10" t="s">
        <v>1143</v>
      </c>
      <c r="F367" s="9" t="s">
        <v>1144</v>
      </c>
      <c r="G367" s="9" t="s">
        <v>1312</v>
      </c>
      <c r="H367" s="18" t="s">
        <v>314</v>
      </c>
      <c r="I367" s="9" t="s">
        <v>456</v>
      </c>
      <c r="J367" s="10" t="s">
        <v>456</v>
      </c>
      <c r="K367" s="67">
        <v>100</v>
      </c>
      <c r="L367" s="67">
        <v>4769850</v>
      </c>
      <c r="M367" s="68"/>
      <c r="R367" s="66">
        <v>4769850</v>
      </c>
      <c r="S367" s="64" t="s">
        <v>1365</v>
      </c>
      <c r="T367" s="65">
        <v>1</v>
      </c>
    </row>
    <row r="368" spans="1:20" x14ac:dyDescent="0.25">
      <c r="A368" s="60" t="s">
        <v>2369</v>
      </c>
      <c r="B368" s="57" t="s">
        <v>2357</v>
      </c>
      <c r="C368" s="18" t="s">
        <v>1126</v>
      </c>
      <c r="D368" s="10" t="s">
        <v>1134</v>
      </c>
      <c r="E368" s="10" t="s">
        <v>1143</v>
      </c>
      <c r="F368" s="9" t="s">
        <v>1144</v>
      </c>
      <c r="G368" s="9" t="s">
        <v>1312</v>
      </c>
      <c r="H368" s="18" t="s">
        <v>345</v>
      </c>
      <c r="I368" s="9" t="s">
        <v>456</v>
      </c>
      <c r="J368" s="10" t="s">
        <v>456</v>
      </c>
      <c r="K368" s="67">
        <v>3700</v>
      </c>
      <c r="L368" s="67">
        <v>169371570</v>
      </c>
      <c r="M368" s="68"/>
      <c r="R368" s="66">
        <v>169371570</v>
      </c>
      <c r="S368" s="64" t="s">
        <v>1364</v>
      </c>
      <c r="T368" s="65">
        <v>1</v>
      </c>
    </row>
    <row r="369" spans="1:20" x14ac:dyDescent="0.25">
      <c r="A369" s="60" t="s">
        <v>2369</v>
      </c>
      <c r="B369" s="57" t="s">
        <v>2357</v>
      </c>
      <c r="C369" s="18" t="s">
        <v>665</v>
      </c>
      <c r="D369" s="10" t="s">
        <v>1415</v>
      </c>
      <c r="E369" s="10" t="s">
        <v>566</v>
      </c>
      <c r="F369" s="9" t="s">
        <v>567</v>
      </c>
      <c r="G369" s="9" t="s">
        <v>1308</v>
      </c>
      <c r="H369" s="18" t="s">
        <v>296</v>
      </c>
      <c r="I369" s="9" t="s">
        <v>456</v>
      </c>
      <c r="J369" s="10" t="s">
        <v>456</v>
      </c>
      <c r="K369" s="67">
        <v>470</v>
      </c>
      <c r="L369" s="67">
        <v>126107110</v>
      </c>
      <c r="M369" s="68"/>
      <c r="R369" s="66">
        <v>126107110</v>
      </c>
      <c r="S369" s="64" t="s">
        <v>1364</v>
      </c>
      <c r="T369" s="65">
        <v>1</v>
      </c>
    </row>
    <row r="370" spans="1:20" x14ac:dyDescent="0.25">
      <c r="A370" s="60" t="s">
        <v>2369</v>
      </c>
      <c r="B370" s="57" t="s">
        <v>2357</v>
      </c>
      <c r="C370" s="18" t="s">
        <v>665</v>
      </c>
      <c r="D370" s="10" t="s">
        <v>1415</v>
      </c>
      <c r="E370" s="10" t="s">
        <v>566</v>
      </c>
      <c r="F370" s="9" t="s">
        <v>567</v>
      </c>
      <c r="G370" s="9" t="s">
        <v>1308</v>
      </c>
      <c r="H370" s="18" t="s">
        <v>234</v>
      </c>
      <c r="I370" s="9" t="s">
        <v>454</v>
      </c>
      <c r="J370" s="62" t="s">
        <v>2384</v>
      </c>
      <c r="K370" s="67">
        <v>1760</v>
      </c>
      <c r="L370" s="67">
        <v>258434880</v>
      </c>
      <c r="M370" s="68"/>
      <c r="R370" s="66">
        <v>258434880</v>
      </c>
      <c r="S370" s="64" t="s">
        <v>1364</v>
      </c>
      <c r="T370" s="65">
        <v>1</v>
      </c>
    </row>
    <row r="371" spans="1:20" x14ac:dyDescent="0.25">
      <c r="A371" s="60" t="s">
        <v>2369</v>
      </c>
      <c r="B371" s="57" t="s">
        <v>2357</v>
      </c>
      <c r="C371" s="18" t="s">
        <v>665</v>
      </c>
      <c r="D371" s="10" t="s">
        <v>1415</v>
      </c>
      <c r="E371" s="10" t="s">
        <v>566</v>
      </c>
      <c r="F371" s="9" t="s">
        <v>567</v>
      </c>
      <c r="G371" s="9" t="s">
        <v>1308</v>
      </c>
      <c r="H371" s="18" t="s">
        <v>1492</v>
      </c>
      <c r="I371" s="9" t="s">
        <v>454</v>
      </c>
      <c r="J371" s="62" t="s">
        <v>2384</v>
      </c>
      <c r="K371" s="67">
        <v>3020</v>
      </c>
      <c r="L371" s="67">
        <v>443450760</v>
      </c>
      <c r="M371" s="68"/>
      <c r="R371" s="66">
        <v>443450760</v>
      </c>
      <c r="S371" s="64" t="s">
        <v>1534</v>
      </c>
      <c r="T371" s="65">
        <v>1</v>
      </c>
    </row>
    <row r="372" spans="1:20" x14ac:dyDescent="0.25">
      <c r="A372" s="60" t="s">
        <v>2369</v>
      </c>
      <c r="B372" s="57" t="s">
        <v>2357</v>
      </c>
      <c r="C372" s="18" t="s">
        <v>672</v>
      </c>
      <c r="D372" s="10" t="s">
        <v>1415</v>
      </c>
      <c r="E372" s="10" t="s">
        <v>566</v>
      </c>
      <c r="F372" s="9" t="s">
        <v>567</v>
      </c>
      <c r="G372" s="9" t="s">
        <v>1308</v>
      </c>
      <c r="H372" s="18" t="s">
        <v>296</v>
      </c>
      <c r="I372" s="9" t="s">
        <v>456</v>
      </c>
      <c r="J372" s="10" t="s">
        <v>456</v>
      </c>
      <c r="K372" s="67">
        <v>8379</v>
      </c>
      <c r="L372" s="67">
        <v>1498793625</v>
      </c>
      <c r="M372" s="68"/>
      <c r="R372" s="66">
        <v>1498793625</v>
      </c>
      <c r="S372" s="64" t="s">
        <v>1364</v>
      </c>
      <c r="T372" s="65">
        <v>1</v>
      </c>
    </row>
    <row r="373" spans="1:20" x14ac:dyDescent="0.25">
      <c r="A373" s="60" t="s">
        <v>2369</v>
      </c>
      <c r="B373" s="57" t="s">
        <v>2357</v>
      </c>
      <c r="C373" s="18" t="s">
        <v>672</v>
      </c>
      <c r="D373" s="10" t="s">
        <v>1415</v>
      </c>
      <c r="E373" s="10" t="s">
        <v>566</v>
      </c>
      <c r="F373" s="9" t="s">
        <v>567</v>
      </c>
      <c r="G373" s="9" t="s">
        <v>1308</v>
      </c>
      <c r="H373" s="18" t="s">
        <v>231</v>
      </c>
      <c r="I373" s="9" t="s">
        <v>455</v>
      </c>
      <c r="J373" s="62" t="s">
        <v>2384</v>
      </c>
      <c r="K373" s="67">
        <v>20</v>
      </c>
      <c r="L373" s="67">
        <v>2696900</v>
      </c>
      <c r="M373" s="68"/>
      <c r="R373" s="66">
        <v>2696900</v>
      </c>
      <c r="S373" s="64" t="s">
        <v>1364</v>
      </c>
      <c r="T373" s="65">
        <v>1</v>
      </c>
    </row>
    <row r="374" spans="1:20" x14ac:dyDescent="0.25">
      <c r="A374" s="60" t="s">
        <v>2369</v>
      </c>
      <c r="B374" s="57" t="s">
        <v>2357</v>
      </c>
      <c r="C374" s="18" t="s">
        <v>672</v>
      </c>
      <c r="D374" s="10" t="s">
        <v>1415</v>
      </c>
      <c r="E374" s="10" t="s">
        <v>566</v>
      </c>
      <c r="F374" s="9" t="s">
        <v>567</v>
      </c>
      <c r="G374" s="9" t="s">
        <v>1308</v>
      </c>
      <c r="H374" s="18" t="s">
        <v>234</v>
      </c>
      <c r="I374" s="9" t="s">
        <v>454</v>
      </c>
      <c r="J374" s="62" t="s">
        <v>2384</v>
      </c>
      <c r="K374" s="67">
        <v>44319</v>
      </c>
      <c r="L374" s="67">
        <v>3537498261</v>
      </c>
      <c r="M374" s="68"/>
      <c r="R374" s="66">
        <v>3537498261</v>
      </c>
      <c r="S374" s="64" t="s">
        <v>1364</v>
      </c>
      <c r="T374" s="65">
        <v>1</v>
      </c>
    </row>
    <row r="375" spans="1:20" x14ac:dyDescent="0.25">
      <c r="A375" s="60" t="s">
        <v>2369</v>
      </c>
      <c r="B375" s="57" t="s">
        <v>2357</v>
      </c>
      <c r="C375" s="18" t="s">
        <v>672</v>
      </c>
      <c r="D375" s="10" t="s">
        <v>1415</v>
      </c>
      <c r="E375" s="10" t="s">
        <v>566</v>
      </c>
      <c r="F375" s="9" t="s">
        <v>567</v>
      </c>
      <c r="G375" s="9" t="s">
        <v>1308</v>
      </c>
      <c r="H375" s="18" t="s">
        <v>1492</v>
      </c>
      <c r="I375" s="9" t="s">
        <v>454</v>
      </c>
      <c r="J375" s="62" t="s">
        <v>2384</v>
      </c>
      <c r="K375" s="67">
        <v>18495</v>
      </c>
      <c r="L375" s="67">
        <v>1476252405</v>
      </c>
      <c r="M375" s="68"/>
      <c r="R375" s="66">
        <v>1476252405</v>
      </c>
      <c r="S375" s="64" t="s">
        <v>1534</v>
      </c>
      <c r="T375" s="65">
        <v>1</v>
      </c>
    </row>
    <row r="376" spans="1:20" x14ac:dyDescent="0.25">
      <c r="A376" s="60" t="s">
        <v>2369</v>
      </c>
      <c r="B376" s="57" t="s">
        <v>2357</v>
      </c>
      <c r="C376" s="18" t="s">
        <v>448</v>
      </c>
      <c r="D376" s="10" t="s">
        <v>1013</v>
      </c>
      <c r="E376" s="10" t="s">
        <v>347</v>
      </c>
      <c r="F376" s="9" t="s">
        <v>224</v>
      </c>
      <c r="G376" s="9" t="s">
        <v>1312</v>
      </c>
      <c r="H376" s="18" t="s">
        <v>239</v>
      </c>
      <c r="I376" s="9" t="s">
        <v>456</v>
      </c>
      <c r="J376" s="10" t="s">
        <v>456</v>
      </c>
      <c r="K376" s="67">
        <v>200</v>
      </c>
      <c r="L376" s="67">
        <v>54000000</v>
      </c>
      <c r="M376" s="68"/>
      <c r="R376" s="66">
        <v>54000000</v>
      </c>
      <c r="S376" s="64" t="s">
        <v>1366</v>
      </c>
      <c r="T376" s="65">
        <v>1</v>
      </c>
    </row>
    <row r="377" spans="1:20" x14ac:dyDescent="0.25">
      <c r="A377" s="60" t="s">
        <v>2369</v>
      </c>
      <c r="B377" s="57" t="s">
        <v>2357</v>
      </c>
      <c r="C377" s="18" t="s">
        <v>1119</v>
      </c>
      <c r="D377" s="10" t="s">
        <v>1128</v>
      </c>
      <c r="E377" s="10" t="s">
        <v>1141</v>
      </c>
      <c r="F377" s="9" t="s">
        <v>1142</v>
      </c>
      <c r="G377" s="9" t="s">
        <v>1312</v>
      </c>
      <c r="H377" s="18" t="s">
        <v>345</v>
      </c>
      <c r="I377" s="9" t="s">
        <v>456</v>
      </c>
      <c r="J377" s="10" t="s">
        <v>456</v>
      </c>
      <c r="K377" s="67">
        <v>870</v>
      </c>
      <c r="L377" s="67">
        <v>191771777.09999999</v>
      </c>
      <c r="M377" s="68"/>
      <c r="R377" s="66">
        <v>191771777.09999999</v>
      </c>
      <c r="S377" s="64" t="s">
        <v>1364</v>
      </c>
      <c r="T377" s="65">
        <v>1</v>
      </c>
    </row>
    <row r="378" spans="1:20" x14ac:dyDescent="0.25">
      <c r="A378" s="60" t="s">
        <v>2369</v>
      </c>
      <c r="B378" s="57" t="s">
        <v>2357</v>
      </c>
      <c r="C378" s="18" t="s">
        <v>223</v>
      </c>
      <c r="D378" s="10" t="s">
        <v>1353</v>
      </c>
      <c r="E378" s="10" t="s">
        <v>264</v>
      </c>
      <c r="F378" s="9" t="s">
        <v>348</v>
      </c>
      <c r="G378" s="9" t="s">
        <v>1312</v>
      </c>
      <c r="H378" s="18" t="s">
        <v>345</v>
      </c>
      <c r="I378" s="9" t="s">
        <v>456</v>
      </c>
      <c r="J378" s="10" t="s">
        <v>456</v>
      </c>
      <c r="K378" s="67">
        <v>1960</v>
      </c>
      <c r="L378" s="67">
        <v>14574971.6</v>
      </c>
      <c r="M378" s="68"/>
      <c r="R378" s="66">
        <v>14574971.6</v>
      </c>
      <c r="S378" s="64" t="s">
        <v>1364</v>
      </c>
      <c r="T378" s="65">
        <v>1</v>
      </c>
    </row>
    <row r="379" spans="1:20" x14ac:dyDescent="0.25">
      <c r="A379" s="60" t="s">
        <v>2369</v>
      </c>
      <c r="B379" s="57" t="s">
        <v>2357</v>
      </c>
      <c r="C379" s="18" t="s">
        <v>223</v>
      </c>
      <c r="D379" s="10" t="s">
        <v>1353</v>
      </c>
      <c r="E379" s="10" t="s">
        <v>264</v>
      </c>
      <c r="F379" s="9" t="s">
        <v>348</v>
      </c>
      <c r="G379" s="9" t="s">
        <v>1312</v>
      </c>
      <c r="H379" s="18" t="s">
        <v>241</v>
      </c>
      <c r="I379" s="9" t="s">
        <v>454</v>
      </c>
      <c r="J379" s="62" t="s">
        <v>2384</v>
      </c>
      <c r="K379" s="67">
        <v>34636</v>
      </c>
      <c r="L379" s="67">
        <v>175380771.44</v>
      </c>
      <c r="M379" s="68"/>
      <c r="R379" s="66">
        <v>175380771.44</v>
      </c>
      <c r="S379" s="64" t="s">
        <v>1364</v>
      </c>
      <c r="T379" s="65">
        <v>1</v>
      </c>
    </row>
    <row r="380" spans="1:20" x14ac:dyDescent="0.25">
      <c r="A380" s="60" t="s">
        <v>2369</v>
      </c>
      <c r="B380" s="57" t="s">
        <v>2357</v>
      </c>
      <c r="C380" s="18" t="s">
        <v>686</v>
      </c>
      <c r="D380" s="10" t="s">
        <v>344</v>
      </c>
      <c r="E380" s="10" t="s">
        <v>356</v>
      </c>
      <c r="F380" s="9" t="s">
        <v>379</v>
      </c>
      <c r="G380" s="9" t="s">
        <v>1308</v>
      </c>
      <c r="H380" s="18" t="s">
        <v>296</v>
      </c>
      <c r="I380" s="9" t="s">
        <v>456</v>
      </c>
      <c r="J380" s="10" t="s">
        <v>456</v>
      </c>
      <c r="K380" s="67">
        <v>24</v>
      </c>
      <c r="L380" s="67">
        <v>4945200</v>
      </c>
      <c r="M380" s="68"/>
      <c r="R380" s="66">
        <v>4945200</v>
      </c>
      <c r="S380" s="64" t="s">
        <v>1364</v>
      </c>
      <c r="T380" s="65">
        <v>1</v>
      </c>
    </row>
    <row r="381" spans="1:20" x14ac:dyDescent="0.25">
      <c r="A381" s="60" t="s">
        <v>2369</v>
      </c>
      <c r="B381" s="57" t="s">
        <v>2357</v>
      </c>
      <c r="C381" s="18" t="s">
        <v>686</v>
      </c>
      <c r="D381" s="10" t="s">
        <v>344</v>
      </c>
      <c r="E381" s="10" t="s">
        <v>356</v>
      </c>
      <c r="F381" s="9" t="s">
        <v>379</v>
      </c>
      <c r="G381" s="9" t="s">
        <v>1308</v>
      </c>
      <c r="H381" s="18" t="s">
        <v>234</v>
      </c>
      <c r="I381" s="9" t="s">
        <v>454</v>
      </c>
      <c r="J381" s="62" t="s">
        <v>2384</v>
      </c>
      <c r="K381" s="67">
        <v>1848</v>
      </c>
      <c r="L381" s="67">
        <v>112212408</v>
      </c>
      <c r="M381" s="68"/>
      <c r="R381" s="66">
        <v>112212408</v>
      </c>
      <c r="S381" s="64" t="s">
        <v>1364</v>
      </c>
      <c r="T381" s="65">
        <v>1</v>
      </c>
    </row>
    <row r="382" spans="1:20" x14ac:dyDescent="0.25">
      <c r="A382" s="60" t="s">
        <v>2369</v>
      </c>
      <c r="B382" s="57" t="s">
        <v>2357</v>
      </c>
      <c r="C382" s="18" t="s">
        <v>686</v>
      </c>
      <c r="D382" s="10" t="s">
        <v>344</v>
      </c>
      <c r="E382" s="10" t="s">
        <v>356</v>
      </c>
      <c r="F382" s="9" t="s">
        <v>379</v>
      </c>
      <c r="G382" s="9" t="s">
        <v>1308</v>
      </c>
      <c r="H382" s="18" t="s">
        <v>1492</v>
      </c>
      <c r="I382" s="9" t="s">
        <v>454</v>
      </c>
      <c r="J382" s="62" t="s">
        <v>2384</v>
      </c>
      <c r="K382" s="67">
        <v>1800</v>
      </c>
      <c r="L382" s="67">
        <v>109297800</v>
      </c>
      <c r="M382" s="68"/>
      <c r="R382" s="66">
        <v>109297800</v>
      </c>
      <c r="S382" s="64" t="s">
        <v>1534</v>
      </c>
      <c r="T382" s="65">
        <v>1</v>
      </c>
    </row>
    <row r="383" spans="1:20" x14ac:dyDescent="0.25">
      <c r="A383" s="60" t="s">
        <v>2369</v>
      </c>
      <c r="B383" s="57" t="s">
        <v>2357</v>
      </c>
      <c r="C383" s="18" t="s">
        <v>1318</v>
      </c>
      <c r="D383" s="10" t="s">
        <v>1494</v>
      </c>
      <c r="E383" s="10" t="s">
        <v>306</v>
      </c>
      <c r="F383" s="9" t="s">
        <v>237</v>
      </c>
      <c r="G383" s="9" t="s">
        <v>1308</v>
      </c>
      <c r="H383" s="18" t="s">
        <v>296</v>
      </c>
      <c r="I383" s="9" t="s">
        <v>456</v>
      </c>
      <c r="J383" s="10" t="s">
        <v>456</v>
      </c>
      <c r="K383" s="67">
        <v>1392</v>
      </c>
      <c r="L383" s="67">
        <v>185589792</v>
      </c>
      <c r="M383" s="68"/>
      <c r="R383" s="66">
        <v>185589792</v>
      </c>
      <c r="S383" s="64" t="s">
        <v>1364</v>
      </c>
      <c r="T383" s="65">
        <v>1</v>
      </c>
    </row>
    <row r="384" spans="1:20" x14ac:dyDescent="0.25">
      <c r="A384" s="60" t="s">
        <v>2369</v>
      </c>
      <c r="B384" s="57" t="s">
        <v>2357</v>
      </c>
      <c r="C384" s="18" t="s">
        <v>1318</v>
      </c>
      <c r="D384" s="10" t="s">
        <v>1494</v>
      </c>
      <c r="E384" s="10" t="s">
        <v>306</v>
      </c>
      <c r="F384" s="9" t="s">
        <v>237</v>
      </c>
      <c r="G384" s="9" t="s">
        <v>1308</v>
      </c>
      <c r="H384" s="18" t="s">
        <v>234</v>
      </c>
      <c r="I384" s="9" t="s">
        <v>454</v>
      </c>
      <c r="J384" s="62" t="s">
        <v>2384</v>
      </c>
      <c r="K384" s="67">
        <v>600</v>
      </c>
      <c r="L384" s="67">
        <v>47280000</v>
      </c>
      <c r="M384" s="68"/>
      <c r="R384" s="66">
        <v>47280000</v>
      </c>
      <c r="S384" s="64" t="s">
        <v>1364</v>
      </c>
      <c r="T384" s="65">
        <v>1</v>
      </c>
    </row>
    <row r="385" spans="1:20" x14ac:dyDescent="0.25">
      <c r="A385" s="60" t="s">
        <v>2369</v>
      </c>
      <c r="B385" s="57" t="s">
        <v>2357</v>
      </c>
      <c r="C385" s="18" t="s">
        <v>1318</v>
      </c>
      <c r="D385" s="10" t="s">
        <v>1494</v>
      </c>
      <c r="E385" s="10" t="s">
        <v>306</v>
      </c>
      <c r="F385" s="9" t="s">
        <v>237</v>
      </c>
      <c r="G385" s="9" t="s">
        <v>1308</v>
      </c>
      <c r="H385" s="18" t="s">
        <v>1492</v>
      </c>
      <c r="I385" s="9" t="s">
        <v>454</v>
      </c>
      <c r="J385" s="62" t="s">
        <v>2384</v>
      </c>
      <c r="K385" s="67">
        <v>384</v>
      </c>
      <c r="L385" s="67">
        <v>30259200</v>
      </c>
      <c r="M385" s="68"/>
      <c r="R385" s="66">
        <v>30259200</v>
      </c>
      <c r="S385" s="64" t="s">
        <v>1534</v>
      </c>
      <c r="T385" s="65">
        <v>1</v>
      </c>
    </row>
    <row r="386" spans="1:20" x14ac:dyDescent="0.25">
      <c r="A386" s="60" t="s">
        <v>2369</v>
      </c>
      <c r="B386" s="57" t="s">
        <v>2357</v>
      </c>
      <c r="C386" s="18" t="s">
        <v>1316</v>
      </c>
      <c r="D386" s="10" t="s">
        <v>252</v>
      </c>
      <c r="E386" s="10" t="s">
        <v>387</v>
      </c>
      <c r="F386" s="9" t="s">
        <v>252</v>
      </c>
      <c r="G386" s="9" t="s">
        <v>1308</v>
      </c>
      <c r="H386" s="18" t="s">
        <v>325</v>
      </c>
      <c r="I386" s="9" t="s">
        <v>456</v>
      </c>
      <c r="J386" s="10" t="s">
        <v>456</v>
      </c>
      <c r="K386" s="67">
        <v>12713</v>
      </c>
      <c r="L386" s="67">
        <v>288597813</v>
      </c>
      <c r="M386" s="68"/>
      <c r="R386" s="66">
        <v>288597813</v>
      </c>
      <c r="S386" s="64" t="s">
        <v>1364</v>
      </c>
      <c r="T386" s="65">
        <v>1</v>
      </c>
    </row>
    <row r="387" spans="1:20" x14ac:dyDescent="0.25">
      <c r="A387" s="60" t="s">
        <v>2369</v>
      </c>
      <c r="B387" s="57" t="s">
        <v>2357</v>
      </c>
      <c r="C387" s="18" t="s">
        <v>1316</v>
      </c>
      <c r="D387" s="10" t="s">
        <v>252</v>
      </c>
      <c r="E387" s="10" t="s">
        <v>387</v>
      </c>
      <c r="F387" s="9" t="s">
        <v>252</v>
      </c>
      <c r="G387" s="9" t="s">
        <v>1308</v>
      </c>
      <c r="H387" s="18" t="s">
        <v>269</v>
      </c>
      <c r="I387" s="9" t="s">
        <v>455</v>
      </c>
      <c r="J387" s="62" t="s">
        <v>2384</v>
      </c>
      <c r="K387" s="67">
        <v>504</v>
      </c>
      <c r="L387" s="67">
        <v>8515584</v>
      </c>
      <c r="M387" s="68"/>
      <c r="R387" s="66">
        <v>8515584</v>
      </c>
      <c r="S387" s="64" t="s">
        <v>1364</v>
      </c>
      <c r="T387" s="65">
        <v>1</v>
      </c>
    </row>
    <row r="388" spans="1:20" x14ac:dyDescent="0.25">
      <c r="A388" s="60" t="s">
        <v>2369</v>
      </c>
      <c r="B388" s="57" t="s">
        <v>2357</v>
      </c>
      <c r="C388" s="18" t="s">
        <v>1316</v>
      </c>
      <c r="D388" s="10" t="s">
        <v>252</v>
      </c>
      <c r="E388" s="10" t="s">
        <v>387</v>
      </c>
      <c r="F388" s="9" t="s">
        <v>252</v>
      </c>
      <c r="G388" s="9" t="s">
        <v>1308</v>
      </c>
      <c r="H388" s="18" t="s">
        <v>413</v>
      </c>
      <c r="I388" s="9" t="s">
        <v>454</v>
      </c>
      <c r="J388" s="62" t="s">
        <v>2384</v>
      </c>
      <c r="K388" s="67">
        <v>29760</v>
      </c>
      <c r="L388" s="67">
        <v>240788160</v>
      </c>
      <c r="M388" s="68"/>
      <c r="R388" s="66">
        <v>240788160</v>
      </c>
      <c r="S388" s="64" t="s">
        <v>1364</v>
      </c>
      <c r="T388" s="65">
        <v>1</v>
      </c>
    </row>
    <row r="389" spans="1:20" x14ac:dyDescent="0.25">
      <c r="A389" s="60" t="s">
        <v>2369</v>
      </c>
      <c r="B389" s="57" t="s">
        <v>2357</v>
      </c>
      <c r="C389" s="18" t="s">
        <v>1316</v>
      </c>
      <c r="D389" s="10" t="s">
        <v>252</v>
      </c>
      <c r="E389" s="10" t="s">
        <v>387</v>
      </c>
      <c r="F389" s="9" t="s">
        <v>252</v>
      </c>
      <c r="G389" s="9" t="s">
        <v>1308</v>
      </c>
      <c r="H389" s="18" t="s">
        <v>1492</v>
      </c>
      <c r="I389" s="9" t="s">
        <v>454</v>
      </c>
      <c r="J389" s="62" t="s">
        <v>2384</v>
      </c>
      <c r="K389" s="67">
        <v>23811</v>
      </c>
      <c r="L389" s="67">
        <v>192654801</v>
      </c>
      <c r="M389" s="68"/>
      <c r="R389" s="66">
        <v>192654801</v>
      </c>
      <c r="S389" s="64" t="s">
        <v>1534</v>
      </c>
      <c r="T389" s="65">
        <v>1</v>
      </c>
    </row>
    <row r="390" spans="1:20" x14ac:dyDescent="0.25">
      <c r="A390" s="60" t="s">
        <v>2369</v>
      </c>
      <c r="B390" s="57" t="s">
        <v>2357</v>
      </c>
      <c r="C390" s="18" t="s">
        <v>1316</v>
      </c>
      <c r="D390" s="10" t="s">
        <v>252</v>
      </c>
      <c r="E390" s="10" t="s">
        <v>387</v>
      </c>
      <c r="F390" s="9" t="s">
        <v>252</v>
      </c>
      <c r="G390" s="9" t="s">
        <v>1308</v>
      </c>
      <c r="H390" s="18" t="s">
        <v>1493</v>
      </c>
      <c r="I390" s="9" t="s">
        <v>456</v>
      </c>
      <c r="J390" s="10" t="s">
        <v>456</v>
      </c>
      <c r="K390" s="67">
        <v>500</v>
      </c>
      <c r="L390" s="67">
        <v>11350500</v>
      </c>
      <c r="M390" s="68"/>
      <c r="R390" s="66">
        <v>11350500</v>
      </c>
      <c r="S390" s="64" t="s">
        <v>1534</v>
      </c>
      <c r="T390" s="65">
        <v>1</v>
      </c>
    </row>
    <row r="391" spans="1:20" x14ac:dyDescent="0.25">
      <c r="A391" s="60" t="s">
        <v>2369</v>
      </c>
      <c r="B391" s="57" t="s">
        <v>2357</v>
      </c>
      <c r="C391" s="18" t="s">
        <v>1321</v>
      </c>
      <c r="D391" s="10" t="s">
        <v>291</v>
      </c>
      <c r="E391" s="10" t="s">
        <v>405</v>
      </c>
      <c r="F391" s="9" t="s">
        <v>291</v>
      </c>
      <c r="G391" s="9" t="s">
        <v>1308</v>
      </c>
      <c r="H391" s="18" t="s">
        <v>296</v>
      </c>
      <c r="I391" s="9" t="s">
        <v>456</v>
      </c>
      <c r="J391" s="10" t="s">
        <v>456</v>
      </c>
      <c r="K391" s="67">
        <v>180</v>
      </c>
      <c r="L391" s="67">
        <v>17944740</v>
      </c>
      <c r="M391" s="68"/>
      <c r="R391" s="66">
        <v>17944740</v>
      </c>
      <c r="S391" s="64" t="s">
        <v>1364</v>
      </c>
      <c r="T391" s="65">
        <v>1</v>
      </c>
    </row>
    <row r="392" spans="1:20" x14ac:dyDescent="0.25">
      <c r="A392" s="60" t="s">
        <v>2369</v>
      </c>
      <c r="B392" s="57" t="s">
        <v>2357</v>
      </c>
      <c r="C392" s="18" t="s">
        <v>1321</v>
      </c>
      <c r="D392" s="10" t="s">
        <v>291</v>
      </c>
      <c r="E392" s="10" t="s">
        <v>405</v>
      </c>
      <c r="F392" s="9" t="s">
        <v>291</v>
      </c>
      <c r="G392" s="9" t="s">
        <v>1308</v>
      </c>
      <c r="H392" s="18" t="s">
        <v>234</v>
      </c>
      <c r="I392" s="9" t="s">
        <v>454</v>
      </c>
      <c r="J392" s="62" t="s">
        <v>2384</v>
      </c>
      <c r="K392" s="67">
        <v>17120</v>
      </c>
      <c r="L392" s="67">
        <v>762387840</v>
      </c>
      <c r="M392" s="68"/>
      <c r="R392" s="66">
        <v>762387840</v>
      </c>
      <c r="S392" s="64" t="s">
        <v>1364</v>
      </c>
      <c r="T392" s="65">
        <v>1</v>
      </c>
    </row>
    <row r="393" spans="1:20" x14ac:dyDescent="0.25">
      <c r="A393" s="60" t="s">
        <v>2369</v>
      </c>
      <c r="B393" s="57" t="s">
        <v>2357</v>
      </c>
      <c r="C393" s="18" t="s">
        <v>1321</v>
      </c>
      <c r="D393" s="10" t="s">
        <v>291</v>
      </c>
      <c r="E393" s="10" t="s">
        <v>405</v>
      </c>
      <c r="F393" s="9" t="s">
        <v>291</v>
      </c>
      <c r="G393" s="9" t="s">
        <v>1308</v>
      </c>
      <c r="H393" s="18" t="s">
        <v>1492</v>
      </c>
      <c r="I393" s="9" t="s">
        <v>454</v>
      </c>
      <c r="J393" s="62" t="s">
        <v>2384</v>
      </c>
      <c r="K393" s="67">
        <v>6220</v>
      </c>
      <c r="L393" s="67">
        <v>276989040</v>
      </c>
      <c r="M393" s="68"/>
      <c r="R393" s="66">
        <v>276989040</v>
      </c>
      <c r="S393" s="64" t="s">
        <v>1534</v>
      </c>
      <c r="T393" s="65">
        <v>1</v>
      </c>
    </row>
    <row r="394" spans="1:20" x14ac:dyDescent="0.25">
      <c r="A394" s="60" t="s">
        <v>2369</v>
      </c>
      <c r="B394" s="57" t="s">
        <v>2357</v>
      </c>
      <c r="C394" s="18" t="s">
        <v>693</v>
      </c>
      <c r="D394" s="10" t="s">
        <v>246</v>
      </c>
      <c r="E394" s="10" t="s">
        <v>306</v>
      </c>
      <c r="F394" s="9" t="s">
        <v>237</v>
      </c>
      <c r="G394" s="9" t="s">
        <v>1308</v>
      </c>
      <c r="H394" s="18" t="s">
        <v>296</v>
      </c>
      <c r="I394" s="9" t="s">
        <v>456</v>
      </c>
      <c r="J394" s="10" t="s">
        <v>456</v>
      </c>
      <c r="K394" s="67">
        <v>72</v>
      </c>
      <c r="L394" s="67">
        <v>5288976</v>
      </c>
      <c r="M394" s="68"/>
      <c r="R394" s="66">
        <v>5288976</v>
      </c>
      <c r="S394" s="64" t="s">
        <v>1364</v>
      </c>
      <c r="T394" s="65">
        <v>1</v>
      </c>
    </row>
    <row r="395" spans="1:20" x14ac:dyDescent="0.25">
      <c r="A395" s="60" t="s">
        <v>2369</v>
      </c>
      <c r="B395" s="57" t="s">
        <v>2357</v>
      </c>
      <c r="C395" s="18" t="s">
        <v>693</v>
      </c>
      <c r="D395" s="10" t="s">
        <v>246</v>
      </c>
      <c r="E395" s="10" t="s">
        <v>306</v>
      </c>
      <c r="F395" s="9" t="s">
        <v>237</v>
      </c>
      <c r="G395" s="9" t="s">
        <v>1308</v>
      </c>
      <c r="H395" s="18" t="s">
        <v>234</v>
      </c>
      <c r="I395" s="9" t="s">
        <v>454</v>
      </c>
      <c r="J395" s="62" t="s">
        <v>2384</v>
      </c>
      <c r="K395" s="67">
        <v>792</v>
      </c>
      <c r="L395" s="67">
        <v>31269744</v>
      </c>
      <c r="M395" s="68"/>
      <c r="R395" s="66">
        <v>31269744</v>
      </c>
      <c r="S395" s="64" t="s">
        <v>1364</v>
      </c>
      <c r="T395" s="65">
        <v>1</v>
      </c>
    </row>
    <row r="396" spans="1:20" x14ac:dyDescent="0.25">
      <c r="A396" s="60" t="s">
        <v>2369</v>
      </c>
      <c r="B396" s="57" t="s">
        <v>2357</v>
      </c>
      <c r="C396" s="18" t="s">
        <v>693</v>
      </c>
      <c r="D396" s="10" t="s">
        <v>246</v>
      </c>
      <c r="E396" s="10" t="s">
        <v>306</v>
      </c>
      <c r="F396" s="9" t="s">
        <v>237</v>
      </c>
      <c r="G396" s="9" t="s">
        <v>1308</v>
      </c>
      <c r="H396" s="18" t="s">
        <v>1492</v>
      </c>
      <c r="I396" s="9" t="s">
        <v>454</v>
      </c>
      <c r="J396" s="62" t="s">
        <v>2384</v>
      </c>
      <c r="K396" s="67">
        <v>96</v>
      </c>
      <c r="L396" s="67">
        <v>3790272</v>
      </c>
      <c r="M396" s="68"/>
      <c r="R396" s="66">
        <v>3790272</v>
      </c>
      <c r="S396" s="64" t="s">
        <v>1534</v>
      </c>
      <c r="T396" s="65">
        <v>1</v>
      </c>
    </row>
    <row r="397" spans="1:20" x14ac:dyDescent="0.25">
      <c r="A397" s="60" t="s">
        <v>2369</v>
      </c>
      <c r="B397" s="57" t="s">
        <v>2357</v>
      </c>
      <c r="C397" s="18" t="s">
        <v>1058</v>
      </c>
      <c r="D397" s="10" t="s">
        <v>1423</v>
      </c>
      <c r="E397" s="10" t="s">
        <v>218</v>
      </c>
      <c r="F397" s="9" t="s">
        <v>400</v>
      </c>
      <c r="G397" s="9" t="s">
        <v>1495</v>
      </c>
      <c r="H397" s="18" t="s">
        <v>296</v>
      </c>
      <c r="I397" s="9" t="s">
        <v>456</v>
      </c>
      <c r="J397" s="10" t="s">
        <v>456</v>
      </c>
      <c r="K397" s="67">
        <v>11120</v>
      </c>
      <c r="L397" s="67">
        <v>130593280</v>
      </c>
      <c r="M397" s="68"/>
      <c r="R397" s="66">
        <v>130593280</v>
      </c>
      <c r="S397" s="64" t="s">
        <v>1364</v>
      </c>
      <c r="T397" s="65">
        <v>1</v>
      </c>
    </row>
    <row r="398" spans="1:20" x14ac:dyDescent="0.25">
      <c r="A398" s="60" t="s">
        <v>2369</v>
      </c>
      <c r="B398" s="57" t="s">
        <v>2357</v>
      </c>
      <c r="C398" s="18" t="s">
        <v>1058</v>
      </c>
      <c r="D398" s="10" t="s">
        <v>1423</v>
      </c>
      <c r="E398" s="10" t="s">
        <v>218</v>
      </c>
      <c r="F398" s="9" t="s">
        <v>400</v>
      </c>
      <c r="G398" s="9" t="s">
        <v>1495</v>
      </c>
      <c r="H398" s="18" t="s">
        <v>337</v>
      </c>
      <c r="I398" s="9" t="s">
        <v>453</v>
      </c>
      <c r="J398" s="62" t="s">
        <v>2384</v>
      </c>
      <c r="K398" s="67">
        <v>17680</v>
      </c>
      <c r="L398" s="67">
        <v>113523280</v>
      </c>
      <c r="M398" s="68"/>
      <c r="R398" s="66">
        <v>113523280</v>
      </c>
      <c r="S398" s="64" t="s">
        <v>1364</v>
      </c>
      <c r="T398" s="65">
        <v>1</v>
      </c>
    </row>
    <row r="399" spans="1:20" x14ac:dyDescent="0.25">
      <c r="A399" s="60" t="s">
        <v>2369</v>
      </c>
      <c r="B399" s="57" t="s">
        <v>2357</v>
      </c>
      <c r="C399" s="18" t="s">
        <v>1059</v>
      </c>
      <c r="D399" s="10" t="s">
        <v>1424</v>
      </c>
      <c r="E399" s="10" t="s">
        <v>218</v>
      </c>
      <c r="F399" s="9" t="s">
        <v>400</v>
      </c>
      <c r="G399" s="9" t="s">
        <v>1495</v>
      </c>
      <c r="H399" s="18" t="s">
        <v>296</v>
      </c>
      <c r="I399" s="9" t="s">
        <v>456</v>
      </c>
      <c r="J399" s="10" t="s">
        <v>456</v>
      </c>
      <c r="K399" s="67">
        <v>83920</v>
      </c>
      <c r="L399" s="67">
        <v>942673360</v>
      </c>
      <c r="M399" s="68"/>
      <c r="R399" s="66">
        <v>942673360</v>
      </c>
      <c r="S399" s="64" t="s">
        <v>1364</v>
      </c>
      <c r="T399" s="65">
        <v>1</v>
      </c>
    </row>
    <row r="400" spans="1:20" x14ac:dyDescent="0.25">
      <c r="A400" s="60" t="s">
        <v>2369</v>
      </c>
      <c r="B400" s="57" t="s">
        <v>2357</v>
      </c>
      <c r="C400" s="18" t="s">
        <v>1059</v>
      </c>
      <c r="D400" s="10" t="s">
        <v>1424</v>
      </c>
      <c r="E400" s="10" t="s">
        <v>218</v>
      </c>
      <c r="F400" s="9" t="s">
        <v>400</v>
      </c>
      <c r="G400" s="9" t="s">
        <v>1495</v>
      </c>
      <c r="H400" s="18" t="s">
        <v>231</v>
      </c>
      <c r="I400" s="9" t="s">
        <v>455</v>
      </c>
      <c r="J400" s="62" t="s">
        <v>2384</v>
      </c>
      <c r="K400" s="67">
        <v>3920</v>
      </c>
      <c r="L400" s="67">
        <v>36220800</v>
      </c>
      <c r="M400" s="68"/>
      <c r="R400" s="66">
        <v>36220800</v>
      </c>
      <c r="S400" s="64" t="s">
        <v>1364</v>
      </c>
      <c r="T400" s="65">
        <v>1</v>
      </c>
    </row>
    <row r="401" spans="1:20" x14ac:dyDescent="0.25">
      <c r="A401" s="60" t="s">
        <v>2369</v>
      </c>
      <c r="B401" s="57" t="s">
        <v>2357</v>
      </c>
      <c r="C401" s="18" t="s">
        <v>1059</v>
      </c>
      <c r="D401" s="10" t="s">
        <v>1424</v>
      </c>
      <c r="E401" s="10" t="s">
        <v>218</v>
      </c>
      <c r="F401" s="9" t="s">
        <v>400</v>
      </c>
      <c r="G401" s="9" t="s">
        <v>1495</v>
      </c>
      <c r="H401" s="18" t="s">
        <v>234</v>
      </c>
      <c r="I401" s="9" t="s">
        <v>454</v>
      </c>
      <c r="J401" s="62" t="s">
        <v>2384</v>
      </c>
      <c r="K401" s="67">
        <v>507246</v>
      </c>
      <c r="L401" s="67">
        <v>2865432654</v>
      </c>
      <c r="M401" s="68"/>
      <c r="R401" s="66">
        <v>2865432654</v>
      </c>
      <c r="S401" s="64" t="s">
        <v>1364</v>
      </c>
      <c r="T401" s="65">
        <v>1</v>
      </c>
    </row>
    <row r="402" spans="1:20" x14ac:dyDescent="0.25">
      <c r="A402" s="60" t="s">
        <v>2369</v>
      </c>
      <c r="B402" s="57" t="s">
        <v>2357</v>
      </c>
      <c r="C402" s="18" t="s">
        <v>1059</v>
      </c>
      <c r="D402" s="10" t="s">
        <v>1424</v>
      </c>
      <c r="E402" s="10" t="s">
        <v>218</v>
      </c>
      <c r="F402" s="9" t="s">
        <v>400</v>
      </c>
      <c r="G402" s="9" t="s">
        <v>1495</v>
      </c>
      <c r="H402" s="18" t="s">
        <v>1492</v>
      </c>
      <c r="I402" s="9" t="s">
        <v>454</v>
      </c>
      <c r="J402" s="62" t="s">
        <v>2384</v>
      </c>
      <c r="K402" s="67">
        <v>138200</v>
      </c>
      <c r="L402" s="67">
        <v>780691800</v>
      </c>
      <c r="M402" s="68"/>
      <c r="R402" s="66">
        <v>780691800</v>
      </c>
      <c r="S402" s="64" t="s">
        <v>1534</v>
      </c>
      <c r="T402" s="65">
        <v>1</v>
      </c>
    </row>
    <row r="403" spans="1:20" x14ac:dyDescent="0.25">
      <c r="A403" s="60" t="s">
        <v>2369</v>
      </c>
      <c r="B403" s="57" t="s">
        <v>2357</v>
      </c>
      <c r="C403" s="18" t="s">
        <v>1059</v>
      </c>
      <c r="D403" s="10" t="s">
        <v>1424</v>
      </c>
      <c r="E403" s="10" t="s">
        <v>218</v>
      </c>
      <c r="F403" s="9" t="s">
        <v>400</v>
      </c>
      <c r="G403" s="9" t="s">
        <v>1495</v>
      </c>
      <c r="H403" s="18" t="s">
        <v>1493</v>
      </c>
      <c r="I403" s="9" t="s">
        <v>456</v>
      </c>
      <c r="J403" s="10" t="s">
        <v>456</v>
      </c>
      <c r="K403" s="67">
        <v>5400</v>
      </c>
      <c r="L403" s="67">
        <v>60658200</v>
      </c>
      <c r="M403" s="68"/>
      <c r="R403" s="66">
        <v>60658200</v>
      </c>
      <c r="S403" s="64" t="s">
        <v>1534</v>
      </c>
      <c r="T403" s="65">
        <v>1</v>
      </c>
    </row>
    <row r="404" spans="1:20" x14ac:dyDescent="0.25">
      <c r="A404" s="60" t="s">
        <v>2369</v>
      </c>
      <c r="B404" s="57" t="s">
        <v>2357</v>
      </c>
      <c r="C404" s="18" t="s">
        <v>1064</v>
      </c>
      <c r="D404" s="10" t="s">
        <v>335</v>
      </c>
      <c r="E404" s="10" t="s">
        <v>387</v>
      </c>
      <c r="F404" s="9" t="s">
        <v>252</v>
      </c>
      <c r="G404" s="9" t="s">
        <v>1495</v>
      </c>
      <c r="H404" s="18" t="s">
        <v>325</v>
      </c>
      <c r="I404" s="9" t="s">
        <v>456</v>
      </c>
      <c r="J404" s="10" t="s">
        <v>456</v>
      </c>
      <c r="K404" s="67">
        <v>320</v>
      </c>
      <c r="L404" s="67">
        <v>7426880</v>
      </c>
      <c r="M404" s="68"/>
      <c r="R404" s="66">
        <v>7426880</v>
      </c>
      <c r="S404" s="64" t="s">
        <v>1364</v>
      </c>
      <c r="T404" s="65">
        <v>1</v>
      </c>
    </row>
    <row r="405" spans="1:20" x14ac:dyDescent="0.25">
      <c r="A405" s="60" t="s">
        <v>2369</v>
      </c>
      <c r="B405" s="57" t="s">
        <v>2357</v>
      </c>
      <c r="C405" s="18" t="s">
        <v>1064</v>
      </c>
      <c r="D405" s="10" t="s">
        <v>335</v>
      </c>
      <c r="E405" s="10" t="s">
        <v>387</v>
      </c>
      <c r="F405" s="9" t="s">
        <v>252</v>
      </c>
      <c r="G405" s="9" t="s">
        <v>1495</v>
      </c>
      <c r="H405" s="18" t="s">
        <v>413</v>
      </c>
      <c r="I405" s="9" t="s">
        <v>454</v>
      </c>
      <c r="J405" s="62" t="s">
        <v>2384</v>
      </c>
      <c r="K405" s="67">
        <v>160</v>
      </c>
      <c r="L405" s="67">
        <v>1896320</v>
      </c>
      <c r="M405" s="68"/>
      <c r="R405" s="66">
        <v>1896320</v>
      </c>
      <c r="S405" s="64" t="s">
        <v>1364</v>
      </c>
      <c r="T405" s="65">
        <v>1</v>
      </c>
    </row>
    <row r="406" spans="1:20" x14ac:dyDescent="0.25">
      <c r="A406" s="60" t="s">
        <v>2369</v>
      </c>
      <c r="B406" s="57" t="s">
        <v>2357</v>
      </c>
      <c r="C406" s="18" t="s">
        <v>1064</v>
      </c>
      <c r="D406" s="10" t="s">
        <v>335</v>
      </c>
      <c r="E406" s="10" t="s">
        <v>387</v>
      </c>
      <c r="F406" s="9" t="s">
        <v>252</v>
      </c>
      <c r="G406" s="9" t="s">
        <v>1495</v>
      </c>
      <c r="H406" s="18" t="s">
        <v>1492</v>
      </c>
      <c r="I406" s="9" t="s">
        <v>454</v>
      </c>
      <c r="J406" s="62" t="s">
        <v>2384</v>
      </c>
      <c r="K406" s="67">
        <v>1000</v>
      </c>
      <c r="L406" s="67">
        <v>11852000</v>
      </c>
      <c r="M406" s="68"/>
      <c r="R406" s="66">
        <v>11852000</v>
      </c>
      <c r="S406" s="64" t="s">
        <v>1534</v>
      </c>
      <c r="T406" s="65">
        <v>1</v>
      </c>
    </row>
    <row r="407" spans="1:20" x14ac:dyDescent="0.25">
      <c r="A407" s="60" t="s">
        <v>2369</v>
      </c>
      <c r="B407" s="57" t="s">
        <v>2357</v>
      </c>
      <c r="C407" s="18" t="s">
        <v>1065</v>
      </c>
      <c r="D407" s="10" t="s">
        <v>252</v>
      </c>
      <c r="E407" s="10" t="s">
        <v>387</v>
      </c>
      <c r="F407" s="9" t="s">
        <v>252</v>
      </c>
      <c r="G407" s="9" t="s">
        <v>1495</v>
      </c>
      <c r="H407" s="18" t="s">
        <v>325</v>
      </c>
      <c r="I407" s="9" t="s">
        <v>456</v>
      </c>
      <c r="J407" s="10" t="s">
        <v>456</v>
      </c>
      <c r="K407" s="67">
        <v>10780</v>
      </c>
      <c r="L407" s="67">
        <v>198308880</v>
      </c>
      <c r="M407" s="68"/>
      <c r="R407" s="66">
        <v>198308880</v>
      </c>
      <c r="S407" s="64" t="s">
        <v>1364</v>
      </c>
      <c r="T407" s="65">
        <v>1</v>
      </c>
    </row>
    <row r="408" spans="1:20" x14ac:dyDescent="0.25">
      <c r="A408" s="60" t="s">
        <v>2369</v>
      </c>
      <c r="B408" s="57" t="s">
        <v>2357</v>
      </c>
      <c r="C408" s="18" t="s">
        <v>1065</v>
      </c>
      <c r="D408" s="10" t="s">
        <v>252</v>
      </c>
      <c r="E408" s="10" t="s">
        <v>387</v>
      </c>
      <c r="F408" s="9" t="s">
        <v>252</v>
      </c>
      <c r="G408" s="9" t="s">
        <v>1495</v>
      </c>
      <c r="H408" s="18" t="s">
        <v>413</v>
      </c>
      <c r="I408" s="9" t="s">
        <v>454</v>
      </c>
      <c r="J408" s="62" t="s">
        <v>2384</v>
      </c>
      <c r="K408" s="67">
        <v>147336</v>
      </c>
      <c r="L408" s="67">
        <v>1022069832</v>
      </c>
      <c r="M408" s="68"/>
      <c r="R408" s="66">
        <v>1022069832</v>
      </c>
      <c r="S408" s="64" t="s">
        <v>1364</v>
      </c>
      <c r="T408" s="65">
        <v>1</v>
      </c>
    </row>
    <row r="409" spans="1:20" x14ac:dyDescent="0.25">
      <c r="A409" s="60" t="s">
        <v>2369</v>
      </c>
      <c r="B409" s="57" t="s">
        <v>2357</v>
      </c>
      <c r="C409" s="18" t="s">
        <v>1065</v>
      </c>
      <c r="D409" s="10" t="s">
        <v>252</v>
      </c>
      <c r="E409" s="10" t="s">
        <v>387</v>
      </c>
      <c r="F409" s="9" t="s">
        <v>252</v>
      </c>
      <c r="G409" s="9" t="s">
        <v>1495</v>
      </c>
      <c r="H409" s="18" t="s">
        <v>1492</v>
      </c>
      <c r="I409" s="9" t="s">
        <v>454</v>
      </c>
      <c r="J409" s="62" t="s">
        <v>2384</v>
      </c>
      <c r="K409" s="67">
        <v>71920</v>
      </c>
      <c r="L409" s="67">
        <v>498909040</v>
      </c>
      <c r="M409" s="68"/>
      <c r="R409" s="66">
        <v>498909040</v>
      </c>
      <c r="S409" s="64" t="s">
        <v>1534</v>
      </c>
      <c r="T409" s="65">
        <v>1</v>
      </c>
    </row>
    <row r="410" spans="1:20" x14ac:dyDescent="0.25">
      <c r="A410" s="60" t="s">
        <v>2369</v>
      </c>
      <c r="B410" s="57" t="s">
        <v>2357</v>
      </c>
      <c r="C410" s="18" t="s">
        <v>1068</v>
      </c>
      <c r="D410" s="10" t="s">
        <v>737</v>
      </c>
      <c r="E410" s="10" t="s">
        <v>267</v>
      </c>
      <c r="F410" s="9" t="s">
        <v>284</v>
      </c>
      <c r="G410" s="9" t="s">
        <v>1495</v>
      </c>
      <c r="H410" s="18" t="s">
        <v>325</v>
      </c>
      <c r="I410" s="9" t="s">
        <v>456</v>
      </c>
      <c r="J410" s="10" t="s">
        <v>456</v>
      </c>
      <c r="K410" s="67">
        <v>140</v>
      </c>
      <c r="L410" s="67">
        <v>2678060</v>
      </c>
      <c r="M410" s="68"/>
      <c r="R410" s="66">
        <v>2678060</v>
      </c>
      <c r="S410" s="64" t="s">
        <v>1364</v>
      </c>
      <c r="T410" s="65">
        <v>1</v>
      </c>
    </row>
    <row r="411" spans="1:20" x14ac:dyDescent="0.25">
      <c r="A411" s="60" t="s">
        <v>2369</v>
      </c>
      <c r="B411" s="57" t="s">
        <v>2357</v>
      </c>
      <c r="C411" s="18" t="s">
        <v>1068</v>
      </c>
      <c r="D411" s="10" t="s">
        <v>737</v>
      </c>
      <c r="E411" s="10" t="s">
        <v>267</v>
      </c>
      <c r="F411" s="9" t="s">
        <v>284</v>
      </c>
      <c r="G411" s="9" t="s">
        <v>1495</v>
      </c>
      <c r="H411" s="18" t="s">
        <v>413</v>
      </c>
      <c r="I411" s="9" t="s">
        <v>454</v>
      </c>
      <c r="J411" s="62" t="s">
        <v>2384</v>
      </c>
      <c r="K411" s="67">
        <v>64380</v>
      </c>
      <c r="L411" s="67">
        <v>611996280</v>
      </c>
      <c r="M411" s="68"/>
      <c r="R411" s="66">
        <v>611996280</v>
      </c>
      <c r="S411" s="64" t="s">
        <v>1364</v>
      </c>
      <c r="T411" s="65">
        <v>1</v>
      </c>
    </row>
    <row r="412" spans="1:20" x14ac:dyDescent="0.25">
      <c r="A412" s="60" t="s">
        <v>2369</v>
      </c>
      <c r="B412" s="57" t="s">
        <v>2357</v>
      </c>
      <c r="C412" s="18" t="s">
        <v>1068</v>
      </c>
      <c r="D412" s="10" t="s">
        <v>737</v>
      </c>
      <c r="E412" s="10" t="s">
        <v>267</v>
      </c>
      <c r="F412" s="9" t="s">
        <v>284</v>
      </c>
      <c r="G412" s="9" t="s">
        <v>1495</v>
      </c>
      <c r="H412" s="18" t="s">
        <v>1492</v>
      </c>
      <c r="I412" s="9" t="s">
        <v>454</v>
      </c>
      <c r="J412" s="62" t="s">
        <v>2384</v>
      </c>
      <c r="K412" s="67">
        <v>22580</v>
      </c>
      <c r="L412" s="67">
        <v>214645480</v>
      </c>
      <c r="M412" s="68"/>
      <c r="R412" s="66">
        <v>214645480</v>
      </c>
      <c r="S412" s="64" t="s">
        <v>1534</v>
      </c>
      <c r="T412" s="65">
        <v>1</v>
      </c>
    </row>
    <row r="413" spans="1:20" x14ac:dyDescent="0.25">
      <c r="A413" s="60" t="s">
        <v>2369</v>
      </c>
      <c r="B413" s="57" t="s">
        <v>2357</v>
      </c>
      <c r="C413" s="18" t="s">
        <v>1069</v>
      </c>
      <c r="D413" s="10" t="s">
        <v>739</v>
      </c>
      <c r="E413" s="10" t="s">
        <v>267</v>
      </c>
      <c r="F413" s="9" t="s">
        <v>284</v>
      </c>
      <c r="G413" s="9" t="s">
        <v>1495</v>
      </c>
      <c r="H413" s="18" t="s">
        <v>325</v>
      </c>
      <c r="I413" s="9" t="s">
        <v>456</v>
      </c>
      <c r="J413" s="10" t="s">
        <v>456</v>
      </c>
      <c r="K413" s="67">
        <v>2180</v>
      </c>
      <c r="L413" s="67">
        <v>40813960</v>
      </c>
      <c r="M413" s="68"/>
      <c r="R413" s="66">
        <v>40813960</v>
      </c>
      <c r="S413" s="64" t="s">
        <v>1364</v>
      </c>
      <c r="T413" s="65">
        <v>1</v>
      </c>
    </row>
    <row r="414" spans="1:20" x14ac:dyDescent="0.25">
      <c r="A414" s="60" t="s">
        <v>2369</v>
      </c>
      <c r="B414" s="57" t="s">
        <v>2357</v>
      </c>
      <c r="C414" s="18" t="s">
        <v>1069</v>
      </c>
      <c r="D414" s="10" t="s">
        <v>739</v>
      </c>
      <c r="E414" s="10" t="s">
        <v>267</v>
      </c>
      <c r="F414" s="9" t="s">
        <v>284</v>
      </c>
      <c r="G414" s="9" t="s">
        <v>1495</v>
      </c>
      <c r="H414" s="18" t="s">
        <v>269</v>
      </c>
      <c r="I414" s="9" t="s">
        <v>455</v>
      </c>
      <c r="J414" s="62" t="s">
        <v>2384</v>
      </c>
      <c r="K414" s="67">
        <v>20</v>
      </c>
      <c r="L414" s="67">
        <v>313280</v>
      </c>
      <c r="M414" s="68"/>
      <c r="R414" s="66">
        <v>313280</v>
      </c>
      <c r="S414" s="64" t="s">
        <v>1364</v>
      </c>
      <c r="T414" s="65">
        <v>1</v>
      </c>
    </row>
    <row r="415" spans="1:20" x14ac:dyDescent="0.25">
      <c r="A415" s="60" t="s">
        <v>2369</v>
      </c>
      <c r="B415" s="57" t="s">
        <v>2357</v>
      </c>
      <c r="C415" s="18" t="s">
        <v>1069</v>
      </c>
      <c r="D415" s="10" t="s">
        <v>739</v>
      </c>
      <c r="E415" s="10" t="s">
        <v>267</v>
      </c>
      <c r="F415" s="9" t="s">
        <v>284</v>
      </c>
      <c r="G415" s="9" t="s">
        <v>1495</v>
      </c>
      <c r="H415" s="18" t="s">
        <v>413</v>
      </c>
      <c r="I415" s="9" t="s">
        <v>454</v>
      </c>
      <c r="J415" s="62" t="s">
        <v>2384</v>
      </c>
      <c r="K415" s="67">
        <v>26720</v>
      </c>
      <c r="L415" s="67">
        <v>270513280</v>
      </c>
      <c r="M415" s="68"/>
      <c r="R415" s="66">
        <v>270513280</v>
      </c>
      <c r="S415" s="64" t="s">
        <v>1364</v>
      </c>
      <c r="T415" s="65">
        <v>1</v>
      </c>
    </row>
    <row r="416" spans="1:20" x14ac:dyDescent="0.25">
      <c r="A416" s="60" t="s">
        <v>2369</v>
      </c>
      <c r="B416" s="57" t="s">
        <v>2357</v>
      </c>
      <c r="C416" s="18" t="s">
        <v>1069</v>
      </c>
      <c r="D416" s="10" t="s">
        <v>739</v>
      </c>
      <c r="E416" s="10" t="s">
        <v>267</v>
      </c>
      <c r="F416" s="9" t="s">
        <v>284</v>
      </c>
      <c r="G416" s="9" t="s">
        <v>1495</v>
      </c>
      <c r="H416" s="18" t="s">
        <v>1492</v>
      </c>
      <c r="I416" s="9" t="s">
        <v>454</v>
      </c>
      <c r="J416" s="62" t="s">
        <v>2384</v>
      </c>
      <c r="K416" s="67">
        <v>3240</v>
      </c>
      <c r="L416" s="67">
        <v>32801760</v>
      </c>
      <c r="M416" s="68"/>
      <c r="R416" s="66">
        <v>32801760</v>
      </c>
      <c r="S416" s="64" t="s">
        <v>1534</v>
      </c>
      <c r="T416" s="65">
        <v>1</v>
      </c>
    </row>
    <row r="417" spans="1:20" x14ac:dyDescent="0.25">
      <c r="A417" s="60" t="s">
        <v>2369</v>
      </c>
      <c r="B417" s="57" t="s">
        <v>2357</v>
      </c>
      <c r="C417" s="18" t="s">
        <v>1070</v>
      </c>
      <c r="D417" s="10" t="s">
        <v>740</v>
      </c>
      <c r="E417" s="10" t="s">
        <v>267</v>
      </c>
      <c r="F417" s="9" t="s">
        <v>284</v>
      </c>
      <c r="G417" s="9" t="s">
        <v>1495</v>
      </c>
      <c r="H417" s="18" t="s">
        <v>325</v>
      </c>
      <c r="I417" s="9" t="s">
        <v>456</v>
      </c>
      <c r="J417" s="10" t="s">
        <v>456</v>
      </c>
      <c r="K417" s="67">
        <v>3719</v>
      </c>
      <c r="L417" s="67">
        <v>66599852</v>
      </c>
      <c r="M417" s="68"/>
      <c r="R417" s="66">
        <v>66599852</v>
      </c>
      <c r="S417" s="64" t="s">
        <v>1364</v>
      </c>
      <c r="T417" s="65">
        <v>1</v>
      </c>
    </row>
    <row r="418" spans="1:20" x14ac:dyDescent="0.25">
      <c r="A418" s="60" t="s">
        <v>2369</v>
      </c>
      <c r="B418" s="57" t="s">
        <v>2357</v>
      </c>
      <c r="C418" s="18" t="s">
        <v>1070</v>
      </c>
      <c r="D418" s="10" t="s">
        <v>740</v>
      </c>
      <c r="E418" s="10" t="s">
        <v>267</v>
      </c>
      <c r="F418" s="9" t="s">
        <v>284</v>
      </c>
      <c r="G418" s="9" t="s">
        <v>1495</v>
      </c>
      <c r="H418" s="18" t="s">
        <v>413</v>
      </c>
      <c r="I418" s="9" t="s">
        <v>454</v>
      </c>
      <c r="J418" s="62" t="s">
        <v>2384</v>
      </c>
      <c r="K418" s="67">
        <v>86560</v>
      </c>
      <c r="L418" s="67">
        <v>876333440</v>
      </c>
      <c r="M418" s="68"/>
      <c r="R418" s="66">
        <v>876333440</v>
      </c>
      <c r="S418" s="64" t="s">
        <v>1364</v>
      </c>
      <c r="T418" s="65">
        <v>1</v>
      </c>
    </row>
    <row r="419" spans="1:20" x14ac:dyDescent="0.25">
      <c r="A419" s="60" t="s">
        <v>2369</v>
      </c>
      <c r="B419" s="57" t="s">
        <v>2357</v>
      </c>
      <c r="C419" s="18" t="s">
        <v>1070</v>
      </c>
      <c r="D419" s="10" t="s">
        <v>740</v>
      </c>
      <c r="E419" s="10" t="s">
        <v>267</v>
      </c>
      <c r="F419" s="9" t="s">
        <v>284</v>
      </c>
      <c r="G419" s="9" t="s">
        <v>1495</v>
      </c>
      <c r="H419" s="18" t="s">
        <v>1492</v>
      </c>
      <c r="I419" s="9" t="s">
        <v>454</v>
      </c>
      <c r="J419" s="62" t="s">
        <v>2384</v>
      </c>
      <c r="K419" s="67">
        <v>37200</v>
      </c>
      <c r="L419" s="67">
        <v>376612800</v>
      </c>
      <c r="M419" s="68"/>
      <c r="R419" s="66">
        <v>376612800</v>
      </c>
      <c r="S419" s="64" t="s">
        <v>1534</v>
      </c>
      <c r="T419" s="65">
        <v>1</v>
      </c>
    </row>
    <row r="420" spans="1:20" x14ac:dyDescent="0.25">
      <c r="A420" s="60" t="s">
        <v>2369</v>
      </c>
      <c r="B420" s="57" t="s">
        <v>2357</v>
      </c>
      <c r="C420" s="18" t="s">
        <v>1071</v>
      </c>
      <c r="D420" s="10" t="s">
        <v>388</v>
      </c>
      <c r="E420" s="10" t="s">
        <v>267</v>
      </c>
      <c r="F420" s="9" t="s">
        <v>284</v>
      </c>
      <c r="G420" s="9" t="s">
        <v>1495</v>
      </c>
      <c r="H420" s="18" t="s">
        <v>325</v>
      </c>
      <c r="I420" s="9" t="s">
        <v>456</v>
      </c>
      <c r="J420" s="10" t="s">
        <v>456</v>
      </c>
      <c r="K420" s="67">
        <v>260</v>
      </c>
      <c r="L420" s="67">
        <v>4973540</v>
      </c>
      <c r="M420" s="68"/>
      <c r="R420" s="66">
        <v>4973540</v>
      </c>
      <c r="S420" s="64" t="s">
        <v>1364</v>
      </c>
      <c r="T420" s="65">
        <v>1</v>
      </c>
    </row>
    <row r="421" spans="1:20" x14ac:dyDescent="0.25">
      <c r="A421" s="60" t="s">
        <v>2369</v>
      </c>
      <c r="B421" s="57" t="s">
        <v>2357</v>
      </c>
      <c r="C421" s="18" t="s">
        <v>1071</v>
      </c>
      <c r="D421" s="10" t="s">
        <v>388</v>
      </c>
      <c r="E421" s="10" t="s">
        <v>267</v>
      </c>
      <c r="F421" s="9" t="s">
        <v>284</v>
      </c>
      <c r="G421" s="9" t="s">
        <v>1495</v>
      </c>
      <c r="H421" s="18" t="s">
        <v>413</v>
      </c>
      <c r="I421" s="9" t="s">
        <v>454</v>
      </c>
      <c r="J421" s="62" t="s">
        <v>2384</v>
      </c>
      <c r="K421" s="67">
        <v>695</v>
      </c>
      <c r="L421" s="67">
        <v>7586620</v>
      </c>
      <c r="M421" s="68"/>
      <c r="R421" s="66">
        <v>7586620</v>
      </c>
      <c r="S421" s="64" t="s">
        <v>1364</v>
      </c>
      <c r="T421" s="65">
        <v>1</v>
      </c>
    </row>
    <row r="422" spans="1:20" x14ac:dyDescent="0.25">
      <c r="A422" s="60" t="s">
        <v>2369</v>
      </c>
      <c r="B422" s="57" t="s">
        <v>2357</v>
      </c>
      <c r="C422" s="18" t="s">
        <v>1071</v>
      </c>
      <c r="D422" s="10" t="s">
        <v>388</v>
      </c>
      <c r="E422" s="10" t="s">
        <v>267</v>
      </c>
      <c r="F422" s="9" t="s">
        <v>284</v>
      </c>
      <c r="G422" s="9" t="s">
        <v>1495</v>
      </c>
      <c r="H422" s="18" t="s">
        <v>1492</v>
      </c>
      <c r="I422" s="9" t="s">
        <v>454</v>
      </c>
      <c r="J422" s="62" t="s">
        <v>2384</v>
      </c>
      <c r="K422" s="67">
        <v>1000</v>
      </c>
      <c r="L422" s="67">
        <v>10916000</v>
      </c>
      <c r="M422" s="68"/>
      <c r="R422" s="66">
        <v>10916000</v>
      </c>
      <c r="S422" s="64" t="s">
        <v>1534</v>
      </c>
      <c r="T422" s="65">
        <v>1</v>
      </c>
    </row>
    <row r="423" spans="1:20" x14ac:dyDescent="0.25">
      <c r="A423" s="60" t="s">
        <v>2369</v>
      </c>
      <c r="B423" s="57" t="s">
        <v>2357</v>
      </c>
      <c r="C423" s="18" t="s">
        <v>1072</v>
      </c>
      <c r="D423" s="10" t="s">
        <v>285</v>
      </c>
      <c r="E423" s="10" t="s">
        <v>267</v>
      </c>
      <c r="F423" s="9" t="s">
        <v>284</v>
      </c>
      <c r="G423" s="9" t="s">
        <v>1495</v>
      </c>
      <c r="H423" s="18" t="s">
        <v>325</v>
      </c>
      <c r="I423" s="9" t="s">
        <v>456</v>
      </c>
      <c r="J423" s="10" t="s">
        <v>456</v>
      </c>
      <c r="K423" s="67">
        <v>3680</v>
      </c>
      <c r="L423" s="67">
        <v>70394720</v>
      </c>
      <c r="M423" s="68"/>
      <c r="R423" s="66">
        <v>70394720</v>
      </c>
      <c r="S423" s="64" t="s">
        <v>1364</v>
      </c>
      <c r="T423" s="65">
        <v>1</v>
      </c>
    </row>
    <row r="424" spans="1:20" x14ac:dyDescent="0.25">
      <c r="A424" s="60" t="s">
        <v>2369</v>
      </c>
      <c r="B424" s="57" t="s">
        <v>2357</v>
      </c>
      <c r="C424" s="18" t="s">
        <v>1072</v>
      </c>
      <c r="D424" s="10" t="s">
        <v>285</v>
      </c>
      <c r="E424" s="10" t="s">
        <v>267</v>
      </c>
      <c r="F424" s="9" t="s">
        <v>284</v>
      </c>
      <c r="G424" s="9" t="s">
        <v>1495</v>
      </c>
      <c r="H424" s="18" t="s">
        <v>413</v>
      </c>
      <c r="I424" s="9" t="s">
        <v>454</v>
      </c>
      <c r="J424" s="62" t="s">
        <v>2384</v>
      </c>
      <c r="K424" s="67">
        <v>1000</v>
      </c>
      <c r="L424" s="67">
        <v>10916000</v>
      </c>
      <c r="M424" s="68"/>
      <c r="R424" s="66">
        <v>10916000</v>
      </c>
      <c r="S424" s="64" t="s">
        <v>1364</v>
      </c>
      <c r="T424" s="65">
        <v>1</v>
      </c>
    </row>
    <row r="425" spans="1:20" x14ac:dyDescent="0.25">
      <c r="A425" s="60" t="s">
        <v>2369</v>
      </c>
      <c r="B425" s="57" t="s">
        <v>2357</v>
      </c>
      <c r="C425" s="18" t="s">
        <v>1072</v>
      </c>
      <c r="D425" s="10" t="s">
        <v>285</v>
      </c>
      <c r="E425" s="10" t="s">
        <v>267</v>
      </c>
      <c r="F425" s="9" t="s">
        <v>284</v>
      </c>
      <c r="G425" s="9" t="s">
        <v>1495</v>
      </c>
      <c r="H425" s="18" t="s">
        <v>1492</v>
      </c>
      <c r="I425" s="9" t="s">
        <v>454</v>
      </c>
      <c r="J425" s="62" t="s">
        <v>2384</v>
      </c>
      <c r="K425" s="67">
        <v>2440</v>
      </c>
      <c r="L425" s="67">
        <v>26635040</v>
      </c>
      <c r="M425" s="68"/>
      <c r="R425" s="66">
        <v>26635040</v>
      </c>
      <c r="S425" s="64" t="s">
        <v>1534</v>
      </c>
      <c r="T425" s="65">
        <v>1</v>
      </c>
    </row>
    <row r="426" spans="1:20" x14ac:dyDescent="0.25">
      <c r="A426" s="60" t="s">
        <v>2369</v>
      </c>
      <c r="B426" s="57" t="s">
        <v>2357</v>
      </c>
      <c r="C426" s="18" t="s">
        <v>1073</v>
      </c>
      <c r="D426" s="10" t="s">
        <v>283</v>
      </c>
      <c r="E426" s="10" t="s">
        <v>267</v>
      </c>
      <c r="F426" s="9" t="s">
        <v>284</v>
      </c>
      <c r="G426" s="9" t="s">
        <v>1495</v>
      </c>
      <c r="H426" s="18" t="s">
        <v>325</v>
      </c>
      <c r="I426" s="9" t="s">
        <v>456</v>
      </c>
      <c r="J426" s="10" t="s">
        <v>456</v>
      </c>
      <c r="K426" s="67">
        <v>540</v>
      </c>
      <c r="L426" s="67">
        <v>10637460</v>
      </c>
      <c r="M426" s="68"/>
      <c r="R426" s="66">
        <v>10637460</v>
      </c>
      <c r="S426" s="64" t="s">
        <v>1364</v>
      </c>
      <c r="T426" s="65">
        <v>1</v>
      </c>
    </row>
    <row r="427" spans="1:20" x14ac:dyDescent="0.25">
      <c r="A427" s="60" t="s">
        <v>2369</v>
      </c>
      <c r="B427" s="57" t="s">
        <v>2357</v>
      </c>
      <c r="C427" s="18" t="s">
        <v>1073</v>
      </c>
      <c r="D427" s="10" t="s">
        <v>283</v>
      </c>
      <c r="E427" s="10" t="s">
        <v>267</v>
      </c>
      <c r="F427" s="9" t="s">
        <v>284</v>
      </c>
      <c r="G427" s="9" t="s">
        <v>1495</v>
      </c>
      <c r="H427" s="18" t="s">
        <v>413</v>
      </c>
      <c r="I427" s="9" t="s">
        <v>454</v>
      </c>
      <c r="J427" s="62" t="s">
        <v>2384</v>
      </c>
      <c r="K427" s="67">
        <v>7240</v>
      </c>
      <c r="L427" s="67">
        <v>80935960</v>
      </c>
      <c r="M427" s="68"/>
      <c r="R427" s="66">
        <v>80935960</v>
      </c>
      <c r="S427" s="64" t="s">
        <v>1364</v>
      </c>
      <c r="T427" s="65">
        <v>1</v>
      </c>
    </row>
    <row r="428" spans="1:20" x14ac:dyDescent="0.25">
      <c r="A428" s="60" t="s">
        <v>2369</v>
      </c>
      <c r="B428" s="57" t="s">
        <v>2357</v>
      </c>
      <c r="C428" s="18" t="s">
        <v>1073</v>
      </c>
      <c r="D428" s="10" t="s">
        <v>283</v>
      </c>
      <c r="E428" s="10" t="s">
        <v>267</v>
      </c>
      <c r="F428" s="9" t="s">
        <v>284</v>
      </c>
      <c r="G428" s="9" t="s">
        <v>1495</v>
      </c>
      <c r="H428" s="18" t="s">
        <v>1492</v>
      </c>
      <c r="I428" s="9" t="s">
        <v>454</v>
      </c>
      <c r="J428" s="62" t="s">
        <v>2384</v>
      </c>
      <c r="K428" s="67">
        <v>820</v>
      </c>
      <c r="L428" s="67">
        <v>9166780</v>
      </c>
      <c r="M428" s="68"/>
      <c r="R428" s="66">
        <v>9166780</v>
      </c>
      <c r="S428" s="64" t="s">
        <v>1534</v>
      </c>
      <c r="T428" s="65">
        <v>1</v>
      </c>
    </row>
    <row r="429" spans="1:20" x14ac:dyDescent="0.25">
      <c r="A429" s="60" t="s">
        <v>2369</v>
      </c>
      <c r="B429" s="57" t="s">
        <v>2357</v>
      </c>
      <c r="C429" s="18" t="s">
        <v>1074</v>
      </c>
      <c r="D429" s="10" t="s">
        <v>282</v>
      </c>
      <c r="E429" s="10" t="s">
        <v>280</v>
      </c>
      <c r="F429" s="9" t="s">
        <v>261</v>
      </c>
      <c r="G429" s="9" t="s">
        <v>1495</v>
      </c>
      <c r="H429" s="18" t="s">
        <v>296</v>
      </c>
      <c r="I429" s="9" t="s">
        <v>456</v>
      </c>
      <c r="J429" s="10" t="s">
        <v>456</v>
      </c>
      <c r="K429" s="67">
        <v>280</v>
      </c>
      <c r="L429" s="67">
        <v>23560040</v>
      </c>
      <c r="M429" s="68"/>
      <c r="R429" s="66">
        <v>23560040</v>
      </c>
      <c r="S429" s="64" t="s">
        <v>1364</v>
      </c>
      <c r="T429" s="65">
        <v>1</v>
      </c>
    </row>
    <row r="430" spans="1:20" x14ac:dyDescent="0.25">
      <c r="A430" s="60" t="s">
        <v>2369</v>
      </c>
      <c r="B430" s="57" t="s">
        <v>2357</v>
      </c>
      <c r="C430" s="18" t="s">
        <v>1074</v>
      </c>
      <c r="D430" s="10" t="s">
        <v>282</v>
      </c>
      <c r="E430" s="10" t="s">
        <v>280</v>
      </c>
      <c r="F430" s="9" t="s">
        <v>261</v>
      </c>
      <c r="G430" s="9" t="s">
        <v>1495</v>
      </c>
      <c r="H430" s="18" t="s">
        <v>234</v>
      </c>
      <c r="I430" s="9" t="s">
        <v>454</v>
      </c>
      <c r="J430" s="62" t="s">
        <v>2384</v>
      </c>
      <c r="K430" s="67">
        <v>1000</v>
      </c>
      <c r="L430" s="67">
        <v>28088000</v>
      </c>
      <c r="M430" s="68"/>
      <c r="R430" s="66">
        <v>28088000</v>
      </c>
      <c r="S430" s="64" t="s">
        <v>1364</v>
      </c>
      <c r="T430" s="65">
        <v>1</v>
      </c>
    </row>
    <row r="431" spans="1:20" x14ac:dyDescent="0.25">
      <c r="A431" s="60" t="s">
        <v>2369</v>
      </c>
      <c r="B431" s="57" t="s">
        <v>2357</v>
      </c>
      <c r="C431" s="18" t="s">
        <v>1074</v>
      </c>
      <c r="D431" s="10" t="s">
        <v>282</v>
      </c>
      <c r="E431" s="10" t="s">
        <v>280</v>
      </c>
      <c r="F431" s="9" t="s">
        <v>261</v>
      </c>
      <c r="G431" s="9" t="s">
        <v>1495</v>
      </c>
      <c r="H431" s="18" t="s">
        <v>1492</v>
      </c>
      <c r="I431" s="9" t="s">
        <v>454</v>
      </c>
      <c r="J431" s="62" t="s">
        <v>2384</v>
      </c>
      <c r="K431" s="67">
        <v>180</v>
      </c>
      <c r="L431" s="67">
        <v>5055840</v>
      </c>
      <c r="M431" s="68"/>
      <c r="R431" s="66">
        <v>5055840</v>
      </c>
      <c r="S431" s="64" t="s">
        <v>1534</v>
      </c>
      <c r="T431" s="65">
        <v>1</v>
      </c>
    </row>
    <row r="432" spans="1:20" x14ac:dyDescent="0.25">
      <c r="A432" s="60" t="s">
        <v>2369</v>
      </c>
      <c r="B432" s="57" t="s">
        <v>2357</v>
      </c>
      <c r="C432" s="18" t="s">
        <v>1076</v>
      </c>
      <c r="D432" s="10" t="s">
        <v>1496</v>
      </c>
      <c r="E432" s="10" t="s">
        <v>389</v>
      </c>
      <c r="F432" s="9" t="s">
        <v>322</v>
      </c>
      <c r="G432" s="9" t="s">
        <v>1495</v>
      </c>
      <c r="H432" s="18" t="s">
        <v>296</v>
      </c>
      <c r="I432" s="9" t="s">
        <v>456</v>
      </c>
      <c r="J432" s="10" t="s">
        <v>456</v>
      </c>
      <c r="K432" s="67">
        <v>1720</v>
      </c>
      <c r="L432" s="67">
        <v>144725960</v>
      </c>
      <c r="M432" s="68"/>
      <c r="R432" s="66">
        <v>144725960</v>
      </c>
      <c r="S432" s="64" t="s">
        <v>1364</v>
      </c>
      <c r="T432" s="65">
        <v>1</v>
      </c>
    </row>
    <row r="433" spans="1:20" x14ac:dyDescent="0.25">
      <c r="A433" s="60" t="s">
        <v>2369</v>
      </c>
      <c r="B433" s="57" t="s">
        <v>2357</v>
      </c>
      <c r="C433" s="18" t="s">
        <v>1076</v>
      </c>
      <c r="D433" s="10" t="s">
        <v>1496</v>
      </c>
      <c r="E433" s="10" t="s">
        <v>389</v>
      </c>
      <c r="F433" s="9" t="s">
        <v>322</v>
      </c>
      <c r="G433" s="9" t="s">
        <v>1495</v>
      </c>
      <c r="H433" s="18" t="s">
        <v>337</v>
      </c>
      <c r="I433" s="9" t="s">
        <v>453</v>
      </c>
      <c r="J433" s="62" t="s">
        <v>2384</v>
      </c>
      <c r="K433" s="67">
        <v>14660</v>
      </c>
      <c r="L433" s="67">
        <v>473928480</v>
      </c>
      <c r="M433" s="68"/>
      <c r="R433" s="66">
        <v>473928480</v>
      </c>
      <c r="S433" s="64" t="s">
        <v>1364</v>
      </c>
      <c r="T433" s="65">
        <v>1</v>
      </c>
    </row>
    <row r="434" spans="1:20" x14ac:dyDescent="0.25">
      <c r="A434" s="60" t="s">
        <v>2369</v>
      </c>
      <c r="B434" s="57" t="s">
        <v>2357</v>
      </c>
      <c r="C434" s="18" t="s">
        <v>1076</v>
      </c>
      <c r="D434" s="10" t="s">
        <v>1496</v>
      </c>
      <c r="E434" s="10" t="s">
        <v>389</v>
      </c>
      <c r="F434" s="9" t="s">
        <v>322</v>
      </c>
      <c r="G434" s="9" t="s">
        <v>1495</v>
      </c>
      <c r="H434" s="18" t="s">
        <v>1493</v>
      </c>
      <c r="I434" s="9" t="s">
        <v>456</v>
      </c>
      <c r="J434" s="10" t="s">
        <v>456</v>
      </c>
      <c r="K434" s="67">
        <v>860</v>
      </c>
      <c r="L434" s="67">
        <v>72362980</v>
      </c>
      <c r="M434" s="68"/>
      <c r="R434" s="66">
        <v>72362980</v>
      </c>
      <c r="S434" s="64" t="s">
        <v>1534</v>
      </c>
      <c r="T434" s="65">
        <v>1</v>
      </c>
    </row>
    <row r="435" spans="1:20" x14ac:dyDescent="0.25">
      <c r="A435" s="60" t="s">
        <v>2369</v>
      </c>
      <c r="B435" s="57" t="s">
        <v>2357</v>
      </c>
      <c r="C435" s="18" t="s">
        <v>1077</v>
      </c>
      <c r="D435" s="10" t="s">
        <v>1333</v>
      </c>
      <c r="E435" s="10" t="s">
        <v>254</v>
      </c>
      <c r="F435" s="9" t="s">
        <v>390</v>
      </c>
      <c r="G435" s="9" t="s">
        <v>1495</v>
      </c>
      <c r="H435" s="18" t="s">
        <v>325</v>
      </c>
      <c r="I435" s="9" t="s">
        <v>456</v>
      </c>
      <c r="J435" s="10" t="s">
        <v>456</v>
      </c>
      <c r="K435" s="67">
        <v>16999</v>
      </c>
      <c r="L435" s="67">
        <v>416271512</v>
      </c>
      <c r="M435" s="68"/>
      <c r="R435" s="66">
        <v>416271512</v>
      </c>
      <c r="S435" s="64" t="s">
        <v>1364</v>
      </c>
      <c r="T435" s="65">
        <v>1</v>
      </c>
    </row>
    <row r="436" spans="1:20" x14ac:dyDescent="0.25">
      <c r="A436" s="60" t="s">
        <v>2369</v>
      </c>
      <c r="B436" s="57" t="s">
        <v>2357</v>
      </c>
      <c r="C436" s="18" t="s">
        <v>1077</v>
      </c>
      <c r="D436" s="10" t="s">
        <v>1333</v>
      </c>
      <c r="E436" s="10" t="s">
        <v>254</v>
      </c>
      <c r="F436" s="9" t="s">
        <v>390</v>
      </c>
      <c r="G436" s="9" t="s">
        <v>1495</v>
      </c>
      <c r="H436" s="18" t="s">
        <v>413</v>
      </c>
      <c r="I436" s="9" t="s">
        <v>454</v>
      </c>
      <c r="J436" s="62" t="s">
        <v>2384</v>
      </c>
      <c r="K436" s="67">
        <v>33200</v>
      </c>
      <c r="L436" s="67">
        <v>950184000</v>
      </c>
      <c r="M436" s="68"/>
      <c r="R436" s="66">
        <v>950184000</v>
      </c>
      <c r="S436" s="64" t="s">
        <v>1364</v>
      </c>
      <c r="T436" s="65">
        <v>1</v>
      </c>
    </row>
    <row r="437" spans="1:20" x14ac:dyDescent="0.25">
      <c r="A437" s="60" t="s">
        <v>2369</v>
      </c>
      <c r="B437" s="57" t="s">
        <v>2357</v>
      </c>
      <c r="C437" s="18" t="s">
        <v>1077</v>
      </c>
      <c r="D437" s="10" t="s">
        <v>1333</v>
      </c>
      <c r="E437" s="10" t="s">
        <v>254</v>
      </c>
      <c r="F437" s="9" t="s">
        <v>390</v>
      </c>
      <c r="G437" s="9" t="s">
        <v>1495</v>
      </c>
      <c r="H437" s="18" t="s">
        <v>1492</v>
      </c>
      <c r="I437" s="9" t="s">
        <v>454</v>
      </c>
      <c r="J437" s="62" t="s">
        <v>2384</v>
      </c>
      <c r="K437" s="67">
        <v>10060</v>
      </c>
      <c r="L437" s="67">
        <v>287917200</v>
      </c>
      <c r="M437" s="68"/>
      <c r="R437" s="66">
        <v>287917200</v>
      </c>
      <c r="S437" s="64" t="s">
        <v>1534</v>
      </c>
      <c r="T437" s="65">
        <v>1</v>
      </c>
    </row>
    <row r="438" spans="1:20" x14ac:dyDescent="0.25">
      <c r="A438" s="60" t="s">
        <v>2369</v>
      </c>
      <c r="B438" s="57" t="s">
        <v>2357</v>
      </c>
      <c r="C438" s="18" t="s">
        <v>1079</v>
      </c>
      <c r="D438" s="10" t="s">
        <v>1207</v>
      </c>
      <c r="E438" s="10" t="s">
        <v>254</v>
      </c>
      <c r="F438" s="9" t="s">
        <v>390</v>
      </c>
      <c r="G438" s="9" t="s">
        <v>1495</v>
      </c>
      <c r="H438" s="18" t="s">
        <v>325</v>
      </c>
      <c r="I438" s="9" t="s">
        <v>456</v>
      </c>
      <c r="J438" s="10" t="s">
        <v>456</v>
      </c>
      <c r="K438" s="67">
        <v>2460</v>
      </c>
      <c r="L438" s="67">
        <v>33704460</v>
      </c>
      <c r="M438" s="68"/>
      <c r="R438" s="66">
        <v>33704460</v>
      </c>
      <c r="S438" s="64" t="s">
        <v>1364</v>
      </c>
      <c r="T438" s="65">
        <v>1</v>
      </c>
    </row>
    <row r="439" spans="1:20" x14ac:dyDescent="0.25">
      <c r="A439" s="60" t="s">
        <v>2369</v>
      </c>
      <c r="B439" s="57" t="s">
        <v>2357</v>
      </c>
      <c r="C439" s="18" t="s">
        <v>1079</v>
      </c>
      <c r="D439" s="10" t="s">
        <v>1207</v>
      </c>
      <c r="E439" s="10" t="s">
        <v>254</v>
      </c>
      <c r="F439" s="9" t="s">
        <v>390</v>
      </c>
      <c r="G439" s="9" t="s">
        <v>1495</v>
      </c>
      <c r="H439" s="18" t="s">
        <v>1492</v>
      </c>
      <c r="I439" s="9" t="s">
        <v>454</v>
      </c>
      <c r="J439" s="62" t="s">
        <v>2384</v>
      </c>
      <c r="K439" s="67">
        <v>500</v>
      </c>
      <c r="L439" s="67">
        <v>4836000</v>
      </c>
      <c r="M439" s="68"/>
      <c r="R439" s="66">
        <v>4836000</v>
      </c>
      <c r="S439" s="64" t="s">
        <v>1534</v>
      </c>
      <c r="T439" s="65">
        <v>1</v>
      </c>
    </row>
    <row r="440" spans="1:20" x14ac:dyDescent="0.25">
      <c r="A440" s="60" t="s">
        <v>2369</v>
      </c>
      <c r="B440" s="57" t="s">
        <v>2357</v>
      </c>
      <c r="C440" s="18" t="s">
        <v>1080</v>
      </c>
      <c r="D440" s="10" t="s">
        <v>1208</v>
      </c>
      <c r="E440" s="10" t="s">
        <v>254</v>
      </c>
      <c r="F440" s="9" t="s">
        <v>390</v>
      </c>
      <c r="G440" s="9" t="s">
        <v>1495</v>
      </c>
      <c r="H440" s="18" t="s">
        <v>325</v>
      </c>
      <c r="I440" s="9" t="s">
        <v>456</v>
      </c>
      <c r="J440" s="10" t="s">
        <v>456</v>
      </c>
      <c r="K440" s="67">
        <v>540</v>
      </c>
      <c r="L440" s="67">
        <v>7527060</v>
      </c>
      <c r="M440" s="68"/>
      <c r="R440" s="66">
        <v>7527060</v>
      </c>
      <c r="S440" s="64" t="s">
        <v>1364</v>
      </c>
      <c r="T440" s="65">
        <v>1</v>
      </c>
    </row>
    <row r="441" spans="1:20" x14ac:dyDescent="0.25">
      <c r="A441" s="60" t="s">
        <v>2369</v>
      </c>
      <c r="B441" s="57" t="s">
        <v>2357</v>
      </c>
      <c r="C441" s="18" t="s">
        <v>1080</v>
      </c>
      <c r="D441" s="10" t="s">
        <v>1208</v>
      </c>
      <c r="E441" s="10" t="s">
        <v>254</v>
      </c>
      <c r="F441" s="9" t="s">
        <v>390</v>
      </c>
      <c r="G441" s="9" t="s">
        <v>1495</v>
      </c>
      <c r="H441" s="18" t="s">
        <v>413</v>
      </c>
      <c r="I441" s="9" t="s">
        <v>454</v>
      </c>
      <c r="J441" s="62" t="s">
        <v>2384</v>
      </c>
      <c r="K441" s="67">
        <v>560</v>
      </c>
      <c r="L441" s="67">
        <v>5416320</v>
      </c>
      <c r="M441" s="68"/>
      <c r="R441" s="66">
        <v>5416320</v>
      </c>
      <c r="S441" s="64" t="s">
        <v>1364</v>
      </c>
      <c r="T441" s="65">
        <v>1</v>
      </c>
    </row>
    <row r="442" spans="1:20" x14ac:dyDescent="0.25">
      <c r="A442" s="60" t="s">
        <v>2369</v>
      </c>
      <c r="B442" s="57" t="s">
        <v>2357</v>
      </c>
      <c r="C442" s="18" t="s">
        <v>1082</v>
      </c>
      <c r="D442" s="10" t="s">
        <v>1467</v>
      </c>
      <c r="E442" s="10" t="s">
        <v>254</v>
      </c>
      <c r="F442" s="9" t="s">
        <v>390</v>
      </c>
      <c r="G442" s="9" t="s">
        <v>1495</v>
      </c>
      <c r="H442" s="18" t="s">
        <v>325</v>
      </c>
      <c r="I442" s="9" t="s">
        <v>456</v>
      </c>
      <c r="J442" s="10" t="s">
        <v>456</v>
      </c>
      <c r="K442" s="67">
        <v>1200</v>
      </c>
      <c r="L442" s="67">
        <v>16726800</v>
      </c>
      <c r="M442" s="68"/>
      <c r="R442" s="66">
        <v>16726800</v>
      </c>
      <c r="S442" s="64" t="s">
        <v>1364</v>
      </c>
      <c r="T442" s="65">
        <v>1</v>
      </c>
    </row>
    <row r="443" spans="1:20" x14ac:dyDescent="0.25">
      <c r="A443" s="60" t="s">
        <v>2369</v>
      </c>
      <c r="B443" s="57" t="s">
        <v>2357</v>
      </c>
      <c r="C443" s="18" t="s">
        <v>1082</v>
      </c>
      <c r="D443" s="10" t="s">
        <v>1467</v>
      </c>
      <c r="E443" s="10" t="s">
        <v>254</v>
      </c>
      <c r="F443" s="9" t="s">
        <v>390</v>
      </c>
      <c r="G443" s="9" t="s">
        <v>1495</v>
      </c>
      <c r="H443" s="18" t="s">
        <v>413</v>
      </c>
      <c r="I443" s="9" t="s">
        <v>454</v>
      </c>
      <c r="J443" s="62" t="s">
        <v>2384</v>
      </c>
      <c r="K443" s="67">
        <v>6540</v>
      </c>
      <c r="L443" s="67">
        <v>68702700</v>
      </c>
      <c r="M443" s="68"/>
      <c r="R443" s="66">
        <v>68702700</v>
      </c>
      <c r="S443" s="64" t="s">
        <v>1364</v>
      </c>
      <c r="T443" s="65">
        <v>1</v>
      </c>
    </row>
    <row r="444" spans="1:20" x14ac:dyDescent="0.25">
      <c r="A444" s="60" t="s">
        <v>2369</v>
      </c>
      <c r="B444" s="57" t="s">
        <v>2357</v>
      </c>
      <c r="C444" s="18" t="s">
        <v>1082</v>
      </c>
      <c r="D444" s="10" t="s">
        <v>1467</v>
      </c>
      <c r="E444" s="10" t="s">
        <v>254</v>
      </c>
      <c r="F444" s="9" t="s">
        <v>390</v>
      </c>
      <c r="G444" s="9" t="s">
        <v>1495</v>
      </c>
      <c r="H444" s="18" t="s">
        <v>1492</v>
      </c>
      <c r="I444" s="9" t="s">
        <v>454</v>
      </c>
      <c r="J444" s="62" t="s">
        <v>2384</v>
      </c>
      <c r="K444" s="67">
        <v>740</v>
      </c>
      <c r="L444" s="67">
        <v>7773700</v>
      </c>
      <c r="M444" s="68"/>
      <c r="R444" s="66">
        <v>7773700</v>
      </c>
      <c r="S444" s="64" t="s">
        <v>1534</v>
      </c>
      <c r="T444" s="65">
        <v>1</v>
      </c>
    </row>
    <row r="445" spans="1:20" x14ac:dyDescent="0.25">
      <c r="A445" s="60" t="s">
        <v>2369</v>
      </c>
      <c r="B445" s="57" t="s">
        <v>2357</v>
      </c>
      <c r="C445" s="18" t="s">
        <v>1083</v>
      </c>
      <c r="D445" s="10" t="s">
        <v>1468</v>
      </c>
      <c r="E445" s="10" t="s">
        <v>254</v>
      </c>
      <c r="F445" s="9" t="s">
        <v>390</v>
      </c>
      <c r="G445" s="9" t="s">
        <v>1495</v>
      </c>
      <c r="H445" s="18" t="s">
        <v>1492</v>
      </c>
      <c r="I445" s="9" t="s">
        <v>454</v>
      </c>
      <c r="J445" s="62" t="s">
        <v>2384</v>
      </c>
      <c r="K445" s="67">
        <v>19</v>
      </c>
      <c r="L445" s="67">
        <v>154850</v>
      </c>
      <c r="M445" s="68"/>
      <c r="R445" s="66">
        <v>154850</v>
      </c>
      <c r="S445" s="64" t="s">
        <v>1534</v>
      </c>
      <c r="T445" s="65">
        <v>1</v>
      </c>
    </row>
    <row r="446" spans="1:20" x14ac:dyDescent="0.25">
      <c r="A446" s="60" t="s">
        <v>2369</v>
      </c>
      <c r="B446" s="57" t="s">
        <v>2357</v>
      </c>
      <c r="C446" s="18" t="s">
        <v>1086</v>
      </c>
      <c r="D446" s="10" t="s">
        <v>1204</v>
      </c>
      <c r="E446" s="10" t="s">
        <v>254</v>
      </c>
      <c r="F446" s="9" t="s">
        <v>390</v>
      </c>
      <c r="G446" s="9" t="s">
        <v>1495</v>
      </c>
      <c r="H446" s="18" t="s">
        <v>325</v>
      </c>
      <c r="I446" s="9" t="s">
        <v>456</v>
      </c>
      <c r="J446" s="10" t="s">
        <v>456</v>
      </c>
      <c r="K446" s="67">
        <v>18140</v>
      </c>
      <c r="L446" s="67">
        <v>230789680</v>
      </c>
      <c r="M446" s="68"/>
      <c r="R446" s="66">
        <v>230789680</v>
      </c>
      <c r="S446" s="64" t="s">
        <v>1364</v>
      </c>
      <c r="T446" s="65">
        <v>1</v>
      </c>
    </row>
    <row r="447" spans="1:20" x14ac:dyDescent="0.25">
      <c r="A447" s="60" t="s">
        <v>2369</v>
      </c>
      <c r="B447" s="57" t="s">
        <v>2357</v>
      </c>
      <c r="C447" s="18" t="s">
        <v>1086</v>
      </c>
      <c r="D447" s="10" t="s">
        <v>1204</v>
      </c>
      <c r="E447" s="10" t="s">
        <v>254</v>
      </c>
      <c r="F447" s="9" t="s">
        <v>390</v>
      </c>
      <c r="G447" s="9" t="s">
        <v>1495</v>
      </c>
      <c r="H447" s="18" t="s">
        <v>269</v>
      </c>
      <c r="I447" s="9" t="s">
        <v>455</v>
      </c>
      <c r="J447" s="62" t="s">
        <v>2384</v>
      </c>
      <c r="K447" s="67">
        <v>2240</v>
      </c>
      <c r="L447" s="67">
        <v>21683200</v>
      </c>
      <c r="M447" s="68"/>
      <c r="R447" s="66">
        <v>21683200</v>
      </c>
      <c r="S447" s="64" t="s">
        <v>1364</v>
      </c>
      <c r="T447" s="65">
        <v>1</v>
      </c>
    </row>
    <row r="448" spans="1:20" x14ac:dyDescent="0.25">
      <c r="A448" s="60" t="s">
        <v>2369</v>
      </c>
      <c r="B448" s="57" t="s">
        <v>2357</v>
      </c>
      <c r="C448" s="18" t="s">
        <v>1086</v>
      </c>
      <c r="D448" s="10" t="s">
        <v>1204</v>
      </c>
      <c r="E448" s="10" t="s">
        <v>254</v>
      </c>
      <c r="F448" s="9" t="s">
        <v>390</v>
      </c>
      <c r="G448" s="9" t="s">
        <v>1495</v>
      </c>
      <c r="H448" s="18" t="s">
        <v>402</v>
      </c>
      <c r="I448" s="9" t="s">
        <v>453</v>
      </c>
      <c r="J448" s="62" t="s">
        <v>2384</v>
      </c>
      <c r="K448" s="67">
        <v>7700</v>
      </c>
      <c r="L448" s="67">
        <v>59405500</v>
      </c>
      <c r="M448" s="68"/>
      <c r="R448" s="66">
        <v>59405500</v>
      </c>
      <c r="S448" s="64" t="s">
        <v>1364</v>
      </c>
      <c r="T448" s="65">
        <v>1</v>
      </c>
    </row>
    <row r="449" spans="1:20" x14ac:dyDescent="0.25">
      <c r="A449" s="60" t="s">
        <v>2369</v>
      </c>
      <c r="B449" s="57" t="s">
        <v>2357</v>
      </c>
      <c r="C449" s="18" t="s">
        <v>1087</v>
      </c>
      <c r="D449" s="10" t="s">
        <v>1424</v>
      </c>
      <c r="E449" s="10" t="s">
        <v>254</v>
      </c>
      <c r="F449" s="9" t="s">
        <v>390</v>
      </c>
      <c r="G449" s="9" t="s">
        <v>1495</v>
      </c>
      <c r="H449" s="18" t="s">
        <v>325</v>
      </c>
      <c r="I449" s="9" t="s">
        <v>456</v>
      </c>
      <c r="J449" s="10" t="s">
        <v>456</v>
      </c>
      <c r="K449" s="67">
        <v>13780</v>
      </c>
      <c r="L449" s="67">
        <v>175226480</v>
      </c>
      <c r="M449" s="68"/>
      <c r="R449" s="66">
        <v>175226480</v>
      </c>
      <c r="S449" s="64" t="s">
        <v>1364</v>
      </c>
      <c r="T449" s="65">
        <v>1</v>
      </c>
    </row>
    <row r="450" spans="1:20" x14ac:dyDescent="0.25">
      <c r="A450" s="60" t="s">
        <v>2369</v>
      </c>
      <c r="B450" s="57" t="s">
        <v>2357</v>
      </c>
      <c r="C450" s="18" t="s">
        <v>1087</v>
      </c>
      <c r="D450" s="10" t="s">
        <v>1424</v>
      </c>
      <c r="E450" s="10" t="s">
        <v>254</v>
      </c>
      <c r="F450" s="9" t="s">
        <v>390</v>
      </c>
      <c r="G450" s="9" t="s">
        <v>1495</v>
      </c>
      <c r="H450" s="18" t="s">
        <v>269</v>
      </c>
      <c r="I450" s="9" t="s">
        <v>455</v>
      </c>
      <c r="J450" s="62" t="s">
        <v>2384</v>
      </c>
      <c r="K450" s="67">
        <v>1060</v>
      </c>
      <c r="L450" s="67">
        <v>10447360</v>
      </c>
      <c r="M450" s="68"/>
      <c r="R450" s="66">
        <v>10447360</v>
      </c>
      <c r="S450" s="64" t="s">
        <v>1364</v>
      </c>
      <c r="T450" s="65">
        <v>1</v>
      </c>
    </row>
    <row r="451" spans="1:20" x14ac:dyDescent="0.25">
      <c r="A451" s="60" t="s">
        <v>2369</v>
      </c>
      <c r="B451" s="57" t="s">
        <v>2357</v>
      </c>
      <c r="C451" s="18" t="s">
        <v>1087</v>
      </c>
      <c r="D451" s="10" t="s">
        <v>1424</v>
      </c>
      <c r="E451" s="10" t="s">
        <v>254</v>
      </c>
      <c r="F451" s="9" t="s">
        <v>390</v>
      </c>
      <c r="G451" s="9" t="s">
        <v>1495</v>
      </c>
      <c r="H451" s="18" t="s">
        <v>402</v>
      </c>
      <c r="I451" s="9" t="s">
        <v>453</v>
      </c>
      <c r="J451" s="62" t="s">
        <v>2384</v>
      </c>
      <c r="K451" s="67">
        <v>5600</v>
      </c>
      <c r="L451" s="67">
        <v>38472000</v>
      </c>
      <c r="M451" s="68"/>
      <c r="R451" s="66">
        <v>38472000</v>
      </c>
      <c r="S451" s="64" t="s">
        <v>1364</v>
      </c>
      <c r="T451" s="65">
        <v>1</v>
      </c>
    </row>
    <row r="452" spans="1:20" x14ac:dyDescent="0.25">
      <c r="A452" s="60" t="s">
        <v>2369</v>
      </c>
      <c r="B452" s="57" t="s">
        <v>2357</v>
      </c>
      <c r="C452" s="18" t="s">
        <v>1088</v>
      </c>
      <c r="D452" s="10" t="s">
        <v>1497</v>
      </c>
      <c r="E452" s="10" t="s">
        <v>389</v>
      </c>
      <c r="F452" s="9" t="s">
        <v>322</v>
      </c>
      <c r="G452" s="9" t="s">
        <v>1495</v>
      </c>
      <c r="H452" s="18" t="s">
        <v>296</v>
      </c>
      <c r="I452" s="9" t="s">
        <v>456</v>
      </c>
      <c r="J452" s="10" t="s">
        <v>456</v>
      </c>
      <c r="K452" s="67">
        <v>870</v>
      </c>
      <c r="L452" s="67">
        <v>49390770</v>
      </c>
      <c r="M452" s="68"/>
      <c r="R452" s="66">
        <v>49390770</v>
      </c>
      <c r="S452" s="64" t="s">
        <v>1364</v>
      </c>
      <c r="T452" s="65">
        <v>1</v>
      </c>
    </row>
    <row r="453" spans="1:20" x14ac:dyDescent="0.25">
      <c r="A453" s="60" t="s">
        <v>2369</v>
      </c>
      <c r="B453" s="57" t="s">
        <v>2357</v>
      </c>
      <c r="C453" s="18" t="s">
        <v>1088</v>
      </c>
      <c r="D453" s="10" t="s">
        <v>1497</v>
      </c>
      <c r="E453" s="10" t="s">
        <v>389</v>
      </c>
      <c r="F453" s="9" t="s">
        <v>322</v>
      </c>
      <c r="G453" s="9" t="s">
        <v>1495</v>
      </c>
      <c r="H453" s="18" t="s">
        <v>337</v>
      </c>
      <c r="I453" s="9" t="s">
        <v>453</v>
      </c>
      <c r="J453" s="62" t="s">
        <v>2384</v>
      </c>
      <c r="K453" s="67">
        <v>12150</v>
      </c>
      <c r="L453" s="67">
        <v>297140400</v>
      </c>
      <c r="M453" s="68"/>
      <c r="R453" s="66">
        <v>297140400</v>
      </c>
      <c r="S453" s="64" t="s">
        <v>1364</v>
      </c>
      <c r="T453" s="65">
        <v>1</v>
      </c>
    </row>
    <row r="454" spans="1:20" x14ac:dyDescent="0.25">
      <c r="A454" s="60" t="s">
        <v>2369</v>
      </c>
      <c r="B454" s="57" t="s">
        <v>2357</v>
      </c>
      <c r="C454" s="18" t="s">
        <v>1088</v>
      </c>
      <c r="D454" s="10" t="s">
        <v>1497</v>
      </c>
      <c r="E454" s="10" t="s">
        <v>389</v>
      </c>
      <c r="F454" s="9" t="s">
        <v>322</v>
      </c>
      <c r="G454" s="9" t="s">
        <v>1495</v>
      </c>
      <c r="H454" s="18" t="s">
        <v>1523</v>
      </c>
      <c r="I454" s="9" t="s">
        <v>453</v>
      </c>
      <c r="J454" s="62" t="s">
        <v>2384</v>
      </c>
      <c r="K454" s="67">
        <v>2490</v>
      </c>
      <c r="L454" s="67">
        <v>60895440</v>
      </c>
      <c r="M454" s="68"/>
      <c r="R454" s="66">
        <v>60895440</v>
      </c>
      <c r="S454" s="64" t="s">
        <v>1534</v>
      </c>
      <c r="T454" s="65">
        <v>1</v>
      </c>
    </row>
    <row r="455" spans="1:20" x14ac:dyDescent="0.25">
      <c r="A455" s="60" t="s">
        <v>2369</v>
      </c>
      <c r="B455" s="57" t="s">
        <v>2357</v>
      </c>
      <c r="C455" s="18" t="s">
        <v>587</v>
      </c>
      <c r="D455" s="10" t="s">
        <v>1470</v>
      </c>
      <c r="E455" s="10" t="s">
        <v>210</v>
      </c>
      <c r="F455" s="9" t="s">
        <v>391</v>
      </c>
      <c r="G455" s="9" t="s">
        <v>1498</v>
      </c>
      <c r="H455" s="18" t="s">
        <v>296</v>
      </c>
      <c r="I455" s="9" t="s">
        <v>456</v>
      </c>
      <c r="J455" s="10" t="s">
        <v>456</v>
      </c>
      <c r="K455" s="67">
        <v>1920</v>
      </c>
      <c r="L455" s="67">
        <v>22548480</v>
      </c>
      <c r="M455" s="68"/>
      <c r="R455" s="66">
        <v>22548480</v>
      </c>
      <c r="S455" s="64" t="s">
        <v>1364</v>
      </c>
      <c r="T455" s="65">
        <v>1</v>
      </c>
    </row>
    <row r="456" spans="1:20" x14ac:dyDescent="0.25">
      <c r="A456" s="60" t="s">
        <v>2369</v>
      </c>
      <c r="B456" s="57" t="s">
        <v>2357</v>
      </c>
      <c r="C456" s="18" t="s">
        <v>587</v>
      </c>
      <c r="D456" s="10" t="s">
        <v>1470</v>
      </c>
      <c r="E456" s="10" t="s">
        <v>210</v>
      </c>
      <c r="F456" s="9" t="s">
        <v>391</v>
      </c>
      <c r="G456" s="9" t="s">
        <v>1498</v>
      </c>
      <c r="H456" s="18" t="s">
        <v>234</v>
      </c>
      <c r="I456" s="9" t="s">
        <v>454</v>
      </c>
      <c r="J456" s="62" t="s">
        <v>2384</v>
      </c>
      <c r="K456" s="67">
        <v>46080</v>
      </c>
      <c r="L456" s="67">
        <v>275834880</v>
      </c>
      <c r="M456" s="68"/>
      <c r="R456" s="66">
        <v>275834880</v>
      </c>
      <c r="S456" s="64" t="s">
        <v>1364</v>
      </c>
      <c r="T456" s="65">
        <v>1</v>
      </c>
    </row>
    <row r="457" spans="1:20" x14ac:dyDescent="0.25">
      <c r="A457" s="60" t="s">
        <v>2369</v>
      </c>
      <c r="B457" s="57" t="s">
        <v>2357</v>
      </c>
      <c r="C457" s="18" t="s">
        <v>587</v>
      </c>
      <c r="D457" s="10" t="s">
        <v>1470</v>
      </c>
      <c r="E457" s="10" t="s">
        <v>210</v>
      </c>
      <c r="F457" s="9" t="s">
        <v>391</v>
      </c>
      <c r="G457" s="9" t="s">
        <v>1498</v>
      </c>
      <c r="H457" s="18" t="s">
        <v>1492</v>
      </c>
      <c r="I457" s="9" t="s">
        <v>454</v>
      </c>
      <c r="J457" s="62" t="s">
        <v>2384</v>
      </c>
      <c r="K457" s="67">
        <v>10560</v>
      </c>
      <c r="L457" s="67">
        <v>63212160</v>
      </c>
      <c r="M457" s="68"/>
      <c r="R457" s="66">
        <v>63212160</v>
      </c>
      <c r="S457" s="64" t="s">
        <v>1534</v>
      </c>
      <c r="T457" s="65">
        <v>1</v>
      </c>
    </row>
    <row r="458" spans="1:20" x14ac:dyDescent="0.25">
      <c r="A458" s="60" t="s">
        <v>2369</v>
      </c>
      <c r="B458" s="57" t="s">
        <v>2357</v>
      </c>
      <c r="C458" s="18" t="s">
        <v>1105</v>
      </c>
      <c r="D458" s="10" t="s">
        <v>1499</v>
      </c>
      <c r="E458" s="10" t="s">
        <v>210</v>
      </c>
      <c r="F458" s="9" t="s">
        <v>391</v>
      </c>
      <c r="G458" s="9" t="s">
        <v>1498</v>
      </c>
      <c r="H458" s="18" t="s">
        <v>296</v>
      </c>
      <c r="I458" s="9" t="s">
        <v>456</v>
      </c>
      <c r="J458" s="10" t="s">
        <v>456</v>
      </c>
      <c r="K458" s="67">
        <v>21600</v>
      </c>
      <c r="L458" s="67">
        <v>78602400</v>
      </c>
      <c r="M458" s="68"/>
      <c r="R458" s="66">
        <v>78602400</v>
      </c>
      <c r="S458" s="64" t="s">
        <v>1364</v>
      </c>
      <c r="T458" s="65">
        <v>1</v>
      </c>
    </row>
    <row r="459" spans="1:20" x14ac:dyDescent="0.25">
      <c r="A459" s="60" t="s">
        <v>2369</v>
      </c>
      <c r="B459" s="57" t="s">
        <v>2357</v>
      </c>
      <c r="C459" s="18" t="s">
        <v>1105</v>
      </c>
      <c r="D459" s="10" t="s">
        <v>1499</v>
      </c>
      <c r="E459" s="10" t="s">
        <v>210</v>
      </c>
      <c r="F459" s="9" t="s">
        <v>391</v>
      </c>
      <c r="G459" s="9" t="s">
        <v>1498</v>
      </c>
      <c r="H459" s="18" t="s">
        <v>337</v>
      </c>
      <c r="I459" s="9" t="s">
        <v>453</v>
      </c>
      <c r="J459" s="62" t="s">
        <v>2384</v>
      </c>
      <c r="K459" s="67">
        <v>5040</v>
      </c>
      <c r="L459" s="67">
        <v>14580720</v>
      </c>
      <c r="M459" s="68"/>
      <c r="R459" s="66">
        <v>14580720</v>
      </c>
      <c r="S459" s="64" t="s">
        <v>1364</v>
      </c>
      <c r="T459" s="65">
        <v>1</v>
      </c>
    </row>
    <row r="460" spans="1:20" x14ac:dyDescent="0.25">
      <c r="A460" s="60" t="s">
        <v>2369</v>
      </c>
      <c r="B460" s="57" t="s">
        <v>2357</v>
      </c>
      <c r="C460" s="18" t="s">
        <v>570</v>
      </c>
      <c r="D460" s="10" t="s">
        <v>1524</v>
      </c>
      <c r="E460" s="10" t="s">
        <v>210</v>
      </c>
      <c r="F460" s="9" t="s">
        <v>391</v>
      </c>
      <c r="G460" s="9" t="s">
        <v>1498</v>
      </c>
      <c r="H460" s="18" t="s">
        <v>296</v>
      </c>
      <c r="I460" s="9" t="s">
        <v>456</v>
      </c>
      <c r="J460" s="10" t="s">
        <v>456</v>
      </c>
      <c r="K460" s="67">
        <v>480</v>
      </c>
      <c r="L460" s="67">
        <v>2582400</v>
      </c>
      <c r="M460" s="68"/>
      <c r="R460" s="66">
        <v>2582400</v>
      </c>
      <c r="S460" s="64" t="s">
        <v>1364</v>
      </c>
      <c r="T460" s="65">
        <v>1</v>
      </c>
    </row>
    <row r="461" spans="1:20" x14ac:dyDescent="0.25">
      <c r="A461" s="60" t="s">
        <v>2369</v>
      </c>
      <c r="B461" s="57" t="s">
        <v>2357</v>
      </c>
      <c r="C461" s="18" t="s">
        <v>1108</v>
      </c>
      <c r="D461" s="10" t="s">
        <v>1500</v>
      </c>
      <c r="E461" s="10" t="s">
        <v>210</v>
      </c>
      <c r="F461" s="9" t="s">
        <v>391</v>
      </c>
      <c r="G461" s="9" t="s">
        <v>1498</v>
      </c>
      <c r="H461" s="18" t="s">
        <v>296</v>
      </c>
      <c r="I461" s="9" t="s">
        <v>456</v>
      </c>
      <c r="J461" s="10" t="s">
        <v>456</v>
      </c>
      <c r="K461" s="67">
        <v>18720</v>
      </c>
      <c r="L461" s="67">
        <v>67485600</v>
      </c>
      <c r="M461" s="68"/>
      <c r="R461" s="66">
        <v>67485600</v>
      </c>
      <c r="S461" s="64" t="s">
        <v>1364</v>
      </c>
      <c r="T461" s="65">
        <v>1</v>
      </c>
    </row>
    <row r="462" spans="1:20" x14ac:dyDescent="0.25">
      <c r="A462" s="60" t="s">
        <v>2369</v>
      </c>
      <c r="B462" s="57" t="s">
        <v>2357</v>
      </c>
      <c r="C462" s="18" t="s">
        <v>1108</v>
      </c>
      <c r="D462" s="10" t="s">
        <v>1500</v>
      </c>
      <c r="E462" s="10" t="s">
        <v>210</v>
      </c>
      <c r="F462" s="9" t="s">
        <v>391</v>
      </c>
      <c r="G462" s="9" t="s">
        <v>1498</v>
      </c>
      <c r="H462" s="18" t="s">
        <v>337</v>
      </c>
      <c r="I462" s="9" t="s">
        <v>453</v>
      </c>
      <c r="J462" s="62" t="s">
        <v>2384</v>
      </c>
      <c r="K462" s="67">
        <v>6480</v>
      </c>
      <c r="L462" s="67">
        <v>15163200</v>
      </c>
      <c r="M462" s="68"/>
      <c r="R462" s="66">
        <v>15163200</v>
      </c>
      <c r="S462" s="64" t="s">
        <v>1364</v>
      </c>
      <c r="T462" s="65">
        <v>1</v>
      </c>
    </row>
    <row r="463" spans="1:20" x14ac:dyDescent="0.25">
      <c r="A463" s="60" t="s">
        <v>2369</v>
      </c>
      <c r="B463" s="57" t="s">
        <v>2357</v>
      </c>
      <c r="C463" s="18" t="s">
        <v>1377</v>
      </c>
      <c r="D463" s="10" t="s">
        <v>1481</v>
      </c>
      <c r="E463" s="10" t="s">
        <v>254</v>
      </c>
      <c r="F463" s="9" t="s">
        <v>390</v>
      </c>
      <c r="G463" s="9" t="s">
        <v>1495</v>
      </c>
      <c r="H463" s="18" t="s">
        <v>325</v>
      </c>
      <c r="I463" s="9" t="s">
        <v>456</v>
      </c>
      <c r="J463" s="10" t="s">
        <v>456</v>
      </c>
      <c r="K463" s="67">
        <v>18585</v>
      </c>
      <c r="L463" s="67">
        <v>441263655</v>
      </c>
      <c r="M463" s="68"/>
      <c r="R463" s="66">
        <v>441263655</v>
      </c>
      <c r="S463" s="64" t="s">
        <v>1364</v>
      </c>
      <c r="T463" s="65">
        <v>1</v>
      </c>
    </row>
    <row r="464" spans="1:20" x14ac:dyDescent="0.25">
      <c r="A464" s="60" t="s">
        <v>2369</v>
      </c>
      <c r="B464" s="57" t="s">
        <v>2357</v>
      </c>
      <c r="C464" s="18" t="s">
        <v>1377</v>
      </c>
      <c r="D464" s="10" t="s">
        <v>1481</v>
      </c>
      <c r="E464" s="10" t="s">
        <v>254</v>
      </c>
      <c r="F464" s="9" t="s">
        <v>390</v>
      </c>
      <c r="G464" s="9" t="s">
        <v>1495</v>
      </c>
      <c r="H464" s="18" t="s">
        <v>413</v>
      </c>
      <c r="I464" s="9" t="s">
        <v>454</v>
      </c>
      <c r="J464" s="62" t="s">
        <v>2384</v>
      </c>
      <c r="K464" s="67">
        <v>10005</v>
      </c>
      <c r="L464" s="67">
        <v>126113025</v>
      </c>
      <c r="M464" s="68"/>
      <c r="R464" s="66">
        <v>126113025</v>
      </c>
      <c r="S464" s="64" t="s">
        <v>1364</v>
      </c>
      <c r="T464" s="65">
        <v>1</v>
      </c>
    </row>
    <row r="465" spans="1:20" x14ac:dyDescent="0.25">
      <c r="A465" s="60" t="s">
        <v>2369</v>
      </c>
      <c r="B465" s="57" t="s">
        <v>2357</v>
      </c>
      <c r="C465" s="18" t="s">
        <v>1377</v>
      </c>
      <c r="D465" s="10" t="s">
        <v>1481</v>
      </c>
      <c r="E465" s="10" t="s">
        <v>254</v>
      </c>
      <c r="F465" s="9" t="s">
        <v>390</v>
      </c>
      <c r="G465" s="9" t="s">
        <v>1495</v>
      </c>
      <c r="H465" s="18" t="s">
        <v>1492</v>
      </c>
      <c r="I465" s="9" t="s">
        <v>454</v>
      </c>
      <c r="J465" s="62" t="s">
        <v>2384</v>
      </c>
      <c r="K465" s="67">
        <v>30910</v>
      </c>
      <c r="L465" s="67">
        <v>389620550</v>
      </c>
      <c r="M465" s="68"/>
      <c r="R465" s="66">
        <v>389620550</v>
      </c>
      <c r="S465" s="64" t="s">
        <v>1534</v>
      </c>
      <c r="T465" s="65">
        <v>1</v>
      </c>
    </row>
    <row r="466" spans="1:20" x14ac:dyDescent="0.25">
      <c r="A466" s="60" t="s">
        <v>2369</v>
      </c>
      <c r="B466" s="57" t="s">
        <v>2357</v>
      </c>
      <c r="C466" s="18" t="s">
        <v>1377</v>
      </c>
      <c r="D466" s="10" t="s">
        <v>1481</v>
      </c>
      <c r="E466" s="10" t="s">
        <v>254</v>
      </c>
      <c r="F466" s="9" t="s">
        <v>390</v>
      </c>
      <c r="G466" s="9" t="s">
        <v>1495</v>
      </c>
      <c r="H466" s="18" t="s">
        <v>1493</v>
      </c>
      <c r="I466" s="9" t="s">
        <v>456</v>
      </c>
      <c r="J466" s="10" t="s">
        <v>456</v>
      </c>
      <c r="K466" s="67">
        <v>1500</v>
      </c>
      <c r="L466" s="67">
        <v>35614500</v>
      </c>
      <c r="M466" s="68"/>
      <c r="R466" s="66">
        <v>35614500</v>
      </c>
      <c r="S466" s="64" t="s">
        <v>1534</v>
      </c>
      <c r="T466" s="65">
        <v>1</v>
      </c>
    </row>
    <row r="467" spans="1:20" x14ac:dyDescent="0.25">
      <c r="A467" s="60" t="s">
        <v>2369</v>
      </c>
      <c r="B467" s="57" t="s">
        <v>2357</v>
      </c>
      <c r="C467" s="18" t="s">
        <v>1111</v>
      </c>
      <c r="D467" s="10" t="s">
        <v>1424</v>
      </c>
      <c r="E467" s="10" t="s">
        <v>254</v>
      </c>
      <c r="F467" s="9" t="s">
        <v>390</v>
      </c>
      <c r="G467" s="9" t="s">
        <v>1495</v>
      </c>
      <c r="H467" s="18" t="s">
        <v>325</v>
      </c>
      <c r="I467" s="9" t="s">
        <v>456</v>
      </c>
      <c r="J467" s="10" t="s">
        <v>456</v>
      </c>
      <c r="K467" s="67">
        <v>158</v>
      </c>
      <c r="L467" s="67">
        <v>3914450</v>
      </c>
      <c r="M467" s="68"/>
      <c r="R467" s="66">
        <v>3914450</v>
      </c>
      <c r="S467" s="64" t="s">
        <v>1364</v>
      </c>
      <c r="T467" s="65">
        <v>1</v>
      </c>
    </row>
    <row r="468" spans="1:20" x14ac:dyDescent="0.25">
      <c r="A468" s="60" t="s">
        <v>2369</v>
      </c>
      <c r="B468" s="57" t="s">
        <v>2357</v>
      </c>
      <c r="C468" s="18" t="s">
        <v>1111</v>
      </c>
      <c r="D468" s="10" t="s">
        <v>1424</v>
      </c>
      <c r="E468" s="10" t="s">
        <v>254</v>
      </c>
      <c r="F468" s="9" t="s">
        <v>390</v>
      </c>
      <c r="G468" s="9" t="s">
        <v>1495</v>
      </c>
      <c r="H468" s="18" t="s">
        <v>413</v>
      </c>
      <c r="I468" s="9" t="s">
        <v>454</v>
      </c>
      <c r="J468" s="62" t="s">
        <v>2384</v>
      </c>
      <c r="K468" s="67">
        <v>11204</v>
      </c>
      <c r="L468" s="67">
        <v>132789808</v>
      </c>
      <c r="M468" s="68"/>
      <c r="R468" s="66">
        <v>132789808</v>
      </c>
      <c r="S468" s="64" t="s">
        <v>1364</v>
      </c>
      <c r="T468" s="65">
        <v>1</v>
      </c>
    </row>
    <row r="469" spans="1:20" x14ac:dyDescent="0.25">
      <c r="A469" s="60" t="s">
        <v>2369</v>
      </c>
      <c r="B469" s="57" t="s">
        <v>2357</v>
      </c>
      <c r="C469" s="18" t="s">
        <v>1111</v>
      </c>
      <c r="D469" s="10" t="s">
        <v>1424</v>
      </c>
      <c r="E469" s="10" t="s">
        <v>254</v>
      </c>
      <c r="F469" s="9" t="s">
        <v>390</v>
      </c>
      <c r="G469" s="9" t="s">
        <v>1495</v>
      </c>
      <c r="H469" s="18" t="s">
        <v>1492</v>
      </c>
      <c r="I469" s="9" t="s">
        <v>454</v>
      </c>
      <c r="J469" s="62" t="s">
        <v>2384</v>
      </c>
      <c r="K469" s="67">
        <v>12000</v>
      </c>
      <c r="L469" s="67">
        <v>142224000</v>
      </c>
      <c r="M469" s="68"/>
      <c r="R469" s="66">
        <v>142224000</v>
      </c>
      <c r="S469" s="64" t="s">
        <v>1534</v>
      </c>
      <c r="T469" s="65">
        <v>1</v>
      </c>
    </row>
    <row r="470" spans="1:20" x14ac:dyDescent="0.25">
      <c r="A470" s="60" t="s">
        <v>2369</v>
      </c>
      <c r="B470" s="57" t="s">
        <v>2357</v>
      </c>
      <c r="C470" s="18" t="s">
        <v>1000</v>
      </c>
      <c r="D470" s="10" t="s">
        <v>1378</v>
      </c>
      <c r="E470" s="10" t="s">
        <v>367</v>
      </c>
      <c r="F470" s="9" t="s">
        <v>294</v>
      </c>
      <c r="G470" s="9" t="s">
        <v>1379</v>
      </c>
      <c r="H470" s="18" t="s">
        <v>345</v>
      </c>
      <c r="I470" s="9" t="s">
        <v>456</v>
      </c>
      <c r="J470" s="10" t="s">
        <v>456</v>
      </c>
      <c r="K470" s="67">
        <v>590</v>
      </c>
      <c r="L470" s="67">
        <v>114642900</v>
      </c>
      <c r="M470" s="68"/>
      <c r="R470" s="66">
        <v>114642900</v>
      </c>
      <c r="S470" s="64" t="s">
        <v>1364</v>
      </c>
      <c r="T470" s="65">
        <v>1</v>
      </c>
    </row>
    <row r="471" spans="1:20" x14ac:dyDescent="0.25">
      <c r="A471" s="60" t="s">
        <v>2369</v>
      </c>
      <c r="B471" s="57" t="s">
        <v>2357</v>
      </c>
      <c r="C471" s="18" t="s">
        <v>1000</v>
      </c>
      <c r="D471" s="10" t="s">
        <v>1378</v>
      </c>
      <c r="E471" s="10" t="s">
        <v>367</v>
      </c>
      <c r="F471" s="9" t="s">
        <v>294</v>
      </c>
      <c r="G471" s="9" t="s">
        <v>1379</v>
      </c>
      <c r="H471" s="18" t="s">
        <v>241</v>
      </c>
      <c r="I471" s="9" t="s">
        <v>454</v>
      </c>
      <c r="J471" s="62" t="s">
        <v>2384</v>
      </c>
      <c r="K471" s="67">
        <v>320</v>
      </c>
      <c r="L471" s="67">
        <v>46702720</v>
      </c>
      <c r="M471" s="68"/>
      <c r="R471" s="66">
        <v>46702720</v>
      </c>
      <c r="S471" s="64" t="s">
        <v>1364</v>
      </c>
      <c r="T471" s="65">
        <v>1</v>
      </c>
    </row>
    <row r="472" spans="1:20" x14ac:dyDescent="0.25">
      <c r="A472" s="60" t="s">
        <v>2369</v>
      </c>
      <c r="B472" s="57" t="s">
        <v>2357</v>
      </c>
      <c r="C472" s="18" t="s">
        <v>1125</v>
      </c>
      <c r="D472" s="10" t="s">
        <v>1133</v>
      </c>
      <c r="E472" s="10" t="s">
        <v>1143</v>
      </c>
      <c r="F472" s="9" t="s">
        <v>1144</v>
      </c>
      <c r="G472" s="9" t="s">
        <v>1312</v>
      </c>
      <c r="H472" s="18" t="s">
        <v>314</v>
      </c>
      <c r="I472" s="9" t="s">
        <v>456</v>
      </c>
      <c r="J472" s="10" t="s">
        <v>456</v>
      </c>
      <c r="K472" s="67">
        <v>200</v>
      </c>
      <c r="L472" s="67">
        <v>9539700</v>
      </c>
      <c r="M472" s="68"/>
      <c r="R472" s="66">
        <v>9539700</v>
      </c>
      <c r="S472" s="64" t="s">
        <v>1365</v>
      </c>
      <c r="T472" s="65">
        <v>1</v>
      </c>
    </row>
    <row r="473" spans="1:20" x14ac:dyDescent="0.25">
      <c r="A473" s="60" t="s">
        <v>2369</v>
      </c>
      <c r="B473" s="57" t="s">
        <v>2357</v>
      </c>
      <c r="C473" s="18" t="s">
        <v>1125</v>
      </c>
      <c r="D473" s="10" t="s">
        <v>1133</v>
      </c>
      <c r="E473" s="10" t="s">
        <v>1143</v>
      </c>
      <c r="F473" s="9" t="s">
        <v>1144</v>
      </c>
      <c r="G473" s="9" t="s">
        <v>1312</v>
      </c>
      <c r="H473" s="18" t="s">
        <v>345</v>
      </c>
      <c r="I473" s="9" t="s">
        <v>456</v>
      </c>
      <c r="J473" s="10" t="s">
        <v>456</v>
      </c>
      <c r="K473" s="67">
        <v>400</v>
      </c>
      <c r="L473" s="67">
        <v>18310440</v>
      </c>
      <c r="M473" s="68"/>
      <c r="R473" s="66">
        <v>18310440</v>
      </c>
      <c r="S473" s="64" t="s">
        <v>1364</v>
      </c>
      <c r="T473" s="65">
        <v>1</v>
      </c>
    </row>
    <row r="474" spans="1:20" x14ac:dyDescent="0.25">
      <c r="A474" s="60" t="s">
        <v>2369</v>
      </c>
      <c r="B474" s="57" t="s">
        <v>2357</v>
      </c>
      <c r="C474" s="18" t="s">
        <v>1385</v>
      </c>
      <c r="D474" s="10" t="s">
        <v>1501</v>
      </c>
      <c r="E474" s="10" t="s">
        <v>212</v>
      </c>
      <c r="F474" s="9" t="s">
        <v>327</v>
      </c>
      <c r="G474" s="9" t="s">
        <v>1309</v>
      </c>
      <c r="H474" s="18" t="s">
        <v>296</v>
      </c>
      <c r="I474" s="9" t="s">
        <v>456</v>
      </c>
      <c r="J474" s="10" t="s">
        <v>456</v>
      </c>
      <c r="K474" s="67">
        <v>3240</v>
      </c>
      <c r="L474" s="67">
        <v>34428240</v>
      </c>
      <c r="M474" s="68"/>
      <c r="R474" s="66">
        <v>34428240</v>
      </c>
      <c r="S474" s="64" t="s">
        <v>1364</v>
      </c>
      <c r="T474" s="65">
        <v>1</v>
      </c>
    </row>
    <row r="475" spans="1:20" x14ac:dyDescent="0.25">
      <c r="A475" s="60" t="s">
        <v>2369</v>
      </c>
      <c r="B475" s="57" t="s">
        <v>2357</v>
      </c>
      <c r="C475" s="18" t="s">
        <v>1385</v>
      </c>
      <c r="D475" s="10" t="s">
        <v>1501</v>
      </c>
      <c r="E475" s="10" t="s">
        <v>212</v>
      </c>
      <c r="F475" s="9" t="s">
        <v>327</v>
      </c>
      <c r="G475" s="9" t="s">
        <v>1309</v>
      </c>
      <c r="H475" s="18" t="s">
        <v>234</v>
      </c>
      <c r="I475" s="9" t="s">
        <v>454</v>
      </c>
      <c r="J475" s="62" t="s">
        <v>2384</v>
      </c>
      <c r="K475" s="67">
        <v>8400</v>
      </c>
      <c r="L475" s="67">
        <v>91971600</v>
      </c>
      <c r="M475" s="68"/>
      <c r="R475" s="66">
        <v>91971600</v>
      </c>
      <c r="S475" s="64" t="s">
        <v>1364</v>
      </c>
      <c r="T475" s="65">
        <v>1</v>
      </c>
    </row>
    <row r="476" spans="1:20" x14ac:dyDescent="0.25">
      <c r="A476" s="60" t="s">
        <v>2369</v>
      </c>
      <c r="B476" s="57" t="s">
        <v>2357</v>
      </c>
      <c r="C476" s="18" t="s">
        <v>1385</v>
      </c>
      <c r="D476" s="10" t="s">
        <v>1501</v>
      </c>
      <c r="E476" s="10" t="s">
        <v>212</v>
      </c>
      <c r="F476" s="9" t="s">
        <v>327</v>
      </c>
      <c r="G476" s="9" t="s">
        <v>1309</v>
      </c>
      <c r="H476" s="18" t="s">
        <v>1492</v>
      </c>
      <c r="I476" s="9" t="s">
        <v>454</v>
      </c>
      <c r="J476" s="62" t="s">
        <v>2384</v>
      </c>
      <c r="K476" s="67">
        <v>32880</v>
      </c>
      <c r="L476" s="67">
        <v>360003120</v>
      </c>
      <c r="M476" s="68"/>
      <c r="R476" s="66">
        <v>360003120</v>
      </c>
      <c r="S476" s="64" t="s">
        <v>1534</v>
      </c>
      <c r="T476" s="65">
        <v>1</v>
      </c>
    </row>
    <row r="477" spans="1:20" x14ac:dyDescent="0.25">
      <c r="A477" s="60" t="s">
        <v>2369</v>
      </c>
      <c r="B477" s="57" t="s">
        <v>2357</v>
      </c>
      <c r="C477" s="18" t="s">
        <v>1385</v>
      </c>
      <c r="D477" s="10" t="s">
        <v>1501</v>
      </c>
      <c r="E477" s="10" t="s">
        <v>212</v>
      </c>
      <c r="F477" s="9" t="s">
        <v>327</v>
      </c>
      <c r="G477" s="9" t="s">
        <v>1309</v>
      </c>
      <c r="H477" s="18" t="s">
        <v>1493</v>
      </c>
      <c r="I477" s="9" t="s">
        <v>456</v>
      </c>
      <c r="J477" s="10" t="s">
        <v>456</v>
      </c>
      <c r="K477" s="67">
        <v>240</v>
      </c>
      <c r="L477" s="67">
        <v>2550240</v>
      </c>
      <c r="M477" s="68"/>
      <c r="R477" s="66">
        <v>2550240</v>
      </c>
      <c r="S477" s="64" t="s">
        <v>1534</v>
      </c>
      <c r="T477" s="65">
        <v>1</v>
      </c>
    </row>
    <row r="478" spans="1:20" x14ac:dyDescent="0.25">
      <c r="A478" s="60" t="s">
        <v>2369</v>
      </c>
      <c r="B478" s="57" t="s">
        <v>2357</v>
      </c>
      <c r="C478" s="18" t="s">
        <v>1400</v>
      </c>
      <c r="D478" s="10" t="s">
        <v>608</v>
      </c>
      <c r="E478" s="10" t="s">
        <v>401</v>
      </c>
      <c r="F478" s="9" t="s">
        <v>260</v>
      </c>
      <c r="G478" s="9" t="s">
        <v>1309</v>
      </c>
      <c r="H478" s="18" t="s">
        <v>296</v>
      </c>
      <c r="I478" s="9" t="s">
        <v>456</v>
      </c>
      <c r="J478" s="10" t="s">
        <v>456</v>
      </c>
      <c r="K478" s="67">
        <v>16080</v>
      </c>
      <c r="L478" s="67">
        <v>267442560</v>
      </c>
      <c r="M478" s="68"/>
      <c r="R478" s="66">
        <v>267442560</v>
      </c>
      <c r="S478" s="64" t="s">
        <v>1364</v>
      </c>
      <c r="T478" s="65">
        <v>1</v>
      </c>
    </row>
    <row r="479" spans="1:20" x14ac:dyDescent="0.25">
      <c r="A479" s="60" t="s">
        <v>2369</v>
      </c>
      <c r="B479" s="57" t="s">
        <v>2357</v>
      </c>
      <c r="C479" s="18" t="s">
        <v>1400</v>
      </c>
      <c r="D479" s="10" t="s">
        <v>608</v>
      </c>
      <c r="E479" s="10" t="s">
        <v>401</v>
      </c>
      <c r="F479" s="9" t="s">
        <v>260</v>
      </c>
      <c r="G479" s="9" t="s">
        <v>1309</v>
      </c>
      <c r="H479" s="18" t="s">
        <v>234</v>
      </c>
      <c r="I479" s="9" t="s">
        <v>454</v>
      </c>
      <c r="J479" s="62" t="s">
        <v>2384</v>
      </c>
      <c r="K479" s="67">
        <v>2040</v>
      </c>
      <c r="L479" s="67">
        <v>34325856</v>
      </c>
      <c r="M479" s="68"/>
      <c r="R479" s="66">
        <v>34325856</v>
      </c>
      <c r="S479" s="64" t="s">
        <v>1364</v>
      </c>
      <c r="T479" s="65">
        <v>1</v>
      </c>
    </row>
    <row r="480" spans="1:20" x14ac:dyDescent="0.25">
      <c r="A480" s="60" t="s">
        <v>2369</v>
      </c>
      <c r="B480" s="57" t="s">
        <v>2357</v>
      </c>
      <c r="C480" s="18" t="s">
        <v>1400</v>
      </c>
      <c r="D480" s="10" t="s">
        <v>608</v>
      </c>
      <c r="E480" s="10" t="s">
        <v>401</v>
      </c>
      <c r="F480" s="9" t="s">
        <v>260</v>
      </c>
      <c r="G480" s="9" t="s">
        <v>1309</v>
      </c>
      <c r="H480" s="18" t="s">
        <v>1492</v>
      </c>
      <c r="I480" s="9" t="s">
        <v>454</v>
      </c>
      <c r="J480" s="62" t="s">
        <v>2384</v>
      </c>
      <c r="K480" s="67">
        <v>1560</v>
      </c>
      <c r="L480" s="67">
        <v>26249184</v>
      </c>
      <c r="M480" s="68"/>
      <c r="R480" s="66">
        <v>26249184</v>
      </c>
      <c r="S480" s="64" t="s">
        <v>1534</v>
      </c>
      <c r="T480" s="65">
        <v>1</v>
      </c>
    </row>
    <row r="481" spans="1:20" x14ac:dyDescent="0.25">
      <c r="A481" s="60" t="s">
        <v>2369</v>
      </c>
      <c r="B481" s="57" t="s">
        <v>2357</v>
      </c>
      <c r="C481" s="18" t="s">
        <v>1400</v>
      </c>
      <c r="D481" s="10" t="s">
        <v>608</v>
      </c>
      <c r="E481" s="10" t="s">
        <v>401</v>
      </c>
      <c r="F481" s="9" t="s">
        <v>260</v>
      </c>
      <c r="G481" s="9" t="s">
        <v>1309</v>
      </c>
      <c r="H481" s="18" t="s">
        <v>1493</v>
      </c>
      <c r="I481" s="9" t="s">
        <v>456</v>
      </c>
      <c r="J481" s="10" t="s">
        <v>456</v>
      </c>
      <c r="K481" s="67">
        <v>5160</v>
      </c>
      <c r="L481" s="67">
        <v>85821120</v>
      </c>
      <c r="M481" s="68"/>
      <c r="R481" s="66">
        <v>85821120</v>
      </c>
      <c r="S481" s="64" t="s">
        <v>1534</v>
      </c>
      <c r="T481" s="65">
        <v>1</v>
      </c>
    </row>
    <row r="482" spans="1:20" x14ac:dyDescent="0.25">
      <c r="A482" s="60" t="s">
        <v>2369</v>
      </c>
      <c r="B482" s="57" t="s">
        <v>2357</v>
      </c>
      <c r="C482" s="18" t="s">
        <v>1147</v>
      </c>
      <c r="D482" s="10" t="s">
        <v>1166</v>
      </c>
      <c r="E482" s="10" t="s">
        <v>385</v>
      </c>
      <c r="F482" s="9" t="s">
        <v>398</v>
      </c>
      <c r="G482" s="9" t="s">
        <v>1307</v>
      </c>
      <c r="H482" s="18" t="s">
        <v>250</v>
      </c>
      <c r="I482" s="9" t="s">
        <v>456</v>
      </c>
      <c r="J482" s="10" t="s">
        <v>456</v>
      </c>
      <c r="K482" s="67">
        <v>447</v>
      </c>
      <c r="L482" s="67">
        <v>2440620</v>
      </c>
      <c r="M482" s="68"/>
      <c r="R482" s="66">
        <v>2440620</v>
      </c>
      <c r="S482" s="64" t="s">
        <v>1364</v>
      </c>
      <c r="T482" s="65">
        <v>1</v>
      </c>
    </row>
    <row r="483" spans="1:20" x14ac:dyDescent="0.25">
      <c r="A483" s="60" t="s">
        <v>2369</v>
      </c>
      <c r="B483" s="57" t="s">
        <v>2357</v>
      </c>
      <c r="C483" s="18" t="s">
        <v>1147</v>
      </c>
      <c r="D483" s="10" t="s">
        <v>1166</v>
      </c>
      <c r="E483" s="10" t="s">
        <v>385</v>
      </c>
      <c r="F483" s="9" t="s">
        <v>398</v>
      </c>
      <c r="G483" s="9" t="s">
        <v>1307</v>
      </c>
      <c r="H483" s="18" t="s">
        <v>412</v>
      </c>
      <c r="I483" s="9" t="s">
        <v>454</v>
      </c>
      <c r="J483" s="62" t="s">
        <v>2384</v>
      </c>
      <c r="K483" s="67">
        <v>2200</v>
      </c>
      <c r="L483" s="67">
        <v>10260800</v>
      </c>
      <c r="M483" s="68"/>
      <c r="R483" s="66">
        <v>10260800</v>
      </c>
      <c r="S483" s="64" t="s">
        <v>1364</v>
      </c>
      <c r="T483" s="65">
        <v>1</v>
      </c>
    </row>
    <row r="484" spans="1:20" x14ac:dyDescent="0.25">
      <c r="A484" s="60" t="s">
        <v>2369</v>
      </c>
      <c r="B484" s="57" t="s">
        <v>2357</v>
      </c>
      <c r="C484" s="18" t="s">
        <v>1401</v>
      </c>
      <c r="D484" s="10" t="s">
        <v>1503</v>
      </c>
      <c r="E484" s="10" t="s">
        <v>254</v>
      </c>
      <c r="F484" s="9" t="s">
        <v>390</v>
      </c>
      <c r="G484" s="9" t="s">
        <v>1495</v>
      </c>
      <c r="H484" s="18" t="s">
        <v>325</v>
      </c>
      <c r="I484" s="9" t="s">
        <v>456</v>
      </c>
      <c r="J484" s="10" t="s">
        <v>456</v>
      </c>
      <c r="K484" s="67">
        <v>-100</v>
      </c>
      <c r="L484" s="67">
        <v>-673700</v>
      </c>
      <c r="M484" s="68"/>
      <c r="R484" s="66">
        <v>-673700</v>
      </c>
      <c r="S484" s="64" t="s">
        <v>1364</v>
      </c>
      <c r="T484" s="65">
        <v>1</v>
      </c>
    </row>
    <row r="485" spans="1:20" x14ac:dyDescent="0.25">
      <c r="A485" s="60" t="s">
        <v>2369</v>
      </c>
      <c r="B485" s="57" t="s">
        <v>2357</v>
      </c>
      <c r="C485" s="18" t="s">
        <v>1401</v>
      </c>
      <c r="D485" s="10" t="s">
        <v>1503</v>
      </c>
      <c r="E485" s="10" t="s">
        <v>254</v>
      </c>
      <c r="F485" s="9" t="s">
        <v>390</v>
      </c>
      <c r="G485" s="9" t="s">
        <v>1495</v>
      </c>
      <c r="H485" s="18" t="s">
        <v>413</v>
      </c>
      <c r="I485" s="9" t="s">
        <v>454</v>
      </c>
      <c r="J485" s="62" t="s">
        <v>2384</v>
      </c>
      <c r="K485" s="67">
        <v>600</v>
      </c>
      <c r="L485" s="67">
        <v>4042200</v>
      </c>
      <c r="M485" s="68"/>
      <c r="R485" s="66">
        <v>4042200</v>
      </c>
      <c r="S485" s="64" t="s">
        <v>1364</v>
      </c>
      <c r="T485" s="65">
        <v>1</v>
      </c>
    </row>
    <row r="486" spans="1:20" x14ac:dyDescent="0.25">
      <c r="A486" s="60" t="s">
        <v>2369</v>
      </c>
      <c r="B486" s="57" t="s">
        <v>2357</v>
      </c>
      <c r="C486" s="18" t="s">
        <v>1401</v>
      </c>
      <c r="D486" s="10" t="s">
        <v>1503</v>
      </c>
      <c r="E486" s="10" t="s">
        <v>254</v>
      </c>
      <c r="F486" s="9" t="s">
        <v>390</v>
      </c>
      <c r="G486" s="9" t="s">
        <v>1495</v>
      </c>
      <c r="H486" s="18" t="s">
        <v>1492</v>
      </c>
      <c r="I486" s="9" t="s">
        <v>454</v>
      </c>
      <c r="J486" s="62" t="s">
        <v>2384</v>
      </c>
      <c r="K486" s="67">
        <v>73</v>
      </c>
      <c r="L486" s="67">
        <v>491801</v>
      </c>
      <c r="M486" s="68"/>
      <c r="R486" s="66">
        <v>491801</v>
      </c>
      <c r="S486" s="64" t="s">
        <v>1534</v>
      </c>
      <c r="T486" s="65">
        <v>1</v>
      </c>
    </row>
    <row r="487" spans="1:20" x14ac:dyDescent="0.25">
      <c r="A487" s="60" t="s">
        <v>2369</v>
      </c>
      <c r="B487" s="57" t="s">
        <v>2357</v>
      </c>
      <c r="C487" s="18" t="s">
        <v>1462</v>
      </c>
      <c r="D487" s="10" t="s">
        <v>1504</v>
      </c>
      <c r="E487" s="10" t="s">
        <v>254</v>
      </c>
      <c r="F487" s="9" t="s">
        <v>390</v>
      </c>
      <c r="G487" s="9" t="s">
        <v>1495</v>
      </c>
      <c r="H487" s="18" t="s">
        <v>325</v>
      </c>
      <c r="I487" s="9" t="s">
        <v>456</v>
      </c>
      <c r="J487" s="10" t="s">
        <v>456</v>
      </c>
      <c r="K487" s="67">
        <v>-60</v>
      </c>
      <c r="L487" s="67">
        <v>-337300</v>
      </c>
      <c r="M487" s="68"/>
      <c r="R487" s="66">
        <v>-337300</v>
      </c>
      <c r="S487" s="64" t="s">
        <v>1364</v>
      </c>
      <c r="T487" s="65">
        <v>1</v>
      </c>
    </row>
    <row r="488" spans="1:20" x14ac:dyDescent="0.25">
      <c r="A488" s="60" t="s">
        <v>2369</v>
      </c>
      <c r="B488" s="57" t="s">
        <v>2357</v>
      </c>
      <c r="C488" s="18" t="s">
        <v>1462</v>
      </c>
      <c r="D488" s="10" t="s">
        <v>1504</v>
      </c>
      <c r="E488" s="10" t="s">
        <v>254</v>
      </c>
      <c r="F488" s="9" t="s">
        <v>390</v>
      </c>
      <c r="G488" s="9" t="s">
        <v>1495</v>
      </c>
      <c r="H488" s="18" t="s">
        <v>413</v>
      </c>
      <c r="I488" s="9" t="s">
        <v>454</v>
      </c>
      <c r="J488" s="62" t="s">
        <v>2384</v>
      </c>
      <c r="K488" s="67">
        <v>654676</v>
      </c>
      <c r="L488" s="67">
        <v>3982394108</v>
      </c>
      <c r="M488" s="68"/>
      <c r="R488" s="66">
        <v>3982394108</v>
      </c>
      <c r="S488" s="64" t="s">
        <v>1364</v>
      </c>
      <c r="T488" s="65">
        <v>1</v>
      </c>
    </row>
    <row r="489" spans="1:20" x14ac:dyDescent="0.25">
      <c r="A489" s="60" t="s">
        <v>2369</v>
      </c>
      <c r="B489" s="57" t="s">
        <v>2357</v>
      </c>
      <c r="C489" s="18" t="s">
        <v>1462</v>
      </c>
      <c r="D489" s="10" t="s">
        <v>1504</v>
      </c>
      <c r="E489" s="10" t="s">
        <v>254</v>
      </c>
      <c r="F489" s="9" t="s">
        <v>390</v>
      </c>
      <c r="G489" s="9" t="s">
        <v>1495</v>
      </c>
      <c r="H489" s="18" t="s">
        <v>1492</v>
      </c>
      <c r="I489" s="9" t="s">
        <v>454</v>
      </c>
      <c r="J489" s="62" t="s">
        <v>2384</v>
      </c>
      <c r="K489" s="67">
        <v>724180</v>
      </c>
      <c r="L489" s="67">
        <v>4405186940</v>
      </c>
      <c r="M489" s="68"/>
      <c r="R489" s="66">
        <v>4405186940</v>
      </c>
      <c r="S489" s="64" t="s">
        <v>1534</v>
      </c>
      <c r="T489" s="65">
        <v>1</v>
      </c>
    </row>
    <row r="490" spans="1:20" x14ac:dyDescent="0.25">
      <c r="A490" s="60" t="s">
        <v>2369</v>
      </c>
      <c r="B490" s="57" t="s">
        <v>2357</v>
      </c>
      <c r="C490" s="18" t="s">
        <v>1462</v>
      </c>
      <c r="D490" s="10" t="s">
        <v>1504</v>
      </c>
      <c r="E490" s="10" t="s">
        <v>254</v>
      </c>
      <c r="F490" s="9" t="s">
        <v>390</v>
      </c>
      <c r="G490" s="9" t="s">
        <v>1495</v>
      </c>
      <c r="H490" s="18" t="s">
        <v>1493</v>
      </c>
      <c r="I490" s="9" t="s">
        <v>456</v>
      </c>
      <c r="J490" s="10" t="s">
        <v>456</v>
      </c>
      <c r="K490" s="67">
        <v>5000</v>
      </c>
      <c r="L490" s="67">
        <v>60500000</v>
      </c>
      <c r="M490" s="68"/>
      <c r="R490" s="66">
        <v>60500000</v>
      </c>
      <c r="S490" s="64" t="s">
        <v>1534</v>
      </c>
      <c r="T490" s="65">
        <v>1</v>
      </c>
    </row>
    <row r="491" spans="1:20" x14ac:dyDescent="0.25">
      <c r="A491" s="60" t="s">
        <v>2369</v>
      </c>
      <c r="B491" s="57" t="s">
        <v>2357</v>
      </c>
      <c r="C491" s="18" t="s">
        <v>529</v>
      </c>
      <c r="D491" s="10" t="s">
        <v>1267</v>
      </c>
      <c r="E491" s="10" t="s">
        <v>367</v>
      </c>
      <c r="F491" s="9" t="s">
        <v>294</v>
      </c>
      <c r="G491" s="9" t="s">
        <v>1312</v>
      </c>
      <c r="H491" s="18" t="s">
        <v>345</v>
      </c>
      <c r="I491" s="9" t="s">
        <v>456</v>
      </c>
      <c r="J491" s="10" t="s">
        <v>456</v>
      </c>
      <c r="K491" s="67">
        <v>1200</v>
      </c>
      <c r="L491" s="67">
        <v>57651600</v>
      </c>
      <c r="M491" s="68"/>
      <c r="R491" s="66">
        <v>57651600</v>
      </c>
      <c r="S491" s="64" t="s">
        <v>1364</v>
      </c>
      <c r="T491" s="65">
        <v>1</v>
      </c>
    </row>
    <row r="492" spans="1:20" x14ac:dyDescent="0.25">
      <c r="A492" s="60" t="s">
        <v>2369</v>
      </c>
      <c r="B492" s="57" t="s">
        <v>2357</v>
      </c>
      <c r="C492" s="18" t="s">
        <v>529</v>
      </c>
      <c r="D492" s="10" t="s">
        <v>1267</v>
      </c>
      <c r="E492" s="10" t="s">
        <v>367</v>
      </c>
      <c r="F492" s="9" t="s">
        <v>294</v>
      </c>
      <c r="G492" s="9" t="s">
        <v>1312</v>
      </c>
      <c r="H492" s="18" t="s">
        <v>463</v>
      </c>
      <c r="I492" s="9" t="s">
        <v>457</v>
      </c>
      <c r="J492" s="62" t="s">
        <v>2384</v>
      </c>
      <c r="K492" s="67">
        <v>1400</v>
      </c>
      <c r="L492" s="67">
        <v>36778140</v>
      </c>
      <c r="M492" s="68"/>
      <c r="R492" s="66">
        <v>36778140</v>
      </c>
      <c r="S492" s="64" t="s">
        <v>1364</v>
      </c>
      <c r="T492" s="65">
        <v>1</v>
      </c>
    </row>
    <row r="493" spans="1:20" x14ac:dyDescent="0.25">
      <c r="A493" s="60" t="s">
        <v>2369</v>
      </c>
      <c r="B493" s="57" t="s">
        <v>2357</v>
      </c>
      <c r="C493" s="18" t="s">
        <v>1004</v>
      </c>
      <c r="D493" s="10" t="s">
        <v>1359</v>
      </c>
      <c r="E493" s="10" t="s">
        <v>1505</v>
      </c>
      <c r="F493" s="9" t="s">
        <v>1506</v>
      </c>
      <c r="G493" s="9" t="s">
        <v>1313</v>
      </c>
      <c r="H493" s="18" t="s">
        <v>345</v>
      </c>
      <c r="I493" s="9" t="s">
        <v>456</v>
      </c>
      <c r="J493" s="10" t="s">
        <v>456</v>
      </c>
      <c r="K493" s="67">
        <v>60</v>
      </c>
      <c r="L493" s="67">
        <v>6575976</v>
      </c>
      <c r="M493" s="68"/>
      <c r="R493" s="66">
        <v>6575976</v>
      </c>
      <c r="S493" s="64" t="s">
        <v>1364</v>
      </c>
      <c r="T493" s="65">
        <v>1</v>
      </c>
    </row>
    <row r="494" spans="1:20" x14ac:dyDescent="0.25">
      <c r="A494" s="60" t="s">
        <v>2369</v>
      </c>
      <c r="B494" s="57" t="s">
        <v>2357</v>
      </c>
      <c r="C494" s="18" t="s">
        <v>1051</v>
      </c>
      <c r="D494" s="10" t="s">
        <v>1150</v>
      </c>
      <c r="E494" s="10" t="s">
        <v>389</v>
      </c>
      <c r="F494" s="9" t="s">
        <v>322</v>
      </c>
      <c r="G494" s="9" t="s">
        <v>1495</v>
      </c>
      <c r="H494" s="18" t="s">
        <v>296</v>
      </c>
      <c r="I494" s="9" t="s">
        <v>456</v>
      </c>
      <c r="J494" s="10" t="s">
        <v>456</v>
      </c>
      <c r="K494" s="67">
        <v>420</v>
      </c>
      <c r="L494" s="67">
        <v>37443420</v>
      </c>
      <c r="M494" s="68"/>
      <c r="R494" s="66">
        <v>37443420</v>
      </c>
      <c r="S494" s="64" t="s">
        <v>1364</v>
      </c>
      <c r="T494" s="65">
        <v>1</v>
      </c>
    </row>
    <row r="495" spans="1:20" x14ac:dyDescent="0.25">
      <c r="A495" s="60" t="s">
        <v>2369</v>
      </c>
      <c r="B495" s="57" t="s">
        <v>2357</v>
      </c>
      <c r="C495" s="18" t="s">
        <v>1051</v>
      </c>
      <c r="D495" s="10" t="s">
        <v>1150</v>
      </c>
      <c r="E495" s="10" t="s">
        <v>389</v>
      </c>
      <c r="F495" s="9" t="s">
        <v>322</v>
      </c>
      <c r="G495" s="9" t="s">
        <v>1495</v>
      </c>
      <c r="H495" s="18" t="s">
        <v>234</v>
      </c>
      <c r="I495" s="9" t="s">
        <v>454</v>
      </c>
      <c r="J495" s="62" t="s">
        <v>2384</v>
      </c>
      <c r="K495" s="67">
        <v>60</v>
      </c>
      <c r="L495" s="67">
        <v>4867440</v>
      </c>
      <c r="M495" s="68"/>
      <c r="R495" s="66">
        <v>4867440</v>
      </c>
      <c r="S495" s="64" t="s">
        <v>1364</v>
      </c>
      <c r="T495" s="65">
        <v>1</v>
      </c>
    </row>
    <row r="496" spans="1:20" x14ac:dyDescent="0.25">
      <c r="A496" s="60" t="s">
        <v>2369</v>
      </c>
      <c r="B496" s="57" t="s">
        <v>2357</v>
      </c>
      <c r="C496" s="18" t="s">
        <v>1051</v>
      </c>
      <c r="D496" s="10" t="s">
        <v>1150</v>
      </c>
      <c r="E496" s="10" t="s">
        <v>389</v>
      </c>
      <c r="F496" s="9" t="s">
        <v>322</v>
      </c>
      <c r="G496" s="9" t="s">
        <v>1495</v>
      </c>
      <c r="H496" s="18" t="s">
        <v>1492</v>
      </c>
      <c r="I496" s="9" t="s">
        <v>454</v>
      </c>
      <c r="J496" s="62" t="s">
        <v>2384</v>
      </c>
      <c r="K496" s="67">
        <v>40</v>
      </c>
      <c r="L496" s="67">
        <v>3244960</v>
      </c>
      <c r="M496" s="68"/>
      <c r="R496" s="66">
        <v>3244960</v>
      </c>
      <c r="S496" s="64" t="s">
        <v>1534</v>
      </c>
      <c r="T496" s="65">
        <v>1</v>
      </c>
    </row>
    <row r="497" spans="1:20" x14ac:dyDescent="0.25">
      <c r="A497" s="60" t="s">
        <v>2369</v>
      </c>
      <c r="B497" s="57" t="s">
        <v>2357</v>
      </c>
      <c r="C497" s="18" t="s">
        <v>1388</v>
      </c>
      <c r="D497" s="10" t="s">
        <v>1204</v>
      </c>
      <c r="E497" s="10" t="s">
        <v>1482</v>
      </c>
      <c r="F497" s="9" t="s">
        <v>1483</v>
      </c>
      <c r="G497" s="9" t="s">
        <v>1509</v>
      </c>
      <c r="H497" s="18" t="s">
        <v>402</v>
      </c>
      <c r="I497" s="9" t="s">
        <v>453</v>
      </c>
      <c r="J497" s="62" t="s">
        <v>2384</v>
      </c>
      <c r="K497" s="67">
        <v>43940</v>
      </c>
      <c r="L497" s="67">
        <v>338997100</v>
      </c>
      <c r="M497" s="68"/>
      <c r="R497" s="66">
        <v>338997100</v>
      </c>
      <c r="S497" s="64" t="s">
        <v>1364</v>
      </c>
      <c r="T497" s="65">
        <v>1</v>
      </c>
    </row>
    <row r="498" spans="1:20" x14ac:dyDescent="0.25">
      <c r="A498" s="60" t="s">
        <v>2369</v>
      </c>
      <c r="B498" s="57" t="s">
        <v>2357</v>
      </c>
      <c r="C498" s="18" t="s">
        <v>1388</v>
      </c>
      <c r="D498" s="10" t="s">
        <v>1204</v>
      </c>
      <c r="E498" s="10" t="s">
        <v>1482</v>
      </c>
      <c r="F498" s="9" t="s">
        <v>1483</v>
      </c>
      <c r="G498" s="9" t="s">
        <v>1509</v>
      </c>
      <c r="H498" s="18" t="s">
        <v>1493</v>
      </c>
      <c r="I498" s="9" t="s">
        <v>456</v>
      </c>
      <c r="J498" s="10" t="s">
        <v>456</v>
      </c>
      <c r="K498" s="67">
        <v>10000</v>
      </c>
      <c r="L498" s="67">
        <v>127160000</v>
      </c>
      <c r="M498" s="68"/>
      <c r="R498" s="66">
        <v>127160000</v>
      </c>
      <c r="S498" s="64" t="s">
        <v>1534</v>
      </c>
      <c r="T498" s="65">
        <v>1</v>
      </c>
    </row>
    <row r="499" spans="1:20" x14ac:dyDescent="0.25">
      <c r="A499" s="60" t="s">
        <v>2369</v>
      </c>
      <c r="B499" s="57" t="s">
        <v>2357</v>
      </c>
      <c r="C499" s="18" t="s">
        <v>1388</v>
      </c>
      <c r="D499" s="10" t="s">
        <v>1204</v>
      </c>
      <c r="E499" s="10" t="s">
        <v>1482</v>
      </c>
      <c r="F499" s="9" t="s">
        <v>1483</v>
      </c>
      <c r="G499" s="9" t="s">
        <v>1509</v>
      </c>
      <c r="H499" s="18" t="s">
        <v>1523</v>
      </c>
      <c r="I499" s="9" t="s">
        <v>453</v>
      </c>
      <c r="J499" s="62" t="s">
        <v>2384</v>
      </c>
      <c r="K499" s="67">
        <v>15000</v>
      </c>
      <c r="L499" s="67">
        <v>115725000</v>
      </c>
      <c r="M499" s="68"/>
      <c r="R499" s="66">
        <v>115725000</v>
      </c>
      <c r="S499" s="64" t="s">
        <v>1534</v>
      </c>
      <c r="T499" s="65">
        <v>1</v>
      </c>
    </row>
    <row r="500" spans="1:20" x14ac:dyDescent="0.25">
      <c r="A500" s="60" t="s">
        <v>2369</v>
      </c>
      <c r="B500" s="57" t="s">
        <v>2357</v>
      </c>
      <c r="C500" s="18" t="s">
        <v>1078</v>
      </c>
      <c r="D500" s="10" t="s">
        <v>1205</v>
      </c>
      <c r="E500" s="10" t="s">
        <v>254</v>
      </c>
      <c r="F500" s="9" t="s">
        <v>390</v>
      </c>
      <c r="G500" s="9" t="s">
        <v>1495</v>
      </c>
      <c r="H500" s="18" t="s">
        <v>325</v>
      </c>
      <c r="I500" s="9" t="s">
        <v>456</v>
      </c>
      <c r="J500" s="10" t="s">
        <v>456</v>
      </c>
      <c r="K500" s="67">
        <v>1260</v>
      </c>
      <c r="L500" s="67">
        <v>17563140</v>
      </c>
      <c r="M500" s="68"/>
      <c r="R500" s="66">
        <v>17563140</v>
      </c>
      <c r="S500" s="64" t="s">
        <v>1364</v>
      </c>
      <c r="T500" s="65">
        <v>1</v>
      </c>
    </row>
    <row r="501" spans="1:20" x14ac:dyDescent="0.25">
      <c r="A501" s="60" t="s">
        <v>2369</v>
      </c>
      <c r="B501" s="57" t="s">
        <v>2357</v>
      </c>
      <c r="C501" s="18" t="s">
        <v>1078</v>
      </c>
      <c r="D501" s="10" t="s">
        <v>1205</v>
      </c>
      <c r="E501" s="10" t="s">
        <v>254</v>
      </c>
      <c r="F501" s="9" t="s">
        <v>390</v>
      </c>
      <c r="G501" s="9" t="s">
        <v>1495</v>
      </c>
      <c r="H501" s="18" t="s">
        <v>413</v>
      </c>
      <c r="I501" s="9" t="s">
        <v>454</v>
      </c>
      <c r="J501" s="62" t="s">
        <v>2384</v>
      </c>
      <c r="K501" s="67">
        <v>300</v>
      </c>
      <c r="L501" s="67">
        <v>2901600</v>
      </c>
      <c r="M501" s="68"/>
      <c r="R501" s="66">
        <v>2901600</v>
      </c>
      <c r="S501" s="64" t="s">
        <v>1364</v>
      </c>
      <c r="T501" s="65">
        <v>1</v>
      </c>
    </row>
    <row r="502" spans="1:20" x14ac:dyDescent="0.25">
      <c r="A502" s="60" t="s">
        <v>2369</v>
      </c>
      <c r="B502" s="57" t="s">
        <v>2357</v>
      </c>
      <c r="C502" s="18" t="s">
        <v>1078</v>
      </c>
      <c r="D502" s="10" t="s">
        <v>1205</v>
      </c>
      <c r="E502" s="10" t="s">
        <v>254</v>
      </c>
      <c r="F502" s="9" t="s">
        <v>390</v>
      </c>
      <c r="G502" s="9" t="s">
        <v>1495</v>
      </c>
      <c r="H502" s="18" t="s">
        <v>1492</v>
      </c>
      <c r="I502" s="9" t="s">
        <v>454</v>
      </c>
      <c r="J502" s="62" t="s">
        <v>2384</v>
      </c>
      <c r="K502" s="67">
        <v>1000</v>
      </c>
      <c r="L502" s="67">
        <v>9672000</v>
      </c>
      <c r="M502" s="68"/>
      <c r="R502" s="66">
        <v>9672000</v>
      </c>
      <c r="S502" s="64" t="s">
        <v>1534</v>
      </c>
      <c r="T502" s="65">
        <v>1</v>
      </c>
    </row>
    <row r="503" spans="1:20" x14ac:dyDescent="0.25">
      <c r="A503" s="60" t="s">
        <v>2369</v>
      </c>
      <c r="B503" s="57" t="s">
        <v>2357</v>
      </c>
      <c r="C503" s="18" t="s">
        <v>1314</v>
      </c>
      <c r="D503" s="10" t="s">
        <v>1510</v>
      </c>
      <c r="E503" s="10" t="s">
        <v>254</v>
      </c>
      <c r="F503" s="9" t="s">
        <v>390</v>
      </c>
      <c r="G503" s="9" t="s">
        <v>1495</v>
      </c>
      <c r="H503" s="18" t="s">
        <v>325</v>
      </c>
      <c r="I503" s="9" t="s">
        <v>456</v>
      </c>
      <c r="J503" s="10" t="s">
        <v>456</v>
      </c>
      <c r="K503" s="67">
        <v>30</v>
      </c>
      <c r="L503" s="67">
        <v>350430</v>
      </c>
      <c r="M503" s="68"/>
      <c r="R503" s="66">
        <v>350430</v>
      </c>
      <c r="S503" s="64" t="s">
        <v>1364</v>
      </c>
      <c r="T503" s="65">
        <v>1</v>
      </c>
    </row>
    <row r="504" spans="1:20" x14ac:dyDescent="0.25">
      <c r="A504" s="60" t="s">
        <v>2369</v>
      </c>
      <c r="B504" s="57" t="s">
        <v>2357</v>
      </c>
      <c r="C504" s="18" t="s">
        <v>1314</v>
      </c>
      <c r="D504" s="10" t="s">
        <v>1510</v>
      </c>
      <c r="E504" s="10" t="s">
        <v>254</v>
      </c>
      <c r="F504" s="9" t="s">
        <v>390</v>
      </c>
      <c r="G504" s="9" t="s">
        <v>1495</v>
      </c>
      <c r="H504" s="18" t="s">
        <v>1492</v>
      </c>
      <c r="I504" s="9" t="s">
        <v>454</v>
      </c>
      <c r="J504" s="62" t="s">
        <v>2384</v>
      </c>
      <c r="K504" s="67">
        <v>1170</v>
      </c>
      <c r="L504" s="67">
        <v>7428330</v>
      </c>
      <c r="M504" s="68"/>
      <c r="R504" s="66">
        <v>7428330</v>
      </c>
      <c r="S504" s="64" t="s">
        <v>1534</v>
      </c>
      <c r="T504" s="65">
        <v>1</v>
      </c>
    </row>
    <row r="505" spans="1:20" x14ac:dyDescent="0.25">
      <c r="A505" s="60" t="s">
        <v>2369</v>
      </c>
      <c r="B505" s="57" t="s">
        <v>2357</v>
      </c>
      <c r="C505" s="18" t="s">
        <v>1314</v>
      </c>
      <c r="D505" s="10" t="s">
        <v>1510</v>
      </c>
      <c r="E505" s="10" t="s">
        <v>254</v>
      </c>
      <c r="F505" s="9" t="s">
        <v>390</v>
      </c>
      <c r="G505" s="9" t="s">
        <v>1495</v>
      </c>
      <c r="H505" s="18" t="s">
        <v>1493</v>
      </c>
      <c r="I505" s="9" t="s">
        <v>456</v>
      </c>
      <c r="J505" s="10" t="s">
        <v>456</v>
      </c>
      <c r="K505" s="67">
        <v>180</v>
      </c>
      <c r="L505" s="67">
        <v>2102580</v>
      </c>
      <c r="M505" s="68"/>
      <c r="R505" s="66">
        <v>2102580</v>
      </c>
      <c r="S505" s="64" t="s">
        <v>1534</v>
      </c>
      <c r="T505" s="65">
        <v>1</v>
      </c>
    </row>
    <row r="506" spans="1:20" x14ac:dyDescent="0.25">
      <c r="A506" s="60" t="s">
        <v>2369</v>
      </c>
      <c r="B506" s="57" t="s">
        <v>2357</v>
      </c>
      <c r="C506" s="18" t="s">
        <v>1471</v>
      </c>
      <c r="D506" s="10" t="s">
        <v>1511</v>
      </c>
      <c r="E506" s="10" t="s">
        <v>210</v>
      </c>
      <c r="F506" s="9" t="s">
        <v>391</v>
      </c>
      <c r="G506" s="9" t="s">
        <v>1498</v>
      </c>
      <c r="H506" s="18" t="s">
        <v>234</v>
      </c>
      <c r="I506" s="9" t="s">
        <v>454</v>
      </c>
      <c r="J506" s="62" t="s">
        <v>2384</v>
      </c>
      <c r="K506" s="67">
        <v>147120</v>
      </c>
      <c r="L506" s="67">
        <v>906259200</v>
      </c>
      <c r="M506" s="68"/>
      <c r="R506" s="66">
        <v>906259200</v>
      </c>
      <c r="S506" s="64" t="s">
        <v>1364</v>
      </c>
      <c r="T506" s="65">
        <v>1</v>
      </c>
    </row>
    <row r="507" spans="1:20" x14ac:dyDescent="0.25">
      <c r="A507" s="60" t="s">
        <v>2369</v>
      </c>
      <c r="B507" s="57" t="s">
        <v>2357</v>
      </c>
      <c r="C507" s="18" t="s">
        <v>1471</v>
      </c>
      <c r="D507" s="10" t="s">
        <v>1511</v>
      </c>
      <c r="E507" s="10" t="s">
        <v>210</v>
      </c>
      <c r="F507" s="9" t="s">
        <v>391</v>
      </c>
      <c r="G507" s="9" t="s">
        <v>1498</v>
      </c>
      <c r="H507" s="18" t="s">
        <v>1492</v>
      </c>
      <c r="I507" s="9" t="s">
        <v>454</v>
      </c>
      <c r="J507" s="62" t="s">
        <v>2384</v>
      </c>
      <c r="K507" s="67">
        <v>20160</v>
      </c>
      <c r="L507" s="67">
        <v>124185600</v>
      </c>
      <c r="M507" s="68"/>
      <c r="R507" s="66">
        <v>124185600</v>
      </c>
      <c r="S507" s="64" t="s">
        <v>1534</v>
      </c>
      <c r="T507" s="65">
        <v>1</v>
      </c>
    </row>
    <row r="508" spans="1:20" x14ac:dyDescent="0.25">
      <c r="A508" s="60" t="s">
        <v>2369</v>
      </c>
      <c r="B508" s="57" t="s">
        <v>2357</v>
      </c>
      <c r="C508" s="18" t="s">
        <v>1472</v>
      </c>
      <c r="D508" s="10" t="s">
        <v>1512</v>
      </c>
      <c r="E508" s="10" t="s">
        <v>210</v>
      </c>
      <c r="F508" s="9" t="s">
        <v>391</v>
      </c>
      <c r="G508" s="9" t="s">
        <v>1498</v>
      </c>
      <c r="H508" s="18" t="s">
        <v>234</v>
      </c>
      <c r="I508" s="9" t="s">
        <v>454</v>
      </c>
      <c r="J508" s="62" t="s">
        <v>2384</v>
      </c>
      <c r="K508" s="67">
        <v>92640</v>
      </c>
      <c r="L508" s="67">
        <v>278290560</v>
      </c>
      <c r="M508" s="68"/>
      <c r="R508" s="66">
        <v>278290560</v>
      </c>
      <c r="S508" s="64" t="s">
        <v>1364</v>
      </c>
      <c r="T508" s="65">
        <v>1</v>
      </c>
    </row>
    <row r="509" spans="1:20" x14ac:dyDescent="0.25">
      <c r="A509" s="60" t="s">
        <v>2369</v>
      </c>
      <c r="B509" s="57" t="s">
        <v>2357</v>
      </c>
      <c r="C509" s="18" t="s">
        <v>1472</v>
      </c>
      <c r="D509" s="10" t="s">
        <v>1512</v>
      </c>
      <c r="E509" s="10" t="s">
        <v>210</v>
      </c>
      <c r="F509" s="9" t="s">
        <v>391</v>
      </c>
      <c r="G509" s="9" t="s">
        <v>1498</v>
      </c>
      <c r="H509" s="18" t="s">
        <v>1492</v>
      </c>
      <c r="I509" s="9" t="s">
        <v>454</v>
      </c>
      <c r="J509" s="62" t="s">
        <v>2384</v>
      </c>
      <c r="K509" s="67">
        <v>19800</v>
      </c>
      <c r="L509" s="67">
        <v>59479200</v>
      </c>
      <c r="M509" s="68"/>
      <c r="R509" s="66">
        <v>59479200</v>
      </c>
      <c r="S509" s="64" t="s">
        <v>1534</v>
      </c>
      <c r="T509" s="65">
        <v>1</v>
      </c>
    </row>
    <row r="510" spans="1:20" x14ac:dyDescent="0.25">
      <c r="A510" s="60" t="s">
        <v>2369</v>
      </c>
      <c r="B510" s="57" t="s">
        <v>2357</v>
      </c>
      <c r="C510" s="18" t="s">
        <v>1475</v>
      </c>
      <c r="D510" s="10" t="s">
        <v>1513</v>
      </c>
      <c r="E510" s="10" t="s">
        <v>210</v>
      </c>
      <c r="F510" s="9" t="s">
        <v>391</v>
      </c>
      <c r="G510" s="9" t="s">
        <v>1498</v>
      </c>
      <c r="H510" s="18" t="s">
        <v>234</v>
      </c>
      <c r="I510" s="9" t="s">
        <v>454</v>
      </c>
      <c r="J510" s="62" t="s">
        <v>2384</v>
      </c>
      <c r="K510" s="67">
        <v>135840</v>
      </c>
      <c r="L510" s="67">
        <v>398418720</v>
      </c>
      <c r="M510" s="68"/>
      <c r="R510" s="66">
        <v>398418720</v>
      </c>
      <c r="S510" s="64" t="s">
        <v>1364</v>
      </c>
      <c r="T510" s="65">
        <v>1</v>
      </c>
    </row>
    <row r="511" spans="1:20" x14ac:dyDescent="0.25">
      <c r="A511" s="60" t="s">
        <v>2369</v>
      </c>
      <c r="B511" s="57" t="s">
        <v>2357</v>
      </c>
      <c r="C511" s="18" t="s">
        <v>1475</v>
      </c>
      <c r="D511" s="10" t="s">
        <v>1513</v>
      </c>
      <c r="E511" s="10" t="s">
        <v>210</v>
      </c>
      <c r="F511" s="9" t="s">
        <v>391</v>
      </c>
      <c r="G511" s="9" t="s">
        <v>1498</v>
      </c>
      <c r="H511" s="18" t="s">
        <v>1492</v>
      </c>
      <c r="I511" s="9" t="s">
        <v>454</v>
      </c>
      <c r="J511" s="62" t="s">
        <v>2384</v>
      </c>
      <c r="K511" s="67">
        <v>39840</v>
      </c>
      <c r="L511" s="67">
        <v>116850720</v>
      </c>
      <c r="M511" s="68"/>
      <c r="R511" s="66">
        <v>116850720</v>
      </c>
      <c r="S511" s="64" t="s">
        <v>1534</v>
      </c>
      <c r="T511" s="65">
        <v>1</v>
      </c>
    </row>
    <row r="512" spans="1:20" x14ac:dyDescent="0.25">
      <c r="A512" s="60" t="s">
        <v>2369</v>
      </c>
      <c r="B512" s="57" t="s">
        <v>2357</v>
      </c>
      <c r="C512" s="18" t="s">
        <v>1478</v>
      </c>
      <c r="D512" s="10" t="s">
        <v>1516</v>
      </c>
      <c r="E512" s="10" t="s">
        <v>210</v>
      </c>
      <c r="F512" s="9" t="s">
        <v>391</v>
      </c>
      <c r="G512" s="9" t="s">
        <v>1498</v>
      </c>
      <c r="H512" s="18" t="s">
        <v>234</v>
      </c>
      <c r="I512" s="9" t="s">
        <v>454</v>
      </c>
      <c r="J512" s="62" t="s">
        <v>2384</v>
      </c>
      <c r="K512" s="67">
        <v>1493760</v>
      </c>
      <c r="L512" s="67">
        <v>3499879680</v>
      </c>
      <c r="M512" s="68"/>
      <c r="R512" s="66">
        <v>3499879680</v>
      </c>
      <c r="S512" s="64" t="s">
        <v>1364</v>
      </c>
      <c r="T512" s="65">
        <v>1</v>
      </c>
    </row>
    <row r="513" spans="1:20" x14ac:dyDescent="0.25">
      <c r="A513" s="60" t="s">
        <v>2369</v>
      </c>
      <c r="B513" s="57" t="s">
        <v>2357</v>
      </c>
      <c r="C513" s="18" t="s">
        <v>1478</v>
      </c>
      <c r="D513" s="10" t="s">
        <v>1516</v>
      </c>
      <c r="E513" s="10" t="s">
        <v>210</v>
      </c>
      <c r="F513" s="9" t="s">
        <v>391</v>
      </c>
      <c r="G513" s="9" t="s">
        <v>1498</v>
      </c>
      <c r="H513" s="18" t="s">
        <v>1492</v>
      </c>
      <c r="I513" s="9" t="s">
        <v>454</v>
      </c>
      <c r="J513" s="62" t="s">
        <v>2384</v>
      </c>
      <c r="K513" s="67">
        <v>181800</v>
      </c>
      <c r="L513" s="67">
        <v>425957400</v>
      </c>
      <c r="M513" s="68"/>
      <c r="R513" s="66">
        <v>425957400</v>
      </c>
      <c r="S513" s="64" t="s">
        <v>1534</v>
      </c>
      <c r="T513" s="65">
        <v>1</v>
      </c>
    </row>
    <row r="514" spans="1:20" x14ac:dyDescent="0.25">
      <c r="A514" s="60" t="s">
        <v>2369</v>
      </c>
      <c r="B514" s="57" t="s">
        <v>2357</v>
      </c>
      <c r="C514" s="18" t="s">
        <v>1099</v>
      </c>
      <c r="D514" s="10" t="s">
        <v>1235</v>
      </c>
      <c r="E514" s="10" t="s">
        <v>210</v>
      </c>
      <c r="F514" s="9" t="s">
        <v>391</v>
      </c>
      <c r="G514" s="9" t="s">
        <v>1498</v>
      </c>
      <c r="H514" s="18" t="s">
        <v>296</v>
      </c>
      <c r="I514" s="9" t="s">
        <v>456</v>
      </c>
      <c r="J514" s="10" t="s">
        <v>456</v>
      </c>
      <c r="K514" s="67">
        <v>5280</v>
      </c>
      <c r="L514" s="67">
        <v>42667680</v>
      </c>
      <c r="M514" s="68"/>
      <c r="R514" s="66">
        <v>42667680</v>
      </c>
      <c r="S514" s="64" t="s">
        <v>1364</v>
      </c>
      <c r="T514" s="65">
        <v>1</v>
      </c>
    </row>
    <row r="515" spans="1:20" x14ac:dyDescent="0.25">
      <c r="A515" s="60" t="s">
        <v>2369</v>
      </c>
      <c r="B515" s="57" t="s">
        <v>2357</v>
      </c>
      <c r="C515" s="18" t="s">
        <v>1099</v>
      </c>
      <c r="D515" s="10" t="s">
        <v>1235</v>
      </c>
      <c r="E515" s="10" t="s">
        <v>210</v>
      </c>
      <c r="F515" s="9" t="s">
        <v>391</v>
      </c>
      <c r="G515" s="9" t="s">
        <v>1498</v>
      </c>
      <c r="H515" s="18" t="s">
        <v>337</v>
      </c>
      <c r="I515" s="9" t="s">
        <v>453</v>
      </c>
      <c r="J515" s="62" t="s">
        <v>2384</v>
      </c>
      <c r="K515" s="67">
        <v>22560</v>
      </c>
      <c r="L515" s="67">
        <v>101249280</v>
      </c>
      <c r="M515" s="68"/>
      <c r="R515" s="66">
        <v>101249280</v>
      </c>
      <c r="S515" s="64" t="s">
        <v>1364</v>
      </c>
      <c r="T515" s="65">
        <v>1</v>
      </c>
    </row>
    <row r="516" spans="1:20" x14ac:dyDescent="0.25">
      <c r="A516" s="60" t="s">
        <v>2369</v>
      </c>
      <c r="B516" s="57" t="s">
        <v>2357</v>
      </c>
      <c r="C516" s="18" t="s">
        <v>1099</v>
      </c>
      <c r="D516" s="10" t="s">
        <v>1235</v>
      </c>
      <c r="E516" s="10" t="s">
        <v>210</v>
      </c>
      <c r="F516" s="9" t="s">
        <v>391</v>
      </c>
      <c r="G516" s="9" t="s">
        <v>1498</v>
      </c>
      <c r="H516" s="18" t="s">
        <v>1525</v>
      </c>
      <c r="I516" s="9" t="s">
        <v>455</v>
      </c>
      <c r="J516" s="62" t="s">
        <v>2384</v>
      </c>
      <c r="K516" s="67">
        <v>240</v>
      </c>
      <c r="L516" s="67">
        <v>1689600</v>
      </c>
      <c r="M516" s="68"/>
      <c r="R516" s="66">
        <v>1689600</v>
      </c>
      <c r="S516" s="64" t="s">
        <v>1534</v>
      </c>
      <c r="T516" s="65">
        <v>1</v>
      </c>
    </row>
    <row r="517" spans="1:20" x14ac:dyDescent="0.25">
      <c r="A517" s="60" t="s">
        <v>2369</v>
      </c>
      <c r="B517" s="57" t="s">
        <v>2357</v>
      </c>
      <c r="C517" s="18" t="s">
        <v>408</v>
      </c>
      <c r="D517" s="10" t="s">
        <v>1352</v>
      </c>
      <c r="E517" s="10" t="s">
        <v>264</v>
      </c>
      <c r="F517" s="9" t="s">
        <v>348</v>
      </c>
      <c r="G517" s="9" t="s">
        <v>1312</v>
      </c>
      <c r="H517" s="18" t="s">
        <v>345</v>
      </c>
      <c r="I517" s="9" t="s">
        <v>456</v>
      </c>
      <c r="J517" s="10" t="s">
        <v>456</v>
      </c>
      <c r="K517" s="67">
        <v>2072</v>
      </c>
      <c r="L517" s="67">
        <v>15407827.120000001</v>
      </c>
      <c r="M517" s="68"/>
      <c r="R517" s="66">
        <v>15407827.120000001</v>
      </c>
      <c r="S517" s="64" t="s">
        <v>1364</v>
      </c>
      <c r="T517" s="65">
        <v>1</v>
      </c>
    </row>
    <row r="518" spans="1:20" x14ac:dyDescent="0.25">
      <c r="A518" s="60" t="s">
        <v>2369</v>
      </c>
      <c r="B518" s="57" t="s">
        <v>2357</v>
      </c>
      <c r="C518" s="18" t="s">
        <v>408</v>
      </c>
      <c r="D518" s="10" t="s">
        <v>1352</v>
      </c>
      <c r="E518" s="10" t="s">
        <v>264</v>
      </c>
      <c r="F518" s="9" t="s">
        <v>348</v>
      </c>
      <c r="G518" s="9" t="s">
        <v>1312</v>
      </c>
      <c r="H518" s="18" t="s">
        <v>241</v>
      </c>
      <c r="I518" s="9" t="s">
        <v>454</v>
      </c>
      <c r="J518" s="62" t="s">
        <v>2384</v>
      </c>
      <c r="K518" s="67">
        <v>196</v>
      </c>
      <c r="L518" s="67">
        <v>992453.84</v>
      </c>
      <c r="M518" s="68"/>
      <c r="R518" s="66">
        <v>992453.84</v>
      </c>
      <c r="S518" s="64" t="s">
        <v>1364</v>
      </c>
      <c r="T518" s="65">
        <v>1</v>
      </c>
    </row>
    <row r="519" spans="1:20" x14ac:dyDescent="0.25">
      <c r="A519" s="60" t="s">
        <v>2369</v>
      </c>
      <c r="B519" s="57" t="s">
        <v>2357</v>
      </c>
      <c r="C519" s="18" t="s">
        <v>1093</v>
      </c>
      <c r="D519" s="10" t="s">
        <v>1230</v>
      </c>
      <c r="E519" s="10" t="s">
        <v>210</v>
      </c>
      <c r="F519" s="9" t="s">
        <v>391</v>
      </c>
      <c r="G519" s="9" t="s">
        <v>1498</v>
      </c>
      <c r="H519" s="18" t="s">
        <v>296</v>
      </c>
      <c r="I519" s="9" t="s">
        <v>456</v>
      </c>
      <c r="J519" s="10" t="s">
        <v>456</v>
      </c>
      <c r="K519" s="67">
        <v>18240</v>
      </c>
      <c r="L519" s="67">
        <v>147397440</v>
      </c>
      <c r="M519" s="68"/>
      <c r="R519" s="66">
        <v>147397440</v>
      </c>
      <c r="S519" s="64" t="s">
        <v>1364</v>
      </c>
      <c r="T519" s="65">
        <v>1</v>
      </c>
    </row>
    <row r="520" spans="1:20" x14ac:dyDescent="0.25">
      <c r="A520" s="60" t="s">
        <v>2369</v>
      </c>
      <c r="B520" s="57" t="s">
        <v>2357</v>
      </c>
      <c r="C520" s="18" t="s">
        <v>1093</v>
      </c>
      <c r="D520" s="10" t="s">
        <v>1230</v>
      </c>
      <c r="E520" s="10" t="s">
        <v>210</v>
      </c>
      <c r="F520" s="9" t="s">
        <v>391</v>
      </c>
      <c r="G520" s="9" t="s">
        <v>1498</v>
      </c>
      <c r="H520" s="18" t="s">
        <v>337</v>
      </c>
      <c r="I520" s="9" t="s">
        <v>453</v>
      </c>
      <c r="J520" s="62" t="s">
        <v>2384</v>
      </c>
      <c r="K520" s="67">
        <v>76800</v>
      </c>
      <c r="L520" s="67">
        <v>473088000</v>
      </c>
      <c r="M520" s="68"/>
      <c r="R520" s="66">
        <v>473088000</v>
      </c>
      <c r="S520" s="64" t="s">
        <v>1364</v>
      </c>
      <c r="T520" s="65">
        <v>1</v>
      </c>
    </row>
    <row r="521" spans="1:20" x14ac:dyDescent="0.25">
      <c r="A521" s="60" t="s">
        <v>2369</v>
      </c>
      <c r="B521" s="57" t="s">
        <v>2357</v>
      </c>
      <c r="C521" s="18" t="s">
        <v>1093</v>
      </c>
      <c r="D521" s="10" t="s">
        <v>1230</v>
      </c>
      <c r="E521" s="10" t="s">
        <v>210</v>
      </c>
      <c r="F521" s="9" t="s">
        <v>391</v>
      </c>
      <c r="G521" s="9" t="s">
        <v>1498</v>
      </c>
      <c r="H521" s="18" t="s">
        <v>1492</v>
      </c>
      <c r="I521" s="9" t="s">
        <v>454</v>
      </c>
      <c r="J521" s="62" t="s">
        <v>2384</v>
      </c>
      <c r="K521" s="67">
        <v>9120</v>
      </c>
      <c r="L521" s="67">
        <v>56179200</v>
      </c>
      <c r="M521" s="68"/>
      <c r="R521" s="66">
        <v>56179200</v>
      </c>
      <c r="S521" s="64" t="s">
        <v>1534</v>
      </c>
      <c r="T521" s="65">
        <v>1</v>
      </c>
    </row>
    <row r="522" spans="1:20" x14ac:dyDescent="0.25">
      <c r="A522" s="60" t="s">
        <v>2369</v>
      </c>
      <c r="B522" s="57" t="s">
        <v>2357</v>
      </c>
      <c r="C522" s="18" t="s">
        <v>1109</v>
      </c>
      <c r="D522" s="10" t="s">
        <v>1480</v>
      </c>
      <c r="E522" s="10" t="s">
        <v>210</v>
      </c>
      <c r="F522" s="9" t="s">
        <v>391</v>
      </c>
      <c r="G522" s="9" t="s">
        <v>1498</v>
      </c>
      <c r="H522" s="18" t="s">
        <v>296</v>
      </c>
      <c r="I522" s="9" t="s">
        <v>456</v>
      </c>
      <c r="J522" s="10" t="s">
        <v>456</v>
      </c>
      <c r="K522" s="67">
        <v>124800</v>
      </c>
      <c r="L522" s="67">
        <v>671424000</v>
      </c>
      <c r="M522" s="68"/>
      <c r="R522" s="66">
        <v>671424000</v>
      </c>
      <c r="S522" s="64" t="s">
        <v>1364</v>
      </c>
      <c r="T522" s="65">
        <v>1</v>
      </c>
    </row>
    <row r="523" spans="1:20" x14ac:dyDescent="0.25">
      <c r="A523" s="60" t="s">
        <v>2369</v>
      </c>
      <c r="B523" s="57" t="s">
        <v>2357</v>
      </c>
      <c r="C523" s="18" t="s">
        <v>1109</v>
      </c>
      <c r="D523" s="10" t="s">
        <v>1480</v>
      </c>
      <c r="E523" s="10" t="s">
        <v>210</v>
      </c>
      <c r="F523" s="9" t="s">
        <v>391</v>
      </c>
      <c r="G523" s="9" t="s">
        <v>1498</v>
      </c>
      <c r="H523" s="18" t="s">
        <v>337</v>
      </c>
      <c r="I523" s="9" t="s">
        <v>453</v>
      </c>
      <c r="J523" s="62" t="s">
        <v>2384</v>
      </c>
      <c r="K523" s="67">
        <v>9600</v>
      </c>
      <c r="L523" s="67">
        <v>22492800</v>
      </c>
      <c r="M523" s="68"/>
      <c r="R523" s="66">
        <v>22492800</v>
      </c>
      <c r="S523" s="64" t="s">
        <v>1364</v>
      </c>
      <c r="T523" s="65">
        <v>1</v>
      </c>
    </row>
    <row r="524" spans="1:20" x14ac:dyDescent="0.25">
      <c r="A524" s="60" t="s">
        <v>2369</v>
      </c>
      <c r="B524" s="57" t="s">
        <v>2357</v>
      </c>
      <c r="C524" s="18" t="s">
        <v>1109</v>
      </c>
      <c r="D524" s="10" t="s">
        <v>1480</v>
      </c>
      <c r="E524" s="10" t="s">
        <v>210</v>
      </c>
      <c r="F524" s="9" t="s">
        <v>391</v>
      </c>
      <c r="G524" s="9" t="s">
        <v>1498</v>
      </c>
      <c r="H524" s="18" t="s">
        <v>231</v>
      </c>
      <c r="I524" s="9" t="s">
        <v>455</v>
      </c>
      <c r="J524" s="62" t="s">
        <v>2384</v>
      </c>
      <c r="K524" s="67">
        <v>2880</v>
      </c>
      <c r="L524" s="67">
        <v>12672000</v>
      </c>
      <c r="M524" s="68"/>
      <c r="R524" s="66">
        <v>12672000</v>
      </c>
      <c r="S524" s="64" t="s">
        <v>1364</v>
      </c>
      <c r="T524" s="65">
        <v>1</v>
      </c>
    </row>
    <row r="525" spans="1:20" x14ac:dyDescent="0.25">
      <c r="A525" s="60" t="s">
        <v>2369</v>
      </c>
      <c r="B525" s="57" t="s">
        <v>2357</v>
      </c>
      <c r="C525" s="18" t="s">
        <v>1109</v>
      </c>
      <c r="D525" s="10" t="s">
        <v>1480</v>
      </c>
      <c r="E525" s="10" t="s">
        <v>210</v>
      </c>
      <c r="F525" s="9" t="s">
        <v>391</v>
      </c>
      <c r="G525" s="9" t="s">
        <v>1498</v>
      </c>
      <c r="H525" s="18" t="s">
        <v>1493</v>
      </c>
      <c r="I525" s="9" t="s">
        <v>456</v>
      </c>
      <c r="J525" s="10" t="s">
        <v>456</v>
      </c>
      <c r="K525" s="67">
        <v>19200</v>
      </c>
      <c r="L525" s="67">
        <v>103296000</v>
      </c>
      <c r="M525" s="68"/>
      <c r="R525" s="66">
        <v>103296000</v>
      </c>
      <c r="S525" s="64" t="s">
        <v>1534</v>
      </c>
      <c r="T525" s="65">
        <v>1</v>
      </c>
    </row>
    <row r="526" spans="1:20" x14ac:dyDescent="0.25">
      <c r="A526" s="60" t="s">
        <v>2369</v>
      </c>
      <c r="B526" s="57" t="s">
        <v>2357</v>
      </c>
      <c r="C526" s="18" t="s">
        <v>1109</v>
      </c>
      <c r="D526" s="10" t="s">
        <v>1480</v>
      </c>
      <c r="E526" s="10" t="s">
        <v>210</v>
      </c>
      <c r="F526" s="9" t="s">
        <v>391</v>
      </c>
      <c r="G526" s="9" t="s">
        <v>1498</v>
      </c>
      <c r="H526" s="18" t="s">
        <v>1525</v>
      </c>
      <c r="I526" s="9" t="s">
        <v>455</v>
      </c>
      <c r="J526" s="62" t="s">
        <v>2384</v>
      </c>
      <c r="K526" s="67">
        <v>19680</v>
      </c>
      <c r="L526" s="67">
        <v>86592000</v>
      </c>
      <c r="M526" s="68"/>
      <c r="R526" s="66">
        <v>86592000</v>
      </c>
      <c r="S526" s="64" t="s">
        <v>1534</v>
      </c>
      <c r="T526" s="65">
        <v>1</v>
      </c>
    </row>
    <row r="527" spans="1:20" x14ac:dyDescent="0.25">
      <c r="A527" s="60" t="s">
        <v>2369</v>
      </c>
      <c r="B527" s="57" t="s">
        <v>2357</v>
      </c>
      <c r="C527" s="18" t="s">
        <v>1456</v>
      </c>
      <c r="D527" s="10" t="s">
        <v>1457</v>
      </c>
      <c r="E527" s="10" t="s">
        <v>212</v>
      </c>
      <c r="F527" s="9" t="s">
        <v>327</v>
      </c>
      <c r="G527" s="9" t="s">
        <v>1309</v>
      </c>
      <c r="H527" s="18" t="s">
        <v>296</v>
      </c>
      <c r="I527" s="9" t="s">
        <v>456</v>
      </c>
      <c r="J527" s="10" t="s">
        <v>456</v>
      </c>
      <c r="K527" s="67">
        <v>25200</v>
      </c>
      <c r="L527" s="67">
        <v>267775200</v>
      </c>
      <c r="M527" s="68"/>
      <c r="R527" s="66">
        <v>267775200</v>
      </c>
      <c r="S527" s="64" t="s">
        <v>1364</v>
      </c>
      <c r="T527" s="65">
        <v>1</v>
      </c>
    </row>
    <row r="528" spans="1:20" x14ac:dyDescent="0.25">
      <c r="A528" s="60" t="s">
        <v>2369</v>
      </c>
      <c r="B528" s="57" t="s">
        <v>2357</v>
      </c>
      <c r="C528" s="18" t="s">
        <v>1456</v>
      </c>
      <c r="D528" s="10" t="s">
        <v>1457</v>
      </c>
      <c r="E528" s="10" t="s">
        <v>212</v>
      </c>
      <c r="F528" s="9" t="s">
        <v>327</v>
      </c>
      <c r="G528" s="9" t="s">
        <v>1309</v>
      </c>
      <c r="H528" s="18" t="s">
        <v>1492</v>
      </c>
      <c r="I528" s="9" t="s">
        <v>454</v>
      </c>
      <c r="J528" s="62" t="s">
        <v>2384</v>
      </c>
      <c r="K528" s="67">
        <v>33360</v>
      </c>
      <c r="L528" s="67">
        <v>365258640</v>
      </c>
      <c r="M528" s="68"/>
      <c r="R528" s="66">
        <v>365258640</v>
      </c>
      <c r="S528" s="64" t="s">
        <v>1534</v>
      </c>
      <c r="T528" s="65">
        <v>1</v>
      </c>
    </row>
    <row r="529" spans="1:20" x14ac:dyDescent="0.25">
      <c r="A529" s="60" t="s">
        <v>2369</v>
      </c>
      <c r="B529" s="57" t="s">
        <v>2357</v>
      </c>
      <c r="C529" s="18" t="s">
        <v>1456</v>
      </c>
      <c r="D529" s="10" t="s">
        <v>1457</v>
      </c>
      <c r="E529" s="10" t="s">
        <v>212</v>
      </c>
      <c r="F529" s="9" t="s">
        <v>327</v>
      </c>
      <c r="G529" s="9" t="s">
        <v>1309</v>
      </c>
      <c r="H529" s="18" t="s">
        <v>1493</v>
      </c>
      <c r="I529" s="9" t="s">
        <v>456</v>
      </c>
      <c r="J529" s="10" t="s">
        <v>456</v>
      </c>
      <c r="K529" s="67">
        <v>4320</v>
      </c>
      <c r="L529" s="67">
        <v>45904320</v>
      </c>
      <c r="M529" s="68"/>
      <c r="R529" s="66">
        <v>45904320</v>
      </c>
      <c r="S529" s="64" t="s">
        <v>1534</v>
      </c>
      <c r="T529" s="65">
        <v>1</v>
      </c>
    </row>
    <row r="530" spans="1:20" x14ac:dyDescent="0.25">
      <c r="A530" s="60" t="s">
        <v>2369</v>
      </c>
      <c r="B530" s="57" t="s">
        <v>2357</v>
      </c>
      <c r="C530" s="18" t="s">
        <v>277</v>
      </c>
      <c r="D530" s="10" t="s">
        <v>1348</v>
      </c>
      <c r="E530" s="10" t="s">
        <v>359</v>
      </c>
      <c r="F530" s="9" t="s">
        <v>396</v>
      </c>
      <c r="G530" s="9" t="s">
        <v>1307</v>
      </c>
      <c r="H530" s="18" t="s">
        <v>1406</v>
      </c>
      <c r="I530" s="9" t="s">
        <v>453</v>
      </c>
      <c r="J530" s="62" t="s">
        <v>2384</v>
      </c>
      <c r="K530" s="67">
        <v>250</v>
      </c>
      <c r="L530" s="67">
        <v>1050500</v>
      </c>
      <c r="M530" s="68"/>
      <c r="R530" s="66">
        <v>1050500</v>
      </c>
      <c r="S530" s="64" t="s">
        <v>1364</v>
      </c>
      <c r="T530" s="65">
        <v>1</v>
      </c>
    </row>
    <row r="531" spans="1:20" x14ac:dyDescent="0.25">
      <c r="A531" s="60" t="s">
        <v>2369</v>
      </c>
      <c r="B531" s="57" t="s">
        <v>2357</v>
      </c>
      <c r="C531" s="18" t="s">
        <v>1402</v>
      </c>
      <c r="D531" s="10" t="s">
        <v>275</v>
      </c>
      <c r="E531" s="10" t="s">
        <v>355</v>
      </c>
      <c r="F531" s="9" t="s">
        <v>275</v>
      </c>
      <c r="G531" s="9" t="s">
        <v>1309</v>
      </c>
      <c r="H531" s="18" t="s">
        <v>296</v>
      </c>
      <c r="I531" s="9" t="s">
        <v>456</v>
      </c>
      <c r="J531" s="10" t="s">
        <v>456</v>
      </c>
      <c r="K531" s="67">
        <v>4680</v>
      </c>
      <c r="L531" s="67">
        <v>106306200</v>
      </c>
      <c r="M531" s="68"/>
      <c r="R531" s="66">
        <v>106306200</v>
      </c>
      <c r="S531" s="64" t="s">
        <v>1364</v>
      </c>
      <c r="T531" s="65">
        <v>1</v>
      </c>
    </row>
    <row r="532" spans="1:20" x14ac:dyDescent="0.25">
      <c r="A532" s="60" t="s">
        <v>2369</v>
      </c>
      <c r="B532" s="57" t="s">
        <v>2357</v>
      </c>
      <c r="C532" s="18" t="s">
        <v>1402</v>
      </c>
      <c r="D532" s="10" t="s">
        <v>275</v>
      </c>
      <c r="E532" s="10" t="s">
        <v>355</v>
      </c>
      <c r="F532" s="9" t="s">
        <v>275</v>
      </c>
      <c r="G532" s="9" t="s">
        <v>1309</v>
      </c>
      <c r="H532" s="18" t="s">
        <v>234</v>
      </c>
      <c r="I532" s="9" t="s">
        <v>454</v>
      </c>
      <c r="J532" s="62" t="s">
        <v>2384</v>
      </c>
      <c r="K532" s="67">
        <v>240</v>
      </c>
      <c r="L532" s="67">
        <v>5515320</v>
      </c>
      <c r="M532" s="68"/>
      <c r="R532" s="66">
        <v>5515320</v>
      </c>
      <c r="S532" s="64" t="s">
        <v>1364</v>
      </c>
      <c r="T532" s="65">
        <v>1</v>
      </c>
    </row>
    <row r="533" spans="1:20" x14ac:dyDescent="0.25">
      <c r="A533" s="60" t="s">
        <v>2369</v>
      </c>
      <c r="B533" s="57" t="s">
        <v>2357</v>
      </c>
      <c r="C533" s="18" t="s">
        <v>1402</v>
      </c>
      <c r="D533" s="10" t="s">
        <v>275</v>
      </c>
      <c r="E533" s="10" t="s">
        <v>355</v>
      </c>
      <c r="F533" s="9" t="s">
        <v>275</v>
      </c>
      <c r="G533" s="9" t="s">
        <v>1309</v>
      </c>
      <c r="H533" s="18" t="s">
        <v>1492</v>
      </c>
      <c r="I533" s="9" t="s">
        <v>454</v>
      </c>
      <c r="J533" s="62" t="s">
        <v>2384</v>
      </c>
      <c r="K533" s="67">
        <v>7200</v>
      </c>
      <c r="L533" s="67">
        <v>165459600</v>
      </c>
      <c r="M533" s="68"/>
      <c r="R533" s="66">
        <v>165459600</v>
      </c>
      <c r="S533" s="64" t="s">
        <v>1534</v>
      </c>
      <c r="T533" s="65">
        <v>1</v>
      </c>
    </row>
    <row r="534" spans="1:20" x14ac:dyDescent="0.25">
      <c r="A534" s="60" t="s">
        <v>2369</v>
      </c>
      <c r="B534" s="57" t="s">
        <v>2357</v>
      </c>
      <c r="C534" s="18" t="s">
        <v>1402</v>
      </c>
      <c r="D534" s="10" t="s">
        <v>275</v>
      </c>
      <c r="E534" s="10" t="s">
        <v>355</v>
      </c>
      <c r="F534" s="9" t="s">
        <v>275</v>
      </c>
      <c r="G534" s="9" t="s">
        <v>1309</v>
      </c>
      <c r="H534" s="18" t="s">
        <v>1493</v>
      </c>
      <c r="I534" s="9" t="s">
        <v>456</v>
      </c>
      <c r="J534" s="10" t="s">
        <v>456</v>
      </c>
      <c r="K534" s="67">
        <v>360</v>
      </c>
      <c r="L534" s="67">
        <v>8177400</v>
      </c>
      <c r="M534" s="68"/>
      <c r="R534" s="66">
        <v>8177400</v>
      </c>
      <c r="S534" s="64" t="s">
        <v>1534</v>
      </c>
      <c r="T534" s="65">
        <v>1</v>
      </c>
    </row>
    <row r="535" spans="1:20" x14ac:dyDescent="0.25">
      <c r="A535" s="60" t="s">
        <v>2369</v>
      </c>
      <c r="B535" s="57" t="s">
        <v>2357</v>
      </c>
      <c r="C535" s="18" t="s">
        <v>509</v>
      </c>
      <c r="D535" s="10" t="s">
        <v>1342</v>
      </c>
      <c r="E535" s="10" t="s">
        <v>359</v>
      </c>
      <c r="F535" s="9" t="s">
        <v>396</v>
      </c>
      <c r="G535" s="9" t="s">
        <v>1307</v>
      </c>
      <c r="H535" s="18" t="s">
        <v>250</v>
      </c>
      <c r="I535" s="9" t="s">
        <v>456</v>
      </c>
      <c r="J535" s="10" t="s">
        <v>456</v>
      </c>
      <c r="K535" s="67">
        <v>-2322</v>
      </c>
      <c r="L535" s="67">
        <v>6735830</v>
      </c>
      <c r="M535" s="68"/>
      <c r="R535" s="66">
        <v>6735830</v>
      </c>
      <c r="S535" s="64" t="s">
        <v>1364</v>
      </c>
      <c r="T535" s="65">
        <v>1</v>
      </c>
    </row>
    <row r="536" spans="1:20" x14ac:dyDescent="0.25">
      <c r="A536" s="60" t="s">
        <v>2369</v>
      </c>
      <c r="B536" s="57" t="s">
        <v>2357</v>
      </c>
      <c r="C536" s="18" t="s">
        <v>509</v>
      </c>
      <c r="D536" s="10" t="s">
        <v>1342</v>
      </c>
      <c r="E536" s="10" t="s">
        <v>359</v>
      </c>
      <c r="F536" s="9" t="s">
        <v>396</v>
      </c>
      <c r="G536" s="9" t="s">
        <v>1307</v>
      </c>
      <c r="H536" s="18" t="s">
        <v>1406</v>
      </c>
      <c r="I536" s="9" t="s">
        <v>453</v>
      </c>
      <c r="J536" s="62" t="s">
        <v>2384</v>
      </c>
      <c r="K536" s="67">
        <v>2500</v>
      </c>
      <c r="L536" s="67">
        <v>7850000</v>
      </c>
      <c r="M536" s="68"/>
      <c r="R536" s="66">
        <v>7850000</v>
      </c>
      <c r="S536" s="64" t="s">
        <v>1364</v>
      </c>
      <c r="T536" s="65">
        <v>1</v>
      </c>
    </row>
    <row r="537" spans="1:20" x14ac:dyDescent="0.25">
      <c r="A537" s="60" t="s">
        <v>2369</v>
      </c>
      <c r="B537" s="57" t="s">
        <v>2357</v>
      </c>
      <c r="C537" s="18" t="s">
        <v>510</v>
      </c>
      <c r="D537" s="10" t="s">
        <v>1343</v>
      </c>
      <c r="E537" s="10" t="s">
        <v>359</v>
      </c>
      <c r="F537" s="9" t="s">
        <v>396</v>
      </c>
      <c r="G537" s="9" t="s">
        <v>1307</v>
      </c>
      <c r="H537" s="18" t="s">
        <v>250</v>
      </c>
      <c r="I537" s="9" t="s">
        <v>456</v>
      </c>
      <c r="J537" s="10" t="s">
        <v>456</v>
      </c>
      <c r="K537" s="67">
        <v>-5434</v>
      </c>
      <c r="L537" s="67">
        <v>-34460568</v>
      </c>
      <c r="M537" s="68"/>
      <c r="R537" s="66">
        <v>-34460568</v>
      </c>
      <c r="S537" s="64" t="s">
        <v>1364</v>
      </c>
      <c r="T537" s="65">
        <v>1</v>
      </c>
    </row>
    <row r="538" spans="1:20" x14ac:dyDescent="0.25">
      <c r="A538" s="60" t="s">
        <v>2369</v>
      </c>
      <c r="B538" s="57" t="s">
        <v>2357</v>
      </c>
      <c r="C538" s="18" t="s">
        <v>510</v>
      </c>
      <c r="D538" s="10" t="s">
        <v>1343</v>
      </c>
      <c r="E538" s="10" t="s">
        <v>359</v>
      </c>
      <c r="F538" s="9" t="s">
        <v>396</v>
      </c>
      <c r="G538" s="9" t="s">
        <v>1307</v>
      </c>
      <c r="H538" s="18" t="s">
        <v>1406</v>
      </c>
      <c r="I538" s="9" t="s">
        <v>453</v>
      </c>
      <c r="J538" s="62" t="s">
        <v>2384</v>
      </c>
      <c r="K538" s="67">
        <v>3500</v>
      </c>
      <c r="L538" s="67">
        <v>21976500</v>
      </c>
      <c r="M538" s="68"/>
      <c r="R538" s="66">
        <v>21976500</v>
      </c>
      <c r="S538" s="64" t="s">
        <v>1364</v>
      </c>
      <c r="T538" s="65">
        <v>1</v>
      </c>
    </row>
    <row r="539" spans="1:20" x14ac:dyDescent="0.25">
      <c r="A539" s="60" t="s">
        <v>2369</v>
      </c>
      <c r="B539" s="57" t="s">
        <v>2357</v>
      </c>
      <c r="C539" s="18" t="s">
        <v>511</v>
      </c>
      <c r="D539" s="10" t="s">
        <v>1344</v>
      </c>
      <c r="E539" s="10" t="s">
        <v>359</v>
      </c>
      <c r="F539" s="9" t="s">
        <v>396</v>
      </c>
      <c r="G539" s="9" t="s">
        <v>1307</v>
      </c>
      <c r="H539" s="18" t="s">
        <v>250</v>
      </c>
      <c r="I539" s="9" t="s">
        <v>456</v>
      </c>
      <c r="J539" s="10" t="s">
        <v>456</v>
      </c>
      <c r="K539" s="67">
        <v>1068</v>
      </c>
      <c r="L539" s="67">
        <v>7707174</v>
      </c>
      <c r="M539" s="68"/>
      <c r="R539" s="66">
        <v>7707174</v>
      </c>
      <c r="S539" s="64" t="s">
        <v>1364</v>
      </c>
      <c r="T539" s="65">
        <v>1</v>
      </c>
    </row>
    <row r="540" spans="1:20" x14ac:dyDescent="0.25">
      <c r="A540" s="60" t="s">
        <v>2369</v>
      </c>
      <c r="B540" s="57" t="s">
        <v>2357</v>
      </c>
      <c r="C540" s="18" t="s">
        <v>511</v>
      </c>
      <c r="D540" s="10" t="s">
        <v>1344</v>
      </c>
      <c r="E540" s="10" t="s">
        <v>359</v>
      </c>
      <c r="F540" s="9" t="s">
        <v>396</v>
      </c>
      <c r="G540" s="9" t="s">
        <v>1307</v>
      </c>
      <c r="H540" s="18" t="s">
        <v>1406</v>
      </c>
      <c r="I540" s="9" t="s">
        <v>453</v>
      </c>
      <c r="J540" s="62" t="s">
        <v>2384</v>
      </c>
      <c r="K540" s="67">
        <v>1100</v>
      </c>
      <c r="L540" s="67">
        <v>6906900</v>
      </c>
      <c r="M540" s="68"/>
      <c r="R540" s="66">
        <v>6906900</v>
      </c>
      <c r="S540" s="64" t="s">
        <v>1364</v>
      </c>
      <c r="T540" s="65">
        <v>1</v>
      </c>
    </row>
    <row r="541" spans="1:20" x14ac:dyDescent="0.25">
      <c r="A541" s="60" t="s">
        <v>2369</v>
      </c>
      <c r="B541" s="57" t="s">
        <v>2357</v>
      </c>
      <c r="C541" s="18" t="s">
        <v>512</v>
      </c>
      <c r="D541" s="10" t="s">
        <v>1345</v>
      </c>
      <c r="E541" s="10" t="s">
        <v>359</v>
      </c>
      <c r="F541" s="9" t="s">
        <v>396</v>
      </c>
      <c r="G541" s="9" t="s">
        <v>1307</v>
      </c>
      <c r="H541" s="18" t="s">
        <v>250</v>
      </c>
      <c r="I541" s="9" t="s">
        <v>456</v>
      </c>
      <c r="J541" s="10" t="s">
        <v>456</v>
      </c>
      <c r="K541" s="67">
        <v>1600</v>
      </c>
      <c r="L541" s="67">
        <v>24973188</v>
      </c>
      <c r="M541" s="68"/>
      <c r="R541" s="66">
        <v>24973188</v>
      </c>
      <c r="S541" s="64" t="s">
        <v>1364</v>
      </c>
      <c r="T541" s="65">
        <v>1</v>
      </c>
    </row>
    <row r="542" spans="1:20" x14ac:dyDescent="0.25">
      <c r="A542" s="60" t="s">
        <v>2369</v>
      </c>
      <c r="B542" s="57" t="s">
        <v>2357</v>
      </c>
      <c r="C542" s="18" t="s">
        <v>512</v>
      </c>
      <c r="D542" s="10" t="s">
        <v>1345</v>
      </c>
      <c r="E542" s="10" t="s">
        <v>359</v>
      </c>
      <c r="F542" s="9" t="s">
        <v>396</v>
      </c>
      <c r="G542" s="9" t="s">
        <v>1307</v>
      </c>
      <c r="H542" s="18" t="s">
        <v>1406</v>
      </c>
      <c r="I542" s="9" t="s">
        <v>453</v>
      </c>
      <c r="J542" s="62" t="s">
        <v>2384</v>
      </c>
      <c r="K542" s="67">
        <v>3000</v>
      </c>
      <c r="L542" s="67">
        <v>9990000</v>
      </c>
      <c r="M542" s="68"/>
      <c r="R542" s="66">
        <v>9990000</v>
      </c>
      <c r="S542" s="64" t="s">
        <v>1364</v>
      </c>
      <c r="T542" s="65">
        <v>1</v>
      </c>
    </row>
    <row r="543" spans="1:20" x14ac:dyDescent="0.25">
      <c r="A543" s="60" t="s">
        <v>2369</v>
      </c>
      <c r="B543" s="57" t="s">
        <v>2357</v>
      </c>
      <c r="C543" s="18" t="s">
        <v>1450</v>
      </c>
      <c r="D543" s="10" t="s">
        <v>1451</v>
      </c>
      <c r="E543" s="10" t="s">
        <v>212</v>
      </c>
      <c r="F543" s="9" t="s">
        <v>327</v>
      </c>
      <c r="G543" s="9" t="s">
        <v>1309</v>
      </c>
      <c r="H543" s="18" t="s">
        <v>296</v>
      </c>
      <c r="I543" s="9" t="s">
        <v>456</v>
      </c>
      <c r="J543" s="10" t="s">
        <v>456</v>
      </c>
      <c r="K543" s="67">
        <v>56160</v>
      </c>
      <c r="L543" s="67">
        <v>467026560</v>
      </c>
      <c r="M543" s="68"/>
      <c r="R543" s="66">
        <v>467026560</v>
      </c>
      <c r="S543" s="64" t="s">
        <v>1364</v>
      </c>
      <c r="T543" s="65">
        <v>1</v>
      </c>
    </row>
    <row r="544" spans="1:20" x14ac:dyDescent="0.25">
      <c r="A544" s="60" t="s">
        <v>2369</v>
      </c>
      <c r="B544" s="57" t="s">
        <v>2357</v>
      </c>
      <c r="C544" s="18" t="s">
        <v>1450</v>
      </c>
      <c r="D544" s="10" t="s">
        <v>1451</v>
      </c>
      <c r="E544" s="10" t="s">
        <v>212</v>
      </c>
      <c r="F544" s="9" t="s">
        <v>327</v>
      </c>
      <c r="G544" s="9" t="s">
        <v>1309</v>
      </c>
      <c r="H544" s="18" t="s">
        <v>1492</v>
      </c>
      <c r="I544" s="9" t="s">
        <v>454</v>
      </c>
      <c r="J544" s="62" t="s">
        <v>2384</v>
      </c>
      <c r="K544" s="67">
        <v>17520</v>
      </c>
      <c r="L544" s="67">
        <v>147395760</v>
      </c>
      <c r="M544" s="68"/>
      <c r="R544" s="66">
        <v>147395760</v>
      </c>
      <c r="S544" s="64" t="s">
        <v>1534</v>
      </c>
      <c r="T544" s="65">
        <v>1</v>
      </c>
    </row>
    <row r="545" spans="1:20" x14ac:dyDescent="0.25">
      <c r="A545" s="60" t="s">
        <v>2369</v>
      </c>
      <c r="B545" s="57" t="s">
        <v>2357</v>
      </c>
      <c r="C545" s="18" t="s">
        <v>1450</v>
      </c>
      <c r="D545" s="10" t="s">
        <v>1451</v>
      </c>
      <c r="E545" s="10" t="s">
        <v>212</v>
      </c>
      <c r="F545" s="9" t="s">
        <v>327</v>
      </c>
      <c r="G545" s="9" t="s">
        <v>1309</v>
      </c>
      <c r="H545" s="18" t="s">
        <v>1493</v>
      </c>
      <c r="I545" s="9" t="s">
        <v>456</v>
      </c>
      <c r="J545" s="10" t="s">
        <v>456</v>
      </c>
      <c r="K545" s="67">
        <v>3660</v>
      </c>
      <c r="L545" s="67">
        <v>30436560</v>
      </c>
      <c r="M545" s="68"/>
      <c r="R545" s="66">
        <v>30436560</v>
      </c>
      <c r="S545" s="64" t="s">
        <v>1534</v>
      </c>
      <c r="T545" s="65">
        <v>1</v>
      </c>
    </row>
    <row r="546" spans="1:20" x14ac:dyDescent="0.25">
      <c r="A546" s="60" t="s">
        <v>2369</v>
      </c>
      <c r="B546" s="57" t="s">
        <v>2357</v>
      </c>
      <c r="C546" s="18" t="s">
        <v>1463</v>
      </c>
      <c r="D546" s="10" t="s">
        <v>1526</v>
      </c>
      <c r="E546" s="10" t="s">
        <v>254</v>
      </c>
      <c r="F546" s="9" t="s">
        <v>390</v>
      </c>
      <c r="G546" s="9" t="s">
        <v>1495</v>
      </c>
      <c r="H546" s="18" t="s">
        <v>413</v>
      </c>
      <c r="I546" s="9" t="s">
        <v>454</v>
      </c>
      <c r="J546" s="62" t="s">
        <v>2384</v>
      </c>
      <c r="K546" s="67">
        <v>23100</v>
      </c>
      <c r="L546" s="67">
        <v>188265000</v>
      </c>
      <c r="M546" s="68"/>
      <c r="R546" s="66">
        <v>188265000</v>
      </c>
      <c r="S546" s="64" t="s">
        <v>1364</v>
      </c>
      <c r="T546" s="65">
        <v>1</v>
      </c>
    </row>
    <row r="547" spans="1:20" x14ac:dyDescent="0.25">
      <c r="A547" s="60" t="s">
        <v>2369</v>
      </c>
      <c r="B547" s="57" t="s">
        <v>2357</v>
      </c>
      <c r="C547" s="18" t="s">
        <v>1463</v>
      </c>
      <c r="D547" s="10" t="s">
        <v>1526</v>
      </c>
      <c r="E547" s="10" t="s">
        <v>254</v>
      </c>
      <c r="F547" s="9" t="s">
        <v>390</v>
      </c>
      <c r="G547" s="9" t="s">
        <v>1495</v>
      </c>
      <c r="H547" s="18" t="s">
        <v>1492</v>
      </c>
      <c r="I547" s="9" t="s">
        <v>454</v>
      </c>
      <c r="J547" s="62" t="s">
        <v>2384</v>
      </c>
      <c r="K547" s="67">
        <v>3700</v>
      </c>
      <c r="L547" s="67">
        <v>30155000</v>
      </c>
      <c r="M547" s="68"/>
      <c r="R547" s="66">
        <v>30155000</v>
      </c>
      <c r="S547" s="64" t="s">
        <v>1534</v>
      </c>
      <c r="T547" s="65">
        <v>1</v>
      </c>
    </row>
    <row r="548" spans="1:20" x14ac:dyDescent="0.25">
      <c r="A548" s="60" t="s">
        <v>2369</v>
      </c>
      <c r="B548" s="57" t="s">
        <v>2357</v>
      </c>
      <c r="C548" s="18" t="s">
        <v>1464</v>
      </c>
      <c r="D548" s="10" t="s">
        <v>1517</v>
      </c>
      <c r="E548" s="10" t="s">
        <v>254</v>
      </c>
      <c r="F548" s="9" t="s">
        <v>390</v>
      </c>
      <c r="G548" s="9" t="s">
        <v>1495</v>
      </c>
      <c r="H548" s="18" t="s">
        <v>1492</v>
      </c>
      <c r="I548" s="9" t="s">
        <v>454</v>
      </c>
      <c r="J548" s="62" t="s">
        <v>2384</v>
      </c>
      <c r="K548" s="67">
        <v>800</v>
      </c>
      <c r="L548" s="67">
        <v>8404000</v>
      </c>
      <c r="M548" s="68"/>
      <c r="R548" s="66">
        <v>8404000</v>
      </c>
      <c r="S548" s="64" t="s">
        <v>1534</v>
      </c>
      <c r="T548" s="65">
        <v>1</v>
      </c>
    </row>
    <row r="549" spans="1:20" x14ac:dyDescent="0.25">
      <c r="A549" s="60" t="s">
        <v>2369</v>
      </c>
      <c r="B549" s="57" t="s">
        <v>2357</v>
      </c>
      <c r="C549" s="18" t="s">
        <v>1465</v>
      </c>
      <c r="D549" s="10" t="s">
        <v>1518</v>
      </c>
      <c r="E549" s="10" t="s">
        <v>254</v>
      </c>
      <c r="F549" s="9" t="s">
        <v>390</v>
      </c>
      <c r="G549" s="9" t="s">
        <v>1495</v>
      </c>
      <c r="H549" s="18" t="s">
        <v>413</v>
      </c>
      <c r="I549" s="9" t="s">
        <v>454</v>
      </c>
      <c r="J549" s="62" t="s">
        <v>2384</v>
      </c>
      <c r="K549" s="67">
        <v>27320</v>
      </c>
      <c r="L549" s="67">
        <v>222658000</v>
      </c>
      <c r="M549" s="68"/>
      <c r="R549" s="66">
        <v>222658000</v>
      </c>
      <c r="S549" s="64" t="s">
        <v>1364</v>
      </c>
      <c r="T549" s="65">
        <v>1</v>
      </c>
    </row>
    <row r="550" spans="1:20" x14ac:dyDescent="0.25">
      <c r="A550" s="60" t="s">
        <v>2369</v>
      </c>
      <c r="B550" s="57" t="s">
        <v>2357</v>
      </c>
      <c r="C550" s="18" t="s">
        <v>1465</v>
      </c>
      <c r="D550" s="10" t="s">
        <v>1518</v>
      </c>
      <c r="E550" s="10" t="s">
        <v>254</v>
      </c>
      <c r="F550" s="9" t="s">
        <v>390</v>
      </c>
      <c r="G550" s="9" t="s">
        <v>1495</v>
      </c>
      <c r="H550" s="18" t="s">
        <v>1492</v>
      </c>
      <c r="I550" s="9" t="s">
        <v>454</v>
      </c>
      <c r="J550" s="62" t="s">
        <v>2384</v>
      </c>
      <c r="K550" s="67">
        <v>3400</v>
      </c>
      <c r="L550" s="67">
        <v>27710000</v>
      </c>
      <c r="M550" s="68"/>
      <c r="R550" s="66">
        <v>27710000</v>
      </c>
      <c r="S550" s="64" t="s">
        <v>1534</v>
      </c>
      <c r="T550" s="65">
        <v>1</v>
      </c>
    </row>
    <row r="551" spans="1:20" x14ac:dyDescent="0.25">
      <c r="A551" s="60" t="s">
        <v>2369</v>
      </c>
      <c r="B551" s="57" t="s">
        <v>2357</v>
      </c>
      <c r="C551" s="18" t="s">
        <v>1084</v>
      </c>
      <c r="D551" s="10" t="s">
        <v>1215</v>
      </c>
      <c r="E551" s="10" t="s">
        <v>254</v>
      </c>
      <c r="F551" s="9" t="s">
        <v>390</v>
      </c>
      <c r="G551" s="9" t="s">
        <v>1495</v>
      </c>
      <c r="H551" s="18" t="s">
        <v>325</v>
      </c>
      <c r="I551" s="9" t="s">
        <v>456</v>
      </c>
      <c r="J551" s="10" t="s">
        <v>456</v>
      </c>
      <c r="K551" s="67">
        <v>100</v>
      </c>
      <c r="L551" s="67">
        <v>1393900</v>
      </c>
      <c r="M551" s="68"/>
      <c r="R551" s="66">
        <v>1393900</v>
      </c>
      <c r="S551" s="64" t="s">
        <v>1364</v>
      </c>
      <c r="T551" s="65">
        <v>1</v>
      </c>
    </row>
    <row r="552" spans="1:20" x14ac:dyDescent="0.25">
      <c r="A552" s="60" t="s">
        <v>2369</v>
      </c>
      <c r="B552" s="57" t="s">
        <v>2357</v>
      </c>
      <c r="C552" s="18" t="s">
        <v>1084</v>
      </c>
      <c r="D552" s="10" t="s">
        <v>1215</v>
      </c>
      <c r="E552" s="10" t="s">
        <v>254</v>
      </c>
      <c r="F552" s="9" t="s">
        <v>390</v>
      </c>
      <c r="G552" s="9" t="s">
        <v>1495</v>
      </c>
      <c r="H552" s="18" t="s">
        <v>413</v>
      </c>
      <c r="I552" s="9" t="s">
        <v>454</v>
      </c>
      <c r="J552" s="62" t="s">
        <v>2384</v>
      </c>
      <c r="K552" s="67">
        <v>240</v>
      </c>
      <c r="L552" s="67">
        <v>1885680</v>
      </c>
      <c r="M552" s="68"/>
      <c r="R552" s="66">
        <v>1885680</v>
      </c>
      <c r="S552" s="64" t="s">
        <v>1364</v>
      </c>
      <c r="T552" s="65">
        <v>1</v>
      </c>
    </row>
    <row r="553" spans="1:20" x14ac:dyDescent="0.25">
      <c r="A553" s="60" t="s">
        <v>2369</v>
      </c>
      <c r="B553" s="57" t="s">
        <v>2357</v>
      </c>
      <c r="C553" s="18" t="s">
        <v>1084</v>
      </c>
      <c r="D553" s="10" t="s">
        <v>1215</v>
      </c>
      <c r="E553" s="10" t="s">
        <v>254</v>
      </c>
      <c r="F553" s="9" t="s">
        <v>390</v>
      </c>
      <c r="G553" s="9" t="s">
        <v>1495</v>
      </c>
      <c r="H553" s="18" t="s">
        <v>1492</v>
      </c>
      <c r="I553" s="9" t="s">
        <v>454</v>
      </c>
      <c r="J553" s="62" t="s">
        <v>2384</v>
      </c>
      <c r="K553" s="67">
        <v>600</v>
      </c>
      <c r="L553" s="67">
        <v>4714200</v>
      </c>
      <c r="M553" s="68"/>
      <c r="R553" s="66">
        <v>4714200</v>
      </c>
      <c r="S553" s="64" t="s">
        <v>1534</v>
      </c>
      <c r="T553" s="65">
        <v>1</v>
      </c>
    </row>
    <row r="554" spans="1:20" x14ac:dyDescent="0.25">
      <c r="A554" s="60" t="s">
        <v>2369</v>
      </c>
      <c r="B554" s="57" t="s">
        <v>2357</v>
      </c>
      <c r="C554" s="18" t="s">
        <v>1094</v>
      </c>
      <c r="D554" s="10" t="s">
        <v>1232</v>
      </c>
      <c r="E554" s="10" t="s">
        <v>210</v>
      </c>
      <c r="F554" s="9" t="s">
        <v>391</v>
      </c>
      <c r="G554" s="9" t="s">
        <v>1498</v>
      </c>
      <c r="H554" s="18" t="s">
        <v>296</v>
      </c>
      <c r="I554" s="9" t="s">
        <v>456</v>
      </c>
      <c r="J554" s="10" t="s">
        <v>456</v>
      </c>
      <c r="K554" s="67">
        <v>9480</v>
      </c>
      <c r="L554" s="67">
        <v>66957240</v>
      </c>
      <c r="M554" s="68"/>
      <c r="R554" s="66">
        <v>66957240</v>
      </c>
      <c r="S554" s="64" t="s">
        <v>1364</v>
      </c>
      <c r="T554" s="65">
        <v>1</v>
      </c>
    </row>
    <row r="555" spans="1:20" x14ac:dyDescent="0.25">
      <c r="A555" s="60" t="s">
        <v>2369</v>
      </c>
      <c r="B555" s="57" t="s">
        <v>2357</v>
      </c>
      <c r="C555" s="18" t="s">
        <v>1094</v>
      </c>
      <c r="D555" s="10" t="s">
        <v>1232</v>
      </c>
      <c r="E555" s="10" t="s">
        <v>210</v>
      </c>
      <c r="F555" s="9" t="s">
        <v>391</v>
      </c>
      <c r="G555" s="9" t="s">
        <v>1498</v>
      </c>
      <c r="H555" s="18" t="s">
        <v>337</v>
      </c>
      <c r="I555" s="9" t="s">
        <v>453</v>
      </c>
      <c r="J555" s="62" t="s">
        <v>2384</v>
      </c>
      <c r="K555" s="67">
        <v>84960</v>
      </c>
      <c r="L555" s="67">
        <v>255219840</v>
      </c>
      <c r="M555" s="68"/>
      <c r="R555" s="66">
        <v>255219840</v>
      </c>
      <c r="S555" s="64" t="s">
        <v>1364</v>
      </c>
      <c r="T555" s="65">
        <v>1</v>
      </c>
    </row>
    <row r="556" spans="1:20" x14ac:dyDescent="0.25">
      <c r="A556" s="60" t="s">
        <v>2369</v>
      </c>
      <c r="B556" s="57" t="s">
        <v>2357</v>
      </c>
      <c r="C556" s="18" t="s">
        <v>1094</v>
      </c>
      <c r="D556" s="10" t="s">
        <v>1232</v>
      </c>
      <c r="E556" s="10" t="s">
        <v>210</v>
      </c>
      <c r="F556" s="9" t="s">
        <v>391</v>
      </c>
      <c r="G556" s="9" t="s">
        <v>1498</v>
      </c>
      <c r="H556" s="18" t="s">
        <v>1493</v>
      </c>
      <c r="I556" s="9" t="s">
        <v>456</v>
      </c>
      <c r="J556" s="10" t="s">
        <v>456</v>
      </c>
      <c r="K556" s="67">
        <v>480</v>
      </c>
      <c r="L556" s="67">
        <v>3390240</v>
      </c>
      <c r="M556" s="68"/>
      <c r="R556" s="66">
        <v>3390240</v>
      </c>
      <c r="S556" s="64" t="s">
        <v>1534</v>
      </c>
      <c r="T556" s="65">
        <v>1</v>
      </c>
    </row>
    <row r="557" spans="1:20" x14ac:dyDescent="0.25">
      <c r="A557" s="60" t="s">
        <v>2369</v>
      </c>
      <c r="B557" s="57" t="s">
        <v>2357</v>
      </c>
      <c r="C557" s="18" t="s">
        <v>1097</v>
      </c>
      <c r="D557" s="10" t="s">
        <v>1424</v>
      </c>
      <c r="E557" s="10" t="s">
        <v>210</v>
      </c>
      <c r="F557" s="9" t="s">
        <v>391</v>
      </c>
      <c r="G557" s="9" t="s">
        <v>1498</v>
      </c>
      <c r="H557" s="18" t="s">
        <v>296</v>
      </c>
      <c r="I557" s="9" t="s">
        <v>456</v>
      </c>
      <c r="J557" s="10" t="s">
        <v>456</v>
      </c>
      <c r="K557" s="67">
        <v>164520</v>
      </c>
      <c r="L557" s="67">
        <v>885117600</v>
      </c>
      <c r="M557" s="68"/>
      <c r="R557" s="66">
        <v>885117600</v>
      </c>
      <c r="S557" s="64" t="s">
        <v>1364</v>
      </c>
      <c r="T557" s="65">
        <v>1</v>
      </c>
    </row>
    <row r="558" spans="1:20" x14ac:dyDescent="0.25">
      <c r="A558" s="60" t="s">
        <v>2369</v>
      </c>
      <c r="B558" s="57" t="s">
        <v>2357</v>
      </c>
      <c r="C558" s="18" t="s">
        <v>1097</v>
      </c>
      <c r="D558" s="10" t="s">
        <v>1424</v>
      </c>
      <c r="E558" s="10" t="s">
        <v>210</v>
      </c>
      <c r="F558" s="9" t="s">
        <v>391</v>
      </c>
      <c r="G558" s="9" t="s">
        <v>1498</v>
      </c>
      <c r="H558" s="18" t="s">
        <v>231</v>
      </c>
      <c r="I558" s="9" t="s">
        <v>455</v>
      </c>
      <c r="J558" s="62" t="s">
        <v>2384</v>
      </c>
      <c r="K558" s="67">
        <v>2400</v>
      </c>
      <c r="L558" s="67">
        <v>10960800</v>
      </c>
      <c r="M558" s="68"/>
      <c r="R558" s="66">
        <v>10960800</v>
      </c>
      <c r="S558" s="64" t="s">
        <v>1364</v>
      </c>
      <c r="T558" s="65">
        <v>1</v>
      </c>
    </row>
    <row r="559" spans="1:20" x14ac:dyDescent="0.25">
      <c r="A559" s="60" t="s">
        <v>2369</v>
      </c>
      <c r="B559" s="57" t="s">
        <v>2357</v>
      </c>
      <c r="C559" s="18" t="s">
        <v>1519</v>
      </c>
      <c r="D559" s="10" t="s">
        <v>1520</v>
      </c>
      <c r="E559" s="10" t="s">
        <v>1482</v>
      </c>
      <c r="F559" s="9" t="s">
        <v>1483</v>
      </c>
      <c r="G559" s="9" t="s">
        <v>1509</v>
      </c>
      <c r="H559" s="18" t="s">
        <v>413</v>
      </c>
      <c r="I559" s="9" t="s">
        <v>454</v>
      </c>
      <c r="J559" s="62" t="s">
        <v>2384</v>
      </c>
      <c r="K559" s="67">
        <v>984380</v>
      </c>
      <c r="L559" s="67">
        <v>6631768060</v>
      </c>
      <c r="M559" s="68"/>
      <c r="R559" s="66">
        <v>6631768060</v>
      </c>
      <c r="S559" s="64" t="s">
        <v>1364</v>
      </c>
      <c r="T559" s="65">
        <v>1</v>
      </c>
    </row>
    <row r="560" spans="1:20" x14ac:dyDescent="0.25">
      <c r="A560" s="60" t="s">
        <v>2369</v>
      </c>
      <c r="B560" s="57" t="s">
        <v>2357</v>
      </c>
      <c r="C560" s="18" t="s">
        <v>1519</v>
      </c>
      <c r="D560" s="10" t="s">
        <v>1520</v>
      </c>
      <c r="E560" s="10" t="s">
        <v>1482</v>
      </c>
      <c r="F560" s="9" t="s">
        <v>1483</v>
      </c>
      <c r="G560" s="9" t="s">
        <v>1509</v>
      </c>
      <c r="H560" s="18" t="s">
        <v>1492</v>
      </c>
      <c r="I560" s="9" t="s">
        <v>454</v>
      </c>
      <c r="J560" s="62" t="s">
        <v>2384</v>
      </c>
      <c r="K560" s="67">
        <v>740560</v>
      </c>
      <c r="L560" s="67">
        <v>4989152720</v>
      </c>
      <c r="M560" s="68"/>
      <c r="R560" s="66">
        <v>4989152720</v>
      </c>
      <c r="S560" s="64" t="s">
        <v>1534</v>
      </c>
      <c r="T560" s="65">
        <v>1</v>
      </c>
    </row>
    <row r="561" spans="1:20" x14ac:dyDescent="0.25">
      <c r="A561" s="60" t="s">
        <v>2369</v>
      </c>
      <c r="B561" s="57" t="s">
        <v>2357</v>
      </c>
      <c r="C561" s="18" t="s">
        <v>1519</v>
      </c>
      <c r="D561" s="10" t="s">
        <v>1520</v>
      </c>
      <c r="E561" s="10" t="s">
        <v>1482</v>
      </c>
      <c r="F561" s="9" t="s">
        <v>1483</v>
      </c>
      <c r="G561" s="9" t="s">
        <v>1509</v>
      </c>
      <c r="H561" s="18" t="s">
        <v>1493</v>
      </c>
      <c r="I561" s="9" t="s">
        <v>456</v>
      </c>
      <c r="J561" s="10" t="s">
        <v>456</v>
      </c>
      <c r="K561" s="67">
        <v>5000</v>
      </c>
      <c r="L561" s="67">
        <v>60500000</v>
      </c>
      <c r="M561" s="68"/>
      <c r="R561" s="66">
        <v>60500000</v>
      </c>
      <c r="S561" s="64" t="s">
        <v>1534</v>
      </c>
      <c r="T561" s="65">
        <v>1</v>
      </c>
    </row>
    <row r="562" spans="1:20" x14ac:dyDescent="0.25">
      <c r="A562" s="60" t="s">
        <v>2369</v>
      </c>
      <c r="B562" s="57" t="s">
        <v>2357</v>
      </c>
      <c r="C562" s="18" t="s">
        <v>1098</v>
      </c>
      <c r="D562" s="10" t="s">
        <v>1234</v>
      </c>
      <c r="E562" s="10" t="s">
        <v>210</v>
      </c>
      <c r="F562" s="9" t="s">
        <v>391</v>
      </c>
      <c r="G562" s="9" t="s">
        <v>1498</v>
      </c>
      <c r="H562" s="18" t="s">
        <v>296</v>
      </c>
      <c r="I562" s="9" t="s">
        <v>456</v>
      </c>
      <c r="J562" s="10" t="s">
        <v>456</v>
      </c>
      <c r="K562" s="67">
        <v>1440</v>
      </c>
      <c r="L562" s="67">
        <v>11636640</v>
      </c>
      <c r="M562" s="68"/>
      <c r="R562" s="66">
        <v>11636640</v>
      </c>
      <c r="S562" s="64" t="s">
        <v>1364</v>
      </c>
      <c r="T562" s="65">
        <v>1</v>
      </c>
    </row>
    <row r="563" spans="1:20" x14ac:dyDescent="0.25">
      <c r="A563" s="60" t="s">
        <v>2369</v>
      </c>
      <c r="B563" s="57" t="s">
        <v>2357</v>
      </c>
      <c r="C563" s="18" t="s">
        <v>1098</v>
      </c>
      <c r="D563" s="10" t="s">
        <v>1234</v>
      </c>
      <c r="E563" s="10" t="s">
        <v>210</v>
      </c>
      <c r="F563" s="9" t="s">
        <v>391</v>
      </c>
      <c r="G563" s="9" t="s">
        <v>1498</v>
      </c>
      <c r="H563" s="18" t="s">
        <v>337</v>
      </c>
      <c r="I563" s="9" t="s">
        <v>453</v>
      </c>
      <c r="J563" s="62" t="s">
        <v>2384</v>
      </c>
      <c r="K563" s="67">
        <v>19680</v>
      </c>
      <c r="L563" s="67">
        <v>77578560</v>
      </c>
      <c r="M563" s="68"/>
      <c r="R563" s="66">
        <v>77578560</v>
      </c>
      <c r="S563" s="64" t="s">
        <v>1364</v>
      </c>
      <c r="T563" s="65">
        <v>1</v>
      </c>
    </row>
    <row r="564" spans="1:20" x14ac:dyDescent="0.25">
      <c r="A564" s="60" t="s">
        <v>2369</v>
      </c>
      <c r="B564" s="57" t="s">
        <v>2357</v>
      </c>
      <c r="C564" s="18" t="s">
        <v>1098</v>
      </c>
      <c r="D564" s="10" t="s">
        <v>1234</v>
      </c>
      <c r="E564" s="10" t="s">
        <v>210</v>
      </c>
      <c r="F564" s="9" t="s">
        <v>391</v>
      </c>
      <c r="G564" s="9" t="s">
        <v>1498</v>
      </c>
      <c r="H564" s="18" t="s">
        <v>1525</v>
      </c>
      <c r="I564" s="9" t="s">
        <v>455</v>
      </c>
      <c r="J564" s="62" t="s">
        <v>2384</v>
      </c>
      <c r="K564" s="67">
        <v>240</v>
      </c>
      <c r="L564" s="67">
        <v>1689600</v>
      </c>
      <c r="M564" s="68"/>
      <c r="R564" s="66">
        <v>1689600</v>
      </c>
      <c r="S564" s="64" t="s">
        <v>1534</v>
      </c>
      <c r="T564" s="65">
        <v>1</v>
      </c>
    </row>
    <row r="565" spans="1:20" x14ac:dyDescent="0.25">
      <c r="A565" s="60" t="s">
        <v>2369</v>
      </c>
      <c r="B565" s="57" t="s">
        <v>2357</v>
      </c>
      <c r="C565" s="18" t="s">
        <v>507</v>
      </c>
      <c r="D565" s="10" t="s">
        <v>1340</v>
      </c>
      <c r="E565" s="10" t="s">
        <v>359</v>
      </c>
      <c r="F565" s="9" t="s">
        <v>396</v>
      </c>
      <c r="G565" s="9" t="s">
        <v>1307</v>
      </c>
      <c r="H565" s="18" t="s">
        <v>250</v>
      </c>
      <c r="I565" s="9" t="s">
        <v>456</v>
      </c>
      <c r="J565" s="10" t="s">
        <v>456</v>
      </c>
      <c r="K565" s="67">
        <v>-4585</v>
      </c>
      <c r="L565" s="67">
        <v>-28797750</v>
      </c>
      <c r="M565" s="68"/>
      <c r="R565" s="66">
        <v>-28797750</v>
      </c>
      <c r="S565" s="64" t="s">
        <v>1364</v>
      </c>
      <c r="T565" s="65">
        <v>1</v>
      </c>
    </row>
    <row r="566" spans="1:20" x14ac:dyDescent="0.25">
      <c r="A566" s="60" t="s">
        <v>2369</v>
      </c>
      <c r="B566" s="57" t="s">
        <v>2357</v>
      </c>
      <c r="C566" s="18" t="s">
        <v>507</v>
      </c>
      <c r="D566" s="10" t="s">
        <v>1340</v>
      </c>
      <c r="E566" s="10" t="s">
        <v>359</v>
      </c>
      <c r="F566" s="9" t="s">
        <v>396</v>
      </c>
      <c r="G566" s="9" t="s">
        <v>1307</v>
      </c>
      <c r="H566" s="18" t="s">
        <v>1406</v>
      </c>
      <c r="I566" s="9" t="s">
        <v>453</v>
      </c>
      <c r="J566" s="62" t="s">
        <v>2384</v>
      </c>
      <c r="K566" s="67">
        <v>1250</v>
      </c>
      <c r="L566" s="67">
        <v>7848750</v>
      </c>
      <c r="M566" s="68"/>
      <c r="R566" s="66">
        <v>7848750</v>
      </c>
      <c r="S566" s="64" t="s">
        <v>1364</v>
      </c>
      <c r="T566" s="65">
        <v>1</v>
      </c>
    </row>
    <row r="567" spans="1:20" x14ac:dyDescent="0.25">
      <c r="A567" s="60" t="s">
        <v>2369</v>
      </c>
      <c r="B567" s="57" t="s">
        <v>2357</v>
      </c>
      <c r="C567" s="18" t="s">
        <v>508</v>
      </c>
      <c r="D567" s="10" t="s">
        <v>1341</v>
      </c>
      <c r="E567" s="10" t="s">
        <v>359</v>
      </c>
      <c r="F567" s="9" t="s">
        <v>396</v>
      </c>
      <c r="G567" s="9" t="s">
        <v>1307</v>
      </c>
      <c r="H567" s="18" t="s">
        <v>250</v>
      </c>
      <c r="I567" s="9" t="s">
        <v>456</v>
      </c>
      <c r="J567" s="10" t="s">
        <v>456</v>
      </c>
      <c r="K567" s="67">
        <v>-2175</v>
      </c>
      <c r="L567" s="67">
        <v>-6659940</v>
      </c>
      <c r="M567" s="68"/>
      <c r="R567" s="66">
        <v>-6659940</v>
      </c>
      <c r="S567" s="64" t="s">
        <v>1364</v>
      </c>
      <c r="T567" s="65">
        <v>1</v>
      </c>
    </row>
    <row r="568" spans="1:20" x14ac:dyDescent="0.25">
      <c r="A568" s="60" t="s">
        <v>2369</v>
      </c>
      <c r="B568" s="57" t="s">
        <v>2357</v>
      </c>
      <c r="C568" s="18" t="s">
        <v>506</v>
      </c>
      <c r="D568" s="10" t="s">
        <v>1338</v>
      </c>
      <c r="E568" s="10" t="s">
        <v>385</v>
      </c>
      <c r="F568" s="9" t="s">
        <v>398</v>
      </c>
      <c r="G568" s="9" t="s">
        <v>1307</v>
      </c>
      <c r="H568" s="18" t="s">
        <v>250</v>
      </c>
      <c r="I568" s="9" t="s">
        <v>456</v>
      </c>
      <c r="J568" s="10" t="s">
        <v>456</v>
      </c>
      <c r="K568" s="67">
        <v>-25596</v>
      </c>
      <c r="L568" s="67">
        <v>-74167056</v>
      </c>
      <c r="M568" s="68"/>
      <c r="R568" s="66">
        <v>-74167056</v>
      </c>
      <c r="S568" s="64" t="s">
        <v>1364</v>
      </c>
      <c r="T568" s="65">
        <v>1</v>
      </c>
    </row>
    <row r="569" spans="1:20" x14ac:dyDescent="0.25">
      <c r="A569" s="60" t="s">
        <v>2369</v>
      </c>
      <c r="B569" s="57" t="s">
        <v>2357</v>
      </c>
      <c r="C569" s="18" t="s">
        <v>506</v>
      </c>
      <c r="D569" s="10" t="s">
        <v>1338</v>
      </c>
      <c r="E569" s="10" t="s">
        <v>385</v>
      </c>
      <c r="F569" s="9" t="s">
        <v>398</v>
      </c>
      <c r="G569" s="9" t="s">
        <v>1307</v>
      </c>
      <c r="H569" s="18" t="s">
        <v>1406</v>
      </c>
      <c r="I569" s="9" t="s">
        <v>453</v>
      </c>
      <c r="J569" s="62" t="s">
        <v>2384</v>
      </c>
      <c r="K569" s="67">
        <v>1550</v>
      </c>
      <c r="L569" s="67">
        <v>4457800</v>
      </c>
      <c r="M569" s="68"/>
      <c r="R569" s="66">
        <v>4457800</v>
      </c>
      <c r="S569" s="64" t="s">
        <v>1364</v>
      </c>
      <c r="T569" s="65">
        <v>1</v>
      </c>
    </row>
    <row r="570" spans="1:20" x14ac:dyDescent="0.25">
      <c r="A570" s="60" t="s">
        <v>2369</v>
      </c>
      <c r="B570" s="57" t="s">
        <v>2357</v>
      </c>
      <c r="C570" s="18" t="s">
        <v>1448</v>
      </c>
      <c r="D570" s="10" t="s">
        <v>1449</v>
      </c>
      <c r="E570" s="10" t="s">
        <v>212</v>
      </c>
      <c r="F570" s="9" t="s">
        <v>327</v>
      </c>
      <c r="G570" s="9" t="s">
        <v>1309</v>
      </c>
      <c r="H570" s="18" t="s">
        <v>296</v>
      </c>
      <c r="I570" s="9" t="s">
        <v>456</v>
      </c>
      <c r="J570" s="10" t="s">
        <v>456</v>
      </c>
      <c r="K570" s="67">
        <v>3480</v>
      </c>
      <c r="L570" s="67">
        <v>28939680</v>
      </c>
      <c r="M570" s="68"/>
      <c r="R570" s="66">
        <v>28939680</v>
      </c>
      <c r="S570" s="64" t="s">
        <v>1364</v>
      </c>
      <c r="T570" s="65">
        <v>1</v>
      </c>
    </row>
    <row r="571" spans="1:20" x14ac:dyDescent="0.25">
      <c r="A571" s="60" t="s">
        <v>2369</v>
      </c>
      <c r="B571" s="57" t="s">
        <v>2357</v>
      </c>
      <c r="C571" s="18" t="s">
        <v>1448</v>
      </c>
      <c r="D571" s="10" t="s">
        <v>1449</v>
      </c>
      <c r="E571" s="10" t="s">
        <v>212</v>
      </c>
      <c r="F571" s="9" t="s">
        <v>327</v>
      </c>
      <c r="G571" s="9" t="s">
        <v>1309</v>
      </c>
      <c r="H571" s="18" t="s">
        <v>1492</v>
      </c>
      <c r="I571" s="9" t="s">
        <v>454</v>
      </c>
      <c r="J571" s="62" t="s">
        <v>2384</v>
      </c>
      <c r="K571" s="67">
        <v>19320</v>
      </c>
      <c r="L571" s="67">
        <v>162539160</v>
      </c>
      <c r="M571" s="68"/>
      <c r="R571" s="66">
        <v>162539160</v>
      </c>
      <c r="S571" s="64" t="s">
        <v>1534</v>
      </c>
      <c r="T571" s="65">
        <v>1</v>
      </c>
    </row>
    <row r="572" spans="1:20" x14ac:dyDescent="0.25">
      <c r="A572" s="60" t="s">
        <v>2369</v>
      </c>
      <c r="B572" s="57" t="s">
        <v>2357</v>
      </c>
      <c r="C572" s="18" t="s">
        <v>1448</v>
      </c>
      <c r="D572" s="10" t="s">
        <v>1449</v>
      </c>
      <c r="E572" s="10" t="s">
        <v>212</v>
      </c>
      <c r="F572" s="9" t="s">
        <v>327</v>
      </c>
      <c r="G572" s="9" t="s">
        <v>1309</v>
      </c>
      <c r="H572" s="18" t="s">
        <v>1493</v>
      </c>
      <c r="I572" s="9" t="s">
        <v>456</v>
      </c>
      <c r="J572" s="10" t="s">
        <v>456</v>
      </c>
      <c r="K572" s="67">
        <v>240</v>
      </c>
      <c r="L572" s="67">
        <v>1995840</v>
      </c>
      <c r="M572" s="68"/>
      <c r="R572" s="66">
        <v>1995840</v>
      </c>
      <c r="S572" s="64" t="s">
        <v>1534</v>
      </c>
      <c r="T572" s="65">
        <v>1</v>
      </c>
    </row>
    <row r="573" spans="1:20" x14ac:dyDescent="0.25">
      <c r="A573" s="60" t="s">
        <v>2369</v>
      </c>
      <c r="B573" s="57" t="s">
        <v>2357</v>
      </c>
      <c r="C573" s="18" t="s">
        <v>1426</v>
      </c>
      <c r="D573" s="10" t="s">
        <v>1508</v>
      </c>
      <c r="E573" s="10" t="s">
        <v>218</v>
      </c>
      <c r="F573" s="9" t="s">
        <v>400</v>
      </c>
      <c r="G573" s="9" t="s">
        <v>1495</v>
      </c>
      <c r="H573" s="18" t="s">
        <v>1492</v>
      </c>
      <c r="I573" s="9" t="s">
        <v>454</v>
      </c>
      <c r="J573" s="62" t="s">
        <v>2384</v>
      </c>
      <c r="K573" s="67">
        <v>1440</v>
      </c>
      <c r="L573" s="67">
        <v>9246240</v>
      </c>
      <c r="M573" s="68"/>
      <c r="R573" s="66">
        <v>9246240</v>
      </c>
      <c r="S573" s="64" t="s">
        <v>1534</v>
      </c>
      <c r="T573" s="65">
        <v>1</v>
      </c>
    </row>
    <row r="574" spans="1:20" x14ac:dyDescent="0.25">
      <c r="A574" s="60" t="s">
        <v>2369</v>
      </c>
      <c r="B574" s="57" t="s">
        <v>2357</v>
      </c>
      <c r="C574" s="18" t="s">
        <v>342</v>
      </c>
      <c r="D574" s="10" t="s">
        <v>1347</v>
      </c>
      <c r="E574" s="10" t="s">
        <v>359</v>
      </c>
      <c r="F574" s="9" t="s">
        <v>396</v>
      </c>
      <c r="G574" s="9" t="s">
        <v>1307</v>
      </c>
      <c r="H574" s="18" t="s">
        <v>1406</v>
      </c>
      <c r="I574" s="9" t="s">
        <v>453</v>
      </c>
      <c r="J574" s="62" t="s">
        <v>2384</v>
      </c>
      <c r="K574" s="67">
        <v>250</v>
      </c>
      <c r="L574" s="67">
        <v>1050500</v>
      </c>
      <c r="M574" s="68"/>
      <c r="R574" s="66">
        <v>1050500</v>
      </c>
      <c r="S574" s="64" t="s">
        <v>1364</v>
      </c>
      <c r="T574" s="65">
        <v>1</v>
      </c>
    </row>
    <row r="575" spans="1:20" x14ac:dyDescent="0.25">
      <c r="A575" s="60" t="s">
        <v>2369</v>
      </c>
      <c r="B575" s="57" t="s">
        <v>2357</v>
      </c>
      <c r="C575" s="18" t="s">
        <v>394</v>
      </c>
      <c r="D575" s="10" t="s">
        <v>1349</v>
      </c>
      <c r="E575" s="10" t="s">
        <v>359</v>
      </c>
      <c r="F575" s="9" t="s">
        <v>396</v>
      </c>
      <c r="G575" s="9" t="s">
        <v>1307</v>
      </c>
      <c r="H575" s="18" t="s">
        <v>1406</v>
      </c>
      <c r="I575" s="9" t="s">
        <v>453</v>
      </c>
      <c r="J575" s="62" t="s">
        <v>2384</v>
      </c>
      <c r="K575" s="67">
        <v>250</v>
      </c>
      <c r="L575" s="67">
        <v>1050500</v>
      </c>
      <c r="M575" s="68"/>
      <c r="R575" s="66">
        <v>1050500</v>
      </c>
      <c r="S575" s="64" t="s">
        <v>1364</v>
      </c>
      <c r="T575" s="65">
        <v>1</v>
      </c>
    </row>
    <row r="576" spans="1:20" x14ac:dyDescent="0.25">
      <c r="A576" s="60" t="s">
        <v>2369</v>
      </c>
      <c r="B576" s="57" t="s">
        <v>2357</v>
      </c>
      <c r="C576" s="18" t="s">
        <v>1427</v>
      </c>
      <c r="D576" s="10" t="s">
        <v>1504</v>
      </c>
      <c r="E576" s="10" t="s">
        <v>218</v>
      </c>
      <c r="F576" s="9" t="s">
        <v>400</v>
      </c>
      <c r="G576" s="9" t="s">
        <v>1495</v>
      </c>
      <c r="H576" s="18" t="s">
        <v>1492</v>
      </c>
      <c r="I576" s="9" t="s">
        <v>454</v>
      </c>
      <c r="J576" s="62" t="s">
        <v>2384</v>
      </c>
      <c r="K576" s="67">
        <v>60520</v>
      </c>
      <c r="L576" s="67">
        <v>341877480</v>
      </c>
      <c r="M576" s="68"/>
      <c r="R576" s="66">
        <v>341877480</v>
      </c>
      <c r="S576" s="64" t="s">
        <v>1534</v>
      </c>
      <c r="T576" s="65">
        <v>1</v>
      </c>
    </row>
    <row r="577" spans="1:20" x14ac:dyDescent="0.25">
      <c r="A577" s="60" t="s">
        <v>2369</v>
      </c>
      <c r="B577" s="57" t="s">
        <v>2357</v>
      </c>
      <c r="C577" s="18" t="s">
        <v>1459</v>
      </c>
      <c r="D577" s="10" t="s">
        <v>1527</v>
      </c>
      <c r="E577" s="10" t="s">
        <v>387</v>
      </c>
      <c r="F577" s="9" t="s">
        <v>252</v>
      </c>
      <c r="G577" s="9" t="s">
        <v>1495</v>
      </c>
      <c r="H577" s="18" t="s">
        <v>1492</v>
      </c>
      <c r="I577" s="9" t="s">
        <v>454</v>
      </c>
      <c r="J577" s="62" t="s">
        <v>2384</v>
      </c>
      <c r="K577" s="67">
        <v>9500</v>
      </c>
      <c r="L577" s="67">
        <v>64020500</v>
      </c>
      <c r="M577" s="68"/>
      <c r="R577" s="66">
        <v>64020500</v>
      </c>
      <c r="S577" s="64" t="s">
        <v>1534</v>
      </c>
      <c r="T577" s="65">
        <v>1</v>
      </c>
    </row>
    <row r="578" spans="1:20" x14ac:dyDescent="0.25">
      <c r="A578" s="60" t="s">
        <v>2369</v>
      </c>
      <c r="B578" s="57" t="s">
        <v>2357</v>
      </c>
      <c r="C578" s="18" t="s">
        <v>223</v>
      </c>
      <c r="D578" s="10" t="s">
        <v>1353</v>
      </c>
      <c r="E578" s="10" t="s">
        <v>264</v>
      </c>
      <c r="F578" s="9" t="s">
        <v>348</v>
      </c>
      <c r="G578" s="9" t="s">
        <v>1312</v>
      </c>
      <c r="H578" s="18" t="s">
        <v>314</v>
      </c>
      <c r="I578" s="9" t="s">
        <v>456</v>
      </c>
      <c r="J578" s="10" t="s">
        <v>456</v>
      </c>
      <c r="K578" s="67"/>
      <c r="L578" s="67"/>
      <c r="M578" s="68">
        <v>-25346</v>
      </c>
      <c r="R578" s="66">
        <v>-25346</v>
      </c>
      <c r="S578" s="64" t="s">
        <v>1365</v>
      </c>
      <c r="T578" s="65">
        <v>1</v>
      </c>
    </row>
    <row r="579" spans="1:20" x14ac:dyDescent="0.25">
      <c r="A579" s="60" t="s">
        <v>2369</v>
      </c>
      <c r="B579" s="57" t="s">
        <v>2357</v>
      </c>
      <c r="C579" s="18" t="s">
        <v>574</v>
      </c>
      <c r="D579" s="10" t="s">
        <v>1282</v>
      </c>
      <c r="E579" s="10" t="s">
        <v>266</v>
      </c>
      <c r="F579" s="9" t="s">
        <v>243</v>
      </c>
      <c r="G579" s="9" t="s">
        <v>1313</v>
      </c>
      <c r="H579" s="18" t="s">
        <v>314</v>
      </c>
      <c r="I579" s="9" t="s">
        <v>456</v>
      </c>
      <c r="J579" s="10" t="s">
        <v>456</v>
      </c>
      <c r="K579" s="67"/>
      <c r="L579" s="67"/>
      <c r="M579" s="68">
        <v>-242507</v>
      </c>
      <c r="R579" s="66">
        <v>-242507</v>
      </c>
      <c r="S579" s="64" t="s">
        <v>1365</v>
      </c>
      <c r="T579" s="65">
        <v>1</v>
      </c>
    </row>
    <row r="580" spans="1:20" x14ac:dyDescent="0.25">
      <c r="A580" s="60" t="s">
        <v>2369</v>
      </c>
      <c r="B580" s="57" t="s">
        <v>2357</v>
      </c>
      <c r="C580" s="18" t="s">
        <v>1124</v>
      </c>
      <c r="D580" s="10" t="s">
        <v>1132</v>
      </c>
      <c r="E580" s="10" t="s">
        <v>1143</v>
      </c>
      <c r="F580" s="9" t="s">
        <v>1144</v>
      </c>
      <c r="G580" s="9" t="s">
        <v>1312</v>
      </c>
      <c r="H580" s="18" t="s">
        <v>314</v>
      </c>
      <c r="I580" s="9" t="s">
        <v>456</v>
      </c>
      <c r="J580" s="10" t="s">
        <v>456</v>
      </c>
      <c r="K580" s="67"/>
      <c r="L580" s="67"/>
      <c r="M580" s="68">
        <v>-250753</v>
      </c>
      <c r="R580" s="66">
        <v>-250753</v>
      </c>
      <c r="S580" s="64" t="s">
        <v>1365</v>
      </c>
      <c r="T580" s="65">
        <v>1</v>
      </c>
    </row>
    <row r="581" spans="1:20" x14ac:dyDescent="0.25">
      <c r="A581" s="60" t="s">
        <v>2369</v>
      </c>
      <c r="B581" s="57" t="s">
        <v>2357</v>
      </c>
      <c r="C581" s="18" t="s">
        <v>1123</v>
      </c>
      <c r="D581" s="10" t="s">
        <v>1131</v>
      </c>
      <c r="E581" s="10" t="s">
        <v>1143</v>
      </c>
      <c r="F581" s="9" t="s">
        <v>1144</v>
      </c>
      <c r="G581" s="9" t="s">
        <v>1312</v>
      </c>
      <c r="H581" s="18" t="s">
        <v>314</v>
      </c>
      <c r="I581" s="9" t="s">
        <v>456</v>
      </c>
      <c r="J581" s="10" t="s">
        <v>456</v>
      </c>
      <c r="K581" s="67"/>
      <c r="L581" s="67"/>
      <c r="M581" s="68">
        <v>-252079</v>
      </c>
      <c r="R581" s="66">
        <v>-252079</v>
      </c>
      <c r="S581" s="64" t="s">
        <v>1365</v>
      </c>
      <c r="T581" s="65">
        <v>1</v>
      </c>
    </row>
    <row r="582" spans="1:20" x14ac:dyDescent="0.25">
      <c r="A582" s="60" t="s">
        <v>2369</v>
      </c>
      <c r="B582" s="57" t="s">
        <v>2357</v>
      </c>
      <c r="C582" s="18" t="s">
        <v>1000</v>
      </c>
      <c r="D582" s="10" t="s">
        <v>1378</v>
      </c>
      <c r="E582" s="10" t="s">
        <v>367</v>
      </c>
      <c r="F582" s="9" t="s">
        <v>294</v>
      </c>
      <c r="G582" s="9" t="s">
        <v>1379</v>
      </c>
      <c r="H582" s="18" t="s">
        <v>314</v>
      </c>
      <c r="I582" s="9" t="s">
        <v>456</v>
      </c>
      <c r="J582" s="10" t="s">
        <v>456</v>
      </c>
      <c r="K582" s="67"/>
      <c r="L582" s="67"/>
      <c r="M582" s="68">
        <v>-283839</v>
      </c>
      <c r="R582" s="66">
        <v>-283839</v>
      </c>
      <c r="S582" s="64" t="s">
        <v>1365</v>
      </c>
      <c r="T582" s="65">
        <v>1</v>
      </c>
    </row>
    <row r="583" spans="1:20" x14ac:dyDescent="0.25">
      <c r="A583" s="60" t="s">
        <v>2369</v>
      </c>
      <c r="B583" s="57" t="s">
        <v>2357</v>
      </c>
      <c r="C583" s="18" t="s">
        <v>1125</v>
      </c>
      <c r="D583" s="10" t="s">
        <v>1133</v>
      </c>
      <c r="E583" s="10" t="s">
        <v>1143</v>
      </c>
      <c r="F583" s="9" t="s">
        <v>1144</v>
      </c>
      <c r="G583" s="9" t="s">
        <v>1312</v>
      </c>
      <c r="H583" s="18" t="s">
        <v>314</v>
      </c>
      <c r="I583" s="9" t="s">
        <v>456</v>
      </c>
      <c r="J583" s="10" t="s">
        <v>456</v>
      </c>
      <c r="K583" s="67"/>
      <c r="L583" s="67"/>
      <c r="M583" s="68">
        <v>-306475</v>
      </c>
      <c r="R583" s="66">
        <v>-306475</v>
      </c>
      <c r="S583" s="64" t="s">
        <v>1365</v>
      </c>
      <c r="T583" s="65">
        <v>1</v>
      </c>
    </row>
    <row r="584" spans="1:20" x14ac:dyDescent="0.25">
      <c r="A584" s="60" t="s">
        <v>2369</v>
      </c>
      <c r="B584" s="57" t="s">
        <v>2357</v>
      </c>
      <c r="C584" s="18" t="s">
        <v>1126</v>
      </c>
      <c r="D584" s="10" t="s">
        <v>1134</v>
      </c>
      <c r="E584" s="10" t="s">
        <v>1143</v>
      </c>
      <c r="F584" s="9" t="s">
        <v>1144</v>
      </c>
      <c r="G584" s="9" t="s">
        <v>1312</v>
      </c>
      <c r="H584" s="18" t="s">
        <v>314</v>
      </c>
      <c r="I584" s="9" t="s">
        <v>456</v>
      </c>
      <c r="J584" s="10" t="s">
        <v>456</v>
      </c>
      <c r="K584" s="67"/>
      <c r="L584" s="67"/>
      <c r="M584" s="68">
        <v>-417921</v>
      </c>
      <c r="R584" s="66">
        <v>-417921</v>
      </c>
      <c r="S584" s="64" t="s">
        <v>1365</v>
      </c>
      <c r="T584" s="65">
        <v>1</v>
      </c>
    </row>
    <row r="585" spans="1:20" x14ac:dyDescent="0.25">
      <c r="A585" s="60" t="s">
        <v>2369</v>
      </c>
      <c r="B585" s="57" t="s">
        <v>2357</v>
      </c>
      <c r="C585" s="18" t="s">
        <v>527</v>
      </c>
      <c r="D585" s="10" t="s">
        <v>1001</v>
      </c>
      <c r="E585" s="10" t="s">
        <v>367</v>
      </c>
      <c r="F585" s="9" t="s">
        <v>294</v>
      </c>
      <c r="G585" s="9" t="s">
        <v>1312</v>
      </c>
      <c r="H585" s="18" t="s">
        <v>314</v>
      </c>
      <c r="I585" s="9" t="s">
        <v>456</v>
      </c>
      <c r="J585" s="10" t="s">
        <v>456</v>
      </c>
      <c r="K585" s="67"/>
      <c r="L585" s="67"/>
      <c r="M585" s="68">
        <v>-544557</v>
      </c>
      <c r="R585" s="66">
        <v>-544557</v>
      </c>
      <c r="S585" s="64" t="s">
        <v>1365</v>
      </c>
      <c r="T585" s="65">
        <v>1</v>
      </c>
    </row>
    <row r="586" spans="1:20" x14ac:dyDescent="0.25">
      <c r="A586" s="60" t="s">
        <v>2369</v>
      </c>
      <c r="B586" s="57" t="s">
        <v>2357</v>
      </c>
      <c r="C586" s="18" t="s">
        <v>309</v>
      </c>
      <c r="D586" s="10" t="s">
        <v>333</v>
      </c>
      <c r="E586" s="10" t="s">
        <v>264</v>
      </c>
      <c r="F586" s="9" t="s">
        <v>348</v>
      </c>
      <c r="G586" s="9" t="s">
        <v>1313</v>
      </c>
      <c r="H586" s="18" t="s">
        <v>314</v>
      </c>
      <c r="I586" s="9" t="s">
        <v>456</v>
      </c>
      <c r="J586" s="10" t="s">
        <v>456</v>
      </c>
      <c r="K586" s="67"/>
      <c r="L586" s="67"/>
      <c r="M586" s="68">
        <v>-759508</v>
      </c>
      <c r="R586" s="66">
        <v>-759508</v>
      </c>
      <c r="S586" s="64" t="s">
        <v>1365</v>
      </c>
      <c r="T586" s="65">
        <v>1</v>
      </c>
    </row>
    <row r="587" spans="1:20" x14ac:dyDescent="0.25">
      <c r="A587" s="60" t="s">
        <v>2369</v>
      </c>
      <c r="B587" s="57" t="s">
        <v>2357</v>
      </c>
      <c r="C587" s="18" t="s">
        <v>588</v>
      </c>
      <c r="D587" s="10" t="s">
        <v>1283</v>
      </c>
      <c r="E587" s="10" t="s">
        <v>266</v>
      </c>
      <c r="F587" s="9" t="s">
        <v>243</v>
      </c>
      <c r="G587" s="9" t="s">
        <v>1313</v>
      </c>
      <c r="H587" s="18" t="s">
        <v>314</v>
      </c>
      <c r="I587" s="9" t="s">
        <v>456</v>
      </c>
      <c r="J587" s="10" t="s">
        <v>456</v>
      </c>
      <c r="K587" s="67"/>
      <c r="L587" s="67"/>
      <c r="M587" s="68">
        <v>-1145047</v>
      </c>
      <c r="R587" s="66">
        <v>-1145047</v>
      </c>
      <c r="S587" s="64" t="s">
        <v>1365</v>
      </c>
      <c r="T587" s="65">
        <v>1</v>
      </c>
    </row>
    <row r="588" spans="1:20" x14ac:dyDescent="0.25">
      <c r="A588" s="60" t="s">
        <v>2369</v>
      </c>
      <c r="B588" s="57" t="s">
        <v>2357</v>
      </c>
      <c r="C588" s="18" t="s">
        <v>288</v>
      </c>
      <c r="D588" s="10" t="s">
        <v>326</v>
      </c>
      <c r="E588" s="10" t="s">
        <v>264</v>
      </c>
      <c r="F588" s="9" t="s">
        <v>348</v>
      </c>
      <c r="G588" s="9" t="s">
        <v>1313</v>
      </c>
      <c r="H588" s="18" t="s">
        <v>314</v>
      </c>
      <c r="I588" s="9" t="s">
        <v>456</v>
      </c>
      <c r="J588" s="10" t="s">
        <v>456</v>
      </c>
      <c r="K588" s="67"/>
      <c r="L588" s="67"/>
      <c r="M588" s="68">
        <v>-1227499</v>
      </c>
      <c r="R588" s="66">
        <v>-1227499</v>
      </c>
      <c r="S588" s="64" t="s">
        <v>1365</v>
      </c>
      <c r="T588" s="65">
        <v>1</v>
      </c>
    </row>
    <row r="589" spans="1:20" x14ac:dyDescent="0.25">
      <c r="A589" s="60" t="s">
        <v>2369</v>
      </c>
      <c r="B589" s="57" t="s">
        <v>2357</v>
      </c>
      <c r="C589" s="18" t="s">
        <v>469</v>
      </c>
      <c r="D589" s="10" t="s">
        <v>999</v>
      </c>
      <c r="E589" s="10" t="s">
        <v>367</v>
      </c>
      <c r="F589" s="9" t="s">
        <v>294</v>
      </c>
      <c r="G589" s="9" t="s">
        <v>1312</v>
      </c>
      <c r="H589" s="18" t="s">
        <v>314</v>
      </c>
      <c r="I589" s="9" t="s">
        <v>456</v>
      </c>
      <c r="J589" s="10" t="s">
        <v>456</v>
      </c>
      <c r="K589" s="67"/>
      <c r="L589" s="67"/>
      <c r="M589" s="68">
        <v>-2135221</v>
      </c>
      <c r="R589" s="66">
        <v>-2135221</v>
      </c>
      <c r="S589" s="64" t="s">
        <v>1365</v>
      </c>
      <c r="T589" s="65">
        <v>1</v>
      </c>
    </row>
    <row r="590" spans="1:20" x14ac:dyDescent="0.25">
      <c r="A590" s="60" t="s">
        <v>2369</v>
      </c>
      <c r="B590" s="57" t="s">
        <v>2357</v>
      </c>
      <c r="C590" s="18" t="s">
        <v>499</v>
      </c>
      <c r="D590" s="10" t="s">
        <v>1273</v>
      </c>
      <c r="E590" s="10" t="s">
        <v>367</v>
      </c>
      <c r="F590" s="9" t="s">
        <v>294</v>
      </c>
      <c r="G590" s="9" t="s">
        <v>1312</v>
      </c>
      <c r="H590" s="18" t="s">
        <v>314</v>
      </c>
      <c r="I590" s="9" t="s">
        <v>456</v>
      </c>
      <c r="J590" s="10" t="s">
        <v>456</v>
      </c>
      <c r="K590" s="67"/>
      <c r="L590" s="67"/>
      <c r="M590" s="68">
        <v>-3465606</v>
      </c>
      <c r="R590" s="66">
        <v>-3465606</v>
      </c>
      <c r="S590" s="64" t="s">
        <v>1365</v>
      </c>
      <c r="T590" s="65">
        <v>1</v>
      </c>
    </row>
    <row r="591" spans="1:20" x14ac:dyDescent="0.25">
      <c r="A591" s="60" t="s">
        <v>2369</v>
      </c>
      <c r="B591" s="57" t="s">
        <v>2357</v>
      </c>
      <c r="C591" s="18" t="s">
        <v>592</v>
      </c>
      <c r="D591" s="10" t="s">
        <v>1269</v>
      </c>
      <c r="E591" s="10" t="s">
        <v>1135</v>
      </c>
      <c r="F591" s="9" t="s">
        <v>1136</v>
      </c>
      <c r="G591" s="9" t="s">
        <v>1312</v>
      </c>
      <c r="H591" s="18" t="s">
        <v>314</v>
      </c>
      <c r="I591" s="9" t="s">
        <v>456</v>
      </c>
      <c r="J591" s="10" t="s">
        <v>456</v>
      </c>
      <c r="K591" s="67"/>
      <c r="L591" s="67"/>
      <c r="M591" s="68">
        <v>-3555074</v>
      </c>
      <c r="R591" s="66">
        <v>-3555074</v>
      </c>
      <c r="S591" s="64" t="s">
        <v>1365</v>
      </c>
      <c r="T591" s="65">
        <v>1</v>
      </c>
    </row>
    <row r="592" spans="1:20" x14ac:dyDescent="0.25">
      <c r="A592" s="60" t="s">
        <v>2369</v>
      </c>
      <c r="B592" s="57" t="s">
        <v>2357</v>
      </c>
      <c r="C592" s="18" t="s">
        <v>302</v>
      </c>
      <c r="D592" s="10" t="s">
        <v>247</v>
      </c>
      <c r="E592" s="10" t="s">
        <v>304</v>
      </c>
      <c r="F592" s="9" t="s">
        <v>319</v>
      </c>
      <c r="G592" s="9" t="s">
        <v>1313</v>
      </c>
      <c r="H592" s="18" t="s">
        <v>314</v>
      </c>
      <c r="I592" s="9" t="s">
        <v>456</v>
      </c>
      <c r="J592" s="10" t="s">
        <v>456</v>
      </c>
      <c r="K592" s="67"/>
      <c r="L592" s="67"/>
      <c r="M592" s="68">
        <v>-5004439</v>
      </c>
      <c r="R592" s="66">
        <v>-5004439</v>
      </c>
      <c r="S592" s="64" t="s">
        <v>1365</v>
      </c>
      <c r="T592" s="65">
        <v>1</v>
      </c>
    </row>
    <row r="593" spans="1:20" x14ac:dyDescent="0.25">
      <c r="A593" s="60" t="s">
        <v>2369</v>
      </c>
      <c r="B593" s="57" t="s">
        <v>2357</v>
      </c>
      <c r="C593" s="18" t="s">
        <v>468</v>
      </c>
      <c r="D593" s="10" t="s">
        <v>1272</v>
      </c>
      <c r="E593" s="10" t="s">
        <v>367</v>
      </c>
      <c r="F593" s="9" t="s">
        <v>294</v>
      </c>
      <c r="G593" s="9" t="s">
        <v>1312</v>
      </c>
      <c r="H593" s="18" t="s">
        <v>314</v>
      </c>
      <c r="I593" s="9" t="s">
        <v>456</v>
      </c>
      <c r="J593" s="10" t="s">
        <v>456</v>
      </c>
      <c r="K593" s="67"/>
      <c r="L593" s="67"/>
      <c r="M593" s="68">
        <v>-5953969</v>
      </c>
      <c r="R593" s="66">
        <v>-5953969</v>
      </c>
      <c r="S593" s="64" t="s">
        <v>1365</v>
      </c>
      <c r="T593" s="65">
        <v>1</v>
      </c>
    </row>
    <row r="594" spans="1:20" x14ac:dyDescent="0.25">
      <c r="A594" s="60" t="s">
        <v>2369</v>
      </c>
      <c r="B594" s="57" t="s">
        <v>2357</v>
      </c>
      <c r="C594" s="18" t="s">
        <v>591</v>
      </c>
      <c r="D594" s="10" t="s">
        <v>1278</v>
      </c>
      <c r="E594" s="10" t="s">
        <v>340</v>
      </c>
      <c r="F594" s="9" t="s">
        <v>236</v>
      </c>
      <c r="G594" s="9" t="s">
        <v>1312</v>
      </c>
      <c r="H594" s="18" t="s">
        <v>314</v>
      </c>
      <c r="I594" s="9" t="s">
        <v>456</v>
      </c>
      <c r="J594" s="10" t="s">
        <v>456</v>
      </c>
      <c r="K594" s="67"/>
      <c r="L594" s="67"/>
      <c r="M594" s="68">
        <v>-13325550</v>
      </c>
      <c r="R594" s="66">
        <v>-13325550</v>
      </c>
      <c r="S594" s="64" t="s">
        <v>1365</v>
      </c>
      <c r="T594" s="65">
        <v>1</v>
      </c>
    </row>
    <row r="595" spans="1:20" x14ac:dyDescent="0.25">
      <c r="A595" s="60" t="s">
        <v>2369</v>
      </c>
      <c r="B595" s="57" t="s">
        <v>2358</v>
      </c>
      <c r="C595" s="18" t="s">
        <v>321</v>
      </c>
      <c r="D595" s="10" t="s">
        <v>1375</v>
      </c>
      <c r="E595" s="10" t="s">
        <v>385</v>
      </c>
      <c r="F595" s="9" t="s">
        <v>398</v>
      </c>
      <c r="G595" s="9" t="s">
        <v>1307</v>
      </c>
      <c r="H595" s="18" t="s">
        <v>250</v>
      </c>
      <c r="I595" s="9" t="s">
        <v>456</v>
      </c>
      <c r="J595" s="10" t="s">
        <v>456</v>
      </c>
      <c r="K595" s="67">
        <v>12600</v>
      </c>
      <c r="L595" s="67">
        <v>82605600</v>
      </c>
      <c r="M595" s="68"/>
      <c r="R595" s="66">
        <v>82605600</v>
      </c>
      <c r="S595" s="64" t="s">
        <v>1364</v>
      </c>
      <c r="T595" s="65">
        <v>1</v>
      </c>
    </row>
    <row r="596" spans="1:20" x14ac:dyDescent="0.25">
      <c r="A596" s="60" t="s">
        <v>2369</v>
      </c>
      <c r="B596" s="57" t="s">
        <v>2358</v>
      </c>
      <c r="C596" s="18" t="s">
        <v>321</v>
      </c>
      <c r="D596" s="10" t="s">
        <v>1375</v>
      </c>
      <c r="E596" s="10" t="s">
        <v>385</v>
      </c>
      <c r="F596" s="9" t="s">
        <v>398</v>
      </c>
      <c r="G596" s="9" t="s">
        <v>1307</v>
      </c>
      <c r="H596" s="18" t="s">
        <v>412</v>
      </c>
      <c r="I596" s="9" t="s">
        <v>454</v>
      </c>
      <c r="J596" s="62" t="s">
        <v>2384</v>
      </c>
      <c r="K596" s="67">
        <v>5700</v>
      </c>
      <c r="L596" s="67">
        <v>38121600</v>
      </c>
      <c r="M596" s="68"/>
      <c r="R596" s="66">
        <v>38121600</v>
      </c>
      <c r="S596" s="64" t="s">
        <v>1364</v>
      </c>
      <c r="T596" s="65">
        <v>1</v>
      </c>
    </row>
    <row r="597" spans="1:20" x14ac:dyDescent="0.25">
      <c r="A597" s="60" t="s">
        <v>2369</v>
      </c>
      <c r="B597" s="57" t="s">
        <v>2358</v>
      </c>
      <c r="C597" s="18" t="s">
        <v>321</v>
      </c>
      <c r="D597" s="10" t="s">
        <v>1375</v>
      </c>
      <c r="E597" s="10" t="s">
        <v>385</v>
      </c>
      <c r="F597" s="9" t="s">
        <v>398</v>
      </c>
      <c r="G597" s="9" t="s">
        <v>1307</v>
      </c>
      <c r="H597" s="18" t="s">
        <v>1492</v>
      </c>
      <c r="I597" s="9" t="s">
        <v>454</v>
      </c>
      <c r="J597" s="62" t="s">
        <v>2384</v>
      </c>
      <c r="K597" s="67">
        <v>3700</v>
      </c>
      <c r="L597" s="67">
        <v>24745600</v>
      </c>
      <c r="M597" s="68"/>
      <c r="R597" s="66">
        <v>24745600</v>
      </c>
      <c r="S597" s="64" t="s">
        <v>1534</v>
      </c>
      <c r="T597" s="65">
        <v>1</v>
      </c>
    </row>
    <row r="598" spans="1:20" x14ac:dyDescent="0.25">
      <c r="A598" s="60" t="s">
        <v>2369</v>
      </c>
      <c r="B598" s="57" t="s">
        <v>2358</v>
      </c>
      <c r="C598" s="18" t="s">
        <v>321</v>
      </c>
      <c r="D598" s="10" t="s">
        <v>1375</v>
      </c>
      <c r="E598" s="10" t="s">
        <v>385</v>
      </c>
      <c r="F598" s="9" t="s">
        <v>398</v>
      </c>
      <c r="G598" s="9" t="s">
        <v>1307</v>
      </c>
      <c r="H598" s="18" t="s">
        <v>1528</v>
      </c>
      <c r="I598" s="9" t="s">
        <v>454</v>
      </c>
      <c r="J598" s="62" t="s">
        <v>2384</v>
      </c>
      <c r="K598" s="67">
        <v>8000</v>
      </c>
      <c r="L598" s="67">
        <v>53504000</v>
      </c>
      <c r="M598" s="68"/>
      <c r="R598" s="66">
        <v>53504000</v>
      </c>
      <c r="S598" s="64" t="s">
        <v>1534</v>
      </c>
      <c r="T598" s="65">
        <v>1</v>
      </c>
    </row>
    <row r="599" spans="1:20" x14ac:dyDescent="0.25">
      <c r="A599" s="60" t="s">
        <v>2369</v>
      </c>
      <c r="B599" s="57" t="s">
        <v>2358</v>
      </c>
      <c r="C599" s="18" t="s">
        <v>445</v>
      </c>
      <c r="D599" s="10" t="s">
        <v>1369</v>
      </c>
      <c r="E599" s="10" t="s">
        <v>385</v>
      </c>
      <c r="F599" s="9" t="s">
        <v>398</v>
      </c>
      <c r="G599" s="9" t="s">
        <v>1307</v>
      </c>
      <c r="H599" s="18" t="s">
        <v>250</v>
      </c>
      <c r="I599" s="9" t="s">
        <v>456</v>
      </c>
      <c r="J599" s="10" t="s">
        <v>456</v>
      </c>
      <c r="K599" s="67">
        <v>678</v>
      </c>
      <c r="L599" s="67">
        <v>6563040</v>
      </c>
      <c r="M599" s="68"/>
      <c r="R599" s="66">
        <v>6563040</v>
      </c>
      <c r="S599" s="64" t="s">
        <v>1364</v>
      </c>
      <c r="T599" s="65">
        <v>1</v>
      </c>
    </row>
    <row r="600" spans="1:20" x14ac:dyDescent="0.25">
      <c r="A600" s="60" t="s">
        <v>2369</v>
      </c>
      <c r="B600" s="57" t="s">
        <v>2358</v>
      </c>
      <c r="C600" s="18" t="s">
        <v>445</v>
      </c>
      <c r="D600" s="10" t="s">
        <v>1369</v>
      </c>
      <c r="E600" s="10" t="s">
        <v>385</v>
      </c>
      <c r="F600" s="9" t="s">
        <v>398</v>
      </c>
      <c r="G600" s="9" t="s">
        <v>1307</v>
      </c>
      <c r="H600" s="18" t="s">
        <v>412</v>
      </c>
      <c r="I600" s="9" t="s">
        <v>454</v>
      </c>
      <c r="J600" s="62" t="s">
        <v>2384</v>
      </c>
      <c r="K600" s="67">
        <v>13700</v>
      </c>
      <c r="L600" s="67">
        <v>104942000</v>
      </c>
      <c r="M600" s="68"/>
      <c r="R600" s="66">
        <v>104942000</v>
      </c>
      <c r="S600" s="64" t="s">
        <v>1364</v>
      </c>
      <c r="T600" s="65">
        <v>1</v>
      </c>
    </row>
    <row r="601" spans="1:20" x14ac:dyDescent="0.25">
      <c r="A601" s="60" t="s">
        <v>2369</v>
      </c>
      <c r="B601" s="57" t="s">
        <v>2358</v>
      </c>
      <c r="C601" s="18" t="s">
        <v>445</v>
      </c>
      <c r="D601" s="10" t="s">
        <v>1369</v>
      </c>
      <c r="E601" s="10" t="s">
        <v>385</v>
      </c>
      <c r="F601" s="9" t="s">
        <v>398</v>
      </c>
      <c r="G601" s="9" t="s">
        <v>1307</v>
      </c>
      <c r="H601" s="18" t="s">
        <v>1492</v>
      </c>
      <c r="I601" s="9" t="s">
        <v>454</v>
      </c>
      <c r="J601" s="62" t="s">
        <v>2384</v>
      </c>
      <c r="K601" s="67">
        <v>2600</v>
      </c>
      <c r="L601" s="67">
        <v>19916000</v>
      </c>
      <c r="M601" s="68"/>
      <c r="R601" s="66">
        <v>19916000</v>
      </c>
      <c r="S601" s="64" t="s">
        <v>1534</v>
      </c>
      <c r="T601" s="65">
        <v>1</v>
      </c>
    </row>
    <row r="602" spans="1:20" x14ac:dyDescent="0.25">
      <c r="A602" s="60" t="s">
        <v>2369</v>
      </c>
      <c r="B602" s="57" t="s">
        <v>2358</v>
      </c>
      <c r="C602" s="18" t="s">
        <v>445</v>
      </c>
      <c r="D602" s="10" t="s">
        <v>1369</v>
      </c>
      <c r="E602" s="10" t="s">
        <v>385</v>
      </c>
      <c r="F602" s="9" t="s">
        <v>398</v>
      </c>
      <c r="G602" s="9" t="s">
        <v>1307</v>
      </c>
      <c r="H602" s="18" t="s">
        <v>1528</v>
      </c>
      <c r="I602" s="9" t="s">
        <v>454</v>
      </c>
      <c r="J602" s="62" t="s">
        <v>2384</v>
      </c>
      <c r="K602" s="67">
        <v>12600</v>
      </c>
      <c r="L602" s="67">
        <v>96516000</v>
      </c>
      <c r="M602" s="68"/>
      <c r="R602" s="66">
        <v>96516000</v>
      </c>
      <c r="S602" s="64" t="s">
        <v>1534</v>
      </c>
      <c r="T602" s="65">
        <v>1</v>
      </c>
    </row>
    <row r="603" spans="1:20" x14ac:dyDescent="0.25">
      <c r="A603" s="60" t="s">
        <v>2369</v>
      </c>
      <c r="B603" s="57" t="s">
        <v>2358</v>
      </c>
      <c r="C603" s="18" t="s">
        <v>465</v>
      </c>
      <c r="D603" s="10" t="s">
        <v>1370</v>
      </c>
      <c r="E603" s="10" t="s">
        <v>385</v>
      </c>
      <c r="F603" s="9" t="s">
        <v>398</v>
      </c>
      <c r="G603" s="9" t="s">
        <v>1307</v>
      </c>
      <c r="H603" s="18" t="s">
        <v>412</v>
      </c>
      <c r="I603" s="9" t="s">
        <v>454</v>
      </c>
      <c r="J603" s="62" t="s">
        <v>2384</v>
      </c>
      <c r="K603" s="67">
        <v>1400</v>
      </c>
      <c r="L603" s="67">
        <v>10318000</v>
      </c>
      <c r="M603" s="68"/>
      <c r="R603" s="66">
        <v>10318000</v>
      </c>
      <c r="S603" s="64" t="s">
        <v>1364</v>
      </c>
      <c r="T603" s="65">
        <v>1</v>
      </c>
    </row>
    <row r="604" spans="1:20" x14ac:dyDescent="0.25">
      <c r="A604" s="60" t="s">
        <v>2369</v>
      </c>
      <c r="B604" s="57" t="s">
        <v>2358</v>
      </c>
      <c r="C604" s="18" t="s">
        <v>465</v>
      </c>
      <c r="D604" s="10" t="s">
        <v>1370</v>
      </c>
      <c r="E604" s="10" t="s">
        <v>385</v>
      </c>
      <c r="F604" s="9" t="s">
        <v>398</v>
      </c>
      <c r="G604" s="9" t="s">
        <v>1307</v>
      </c>
      <c r="H604" s="18" t="s">
        <v>1492</v>
      </c>
      <c r="I604" s="9" t="s">
        <v>454</v>
      </c>
      <c r="J604" s="62" t="s">
        <v>2384</v>
      </c>
      <c r="K604" s="67">
        <v>600</v>
      </c>
      <c r="L604" s="67">
        <v>4422000</v>
      </c>
      <c r="M604" s="68"/>
      <c r="R604" s="66">
        <v>4422000</v>
      </c>
      <c r="S604" s="64" t="s">
        <v>1534</v>
      </c>
      <c r="T604" s="65">
        <v>1</v>
      </c>
    </row>
    <row r="605" spans="1:20" x14ac:dyDescent="0.25">
      <c r="A605" s="60" t="s">
        <v>2369</v>
      </c>
      <c r="B605" s="57" t="s">
        <v>2358</v>
      </c>
      <c r="C605" s="18" t="s">
        <v>465</v>
      </c>
      <c r="D605" s="10" t="s">
        <v>1370</v>
      </c>
      <c r="E605" s="10" t="s">
        <v>385</v>
      </c>
      <c r="F605" s="9" t="s">
        <v>398</v>
      </c>
      <c r="G605" s="9" t="s">
        <v>1307</v>
      </c>
      <c r="H605" s="18" t="s">
        <v>1528</v>
      </c>
      <c r="I605" s="9" t="s">
        <v>454</v>
      </c>
      <c r="J605" s="62" t="s">
        <v>2384</v>
      </c>
      <c r="K605" s="67">
        <v>500</v>
      </c>
      <c r="L605" s="67">
        <v>3685000</v>
      </c>
      <c r="M605" s="68"/>
      <c r="R605" s="66">
        <v>3685000</v>
      </c>
      <c r="S605" s="64" t="s">
        <v>1534</v>
      </c>
      <c r="T605" s="65">
        <v>1</v>
      </c>
    </row>
    <row r="606" spans="1:20" x14ac:dyDescent="0.25">
      <c r="A606" s="60" t="s">
        <v>2369</v>
      </c>
      <c r="B606" s="57" t="s">
        <v>2358</v>
      </c>
      <c r="C606" s="18" t="s">
        <v>449</v>
      </c>
      <c r="D606" s="10" t="s">
        <v>1371</v>
      </c>
      <c r="E606" s="10" t="s">
        <v>385</v>
      </c>
      <c r="F606" s="9" t="s">
        <v>398</v>
      </c>
      <c r="G606" s="9" t="s">
        <v>1307</v>
      </c>
      <c r="H606" s="18" t="s">
        <v>250</v>
      </c>
      <c r="I606" s="9" t="s">
        <v>456</v>
      </c>
      <c r="J606" s="10" t="s">
        <v>456</v>
      </c>
      <c r="K606" s="67">
        <v>200</v>
      </c>
      <c r="L606" s="67">
        <v>1936000</v>
      </c>
      <c r="M606" s="68"/>
      <c r="R606" s="66">
        <v>1936000</v>
      </c>
      <c r="S606" s="64" t="s">
        <v>1364</v>
      </c>
      <c r="T606" s="65">
        <v>1</v>
      </c>
    </row>
    <row r="607" spans="1:20" x14ac:dyDescent="0.25">
      <c r="A607" s="60" t="s">
        <v>2369</v>
      </c>
      <c r="B607" s="57" t="s">
        <v>2358</v>
      </c>
      <c r="C607" s="18" t="s">
        <v>449</v>
      </c>
      <c r="D607" s="10" t="s">
        <v>1371</v>
      </c>
      <c r="E607" s="10" t="s">
        <v>385</v>
      </c>
      <c r="F607" s="9" t="s">
        <v>398</v>
      </c>
      <c r="G607" s="9" t="s">
        <v>1307</v>
      </c>
      <c r="H607" s="18" t="s">
        <v>412</v>
      </c>
      <c r="I607" s="9" t="s">
        <v>454</v>
      </c>
      <c r="J607" s="62" t="s">
        <v>2384</v>
      </c>
      <c r="K607" s="67">
        <v>8737</v>
      </c>
      <c r="L607" s="67">
        <v>64583904</v>
      </c>
      <c r="M607" s="68"/>
      <c r="R607" s="66">
        <v>64583904</v>
      </c>
      <c r="S607" s="64" t="s">
        <v>1364</v>
      </c>
      <c r="T607" s="65">
        <v>1</v>
      </c>
    </row>
    <row r="608" spans="1:20" x14ac:dyDescent="0.25">
      <c r="A608" s="60" t="s">
        <v>2369</v>
      </c>
      <c r="B608" s="57" t="s">
        <v>2358</v>
      </c>
      <c r="C608" s="18" t="s">
        <v>449</v>
      </c>
      <c r="D608" s="10" t="s">
        <v>1371</v>
      </c>
      <c r="E608" s="10" t="s">
        <v>385</v>
      </c>
      <c r="F608" s="9" t="s">
        <v>398</v>
      </c>
      <c r="G608" s="9" t="s">
        <v>1307</v>
      </c>
      <c r="H608" s="18" t="s">
        <v>1492</v>
      </c>
      <c r="I608" s="9" t="s">
        <v>454</v>
      </c>
      <c r="J608" s="62" t="s">
        <v>2384</v>
      </c>
      <c r="K608" s="67">
        <v>1000</v>
      </c>
      <c r="L608" s="67">
        <v>7392000</v>
      </c>
      <c r="M608" s="68"/>
      <c r="R608" s="66">
        <v>7392000</v>
      </c>
      <c r="S608" s="64" t="s">
        <v>1534</v>
      </c>
      <c r="T608" s="65">
        <v>1</v>
      </c>
    </row>
    <row r="609" spans="1:20" x14ac:dyDescent="0.25">
      <c r="A609" s="60" t="s">
        <v>2369</v>
      </c>
      <c r="B609" s="57" t="s">
        <v>2358</v>
      </c>
      <c r="C609" s="18" t="s">
        <v>449</v>
      </c>
      <c r="D609" s="10" t="s">
        <v>1371</v>
      </c>
      <c r="E609" s="10" t="s">
        <v>385</v>
      </c>
      <c r="F609" s="9" t="s">
        <v>398</v>
      </c>
      <c r="G609" s="9" t="s">
        <v>1307</v>
      </c>
      <c r="H609" s="18" t="s">
        <v>1528</v>
      </c>
      <c r="I609" s="9" t="s">
        <v>454</v>
      </c>
      <c r="J609" s="62" t="s">
        <v>2384</v>
      </c>
      <c r="K609" s="67">
        <v>3500</v>
      </c>
      <c r="L609" s="67">
        <v>25872000</v>
      </c>
      <c r="M609" s="68"/>
      <c r="R609" s="66">
        <v>25872000</v>
      </c>
      <c r="S609" s="64" t="s">
        <v>1534</v>
      </c>
      <c r="T609" s="65">
        <v>1</v>
      </c>
    </row>
    <row r="610" spans="1:20" x14ac:dyDescent="0.25">
      <c r="A610" s="60" t="s">
        <v>2369</v>
      </c>
      <c r="B610" s="57" t="s">
        <v>2358</v>
      </c>
      <c r="C610" s="18" t="s">
        <v>414</v>
      </c>
      <c r="D610" s="10" t="s">
        <v>1376</v>
      </c>
      <c r="E610" s="10" t="s">
        <v>385</v>
      </c>
      <c r="F610" s="9" t="s">
        <v>398</v>
      </c>
      <c r="G610" s="9" t="s">
        <v>1307</v>
      </c>
      <c r="H610" s="18" t="s">
        <v>412</v>
      </c>
      <c r="I610" s="9" t="s">
        <v>454</v>
      </c>
      <c r="J610" s="62" t="s">
        <v>2384</v>
      </c>
      <c r="K610" s="67">
        <v>37921</v>
      </c>
      <c r="L610" s="67">
        <v>600668640</v>
      </c>
      <c r="M610" s="68"/>
      <c r="R610" s="66">
        <v>600668640</v>
      </c>
      <c r="S610" s="64" t="s">
        <v>1364</v>
      </c>
      <c r="T610" s="65">
        <v>1</v>
      </c>
    </row>
    <row r="611" spans="1:20" x14ac:dyDescent="0.25">
      <c r="A611" s="60" t="s">
        <v>2369</v>
      </c>
      <c r="B611" s="57" t="s">
        <v>2358</v>
      </c>
      <c r="C611" s="18" t="s">
        <v>414</v>
      </c>
      <c r="D611" s="10" t="s">
        <v>1376</v>
      </c>
      <c r="E611" s="10" t="s">
        <v>385</v>
      </c>
      <c r="F611" s="9" t="s">
        <v>398</v>
      </c>
      <c r="G611" s="9" t="s">
        <v>1307</v>
      </c>
      <c r="H611" s="18" t="s">
        <v>1492</v>
      </c>
      <c r="I611" s="9" t="s">
        <v>454</v>
      </c>
      <c r="J611" s="62" t="s">
        <v>2384</v>
      </c>
      <c r="K611" s="67">
        <v>11500</v>
      </c>
      <c r="L611" s="67">
        <v>182160000</v>
      </c>
      <c r="M611" s="68"/>
      <c r="R611" s="66">
        <v>182160000</v>
      </c>
      <c r="S611" s="64" t="s">
        <v>1534</v>
      </c>
      <c r="T611" s="65">
        <v>1</v>
      </c>
    </row>
    <row r="612" spans="1:20" x14ac:dyDescent="0.25">
      <c r="A612" s="60" t="s">
        <v>2369</v>
      </c>
      <c r="B612" s="57" t="s">
        <v>2358</v>
      </c>
      <c r="C612" s="18" t="s">
        <v>411</v>
      </c>
      <c r="D612" s="10" t="s">
        <v>1372</v>
      </c>
      <c r="E612" s="10" t="s">
        <v>385</v>
      </c>
      <c r="F612" s="9" t="s">
        <v>398</v>
      </c>
      <c r="G612" s="9" t="s">
        <v>1307</v>
      </c>
      <c r="H612" s="18" t="s">
        <v>250</v>
      </c>
      <c r="I612" s="9" t="s">
        <v>456</v>
      </c>
      <c r="J612" s="10" t="s">
        <v>456</v>
      </c>
      <c r="K612" s="67">
        <v>6100</v>
      </c>
      <c r="L612" s="67">
        <v>67905200</v>
      </c>
      <c r="M612" s="68"/>
      <c r="R612" s="66">
        <v>67905200</v>
      </c>
      <c r="S612" s="64" t="s">
        <v>1364</v>
      </c>
      <c r="T612" s="65">
        <v>1</v>
      </c>
    </row>
    <row r="613" spans="1:20" x14ac:dyDescent="0.25">
      <c r="A613" s="60" t="s">
        <v>2369</v>
      </c>
      <c r="B613" s="57" t="s">
        <v>2358</v>
      </c>
      <c r="C613" s="18" t="s">
        <v>411</v>
      </c>
      <c r="D613" s="10" t="s">
        <v>1372</v>
      </c>
      <c r="E613" s="10" t="s">
        <v>385</v>
      </c>
      <c r="F613" s="9" t="s">
        <v>398</v>
      </c>
      <c r="G613" s="9" t="s">
        <v>1307</v>
      </c>
      <c r="H613" s="18" t="s">
        <v>412</v>
      </c>
      <c r="I613" s="9" t="s">
        <v>454</v>
      </c>
      <c r="J613" s="62" t="s">
        <v>2384</v>
      </c>
      <c r="K613" s="67">
        <v>116287</v>
      </c>
      <c r="L613" s="67">
        <v>869826760</v>
      </c>
      <c r="M613" s="68"/>
      <c r="R613" s="66">
        <v>869826760</v>
      </c>
      <c r="S613" s="64" t="s">
        <v>1364</v>
      </c>
      <c r="T613" s="65">
        <v>1</v>
      </c>
    </row>
    <row r="614" spans="1:20" x14ac:dyDescent="0.25">
      <c r="A614" s="60" t="s">
        <v>2369</v>
      </c>
      <c r="B614" s="57" t="s">
        <v>2358</v>
      </c>
      <c r="C614" s="18" t="s">
        <v>411</v>
      </c>
      <c r="D614" s="10" t="s">
        <v>1372</v>
      </c>
      <c r="E614" s="10" t="s">
        <v>385</v>
      </c>
      <c r="F614" s="9" t="s">
        <v>398</v>
      </c>
      <c r="G614" s="9" t="s">
        <v>1307</v>
      </c>
      <c r="H614" s="18" t="s">
        <v>1492</v>
      </c>
      <c r="I614" s="9" t="s">
        <v>454</v>
      </c>
      <c r="J614" s="62" t="s">
        <v>2384</v>
      </c>
      <c r="K614" s="67">
        <v>19000</v>
      </c>
      <c r="L614" s="67">
        <v>142120000</v>
      </c>
      <c r="M614" s="68"/>
      <c r="R614" s="66">
        <v>142120000</v>
      </c>
      <c r="S614" s="64" t="s">
        <v>1534</v>
      </c>
      <c r="T614" s="65">
        <v>1</v>
      </c>
    </row>
    <row r="615" spans="1:20" x14ac:dyDescent="0.25">
      <c r="A615" s="60" t="s">
        <v>2369</v>
      </c>
      <c r="B615" s="57" t="s">
        <v>2358</v>
      </c>
      <c r="C615" s="18" t="s">
        <v>411</v>
      </c>
      <c r="D615" s="10" t="s">
        <v>1372</v>
      </c>
      <c r="E615" s="10" t="s">
        <v>385</v>
      </c>
      <c r="F615" s="9" t="s">
        <v>398</v>
      </c>
      <c r="G615" s="9" t="s">
        <v>1307</v>
      </c>
      <c r="H615" s="18" t="s">
        <v>1528</v>
      </c>
      <c r="I615" s="9" t="s">
        <v>454</v>
      </c>
      <c r="J615" s="62" t="s">
        <v>2384</v>
      </c>
      <c r="K615" s="67">
        <v>19500</v>
      </c>
      <c r="L615" s="67">
        <v>145860000</v>
      </c>
      <c r="M615" s="68"/>
      <c r="R615" s="66">
        <v>145860000</v>
      </c>
      <c r="S615" s="64" t="s">
        <v>1534</v>
      </c>
      <c r="T615" s="65">
        <v>1</v>
      </c>
    </row>
    <row r="616" spans="1:20" x14ac:dyDescent="0.25">
      <c r="A616" s="60" t="s">
        <v>2369</v>
      </c>
      <c r="B616" s="57" t="s">
        <v>2358</v>
      </c>
      <c r="C616" s="18" t="s">
        <v>469</v>
      </c>
      <c r="D616" s="10" t="s">
        <v>999</v>
      </c>
      <c r="E616" s="10" t="s">
        <v>367</v>
      </c>
      <c r="F616" s="9" t="s">
        <v>294</v>
      </c>
      <c r="G616" s="9" t="s">
        <v>1312</v>
      </c>
      <c r="H616" s="18" t="s">
        <v>314</v>
      </c>
      <c r="I616" s="9" t="s">
        <v>456</v>
      </c>
      <c r="J616" s="10" t="s">
        <v>456</v>
      </c>
      <c r="K616" s="67">
        <v>3000</v>
      </c>
      <c r="L616" s="67">
        <v>71547300</v>
      </c>
      <c r="M616" s="68"/>
      <c r="R616" s="66">
        <v>71547300</v>
      </c>
      <c r="S616" s="64" t="s">
        <v>1365</v>
      </c>
      <c r="T616" s="65">
        <v>1</v>
      </c>
    </row>
    <row r="617" spans="1:20" x14ac:dyDescent="0.25">
      <c r="A617" s="60" t="s">
        <v>2369</v>
      </c>
      <c r="B617" s="57" t="s">
        <v>2358</v>
      </c>
      <c r="C617" s="18" t="s">
        <v>469</v>
      </c>
      <c r="D617" s="10" t="s">
        <v>999</v>
      </c>
      <c r="E617" s="10" t="s">
        <v>367</v>
      </c>
      <c r="F617" s="9" t="s">
        <v>294</v>
      </c>
      <c r="G617" s="9" t="s">
        <v>1312</v>
      </c>
      <c r="H617" s="18" t="s">
        <v>345</v>
      </c>
      <c r="I617" s="9" t="s">
        <v>456</v>
      </c>
      <c r="J617" s="10" t="s">
        <v>456</v>
      </c>
      <c r="K617" s="67">
        <v>4610</v>
      </c>
      <c r="L617" s="67">
        <v>105513219</v>
      </c>
      <c r="M617" s="68"/>
      <c r="R617" s="66">
        <v>105513219</v>
      </c>
      <c r="S617" s="64" t="s">
        <v>1364</v>
      </c>
      <c r="T617" s="65">
        <v>1</v>
      </c>
    </row>
    <row r="618" spans="1:20" x14ac:dyDescent="0.25">
      <c r="A618" s="60" t="s">
        <v>2369</v>
      </c>
      <c r="B618" s="57" t="s">
        <v>2358</v>
      </c>
      <c r="C618" s="18" t="s">
        <v>468</v>
      </c>
      <c r="D618" s="10" t="s">
        <v>1272</v>
      </c>
      <c r="E618" s="10" t="s">
        <v>367</v>
      </c>
      <c r="F618" s="9" t="s">
        <v>294</v>
      </c>
      <c r="G618" s="9" t="s">
        <v>1312</v>
      </c>
      <c r="H618" s="18" t="s">
        <v>314</v>
      </c>
      <c r="I618" s="9" t="s">
        <v>456</v>
      </c>
      <c r="J618" s="10" t="s">
        <v>456</v>
      </c>
      <c r="K618" s="67">
        <v>4000</v>
      </c>
      <c r="L618" s="67">
        <v>173448000</v>
      </c>
      <c r="M618" s="68"/>
      <c r="R618" s="66">
        <v>173448000</v>
      </c>
      <c r="S618" s="64" t="s">
        <v>1365</v>
      </c>
      <c r="T618" s="65">
        <v>1</v>
      </c>
    </row>
    <row r="619" spans="1:20" x14ac:dyDescent="0.25">
      <c r="A619" s="60" t="s">
        <v>2369</v>
      </c>
      <c r="B619" s="57" t="s">
        <v>2358</v>
      </c>
      <c r="C619" s="18" t="s">
        <v>468</v>
      </c>
      <c r="D619" s="10" t="s">
        <v>1272</v>
      </c>
      <c r="E619" s="10" t="s">
        <v>367</v>
      </c>
      <c r="F619" s="9" t="s">
        <v>294</v>
      </c>
      <c r="G619" s="9" t="s">
        <v>1312</v>
      </c>
      <c r="H619" s="18" t="s">
        <v>345</v>
      </c>
      <c r="I619" s="9" t="s">
        <v>456</v>
      </c>
      <c r="J619" s="10" t="s">
        <v>456</v>
      </c>
      <c r="K619" s="67">
        <v>10630</v>
      </c>
      <c r="L619" s="67">
        <v>442360009</v>
      </c>
      <c r="M619" s="68"/>
      <c r="R619" s="66">
        <v>442360009</v>
      </c>
      <c r="S619" s="64" t="s">
        <v>1364</v>
      </c>
      <c r="T619" s="65">
        <v>1</v>
      </c>
    </row>
    <row r="620" spans="1:20" x14ac:dyDescent="0.25">
      <c r="A620" s="60" t="s">
        <v>2369</v>
      </c>
      <c r="B620" s="57" t="s">
        <v>2358</v>
      </c>
      <c r="C620" s="18" t="s">
        <v>499</v>
      </c>
      <c r="D620" s="10" t="s">
        <v>1273</v>
      </c>
      <c r="E620" s="10" t="s">
        <v>367</v>
      </c>
      <c r="F620" s="9" t="s">
        <v>294</v>
      </c>
      <c r="G620" s="9" t="s">
        <v>1312</v>
      </c>
      <c r="H620" s="18" t="s">
        <v>314</v>
      </c>
      <c r="I620" s="9" t="s">
        <v>456</v>
      </c>
      <c r="J620" s="10" t="s">
        <v>456</v>
      </c>
      <c r="K620" s="67">
        <v>2000</v>
      </c>
      <c r="L620" s="67">
        <v>100348800</v>
      </c>
      <c r="M620" s="68"/>
      <c r="R620" s="66">
        <v>100348800</v>
      </c>
      <c r="S620" s="64" t="s">
        <v>1365</v>
      </c>
      <c r="T620" s="65">
        <v>1</v>
      </c>
    </row>
    <row r="621" spans="1:20" x14ac:dyDescent="0.25">
      <c r="A621" s="60" t="s">
        <v>2369</v>
      </c>
      <c r="B621" s="57" t="s">
        <v>2358</v>
      </c>
      <c r="C621" s="18" t="s">
        <v>499</v>
      </c>
      <c r="D621" s="10" t="s">
        <v>1273</v>
      </c>
      <c r="E621" s="10" t="s">
        <v>367</v>
      </c>
      <c r="F621" s="9" t="s">
        <v>294</v>
      </c>
      <c r="G621" s="9" t="s">
        <v>1312</v>
      </c>
      <c r="H621" s="18" t="s">
        <v>345</v>
      </c>
      <c r="I621" s="9" t="s">
        <v>456</v>
      </c>
      <c r="J621" s="10" t="s">
        <v>456</v>
      </c>
      <c r="K621" s="67">
        <v>2140</v>
      </c>
      <c r="L621" s="67">
        <v>103045494</v>
      </c>
      <c r="M621" s="68"/>
      <c r="R621" s="66">
        <v>103045494</v>
      </c>
      <c r="S621" s="64" t="s">
        <v>1364</v>
      </c>
      <c r="T621" s="65">
        <v>1</v>
      </c>
    </row>
    <row r="622" spans="1:20" x14ac:dyDescent="0.25">
      <c r="A622" s="60" t="s">
        <v>2369</v>
      </c>
      <c r="B622" s="57" t="s">
        <v>2358</v>
      </c>
      <c r="C622" s="18" t="s">
        <v>527</v>
      </c>
      <c r="D622" s="10" t="s">
        <v>1001</v>
      </c>
      <c r="E622" s="10" t="s">
        <v>367</v>
      </c>
      <c r="F622" s="9" t="s">
        <v>294</v>
      </c>
      <c r="G622" s="9" t="s">
        <v>1312</v>
      </c>
      <c r="H622" s="18" t="s">
        <v>314</v>
      </c>
      <c r="I622" s="9" t="s">
        <v>456</v>
      </c>
      <c r="J622" s="10" t="s">
        <v>456</v>
      </c>
      <c r="K622" s="67">
        <v>600</v>
      </c>
      <c r="L622" s="67">
        <v>25958220</v>
      </c>
      <c r="M622" s="68"/>
      <c r="R622" s="66">
        <v>25958220</v>
      </c>
      <c r="S622" s="64" t="s">
        <v>1365</v>
      </c>
      <c r="T622" s="65">
        <v>1</v>
      </c>
    </row>
    <row r="623" spans="1:20" x14ac:dyDescent="0.25">
      <c r="A623" s="60" t="s">
        <v>2369</v>
      </c>
      <c r="B623" s="57" t="s">
        <v>2358</v>
      </c>
      <c r="C623" s="18" t="s">
        <v>527</v>
      </c>
      <c r="D623" s="10" t="s">
        <v>1001</v>
      </c>
      <c r="E623" s="10" t="s">
        <v>367</v>
      </c>
      <c r="F623" s="9" t="s">
        <v>294</v>
      </c>
      <c r="G623" s="9" t="s">
        <v>1312</v>
      </c>
      <c r="H623" s="18" t="s">
        <v>463</v>
      </c>
      <c r="I623" s="9" t="s">
        <v>457</v>
      </c>
      <c r="J623" s="62" t="s">
        <v>2384</v>
      </c>
      <c r="K623" s="67">
        <v>21400</v>
      </c>
      <c r="L623" s="67">
        <v>337478000</v>
      </c>
      <c r="M623" s="68"/>
      <c r="R623" s="66">
        <v>337478000</v>
      </c>
      <c r="S623" s="64" t="s">
        <v>1364</v>
      </c>
      <c r="T623" s="65">
        <v>1</v>
      </c>
    </row>
    <row r="624" spans="1:20" x14ac:dyDescent="0.25">
      <c r="A624" s="60" t="s">
        <v>2369</v>
      </c>
      <c r="B624" s="57" t="s">
        <v>2358</v>
      </c>
      <c r="C624" s="18" t="s">
        <v>309</v>
      </c>
      <c r="D624" s="10" t="s">
        <v>333</v>
      </c>
      <c r="E624" s="10" t="s">
        <v>264</v>
      </c>
      <c r="F624" s="9" t="s">
        <v>348</v>
      </c>
      <c r="G624" s="9" t="s">
        <v>1313</v>
      </c>
      <c r="H624" s="18" t="s">
        <v>314</v>
      </c>
      <c r="I624" s="9" t="s">
        <v>456</v>
      </c>
      <c r="J624" s="10" t="s">
        <v>456</v>
      </c>
      <c r="K624" s="67">
        <v>25000</v>
      </c>
      <c r="L624" s="67">
        <v>55070750</v>
      </c>
      <c r="M624" s="68"/>
      <c r="R624" s="66">
        <v>55070750</v>
      </c>
      <c r="S624" s="64" t="s">
        <v>1365</v>
      </c>
      <c r="T624" s="65">
        <v>1</v>
      </c>
    </row>
    <row r="625" spans="1:20" x14ac:dyDescent="0.25">
      <c r="A625" s="60" t="s">
        <v>2369</v>
      </c>
      <c r="B625" s="57" t="s">
        <v>2358</v>
      </c>
      <c r="C625" s="18" t="s">
        <v>309</v>
      </c>
      <c r="D625" s="10" t="s">
        <v>333</v>
      </c>
      <c r="E625" s="10" t="s">
        <v>264</v>
      </c>
      <c r="F625" s="9" t="s">
        <v>348</v>
      </c>
      <c r="G625" s="9" t="s">
        <v>1313</v>
      </c>
      <c r="H625" s="18" t="s">
        <v>345</v>
      </c>
      <c r="I625" s="9" t="s">
        <v>456</v>
      </c>
      <c r="J625" s="10" t="s">
        <v>456</v>
      </c>
      <c r="K625" s="67">
        <v>13900</v>
      </c>
      <c r="L625" s="67">
        <v>29385295.000000004</v>
      </c>
      <c r="M625" s="68"/>
      <c r="R625" s="66">
        <v>29385295.000000004</v>
      </c>
      <c r="S625" s="64" t="s">
        <v>1364</v>
      </c>
      <c r="T625" s="65">
        <v>1</v>
      </c>
    </row>
    <row r="626" spans="1:20" x14ac:dyDescent="0.25">
      <c r="A626" s="60" t="s">
        <v>2369</v>
      </c>
      <c r="B626" s="57" t="s">
        <v>2358</v>
      </c>
      <c r="C626" s="18" t="s">
        <v>309</v>
      </c>
      <c r="D626" s="10" t="s">
        <v>333</v>
      </c>
      <c r="E626" s="10" t="s">
        <v>264</v>
      </c>
      <c r="F626" s="9" t="s">
        <v>348</v>
      </c>
      <c r="G626" s="9" t="s">
        <v>1313</v>
      </c>
      <c r="H626" s="18" t="s">
        <v>220</v>
      </c>
      <c r="I626" s="9" t="s">
        <v>455</v>
      </c>
      <c r="J626" s="62" t="s">
        <v>2384</v>
      </c>
      <c r="K626" s="67">
        <v>3900</v>
      </c>
      <c r="L626" s="67">
        <v>8297640</v>
      </c>
      <c r="M626" s="68"/>
      <c r="R626" s="66">
        <v>8297640</v>
      </c>
      <c r="S626" s="64" t="s">
        <v>1364</v>
      </c>
      <c r="T626" s="65">
        <v>1</v>
      </c>
    </row>
    <row r="627" spans="1:20" x14ac:dyDescent="0.25">
      <c r="A627" s="60" t="s">
        <v>2369</v>
      </c>
      <c r="B627" s="57" t="s">
        <v>2358</v>
      </c>
      <c r="C627" s="18" t="s">
        <v>309</v>
      </c>
      <c r="D627" s="10" t="s">
        <v>333</v>
      </c>
      <c r="E627" s="10" t="s">
        <v>264</v>
      </c>
      <c r="F627" s="9" t="s">
        <v>348</v>
      </c>
      <c r="G627" s="9" t="s">
        <v>1313</v>
      </c>
      <c r="H627" s="18" t="s">
        <v>463</v>
      </c>
      <c r="I627" s="9" t="s">
        <v>457</v>
      </c>
      <c r="J627" s="62" t="s">
        <v>2384</v>
      </c>
      <c r="K627" s="67">
        <v>9900</v>
      </c>
      <c r="L627" s="67">
        <v>17009982</v>
      </c>
      <c r="M627" s="68"/>
      <c r="R627" s="66">
        <v>17009982</v>
      </c>
      <c r="S627" s="64" t="s">
        <v>1364</v>
      </c>
      <c r="T627" s="65">
        <v>1</v>
      </c>
    </row>
    <row r="628" spans="1:20" x14ac:dyDescent="0.25">
      <c r="A628" s="60" t="s">
        <v>2369</v>
      </c>
      <c r="B628" s="57" t="s">
        <v>2358</v>
      </c>
      <c r="C628" s="18" t="s">
        <v>288</v>
      </c>
      <c r="D628" s="10" t="s">
        <v>326</v>
      </c>
      <c r="E628" s="10" t="s">
        <v>264</v>
      </c>
      <c r="F628" s="9" t="s">
        <v>348</v>
      </c>
      <c r="G628" s="9" t="s">
        <v>1313</v>
      </c>
      <c r="H628" s="18" t="s">
        <v>314</v>
      </c>
      <c r="I628" s="9" t="s">
        <v>456</v>
      </c>
      <c r="J628" s="10" t="s">
        <v>456</v>
      </c>
      <c r="K628" s="67">
        <v>25000</v>
      </c>
      <c r="L628" s="67">
        <v>93816000</v>
      </c>
      <c r="M628" s="68"/>
      <c r="R628" s="66">
        <v>93816000</v>
      </c>
      <c r="S628" s="64" t="s">
        <v>1365</v>
      </c>
      <c r="T628" s="65">
        <v>1</v>
      </c>
    </row>
    <row r="629" spans="1:20" x14ac:dyDescent="0.25">
      <c r="A629" s="60" t="s">
        <v>2369</v>
      </c>
      <c r="B629" s="57" t="s">
        <v>2358</v>
      </c>
      <c r="C629" s="18" t="s">
        <v>302</v>
      </c>
      <c r="D629" s="10" t="s">
        <v>247</v>
      </c>
      <c r="E629" s="10" t="s">
        <v>304</v>
      </c>
      <c r="F629" s="9" t="s">
        <v>319</v>
      </c>
      <c r="G629" s="9" t="s">
        <v>1313</v>
      </c>
      <c r="H629" s="18" t="s">
        <v>314</v>
      </c>
      <c r="I629" s="9" t="s">
        <v>456</v>
      </c>
      <c r="J629" s="10" t="s">
        <v>456</v>
      </c>
      <c r="K629" s="67">
        <v>60000</v>
      </c>
      <c r="L629" s="67">
        <v>230998800</v>
      </c>
      <c r="M629" s="68"/>
      <c r="R629" s="66">
        <v>230998800</v>
      </c>
      <c r="S629" s="64" t="s">
        <v>1365</v>
      </c>
      <c r="T629" s="65">
        <v>1</v>
      </c>
    </row>
    <row r="630" spans="1:20" x14ac:dyDescent="0.25">
      <c r="A630" s="60" t="s">
        <v>2369</v>
      </c>
      <c r="B630" s="57" t="s">
        <v>2358</v>
      </c>
      <c r="C630" s="18" t="s">
        <v>302</v>
      </c>
      <c r="D630" s="10" t="s">
        <v>247</v>
      </c>
      <c r="E630" s="10" t="s">
        <v>304</v>
      </c>
      <c r="F630" s="9" t="s">
        <v>319</v>
      </c>
      <c r="G630" s="9" t="s">
        <v>1313</v>
      </c>
      <c r="H630" s="18" t="s">
        <v>345</v>
      </c>
      <c r="I630" s="9" t="s">
        <v>456</v>
      </c>
      <c r="J630" s="10" t="s">
        <v>456</v>
      </c>
      <c r="K630" s="67">
        <v>114200</v>
      </c>
      <c r="L630" s="67">
        <v>421947302</v>
      </c>
      <c r="M630" s="68"/>
      <c r="R630" s="66">
        <v>421947302</v>
      </c>
      <c r="S630" s="64" t="s">
        <v>1364</v>
      </c>
      <c r="T630" s="65">
        <v>1</v>
      </c>
    </row>
    <row r="631" spans="1:20" x14ac:dyDescent="0.25">
      <c r="A631" s="60" t="s">
        <v>2369</v>
      </c>
      <c r="B631" s="57" t="s">
        <v>2358</v>
      </c>
      <c r="C631" s="18" t="s">
        <v>302</v>
      </c>
      <c r="D631" s="10" t="s">
        <v>247</v>
      </c>
      <c r="E631" s="10" t="s">
        <v>304</v>
      </c>
      <c r="F631" s="9" t="s">
        <v>319</v>
      </c>
      <c r="G631" s="9" t="s">
        <v>1313</v>
      </c>
      <c r="H631" s="18" t="s">
        <v>220</v>
      </c>
      <c r="I631" s="9" t="s">
        <v>455</v>
      </c>
      <c r="J631" s="62" t="s">
        <v>2384</v>
      </c>
      <c r="K631" s="67">
        <v>27400</v>
      </c>
      <c r="L631" s="67">
        <v>101106000</v>
      </c>
      <c r="M631" s="68"/>
      <c r="R631" s="66">
        <v>101106000</v>
      </c>
      <c r="S631" s="64" t="s">
        <v>1364</v>
      </c>
      <c r="T631" s="65">
        <v>1</v>
      </c>
    </row>
    <row r="632" spans="1:20" x14ac:dyDescent="0.25">
      <c r="A632" s="60" t="s">
        <v>2369</v>
      </c>
      <c r="B632" s="57" t="s">
        <v>2358</v>
      </c>
      <c r="C632" s="18" t="s">
        <v>302</v>
      </c>
      <c r="D632" s="10" t="s">
        <v>247</v>
      </c>
      <c r="E632" s="10" t="s">
        <v>304</v>
      </c>
      <c r="F632" s="9" t="s">
        <v>319</v>
      </c>
      <c r="G632" s="9" t="s">
        <v>1313</v>
      </c>
      <c r="H632" s="18" t="s">
        <v>463</v>
      </c>
      <c r="I632" s="9" t="s">
        <v>457</v>
      </c>
      <c r="J632" s="62" t="s">
        <v>2384</v>
      </c>
      <c r="K632" s="67">
        <v>21900</v>
      </c>
      <c r="L632" s="67">
        <v>73464426</v>
      </c>
      <c r="M632" s="68"/>
      <c r="R632" s="66">
        <v>73464426</v>
      </c>
      <c r="S632" s="64" t="s">
        <v>1364</v>
      </c>
      <c r="T632" s="65">
        <v>1</v>
      </c>
    </row>
    <row r="633" spans="1:20" x14ac:dyDescent="0.25">
      <c r="A633" s="60" t="s">
        <v>2369</v>
      </c>
      <c r="B633" s="57" t="s">
        <v>2358</v>
      </c>
      <c r="C633" s="18" t="s">
        <v>530</v>
      </c>
      <c r="D633" s="10" t="s">
        <v>1351</v>
      </c>
      <c r="E633" s="10" t="s">
        <v>266</v>
      </c>
      <c r="F633" s="9" t="s">
        <v>243</v>
      </c>
      <c r="G633" s="9" t="s">
        <v>1312</v>
      </c>
      <c r="H633" s="18" t="s">
        <v>314</v>
      </c>
      <c r="I633" s="9" t="s">
        <v>456</v>
      </c>
      <c r="J633" s="10" t="s">
        <v>456</v>
      </c>
      <c r="K633" s="67">
        <v>1920</v>
      </c>
      <c r="L633" s="67">
        <v>26003769.599999998</v>
      </c>
      <c r="M633" s="68"/>
      <c r="R633" s="66">
        <v>26003769.599999998</v>
      </c>
      <c r="S633" s="64" t="s">
        <v>1365</v>
      </c>
      <c r="T633" s="65">
        <v>1</v>
      </c>
    </row>
    <row r="634" spans="1:20" x14ac:dyDescent="0.25">
      <c r="A634" s="60" t="s">
        <v>2369</v>
      </c>
      <c r="B634" s="57" t="s">
        <v>2358</v>
      </c>
      <c r="C634" s="18" t="s">
        <v>530</v>
      </c>
      <c r="D634" s="10" t="s">
        <v>1351</v>
      </c>
      <c r="E634" s="10" t="s">
        <v>266</v>
      </c>
      <c r="F634" s="9" t="s">
        <v>243</v>
      </c>
      <c r="G634" s="9" t="s">
        <v>1312</v>
      </c>
      <c r="H634" s="18" t="s">
        <v>345</v>
      </c>
      <c r="I634" s="9" t="s">
        <v>456</v>
      </c>
      <c r="J634" s="10" t="s">
        <v>456</v>
      </c>
      <c r="K634" s="67">
        <v>28020</v>
      </c>
      <c r="L634" s="67">
        <v>364197515.39999998</v>
      </c>
      <c r="M634" s="68"/>
      <c r="R634" s="66">
        <v>364197515.39999998</v>
      </c>
      <c r="S634" s="64" t="s">
        <v>1364</v>
      </c>
      <c r="T634" s="65">
        <v>1</v>
      </c>
    </row>
    <row r="635" spans="1:20" x14ac:dyDescent="0.25">
      <c r="A635" s="60" t="s">
        <v>2369</v>
      </c>
      <c r="B635" s="57" t="s">
        <v>2358</v>
      </c>
      <c r="C635" s="18" t="s">
        <v>530</v>
      </c>
      <c r="D635" s="10" t="s">
        <v>1351</v>
      </c>
      <c r="E635" s="10" t="s">
        <v>266</v>
      </c>
      <c r="F635" s="9" t="s">
        <v>243</v>
      </c>
      <c r="G635" s="9" t="s">
        <v>1312</v>
      </c>
      <c r="H635" s="18" t="s">
        <v>220</v>
      </c>
      <c r="I635" s="9" t="s">
        <v>455</v>
      </c>
      <c r="J635" s="62" t="s">
        <v>2384</v>
      </c>
      <c r="K635" s="67">
        <v>4350</v>
      </c>
      <c r="L635" s="67">
        <v>50895000</v>
      </c>
      <c r="M635" s="68"/>
      <c r="R635" s="66">
        <v>50895000</v>
      </c>
      <c r="S635" s="64" t="s">
        <v>1364</v>
      </c>
      <c r="T635" s="65">
        <v>1</v>
      </c>
    </row>
    <row r="636" spans="1:20" x14ac:dyDescent="0.25">
      <c r="A636" s="60" t="s">
        <v>2369</v>
      </c>
      <c r="B636" s="57" t="s">
        <v>2358</v>
      </c>
      <c r="C636" s="18" t="s">
        <v>530</v>
      </c>
      <c r="D636" s="10" t="s">
        <v>1351</v>
      </c>
      <c r="E636" s="10" t="s">
        <v>266</v>
      </c>
      <c r="F636" s="9" t="s">
        <v>243</v>
      </c>
      <c r="G636" s="9" t="s">
        <v>1312</v>
      </c>
      <c r="H636" s="18" t="s">
        <v>241</v>
      </c>
      <c r="I636" s="9" t="s">
        <v>454</v>
      </c>
      <c r="J636" s="62" t="s">
        <v>2384</v>
      </c>
      <c r="K636" s="67">
        <v>237540</v>
      </c>
      <c r="L636" s="67">
        <v>1128250864.2</v>
      </c>
      <c r="M636" s="68"/>
      <c r="R636" s="66">
        <v>1128250864.2</v>
      </c>
      <c r="S636" s="64" t="s">
        <v>1364</v>
      </c>
      <c r="T636" s="65">
        <v>1</v>
      </c>
    </row>
    <row r="637" spans="1:20" x14ac:dyDescent="0.25">
      <c r="A637" s="60" t="s">
        <v>2369</v>
      </c>
      <c r="B637" s="57" t="s">
        <v>2358</v>
      </c>
      <c r="C637" s="18" t="s">
        <v>574</v>
      </c>
      <c r="D637" s="10" t="s">
        <v>1282</v>
      </c>
      <c r="E637" s="10" t="s">
        <v>266</v>
      </c>
      <c r="F637" s="9" t="s">
        <v>243</v>
      </c>
      <c r="G637" s="9" t="s">
        <v>1313</v>
      </c>
      <c r="H637" s="18" t="s">
        <v>314</v>
      </c>
      <c r="I637" s="9" t="s">
        <v>456</v>
      </c>
      <c r="J637" s="10" t="s">
        <v>456</v>
      </c>
      <c r="K637" s="67">
        <v>4440</v>
      </c>
      <c r="L637" s="67">
        <v>51204433.200000003</v>
      </c>
      <c r="M637" s="68"/>
      <c r="R637" s="66">
        <v>51204433.200000003</v>
      </c>
      <c r="S637" s="64" t="s">
        <v>1365</v>
      </c>
      <c r="T637" s="65">
        <v>1</v>
      </c>
    </row>
    <row r="638" spans="1:20" x14ac:dyDescent="0.25">
      <c r="A638" s="60" t="s">
        <v>2369</v>
      </c>
      <c r="B638" s="57" t="s">
        <v>2358</v>
      </c>
      <c r="C638" s="18" t="s">
        <v>574</v>
      </c>
      <c r="D638" s="10" t="s">
        <v>1282</v>
      </c>
      <c r="E638" s="10" t="s">
        <v>266</v>
      </c>
      <c r="F638" s="9" t="s">
        <v>243</v>
      </c>
      <c r="G638" s="9" t="s">
        <v>1313</v>
      </c>
      <c r="H638" s="18" t="s">
        <v>345</v>
      </c>
      <c r="I638" s="9" t="s">
        <v>456</v>
      </c>
      <c r="J638" s="10" t="s">
        <v>456</v>
      </c>
      <c r="K638" s="67">
        <v>26940</v>
      </c>
      <c r="L638" s="67">
        <v>298163838</v>
      </c>
      <c r="M638" s="68"/>
      <c r="R638" s="66">
        <v>298163838</v>
      </c>
      <c r="S638" s="64" t="s">
        <v>1364</v>
      </c>
      <c r="T638" s="65">
        <v>1</v>
      </c>
    </row>
    <row r="639" spans="1:20" x14ac:dyDescent="0.25">
      <c r="A639" s="60" t="s">
        <v>2369</v>
      </c>
      <c r="B639" s="57" t="s">
        <v>2358</v>
      </c>
      <c r="C639" s="18" t="s">
        <v>574</v>
      </c>
      <c r="D639" s="10" t="s">
        <v>1282</v>
      </c>
      <c r="E639" s="10" t="s">
        <v>266</v>
      </c>
      <c r="F639" s="9" t="s">
        <v>243</v>
      </c>
      <c r="G639" s="9" t="s">
        <v>1313</v>
      </c>
      <c r="H639" s="18" t="s">
        <v>220</v>
      </c>
      <c r="I639" s="9" t="s">
        <v>455</v>
      </c>
      <c r="J639" s="62" t="s">
        <v>2384</v>
      </c>
      <c r="K639" s="67">
        <v>1740</v>
      </c>
      <c r="L639" s="67">
        <v>16277004</v>
      </c>
      <c r="M639" s="68"/>
      <c r="R639" s="66">
        <v>16277004</v>
      </c>
      <c r="S639" s="64" t="s">
        <v>1364</v>
      </c>
      <c r="T639" s="65">
        <v>1</v>
      </c>
    </row>
    <row r="640" spans="1:20" x14ac:dyDescent="0.25">
      <c r="A640" s="60" t="s">
        <v>2369</v>
      </c>
      <c r="B640" s="57" t="s">
        <v>2358</v>
      </c>
      <c r="C640" s="18" t="s">
        <v>574</v>
      </c>
      <c r="D640" s="10" t="s">
        <v>1282</v>
      </c>
      <c r="E640" s="10" t="s">
        <v>266</v>
      </c>
      <c r="F640" s="9" t="s">
        <v>243</v>
      </c>
      <c r="G640" s="9" t="s">
        <v>1313</v>
      </c>
      <c r="H640" s="18" t="s">
        <v>463</v>
      </c>
      <c r="I640" s="9" t="s">
        <v>457</v>
      </c>
      <c r="J640" s="62" t="s">
        <v>2384</v>
      </c>
      <c r="K640" s="67">
        <v>99210</v>
      </c>
      <c r="L640" s="67">
        <v>460083398.70000005</v>
      </c>
      <c r="M640" s="68"/>
      <c r="R640" s="66">
        <v>460083398.70000005</v>
      </c>
      <c r="S640" s="64" t="s">
        <v>1364</v>
      </c>
      <c r="T640" s="65">
        <v>1</v>
      </c>
    </row>
    <row r="641" spans="1:20" x14ac:dyDescent="0.25">
      <c r="A641" s="60" t="s">
        <v>2369</v>
      </c>
      <c r="B641" s="57" t="s">
        <v>2358</v>
      </c>
      <c r="C641" s="18" t="s">
        <v>588</v>
      </c>
      <c r="D641" s="10" t="s">
        <v>1283</v>
      </c>
      <c r="E641" s="10" t="s">
        <v>266</v>
      </c>
      <c r="F641" s="9" t="s">
        <v>243</v>
      </c>
      <c r="G641" s="9" t="s">
        <v>1313</v>
      </c>
      <c r="H641" s="18" t="s">
        <v>314</v>
      </c>
      <c r="I641" s="9" t="s">
        <v>456</v>
      </c>
      <c r="J641" s="10" t="s">
        <v>456</v>
      </c>
      <c r="K641" s="67">
        <v>13800</v>
      </c>
      <c r="L641" s="67">
        <v>105262260</v>
      </c>
      <c r="M641" s="68"/>
      <c r="R641" s="66">
        <v>105262260</v>
      </c>
      <c r="S641" s="64" t="s">
        <v>1365</v>
      </c>
      <c r="T641" s="65">
        <v>1</v>
      </c>
    </row>
    <row r="642" spans="1:20" x14ac:dyDescent="0.25">
      <c r="A642" s="60" t="s">
        <v>2369</v>
      </c>
      <c r="B642" s="57" t="s">
        <v>2358</v>
      </c>
      <c r="C642" s="18" t="s">
        <v>588</v>
      </c>
      <c r="D642" s="10" t="s">
        <v>1283</v>
      </c>
      <c r="E642" s="10" t="s">
        <v>266</v>
      </c>
      <c r="F642" s="9" t="s">
        <v>243</v>
      </c>
      <c r="G642" s="9" t="s">
        <v>1313</v>
      </c>
      <c r="H642" s="18" t="s">
        <v>345</v>
      </c>
      <c r="I642" s="9" t="s">
        <v>456</v>
      </c>
      <c r="J642" s="10" t="s">
        <v>456</v>
      </c>
      <c r="K642" s="67">
        <v>59600</v>
      </c>
      <c r="L642" s="67">
        <v>436288688</v>
      </c>
      <c r="M642" s="68"/>
      <c r="R642" s="66">
        <v>436288688</v>
      </c>
      <c r="S642" s="64" t="s">
        <v>1364</v>
      </c>
      <c r="T642" s="65">
        <v>1</v>
      </c>
    </row>
    <row r="643" spans="1:20" x14ac:dyDescent="0.25">
      <c r="A643" s="60" t="s">
        <v>2369</v>
      </c>
      <c r="B643" s="57" t="s">
        <v>2358</v>
      </c>
      <c r="C643" s="18" t="s">
        <v>588</v>
      </c>
      <c r="D643" s="10" t="s">
        <v>1283</v>
      </c>
      <c r="E643" s="10" t="s">
        <v>266</v>
      </c>
      <c r="F643" s="9" t="s">
        <v>243</v>
      </c>
      <c r="G643" s="9" t="s">
        <v>1313</v>
      </c>
      <c r="H643" s="18" t="s">
        <v>220</v>
      </c>
      <c r="I643" s="9" t="s">
        <v>455</v>
      </c>
      <c r="J643" s="62" t="s">
        <v>2384</v>
      </c>
      <c r="K643" s="67">
        <v>9900</v>
      </c>
      <c r="L643" s="67">
        <v>62940240</v>
      </c>
      <c r="M643" s="68"/>
      <c r="R643" s="66">
        <v>62940240</v>
      </c>
      <c r="S643" s="64" t="s">
        <v>1364</v>
      </c>
      <c r="T643" s="65">
        <v>1</v>
      </c>
    </row>
    <row r="644" spans="1:20" x14ac:dyDescent="0.25">
      <c r="A644" s="60" t="s">
        <v>2369</v>
      </c>
      <c r="B644" s="57" t="s">
        <v>2358</v>
      </c>
      <c r="C644" s="18" t="s">
        <v>588</v>
      </c>
      <c r="D644" s="10" t="s">
        <v>1283</v>
      </c>
      <c r="E644" s="10" t="s">
        <v>266</v>
      </c>
      <c r="F644" s="9" t="s">
        <v>243</v>
      </c>
      <c r="G644" s="9" t="s">
        <v>1313</v>
      </c>
      <c r="H644" s="18" t="s">
        <v>463</v>
      </c>
      <c r="I644" s="9" t="s">
        <v>457</v>
      </c>
      <c r="J644" s="62" t="s">
        <v>2384</v>
      </c>
      <c r="K644" s="67">
        <v>5800</v>
      </c>
      <c r="L644" s="67">
        <v>28235444</v>
      </c>
      <c r="M644" s="68"/>
      <c r="R644" s="66">
        <v>28235444</v>
      </c>
      <c r="S644" s="64" t="s">
        <v>1364</v>
      </c>
      <c r="T644" s="65">
        <v>1</v>
      </c>
    </row>
    <row r="645" spans="1:20" x14ac:dyDescent="0.25">
      <c r="A645" s="60" t="s">
        <v>2369</v>
      </c>
      <c r="B645" s="57" t="s">
        <v>2358</v>
      </c>
      <c r="C645" s="18" t="s">
        <v>591</v>
      </c>
      <c r="D645" s="10" t="s">
        <v>1278</v>
      </c>
      <c r="E645" s="10" t="s">
        <v>340</v>
      </c>
      <c r="F645" s="9" t="s">
        <v>236</v>
      </c>
      <c r="G645" s="9" t="s">
        <v>1312</v>
      </c>
      <c r="H645" s="18" t="s">
        <v>314</v>
      </c>
      <c r="I645" s="9" t="s">
        <v>456</v>
      </c>
      <c r="J645" s="10" t="s">
        <v>456</v>
      </c>
      <c r="K645" s="67">
        <v>5040</v>
      </c>
      <c r="L645" s="67">
        <v>634542552</v>
      </c>
      <c r="M645" s="68"/>
      <c r="R645" s="66">
        <v>634542552</v>
      </c>
      <c r="S645" s="64" t="s">
        <v>1365</v>
      </c>
      <c r="T645" s="65">
        <v>1</v>
      </c>
    </row>
    <row r="646" spans="1:20" x14ac:dyDescent="0.25">
      <c r="A646" s="60" t="s">
        <v>2369</v>
      </c>
      <c r="B646" s="57" t="s">
        <v>2358</v>
      </c>
      <c r="C646" s="18" t="s">
        <v>591</v>
      </c>
      <c r="D646" s="10" t="s">
        <v>1278</v>
      </c>
      <c r="E646" s="10" t="s">
        <v>340</v>
      </c>
      <c r="F646" s="9" t="s">
        <v>236</v>
      </c>
      <c r="G646" s="9" t="s">
        <v>1312</v>
      </c>
      <c r="H646" s="18" t="s">
        <v>345</v>
      </c>
      <c r="I646" s="9" t="s">
        <v>456</v>
      </c>
      <c r="J646" s="10" t="s">
        <v>456</v>
      </c>
      <c r="K646" s="67">
        <v>13720</v>
      </c>
      <c r="L646" s="67">
        <v>1657746440</v>
      </c>
      <c r="M646" s="68"/>
      <c r="R646" s="66">
        <v>1657746440</v>
      </c>
      <c r="S646" s="64" t="s">
        <v>1364</v>
      </c>
      <c r="T646" s="65">
        <v>1</v>
      </c>
    </row>
    <row r="647" spans="1:20" x14ac:dyDescent="0.25">
      <c r="A647" s="60" t="s">
        <v>2369</v>
      </c>
      <c r="B647" s="57" t="s">
        <v>2358</v>
      </c>
      <c r="C647" s="18" t="s">
        <v>591</v>
      </c>
      <c r="D647" s="10" t="s">
        <v>1278</v>
      </c>
      <c r="E647" s="10" t="s">
        <v>340</v>
      </c>
      <c r="F647" s="9" t="s">
        <v>236</v>
      </c>
      <c r="G647" s="9" t="s">
        <v>1312</v>
      </c>
      <c r="H647" s="18" t="s">
        <v>220</v>
      </c>
      <c r="I647" s="9" t="s">
        <v>455</v>
      </c>
      <c r="J647" s="62" t="s">
        <v>2384</v>
      </c>
      <c r="K647" s="67">
        <v>80</v>
      </c>
      <c r="L647" s="67">
        <v>9504000</v>
      </c>
      <c r="M647" s="68"/>
      <c r="R647" s="66">
        <v>9504000</v>
      </c>
      <c r="S647" s="64" t="s">
        <v>1364</v>
      </c>
      <c r="T647" s="65">
        <v>1</v>
      </c>
    </row>
    <row r="648" spans="1:20" x14ac:dyDescent="0.25">
      <c r="A648" s="60" t="s">
        <v>2369</v>
      </c>
      <c r="B648" s="57" t="s">
        <v>2358</v>
      </c>
      <c r="C648" s="18" t="s">
        <v>592</v>
      </c>
      <c r="D648" s="10" t="s">
        <v>1269</v>
      </c>
      <c r="E648" s="10" t="s">
        <v>1135</v>
      </c>
      <c r="F648" s="9" t="s">
        <v>1136</v>
      </c>
      <c r="G648" s="9" t="s">
        <v>1312</v>
      </c>
      <c r="H648" s="18" t="s">
        <v>314</v>
      </c>
      <c r="I648" s="9" t="s">
        <v>456</v>
      </c>
      <c r="J648" s="10" t="s">
        <v>456</v>
      </c>
      <c r="K648" s="67">
        <v>72</v>
      </c>
      <c r="L648" s="67">
        <v>110103696</v>
      </c>
      <c r="M648" s="68"/>
      <c r="R648" s="66">
        <v>110103696</v>
      </c>
      <c r="S648" s="64" t="s">
        <v>1365</v>
      </c>
      <c r="T648" s="65">
        <v>1</v>
      </c>
    </row>
    <row r="649" spans="1:20" x14ac:dyDescent="0.25">
      <c r="A649" s="60" t="s">
        <v>2369</v>
      </c>
      <c r="B649" s="57" t="s">
        <v>2358</v>
      </c>
      <c r="C649" s="18" t="s">
        <v>592</v>
      </c>
      <c r="D649" s="10" t="s">
        <v>1269</v>
      </c>
      <c r="E649" s="10" t="s">
        <v>1135</v>
      </c>
      <c r="F649" s="9" t="s">
        <v>1136</v>
      </c>
      <c r="G649" s="9" t="s">
        <v>1312</v>
      </c>
      <c r="H649" s="18" t="s">
        <v>345</v>
      </c>
      <c r="I649" s="9" t="s">
        <v>456</v>
      </c>
      <c r="J649" s="10" t="s">
        <v>456</v>
      </c>
      <c r="K649" s="67">
        <v>180</v>
      </c>
      <c r="L649" s="67">
        <v>264165300</v>
      </c>
      <c r="M649" s="68"/>
      <c r="R649" s="66">
        <v>264165300</v>
      </c>
      <c r="S649" s="64" t="s">
        <v>1364</v>
      </c>
      <c r="T649" s="65">
        <v>1</v>
      </c>
    </row>
    <row r="650" spans="1:20" x14ac:dyDescent="0.25">
      <c r="A650" s="60" t="s">
        <v>2369</v>
      </c>
      <c r="B650" s="57" t="s">
        <v>2358</v>
      </c>
      <c r="C650" s="18" t="s">
        <v>531</v>
      </c>
      <c r="D650" s="10" t="s">
        <v>1186</v>
      </c>
      <c r="E650" s="10" t="s">
        <v>602</v>
      </c>
      <c r="F650" s="9" t="s">
        <v>603</v>
      </c>
      <c r="G650" s="9" t="s">
        <v>1308</v>
      </c>
      <c r="H650" s="18" t="s">
        <v>234</v>
      </c>
      <c r="I650" s="9" t="s">
        <v>454</v>
      </c>
      <c r="J650" s="62" t="s">
        <v>2384</v>
      </c>
      <c r="K650" s="67">
        <v>340</v>
      </c>
      <c r="L650" s="67">
        <v>42135520</v>
      </c>
      <c r="M650" s="68"/>
      <c r="R650" s="66">
        <v>42135520</v>
      </c>
      <c r="S650" s="64" t="s">
        <v>1364</v>
      </c>
      <c r="T650" s="65">
        <v>1</v>
      </c>
    </row>
    <row r="651" spans="1:20" x14ac:dyDescent="0.25">
      <c r="A651" s="60" t="s">
        <v>2369</v>
      </c>
      <c r="B651" s="57" t="s">
        <v>2358</v>
      </c>
      <c r="C651" s="18" t="s">
        <v>531</v>
      </c>
      <c r="D651" s="10" t="s">
        <v>1186</v>
      </c>
      <c r="E651" s="10" t="s">
        <v>602</v>
      </c>
      <c r="F651" s="9" t="s">
        <v>603</v>
      </c>
      <c r="G651" s="9" t="s">
        <v>1308</v>
      </c>
      <c r="H651" s="18" t="s">
        <v>1492</v>
      </c>
      <c r="I651" s="9" t="s">
        <v>454</v>
      </c>
      <c r="J651" s="62" t="s">
        <v>2384</v>
      </c>
      <c r="K651" s="67">
        <v>120</v>
      </c>
      <c r="L651" s="67">
        <v>14871360</v>
      </c>
      <c r="M651" s="68"/>
      <c r="R651" s="66">
        <v>14871360</v>
      </c>
      <c r="S651" s="64" t="s">
        <v>1534</v>
      </c>
      <c r="T651" s="65">
        <v>1</v>
      </c>
    </row>
    <row r="652" spans="1:20" x14ac:dyDescent="0.25">
      <c r="A652" s="60" t="s">
        <v>2369</v>
      </c>
      <c r="B652" s="57" t="s">
        <v>2358</v>
      </c>
      <c r="C652" s="18" t="s">
        <v>606</v>
      </c>
      <c r="D652" s="10" t="s">
        <v>1268</v>
      </c>
      <c r="E652" s="10" t="s">
        <v>1135</v>
      </c>
      <c r="F652" s="9" t="s">
        <v>1136</v>
      </c>
      <c r="G652" s="9" t="s">
        <v>1312</v>
      </c>
      <c r="H652" s="18" t="s">
        <v>345</v>
      </c>
      <c r="I652" s="9" t="s">
        <v>456</v>
      </c>
      <c r="J652" s="10" t="s">
        <v>456</v>
      </c>
      <c r="K652" s="67">
        <v>48</v>
      </c>
      <c r="L652" s="67">
        <v>70444080</v>
      </c>
      <c r="M652" s="68"/>
      <c r="R652" s="66">
        <v>70444080</v>
      </c>
      <c r="S652" s="64" t="s">
        <v>1364</v>
      </c>
      <c r="T652" s="65">
        <v>1</v>
      </c>
    </row>
    <row r="653" spans="1:20" x14ac:dyDescent="0.25">
      <c r="A653" s="60" t="s">
        <v>2369</v>
      </c>
      <c r="B653" s="57" t="s">
        <v>2358</v>
      </c>
      <c r="C653" s="18" t="s">
        <v>710</v>
      </c>
      <c r="D653" s="10" t="s">
        <v>1190</v>
      </c>
      <c r="E653" s="10" t="s">
        <v>1045</v>
      </c>
      <c r="F653" s="9" t="s">
        <v>1046</v>
      </c>
      <c r="G653" s="9" t="s">
        <v>1309</v>
      </c>
      <c r="H653" s="18" t="s">
        <v>296</v>
      </c>
      <c r="I653" s="9" t="s">
        <v>456</v>
      </c>
      <c r="J653" s="10" t="s">
        <v>456</v>
      </c>
      <c r="K653" s="67">
        <v>624</v>
      </c>
      <c r="L653" s="67">
        <v>129489360</v>
      </c>
      <c r="M653" s="68"/>
      <c r="R653" s="66">
        <v>129489360</v>
      </c>
      <c r="S653" s="64" t="s">
        <v>1364</v>
      </c>
      <c r="T653" s="65">
        <v>1</v>
      </c>
    </row>
    <row r="654" spans="1:20" x14ac:dyDescent="0.25">
      <c r="A654" s="60" t="s">
        <v>2369</v>
      </c>
      <c r="B654" s="57" t="s">
        <v>2358</v>
      </c>
      <c r="C654" s="18" t="s">
        <v>710</v>
      </c>
      <c r="D654" s="10" t="s">
        <v>1190</v>
      </c>
      <c r="E654" s="10" t="s">
        <v>1045</v>
      </c>
      <c r="F654" s="9" t="s">
        <v>1046</v>
      </c>
      <c r="G654" s="9" t="s">
        <v>1309</v>
      </c>
      <c r="H654" s="18" t="s">
        <v>234</v>
      </c>
      <c r="I654" s="9" t="s">
        <v>454</v>
      </c>
      <c r="J654" s="62" t="s">
        <v>2384</v>
      </c>
      <c r="K654" s="67">
        <v>704</v>
      </c>
      <c r="L654" s="67">
        <v>147798464</v>
      </c>
      <c r="M654" s="68"/>
      <c r="R654" s="66">
        <v>147798464</v>
      </c>
      <c r="S654" s="64" t="s">
        <v>1364</v>
      </c>
      <c r="T654" s="65">
        <v>1</v>
      </c>
    </row>
    <row r="655" spans="1:20" x14ac:dyDescent="0.25">
      <c r="A655" s="60" t="s">
        <v>2369</v>
      </c>
      <c r="B655" s="57" t="s">
        <v>2358</v>
      </c>
      <c r="C655" s="18" t="s">
        <v>710</v>
      </c>
      <c r="D655" s="10" t="s">
        <v>1190</v>
      </c>
      <c r="E655" s="10" t="s">
        <v>1045</v>
      </c>
      <c r="F655" s="9" t="s">
        <v>1046</v>
      </c>
      <c r="G655" s="9" t="s">
        <v>1309</v>
      </c>
      <c r="H655" s="18" t="s">
        <v>1492</v>
      </c>
      <c r="I655" s="9" t="s">
        <v>454</v>
      </c>
      <c r="J655" s="62" t="s">
        <v>2384</v>
      </c>
      <c r="K655" s="67">
        <v>32</v>
      </c>
      <c r="L655" s="67">
        <v>6718112</v>
      </c>
      <c r="M655" s="68"/>
      <c r="R655" s="66">
        <v>6718112</v>
      </c>
      <c r="S655" s="64" t="s">
        <v>1534</v>
      </c>
      <c r="T655" s="65">
        <v>1</v>
      </c>
    </row>
    <row r="656" spans="1:20" x14ac:dyDescent="0.25">
      <c r="A656" s="60" t="s">
        <v>2369</v>
      </c>
      <c r="B656" s="57" t="s">
        <v>2358</v>
      </c>
      <c r="C656" s="18" t="s">
        <v>710</v>
      </c>
      <c r="D656" s="10" t="s">
        <v>1190</v>
      </c>
      <c r="E656" s="10" t="s">
        <v>1045</v>
      </c>
      <c r="F656" s="9" t="s">
        <v>1046</v>
      </c>
      <c r="G656" s="9" t="s">
        <v>1309</v>
      </c>
      <c r="H656" s="18" t="s">
        <v>1493</v>
      </c>
      <c r="I656" s="9" t="s">
        <v>456</v>
      </c>
      <c r="J656" s="10" t="s">
        <v>456</v>
      </c>
      <c r="K656" s="67">
        <v>8</v>
      </c>
      <c r="L656" s="67">
        <v>1660120</v>
      </c>
      <c r="M656" s="68"/>
      <c r="R656" s="66">
        <v>1660120</v>
      </c>
      <c r="S656" s="64" t="s">
        <v>1534</v>
      </c>
      <c r="T656" s="65">
        <v>1</v>
      </c>
    </row>
    <row r="657" spans="1:20" x14ac:dyDescent="0.25">
      <c r="A657" s="60" t="s">
        <v>2369</v>
      </c>
      <c r="B657" s="57" t="s">
        <v>2358</v>
      </c>
      <c r="C657" s="18" t="s">
        <v>1284</v>
      </c>
      <c r="D657" s="10" t="s">
        <v>1299</v>
      </c>
      <c r="E657" s="10" t="s">
        <v>385</v>
      </c>
      <c r="F657" s="9" t="s">
        <v>398</v>
      </c>
      <c r="G657" s="9" t="s">
        <v>1307</v>
      </c>
      <c r="H657" s="18" t="s">
        <v>250</v>
      </c>
      <c r="I657" s="9" t="s">
        <v>456</v>
      </c>
      <c r="J657" s="10" t="s">
        <v>456</v>
      </c>
      <c r="K657" s="67">
        <v>10900</v>
      </c>
      <c r="L657" s="67">
        <v>56898000</v>
      </c>
      <c r="M657" s="68"/>
      <c r="R657" s="66">
        <v>56898000</v>
      </c>
      <c r="S657" s="64" t="s">
        <v>1364</v>
      </c>
      <c r="T657" s="65">
        <v>1</v>
      </c>
    </row>
    <row r="658" spans="1:20" x14ac:dyDescent="0.25">
      <c r="A658" s="60" t="s">
        <v>2369</v>
      </c>
      <c r="B658" s="57" t="s">
        <v>2358</v>
      </c>
      <c r="C658" s="18" t="s">
        <v>1284</v>
      </c>
      <c r="D658" s="10" t="s">
        <v>1299</v>
      </c>
      <c r="E658" s="10" t="s">
        <v>385</v>
      </c>
      <c r="F658" s="9" t="s">
        <v>398</v>
      </c>
      <c r="G658" s="9" t="s">
        <v>1307</v>
      </c>
      <c r="H658" s="18" t="s">
        <v>412</v>
      </c>
      <c r="I658" s="9" t="s">
        <v>454</v>
      </c>
      <c r="J658" s="62" t="s">
        <v>2384</v>
      </c>
      <c r="K658" s="67">
        <v>48900</v>
      </c>
      <c r="L658" s="67">
        <v>223766400</v>
      </c>
      <c r="M658" s="68"/>
      <c r="R658" s="66">
        <v>223766400</v>
      </c>
      <c r="S658" s="64" t="s">
        <v>1364</v>
      </c>
      <c r="T658" s="65">
        <v>1</v>
      </c>
    </row>
    <row r="659" spans="1:20" x14ac:dyDescent="0.25">
      <c r="A659" s="60" t="s">
        <v>2369</v>
      </c>
      <c r="B659" s="57" t="s">
        <v>2358</v>
      </c>
      <c r="C659" s="18" t="s">
        <v>1284</v>
      </c>
      <c r="D659" s="10" t="s">
        <v>1299</v>
      </c>
      <c r="E659" s="10" t="s">
        <v>385</v>
      </c>
      <c r="F659" s="9" t="s">
        <v>398</v>
      </c>
      <c r="G659" s="9" t="s">
        <v>1307</v>
      </c>
      <c r="H659" s="18" t="s">
        <v>1492</v>
      </c>
      <c r="I659" s="9" t="s">
        <v>454</v>
      </c>
      <c r="J659" s="62" t="s">
        <v>2384</v>
      </c>
      <c r="K659" s="67">
        <v>7500</v>
      </c>
      <c r="L659" s="67">
        <v>34320000</v>
      </c>
      <c r="M659" s="68"/>
      <c r="R659" s="66">
        <v>34320000</v>
      </c>
      <c r="S659" s="64" t="s">
        <v>1534</v>
      </c>
      <c r="T659" s="65">
        <v>1</v>
      </c>
    </row>
    <row r="660" spans="1:20" x14ac:dyDescent="0.25">
      <c r="A660" s="60" t="s">
        <v>2369</v>
      </c>
      <c r="B660" s="57" t="s">
        <v>2358</v>
      </c>
      <c r="C660" s="18" t="s">
        <v>1284</v>
      </c>
      <c r="D660" s="10" t="s">
        <v>1299</v>
      </c>
      <c r="E660" s="10" t="s">
        <v>385</v>
      </c>
      <c r="F660" s="9" t="s">
        <v>398</v>
      </c>
      <c r="G660" s="9" t="s">
        <v>1307</v>
      </c>
      <c r="H660" s="18" t="s">
        <v>1528</v>
      </c>
      <c r="I660" s="9" t="s">
        <v>454</v>
      </c>
      <c r="J660" s="62" t="s">
        <v>2384</v>
      </c>
      <c r="K660" s="67">
        <v>4000</v>
      </c>
      <c r="L660" s="67">
        <v>18304000</v>
      </c>
      <c r="M660" s="68"/>
      <c r="R660" s="66">
        <v>18304000</v>
      </c>
      <c r="S660" s="64" t="s">
        <v>1534</v>
      </c>
      <c r="T660" s="65">
        <v>1</v>
      </c>
    </row>
    <row r="661" spans="1:20" x14ac:dyDescent="0.25">
      <c r="A661" s="60" t="s">
        <v>2369</v>
      </c>
      <c r="B661" s="57" t="s">
        <v>2358</v>
      </c>
      <c r="C661" s="18" t="s">
        <v>1123</v>
      </c>
      <c r="D661" s="10" t="s">
        <v>1131</v>
      </c>
      <c r="E661" s="10" t="s">
        <v>1143</v>
      </c>
      <c r="F661" s="9" t="s">
        <v>1144</v>
      </c>
      <c r="G661" s="9" t="s">
        <v>1312</v>
      </c>
      <c r="H661" s="18" t="s">
        <v>314</v>
      </c>
      <c r="I661" s="9" t="s">
        <v>456</v>
      </c>
      <c r="J661" s="10" t="s">
        <v>456</v>
      </c>
      <c r="K661" s="67">
        <v>800</v>
      </c>
      <c r="L661" s="67">
        <v>18170800</v>
      </c>
      <c r="M661" s="68"/>
      <c r="R661" s="66">
        <v>18170800</v>
      </c>
      <c r="S661" s="64" t="s">
        <v>1365</v>
      </c>
      <c r="T661" s="65">
        <v>1</v>
      </c>
    </row>
    <row r="662" spans="1:20" x14ac:dyDescent="0.25">
      <c r="A662" s="60" t="s">
        <v>2369</v>
      </c>
      <c r="B662" s="57" t="s">
        <v>2358</v>
      </c>
      <c r="C662" s="18" t="s">
        <v>1123</v>
      </c>
      <c r="D662" s="10" t="s">
        <v>1131</v>
      </c>
      <c r="E662" s="10" t="s">
        <v>1143</v>
      </c>
      <c r="F662" s="9" t="s">
        <v>1144</v>
      </c>
      <c r="G662" s="9" t="s">
        <v>1312</v>
      </c>
      <c r="H662" s="18" t="s">
        <v>345</v>
      </c>
      <c r="I662" s="9" t="s">
        <v>456</v>
      </c>
      <c r="J662" s="10" t="s">
        <v>456</v>
      </c>
      <c r="K662" s="67">
        <v>4350</v>
      </c>
      <c r="L662" s="67">
        <v>94821734.999999985</v>
      </c>
      <c r="M662" s="68"/>
      <c r="R662" s="66">
        <v>94821734.999999985</v>
      </c>
      <c r="S662" s="64" t="s">
        <v>1364</v>
      </c>
      <c r="T662" s="65">
        <v>1</v>
      </c>
    </row>
    <row r="663" spans="1:20" x14ac:dyDescent="0.25">
      <c r="A663" s="60" t="s">
        <v>2369</v>
      </c>
      <c r="B663" s="57" t="s">
        <v>2358</v>
      </c>
      <c r="C663" s="18" t="s">
        <v>1124</v>
      </c>
      <c r="D663" s="10" t="s">
        <v>1132</v>
      </c>
      <c r="E663" s="10" t="s">
        <v>1143</v>
      </c>
      <c r="F663" s="9" t="s">
        <v>1144</v>
      </c>
      <c r="G663" s="9" t="s">
        <v>1312</v>
      </c>
      <c r="H663" s="18" t="s">
        <v>314</v>
      </c>
      <c r="I663" s="9" t="s">
        <v>456</v>
      </c>
      <c r="J663" s="10" t="s">
        <v>456</v>
      </c>
      <c r="K663" s="67">
        <v>400</v>
      </c>
      <c r="L663" s="67">
        <v>19079400</v>
      </c>
      <c r="M663" s="68"/>
      <c r="R663" s="66">
        <v>19079400</v>
      </c>
      <c r="S663" s="64" t="s">
        <v>1365</v>
      </c>
      <c r="T663" s="65">
        <v>1</v>
      </c>
    </row>
    <row r="664" spans="1:20" x14ac:dyDescent="0.25">
      <c r="A664" s="60" t="s">
        <v>2369</v>
      </c>
      <c r="B664" s="57" t="s">
        <v>2358</v>
      </c>
      <c r="C664" s="18" t="s">
        <v>1124</v>
      </c>
      <c r="D664" s="10" t="s">
        <v>1132</v>
      </c>
      <c r="E664" s="10" t="s">
        <v>1143</v>
      </c>
      <c r="F664" s="9" t="s">
        <v>1144</v>
      </c>
      <c r="G664" s="9" t="s">
        <v>1312</v>
      </c>
      <c r="H664" s="18" t="s">
        <v>345</v>
      </c>
      <c r="I664" s="9" t="s">
        <v>456</v>
      </c>
      <c r="J664" s="10" t="s">
        <v>456</v>
      </c>
      <c r="K664" s="67">
        <v>1900</v>
      </c>
      <c r="L664" s="67">
        <v>86974590</v>
      </c>
      <c r="M664" s="68"/>
      <c r="R664" s="66">
        <v>86974590</v>
      </c>
      <c r="S664" s="64" t="s">
        <v>1364</v>
      </c>
      <c r="T664" s="65">
        <v>1</v>
      </c>
    </row>
    <row r="665" spans="1:20" x14ac:dyDescent="0.25">
      <c r="A665" s="60" t="s">
        <v>2369</v>
      </c>
      <c r="B665" s="57" t="s">
        <v>2358</v>
      </c>
      <c r="C665" s="18" t="s">
        <v>1126</v>
      </c>
      <c r="D665" s="10" t="s">
        <v>1134</v>
      </c>
      <c r="E665" s="10" t="s">
        <v>1143</v>
      </c>
      <c r="F665" s="9" t="s">
        <v>1144</v>
      </c>
      <c r="G665" s="9" t="s">
        <v>1312</v>
      </c>
      <c r="H665" s="18" t="s">
        <v>314</v>
      </c>
      <c r="I665" s="9" t="s">
        <v>456</v>
      </c>
      <c r="J665" s="10" t="s">
        <v>456</v>
      </c>
      <c r="K665" s="67">
        <v>150</v>
      </c>
      <c r="L665" s="67">
        <v>7154775</v>
      </c>
      <c r="M665" s="68"/>
      <c r="R665" s="66">
        <v>7154775</v>
      </c>
      <c r="S665" s="64" t="s">
        <v>1365</v>
      </c>
      <c r="T665" s="65">
        <v>1</v>
      </c>
    </row>
    <row r="666" spans="1:20" x14ac:dyDescent="0.25">
      <c r="A666" s="60" t="s">
        <v>2369</v>
      </c>
      <c r="B666" s="57" t="s">
        <v>2358</v>
      </c>
      <c r="C666" s="18" t="s">
        <v>1126</v>
      </c>
      <c r="D666" s="10" t="s">
        <v>1134</v>
      </c>
      <c r="E666" s="10" t="s">
        <v>1143</v>
      </c>
      <c r="F666" s="9" t="s">
        <v>1144</v>
      </c>
      <c r="G666" s="9" t="s">
        <v>1312</v>
      </c>
      <c r="H666" s="18" t="s">
        <v>345</v>
      </c>
      <c r="I666" s="9" t="s">
        <v>456</v>
      </c>
      <c r="J666" s="10" t="s">
        <v>456</v>
      </c>
      <c r="K666" s="67">
        <v>5600</v>
      </c>
      <c r="L666" s="67">
        <v>256346160</v>
      </c>
      <c r="M666" s="68"/>
      <c r="R666" s="66">
        <v>256346160</v>
      </c>
      <c r="S666" s="64" t="s">
        <v>1364</v>
      </c>
      <c r="T666" s="65">
        <v>1</v>
      </c>
    </row>
    <row r="667" spans="1:20" x14ac:dyDescent="0.25">
      <c r="A667" s="60" t="s">
        <v>2369</v>
      </c>
      <c r="B667" s="57" t="s">
        <v>2358</v>
      </c>
      <c r="C667" s="18" t="s">
        <v>665</v>
      </c>
      <c r="D667" s="10" t="s">
        <v>1415</v>
      </c>
      <c r="E667" s="10" t="s">
        <v>566</v>
      </c>
      <c r="F667" s="9" t="s">
        <v>567</v>
      </c>
      <c r="G667" s="9" t="s">
        <v>1308</v>
      </c>
      <c r="H667" s="18" t="s">
        <v>296</v>
      </c>
      <c r="I667" s="9" t="s">
        <v>456</v>
      </c>
      <c r="J667" s="10" t="s">
        <v>456</v>
      </c>
      <c r="K667" s="67">
        <v>1500</v>
      </c>
      <c r="L667" s="67">
        <v>402469500</v>
      </c>
      <c r="M667" s="68"/>
      <c r="R667" s="66">
        <v>402469500</v>
      </c>
      <c r="S667" s="64" t="s">
        <v>1364</v>
      </c>
      <c r="T667" s="65">
        <v>1</v>
      </c>
    </row>
    <row r="668" spans="1:20" x14ac:dyDescent="0.25">
      <c r="A668" s="60" t="s">
        <v>2369</v>
      </c>
      <c r="B668" s="57" t="s">
        <v>2358</v>
      </c>
      <c r="C668" s="18" t="s">
        <v>665</v>
      </c>
      <c r="D668" s="10" t="s">
        <v>1415</v>
      </c>
      <c r="E668" s="10" t="s">
        <v>566</v>
      </c>
      <c r="F668" s="9" t="s">
        <v>567</v>
      </c>
      <c r="G668" s="9" t="s">
        <v>1308</v>
      </c>
      <c r="H668" s="18" t="s">
        <v>231</v>
      </c>
      <c r="I668" s="9" t="s">
        <v>455</v>
      </c>
      <c r="J668" s="62" t="s">
        <v>2384</v>
      </c>
      <c r="K668" s="67">
        <v>1300</v>
      </c>
      <c r="L668" s="67">
        <v>247065000</v>
      </c>
      <c r="M668" s="68"/>
      <c r="R668" s="66">
        <v>247065000</v>
      </c>
      <c r="S668" s="64" t="s">
        <v>1364</v>
      </c>
      <c r="T668" s="65">
        <v>1</v>
      </c>
    </row>
    <row r="669" spans="1:20" x14ac:dyDescent="0.25">
      <c r="A669" s="60" t="s">
        <v>2369</v>
      </c>
      <c r="B669" s="57" t="s">
        <v>2358</v>
      </c>
      <c r="C669" s="18" t="s">
        <v>665</v>
      </c>
      <c r="D669" s="10" t="s">
        <v>1415</v>
      </c>
      <c r="E669" s="10" t="s">
        <v>566</v>
      </c>
      <c r="F669" s="9" t="s">
        <v>567</v>
      </c>
      <c r="G669" s="9" t="s">
        <v>1308</v>
      </c>
      <c r="H669" s="18" t="s">
        <v>234</v>
      </c>
      <c r="I669" s="9" t="s">
        <v>454</v>
      </c>
      <c r="J669" s="62" t="s">
        <v>2384</v>
      </c>
      <c r="K669" s="67">
        <v>3200</v>
      </c>
      <c r="L669" s="67">
        <v>469881600</v>
      </c>
      <c r="M669" s="68"/>
      <c r="R669" s="66">
        <v>469881600</v>
      </c>
      <c r="S669" s="64" t="s">
        <v>1364</v>
      </c>
      <c r="T669" s="65">
        <v>1</v>
      </c>
    </row>
    <row r="670" spans="1:20" x14ac:dyDescent="0.25">
      <c r="A670" s="60" t="s">
        <v>2369</v>
      </c>
      <c r="B670" s="57" t="s">
        <v>2358</v>
      </c>
      <c r="C670" s="18" t="s">
        <v>665</v>
      </c>
      <c r="D670" s="10" t="s">
        <v>1415</v>
      </c>
      <c r="E670" s="10" t="s">
        <v>566</v>
      </c>
      <c r="F670" s="9" t="s">
        <v>567</v>
      </c>
      <c r="G670" s="9" t="s">
        <v>1308</v>
      </c>
      <c r="H670" s="18" t="s">
        <v>1492</v>
      </c>
      <c r="I670" s="9" t="s">
        <v>454</v>
      </c>
      <c r="J670" s="62" t="s">
        <v>2384</v>
      </c>
      <c r="K670" s="67">
        <v>920</v>
      </c>
      <c r="L670" s="67">
        <v>135090960</v>
      </c>
      <c r="M670" s="68"/>
      <c r="R670" s="66">
        <v>135090960</v>
      </c>
      <c r="S670" s="64" t="s">
        <v>1534</v>
      </c>
      <c r="T670" s="65">
        <v>1</v>
      </c>
    </row>
    <row r="671" spans="1:20" x14ac:dyDescent="0.25">
      <c r="A671" s="60" t="s">
        <v>2369</v>
      </c>
      <c r="B671" s="57" t="s">
        <v>2358</v>
      </c>
      <c r="C671" s="18" t="s">
        <v>672</v>
      </c>
      <c r="D671" s="10" t="s">
        <v>1415</v>
      </c>
      <c r="E671" s="10" t="s">
        <v>566</v>
      </c>
      <c r="F671" s="9" t="s">
        <v>567</v>
      </c>
      <c r="G671" s="9" t="s">
        <v>1308</v>
      </c>
      <c r="H671" s="18" t="s">
        <v>296</v>
      </c>
      <c r="I671" s="9" t="s">
        <v>456</v>
      </c>
      <c r="J671" s="10" t="s">
        <v>456</v>
      </c>
      <c r="K671" s="67">
        <v>4430</v>
      </c>
      <c r="L671" s="67">
        <v>792416250</v>
      </c>
      <c r="M671" s="68"/>
      <c r="R671" s="66">
        <v>792416250</v>
      </c>
      <c r="S671" s="64" t="s">
        <v>1364</v>
      </c>
      <c r="T671" s="65">
        <v>1</v>
      </c>
    </row>
    <row r="672" spans="1:20" x14ac:dyDescent="0.25">
      <c r="A672" s="60" t="s">
        <v>2369</v>
      </c>
      <c r="B672" s="57" t="s">
        <v>2358</v>
      </c>
      <c r="C672" s="18" t="s">
        <v>672</v>
      </c>
      <c r="D672" s="10" t="s">
        <v>1415</v>
      </c>
      <c r="E672" s="10" t="s">
        <v>566</v>
      </c>
      <c r="F672" s="9" t="s">
        <v>567</v>
      </c>
      <c r="G672" s="9" t="s">
        <v>1308</v>
      </c>
      <c r="H672" s="18" t="s">
        <v>231</v>
      </c>
      <c r="I672" s="9" t="s">
        <v>455</v>
      </c>
      <c r="J672" s="62" t="s">
        <v>2384</v>
      </c>
      <c r="K672" s="67">
        <v>1380</v>
      </c>
      <c r="L672" s="67">
        <v>186086100</v>
      </c>
      <c r="M672" s="68"/>
      <c r="R672" s="66">
        <v>186086100</v>
      </c>
      <c r="S672" s="64" t="s">
        <v>1364</v>
      </c>
      <c r="T672" s="65">
        <v>1</v>
      </c>
    </row>
    <row r="673" spans="1:20" x14ac:dyDescent="0.25">
      <c r="A673" s="60" t="s">
        <v>2369</v>
      </c>
      <c r="B673" s="57" t="s">
        <v>2358</v>
      </c>
      <c r="C673" s="18" t="s">
        <v>672</v>
      </c>
      <c r="D673" s="10" t="s">
        <v>1415</v>
      </c>
      <c r="E673" s="10" t="s">
        <v>566</v>
      </c>
      <c r="F673" s="9" t="s">
        <v>567</v>
      </c>
      <c r="G673" s="9" t="s">
        <v>1308</v>
      </c>
      <c r="H673" s="18" t="s">
        <v>234</v>
      </c>
      <c r="I673" s="9" t="s">
        <v>454</v>
      </c>
      <c r="J673" s="62" t="s">
        <v>2384</v>
      </c>
      <c r="K673" s="67">
        <v>46210</v>
      </c>
      <c r="L673" s="67">
        <v>3688435990</v>
      </c>
      <c r="M673" s="68"/>
      <c r="R673" s="66">
        <v>3688435990</v>
      </c>
      <c r="S673" s="64" t="s">
        <v>1364</v>
      </c>
      <c r="T673" s="65">
        <v>1</v>
      </c>
    </row>
    <row r="674" spans="1:20" x14ac:dyDescent="0.25">
      <c r="A674" s="60" t="s">
        <v>2369</v>
      </c>
      <c r="B674" s="57" t="s">
        <v>2358</v>
      </c>
      <c r="C674" s="18" t="s">
        <v>672</v>
      </c>
      <c r="D674" s="10" t="s">
        <v>1415</v>
      </c>
      <c r="E674" s="10" t="s">
        <v>566</v>
      </c>
      <c r="F674" s="9" t="s">
        <v>567</v>
      </c>
      <c r="G674" s="9" t="s">
        <v>1308</v>
      </c>
      <c r="H674" s="18" t="s">
        <v>1492</v>
      </c>
      <c r="I674" s="9" t="s">
        <v>454</v>
      </c>
      <c r="J674" s="62" t="s">
        <v>2384</v>
      </c>
      <c r="K674" s="67">
        <v>12620</v>
      </c>
      <c r="L674" s="67">
        <v>1007315780</v>
      </c>
      <c r="M674" s="68"/>
      <c r="R674" s="66">
        <v>1007315780</v>
      </c>
      <c r="S674" s="64" t="s">
        <v>1534</v>
      </c>
      <c r="T674" s="65">
        <v>1</v>
      </c>
    </row>
    <row r="675" spans="1:20" x14ac:dyDescent="0.25">
      <c r="A675" s="60" t="s">
        <v>2369</v>
      </c>
      <c r="B675" s="57" t="s">
        <v>2358</v>
      </c>
      <c r="C675" s="18" t="s">
        <v>448</v>
      </c>
      <c r="D675" s="10" t="s">
        <v>1013</v>
      </c>
      <c r="E675" s="10" t="s">
        <v>347</v>
      </c>
      <c r="F675" s="9" t="s">
        <v>224</v>
      </c>
      <c r="G675" s="9" t="s">
        <v>1312</v>
      </c>
      <c r="H675" s="18" t="s">
        <v>239</v>
      </c>
      <c r="I675" s="9" t="s">
        <v>456</v>
      </c>
      <c r="J675" s="10" t="s">
        <v>456</v>
      </c>
      <c r="K675" s="67">
        <v>750</v>
      </c>
      <c r="L675" s="67">
        <v>202500000</v>
      </c>
      <c r="M675" s="68"/>
      <c r="R675" s="66">
        <v>202500000</v>
      </c>
      <c r="S675" s="64" t="s">
        <v>1366</v>
      </c>
      <c r="T675" s="65">
        <v>1</v>
      </c>
    </row>
    <row r="676" spans="1:20" x14ac:dyDescent="0.25">
      <c r="A676" s="60" t="s">
        <v>2369</v>
      </c>
      <c r="B676" s="57" t="s">
        <v>2358</v>
      </c>
      <c r="C676" s="18" t="s">
        <v>223</v>
      </c>
      <c r="D676" s="10" t="s">
        <v>1353</v>
      </c>
      <c r="E676" s="10" t="s">
        <v>264</v>
      </c>
      <c r="F676" s="9" t="s">
        <v>348</v>
      </c>
      <c r="G676" s="9" t="s">
        <v>1312</v>
      </c>
      <c r="H676" s="18" t="s">
        <v>220</v>
      </c>
      <c r="I676" s="9" t="s">
        <v>455</v>
      </c>
      <c r="J676" s="62" t="s">
        <v>2384</v>
      </c>
      <c r="K676" s="67">
        <v>364</v>
      </c>
      <c r="L676" s="67">
        <v>2447172</v>
      </c>
      <c r="M676" s="68"/>
      <c r="R676" s="66">
        <v>2447172</v>
      </c>
      <c r="S676" s="64" t="s">
        <v>1364</v>
      </c>
      <c r="T676" s="65">
        <v>1</v>
      </c>
    </row>
    <row r="677" spans="1:20" x14ac:dyDescent="0.25">
      <c r="A677" s="60" t="s">
        <v>2369</v>
      </c>
      <c r="B677" s="57" t="s">
        <v>2358</v>
      </c>
      <c r="C677" s="18" t="s">
        <v>1315</v>
      </c>
      <c r="D677" s="10" t="s">
        <v>740</v>
      </c>
      <c r="E677" s="10" t="s">
        <v>267</v>
      </c>
      <c r="F677" s="9" t="s">
        <v>284</v>
      </c>
      <c r="G677" s="9" t="s">
        <v>1308</v>
      </c>
      <c r="H677" s="18" t="s">
        <v>325</v>
      </c>
      <c r="I677" s="9" t="s">
        <v>456</v>
      </c>
      <c r="J677" s="10" t="s">
        <v>456</v>
      </c>
      <c r="K677" s="67">
        <v>2448</v>
      </c>
      <c r="L677" s="67">
        <v>53997984</v>
      </c>
      <c r="M677" s="68"/>
      <c r="R677" s="66">
        <v>53997984</v>
      </c>
      <c r="S677" s="64" t="s">
        <v>1364</v>
      </c>
      <c r="T677" s="65">
        <v>1</v>
      </c>
    </row>
    <row r="678" spans="1:20" x14ac:dyDescent="0.25">
      <c r="A678" s="60" t="s">
        <v>2369</v>
      </c>
      <c r="B678" s="57" t="s">
        <v>2358</v>
      </c>
      <c r="C678" s="18" t="s">
        <v>1315</v>
      </c>
      <c r="D678" s="10" t="s">
        <v>740</v>
      </c>
      <c r="E678" s="10" t="s">
        <v>267</v>
      </c>
      <c r="F678" s="9" t="s">
        <v>284</v>
      </c>
      <c r="G678" s="9" t="s">
        <v>1308</v>
      </c>
      <c r="H678" s="18" t="s">
        <v>269</v>
      </c>
      <c r="I678" s="9" t="s">
        <v>455</v>
      </c>
      <c r="J678" s="62" t="s">
        <v>2384</v>
      </c>
      <c r="K678" s="67">
        <v>633</v>
      </c>
      <c r="L678" s="67">
        <v>10360944</v>
      </c>
      <c r="M678" s="68"/>
      <c r="R678" s="66">
        <v>10360944</v>
      </c>
      <c r="S678" s="64" t="s">
        <v>1364</v>
      </c>
      <c r="T678" s="65">
        <v>1</v>
      </c>
    </row>
    <row r="679" spans="1:20" x14ac:dyDescent="0.25">
      <c r="A679" s="60" t="s">
        <v>2369</v>
      </c>
      <c r="B679" s="57" t="s">
        <v>2358</v>
      </c>
      <c r="C679" s="18" t="s">
        <v>1315</v>
      </c>
      <c r="D679" s="10" t="s">
        <v>740</v>
      </c>
      <c r="E679" s="10" t="s">
        <v>267</v>
      </c>
      <c r="F679" s="9" t="s">
        <v>284</v>
      </c>
      <c r="G679" s="9" t="s">
        <v>1308</v>
      </c>
      <c r="H679" s="18" t="s">
        <v>413</v>
      </c>
      <c r="I679" s="9" t="s">
        <v>454</v>
      </c>
      <c r="J679" s="62" t="s">
        <v>2384</v>
      </c>
      <c r="K679" s="67">
        <v>55080</v>
      </c>
      <c r="L679" s="67">
        <v>557629920</v>
      </c>
      <c r="M679" s="68"/>
      <c r="R679" s="66">
        <v>557629920</v>
      </c>
      <c r="S679" s="64" t="s">
        <v>1364</v>
      </c>
      <c r="T679" s="65">
        <v>1</v>
      </c>
    </row>
    <row r="680" spans="1:20" x14ac:dyDescent="0.25">
      <c r="A680" s="60" t="s">
        <v>2369</v>
      </c>
      <c r="B680" s="57" t="s">
        <v>2358</v>
      </c>
      <c r="C680" s="18" t="s">
        <v>1315</v>
      </c>
      <c r="D680" s="10" t="s">
        <v>740</v>
      </c>
      <c r="E680" s="10" t="s">
        <v>267</v>
      </c>
      <c r="F680" s="9" t="s">
        <v>284</v>
      </c>
      <c r="G680" s="9" t="s">
        <v>1308</v>
      </c>
      <c r="H680" s="18" t="s">
        <v>1492</v>
      </c>
      <c r="I680" s="9" t="s">
        <v>454</v>
      </c>
      <c r="J680" s="62" t="s">
        <v>2384</v>
      </c>
      <c r="K680" s="67">
        <v>12936</v>
      </c>
      <c r="L680" s="67">
        <v>130964064</v>
      </c>
      <c r="M680" s="68"/>
      <c r="R680" s="66">
        <v>130964064</v>
      </c>
      <c r="S680" s="64" t="s">
        <v>1534</v>
      </c>
      <c r="T680" s="65">
        <v>1</v>
      </c>
    </row>
    <row r="681" spans="1:20" x14ac:dyDescent="0.25">
      <c r="A681" s="60" t="s">
        <v>2369</v>
      </c>
      <c r="B681" s="57" t="s">
        <v>2358</v>
      </c>
      <c r="C681" s="18" t="s">
        <v>686</v>
      </c>
      <c r="D681" s="10" t="s">
        <v>344</v>
      </c>
      <c r="E681" s="10" t="s">
        <v>356</v>
      </c>
      <c r="F681" s="9" t="s">
        <v>379</v>
      </c>
      <c r="G681" s="9" t="s">
        <v>1308</v>
      </c>
      <c r="H681" s="18" t="s">
        <v>296</v>
      </c>
      <c r="I681" s="9" t="s">
        <v>456</v>
      </c>
      <c r="J681" s="10" t="s">
        <v>456</v>
      </c>
      <c r="K681" s="67">
        <v>792</v>
      </c>
      <c r="L681" s="67">
        <v>163191600</v>
      </c>
      <c r="M681" s="68"/>
      <c r="R681" s="66">
        <v>163191600</v>
      </c>
      <c r="S681" s="64" t="s">
        <v>1364</v>
      </c>
      <c r="T681" s="65">
        <v>1</v>
      </c>
    </row>
    <row r="682" spans="1:20" x14ac:dyDescent="0.25">
      <c r="A682" s="60" t="s">
        <v>2369</v>
      </c>
      <c r="B682" s="57" t="s">
        <v>2358</v>
      </c>
      <c r="C682" s="18" t="s">
        <v>686</v>
      </c>
      <c r="D682" s="10" t="s">
        <v>344</v>
      </c>
      <c r="E682" s="10" t="s">
        <v>356</v>
      </c>
      <c r="F682" s="9" t="s">
        <v>379</v>
      </c>
      <c r="G682" s="9" t="s">
        <v>1308</v>
      </c>
      <c r="H682" s="18" t="s">
        <v>234</v>
      </c>
      <c r="I682" s="9" t="s">
        <v>454</v>
      </c>
      <c r="J682" s="62" t="s">
        <v>2384</v>
      </c>
      <c r="K682" s="67">
        <v>3936</v>
      </c>
      <c r="L682" s="67">
        <v>238997856</v>
      </c>
      <c r="M682" s="68"/>
      <c r="R682" s="66">
        <v>238997856</v>
      </c>
      <c r="S682" s="64" t="s">
        <v>1364</v>
      </c>
      <c r="T682" s="65">
        <v>1</v>
      </c>
    </row>
    <row r="683" spans="1:20" x14ac:dyDescent="0.25">
      <c r="A683" s="60" t="s">
        <v>2369</v>
      </c>
      <c r="B683" s="57" t="s">
        <v>2358</v>
      </c>
      <c r="C683" s="18" t="s">
        <v>686</v>
      </c>
      <c r="D683" s="10" t="s">
        <v>344</v>
      </c>
      <c r="E683" s="10" t="s">
        <v>356</v>
      </c>
      <c r="F683" s="9" t="s">
        <v>379</v>
      </c>
      <c r="G683" s="9" t="s">
        <v>1308</v>
      </c>
      <c r="H683" s="18" t="s">
        <v>1492</v>
      </c>
      <c r="I683" s="9" t="s">
        <v>454</v>
      </c>
      <c r="J683" s="62" t="s">
        <v>2384</v>
      </c>
      <c r="K683" s="67">
        <v>1776</v>
      </c>
      <c r="L683" s="67">
        <v>107840496</v>
      </c>
      <c r="M683" s="68"/>
      <c r="R683" s="66">
        <v>107840496</v>
      </c>
      <c r="S683" s="64" t="s">
        <v>1534</v>
      </c>
      <c r="T683" s="65">
        <v>1</v>
      </c>
    </row>
    <row r="684" spans="1:20" x14ac:dyDescent="0.25">
      <c r="A684" s="60" t="s">
        <v>2369</v>
      </c>
      <c r="B684" s="57" t="s">
        <v>2358</v>
      </c>
      <c r="C684" s="18" t="s">
        <v>1318</v>
      </c>
      <c r="D684" s="10" t="s">
        <v>1494</v>
      </c>
      <c r="E684" s="10" t="s">
        <v>306</v>
      </c>
      <c r="F684" s="9" t="s">
        <v>237</v>
      </c>
      <c r="G684" s="9" t="s">
        <v>1308</v>
      </c>
      <c r="H684" s="18" t="s">
        <v>296</v>
      </c>
      <c r="I684" s="9" t="s">
        <v>456</v>
      </c>
      <c r="J684" s="10" t="s">
        <v>456</v>
      </c>
      <c r="K684" s="67">
        <v>264</v>
      </c>
      <c r="L684" s="67">
        <v>35198064</v>
      </c>
      <c r="M684" s="68"/>
      <c r="R684" s="66">
        <v>35198064</v>
      </c>
      <c r="S684" s="64" t="s">
        <v>1364</v>
      </c>
      <c r="T684" s="65">
        <v>1</v>
      </c>
    </row>
    <row r="685" spans="1:20" x14ac:dyDescent="0.25">
      <c r="A685" s="60" t="s">
        <v>2369</v>
      </c>
      <c r="B685" s="57" t="s">
        <v>2358</v>
      </c>
      <c r="C685" s="18" t="s">
        <v>1318</v>
      </c>
      <c r="D685" s="10" t="s">
        <v>1494</v>
      </c>
      <c r="E685" s="10" t="s">
        <v>306</v>
      </c>
      <c r="F685" s="9" t="s">
        <v>237</v>
      </c>
      <c r="G685" s="9" t="s">
        <v>1308</v>
      </c>
      <c r="H685" s="18" t="s">
        <v>234</v>
      </c>
      <c r="I685" s="9" t="s">
        <v>454</v>
      </c>
      <c r="J685" s="62" t="s">
        <v>2384</v>
      </c>
      <c r="K685" s="67">
        <v>2784</v>
      </c>
      <c r="L685" s="67">
        <v>219379200</v>
      </c>
      <c r="M685" s="68"/>
      <c r="R685" s="66">
        <v>219379200</v>
      </c>
      <c r="S685" s="64" t="s">
        <v>1364</v>
      </c>
      <c r="T685" s="65">
        <v>1</v>
      </c>
    </row>
    <row r="686" spans="1:20" x14ac:dyDescent="0.25">
      <c r="A686" s="60" t="s">
        <v>2369</v>
      </c>
      <c r="B686" s="57" t="s">
        <v>2358</v>
      </c>
      <c r="C686" s="18" t="s">
        <v>1318</v>
      </c>
      <c r="D686" s="10" t="s">
        <v>1494</v>
      </c>
      <c r="E686" s="10" t="s">
        <v>306</v>
      </c>
      <c r="F686" s="9" t="s">
        <v>237</v>
      </c>
      <c r="G686" s="9" t="s">
        <v>1308</v>
      </c>
      <c r="H686" s="18" t="s">
        <v>1492</v>
      </c>
      <c r="I686" s="9" t="s">
        <v>454</v>
      </c>
      <c r="J686" s="62" t="s">
        <v>2384</v>
      </c>
      <c r="K686" s="67">
        <v>96</v>
      </c>
      <c r="L686" s="67">
        <v>7564800</v>
      </c>
      <c r="M686" s="68"/>
      <c r="R686" s="66">
        <v>7564800</v>
      </c>
      <c r="S686" s="64" t="s">
        <v>1534</v>
      </c>
      <c r="T686" s="65">
        <v>1</v>
      </c>
    </row>
    <row r="687" spans="1:20" x14ac:dyDescent="0.25">
      <c r="A687" s="60" t="s">
        <v>2369</v>
      </c>
      <c r="B687" s="57" t="s">
        <v>2358</v>
      </c>
      <c r="C687" s="18" t="s">
        <v>1316</v>
      </c>
      <c r="D687" s="10" t="s">
        <v>252</v>
      </c>
      <c r="E687" s="10" t="s">
        <v>387</v>
      </c>
      <c r="F687" s="9" t="s">
        <v>252</v>
      </c>
      <c r="G687" s="9" t="s">
        <v>1308</v>
      </c>
      <c r="H687" s="18" t="s">
        <v>325</v>
      </c>
      <c r="I687" s="9" t="s">
        <v>456</v>
      </c>
      <c r="J687" s="10" t="s">
        <v>456</v>
      </c>
      <c r="K687" s="67">
        <v>40824</v>
      </c>
      <c r="L687" s="67">
        <v>926745624</v>
      </c>
      <c r="M687" s="68"/>
      <c r="R687" s="66">
        <v>926745624</v>
      </c>
      <c r="S687" s="64" t="s">
        <v>1364</v>
      </c>
      <c r="T687" s="65">
        <v>1</v>
      </c>
    </row>
    <row r="688" spans="1:20" x14ac:dyDescent="0.25">
      <c r="A688" s="60" t="s">
        <v>2369</v>
      </c>
      <c r="B688" s="57" t="s">
        <v>2358</v>
      </c>
      <c r="C688" s="18" t="s">
        <v>1316</v>
      </c>
      <c r="D688" s="10" t="s">
        <v>252</v>
      </c>
      <c r="E688" s="10" t="s">
        <v>387</v>
      </c>
      <c r="F688" s="9" t="s">
        <v>252</v>
      </c>
      <c r="G688" s="9" t="s">
        <v>1308</v>
      </c>
      <c r="H688" s="18" t="s">
        <v>269</v>
      </c>
      <c r="I688" s="9" t="s">
        <v>455</v>
      </c>
      <c r="J688" s="62" t="s">
        <v>2384</v>
      </c>
      <c r="K688" s="67">
        <v>32304</v>
      </c>
      <c r="L688" s="67">
        <v>545808384</v>
      </c>
      <c r="M688" s="68"/>
      <c r="R688" s="66">
        <v>545808384</v>
      </c>
      <c r="S688" s="64" t="s">
        <v>1364</v>
      </c>
      <c r="T688" s="65">
        <v>1</v>
      </c>
    </row>
    <row r="689" spans="1:20" x14ac:dyDescent="0.25">
      <c r="A689" s="60" t="s">
        <v>2369</v>
      </c>
      <c r="B689" s="57" t="s">
        <v>2358</v>
      </c>
      <c r="C689" s="18" t="s">
        <v>1316</v>
      </c>
      <c r="D689" s="10" t="s">
        <v>252</v>
      </c>
      <c r="E689" s="10" t="s">
        <v>387</v>
      </c>
      <c r="F689" s="9" t="s">
        <v>252</v>
      </c>
      <c r="G689" s="9" t="s">
        <v>1308</v>
      </c>
      <c r="H689" s="18" t="s">
        <v>413</v>
      </c>
      <c r="I689" s="9" t="s">
        <v>454</v>
      </c>
      <c r="J689" s="62" t="s">
        <v>2384</v>
      </c>
      <c r="K689" s="67">
        <v>158904</v>
      </c>
      <c r="L689" s="67">
        <v>1285692264</v>
      </c>
      <c r="M689" s="68"/>
      <c r="R689" s="66">
        <v>1285692264</v>
      </c>
      <c r="S689" s="64" t="s">
        <v>1364</v>
      </c>
      <c r="T689" s="65">
        <v>1</v>
      </c>
    </row>
    <row r="690" spans="1:20" x14ac:dyDescent="0.25">
      <c r="A690" s="60" t="s">
        <v>2369</v>
      </c>
      <c r="B690" s="57" t="s">
        <v>2358</v>
      </c>
      <c r="C690" s="18" t="s">
        <v>1316</v>
      </c>
      <c r="D690" s="10" t="s">
        <v>252</v>
      </c>
      <c r="E690" s="10" t="s">
        <v>387</v>
      </c>
      <c r="F690" s="9" t="s">
        <v>252</v>
      </c>
      <c r="G690" s="9" t="s">
        <v>1308</v>
      </c>
      <c r="H690" s="18" t="s">
        <v>1492</v>
      </c>
      <c r="I690" s="9" t="s">
        <v>454</v>
      </c>
      <c r="J690" s="62" t="s">
        <v>2384</v>
      </c>
      <c r="K690" s="67">
        <v>41208</v>
      </c>
      <c r="L690" s="67">
        <v>333413928</v>
      </c>
      <c r="M690" s="68"/>
      <c r="R690" s="66">
        <v>333413928</v>
      </c>
      <c r="S690" s="64" t="s">
        <v>1534</v>
      </c>
      <c r="T690" s="65">
        <v>1</v>
      </c>
    </row>
    <row r="691" spans="1:20" x14ac:dyDescent="0.25">
      <c r="A691" s="60" t="s">
        <v>2369</v>
      </c>
      <c r="B691" s="57" t="s">
        <v>2358</v>
      </c>
      <c r="C691" s="18" t="s">
        <v>1321</v>
      </c>
      <c r="D691" s="10" t="s">
        <v>291</v>
      </c>
      <c r="E691" s="10" t="s">
        <v>405</v>
      </c>
      <c r="F691" s="9" t="s">
        <v>291</v>
      </c>
      <c r="G691" s="9" t="s">
        <v>1308</v>
      </c>
      <c r="H691" s="18" t="s">
        <v>296</v>
      </c>
      <c r="I691" s="9" t="s">
        <v>456</v>
      </c>
      <c r="J691" s="10" t="s">
        <v>456</v>
      </c>
      <c r="K691" s="67">
        <v>1980</v>
      </c>
      <c r="L691" s="67">
        <v>197392140</v>
      </c>
      <c r="M691" s="68"/>
      <c r="R691" s="66">
        <v>197392140</v>
      </c>
      <c r="S691" s="64" t="s">
        <v>1364</v>
      </c>
      <c r="T691" s="65">
        <v>1</v>
      </c>
    </row>
    <row r="692" spans="1:20" x14ac:dyDescent="0.25">
      <c r="A692" s="60" t="s">
        <v>2369</v>
      </c>
      <c r="B692" s="57" t="s">
        <v>2358</v>
      </c>
      <c r="C692" s="18" t="s">
        <v>1321</v>
      </c>
      <c r="D692" s="10" t="s">
        <v>291</v>
      </c>
      <c r="E692" s="10" t="s">
        <v>405</v>
      </c>
      <c r="F692" s="9" t="s">
        <v>291</v>
      </c>
      <c r="G692" s="9" t="s">
        <v>1308</v>
      </c>
      <c r="H692" s="18" t="s">
        <v>231</v>
      </c>
      <c r="I692" s="9" t="s">
        <v>455</v>
      </c>
      <c r="J692" s="62" t="s">
        <v>2384</v>
      </c>
      <c r="K692" s="67">
        <v>80</v>
      </c>
      <c r="L692" s="67">
        <v>5973040</v>
      </c>
      <c r="M692" s="68"/>
      <c r="R692" s="66">
        <v>5973040</v>
      </c>
      <c r="S692" s="64" t="s">
        <v>1364</v>
      </c>
      <c r="T692" s="65">
        <v>1</v>
      </c>
    </row>
    <row r="693" spans="1:20" x14ac:dyDescent="0.25">
      <c r="A693" s="60" t="s">
        <v>2369</v>
      </c>
      <c r="B693" s="57" t="s">
        <v>2358</v>
      </c>
      <c r="C693" s="18" t="s">
        <v>1321</v>
      </c>
      <c r="D693" s="10" t="s">
        <v>291</v>
      </c>
      <c r="E693" s="10" t="s">
        <v>405</v>
      </c>
      <c r="F693" s="9" t="s">
        <v>291</v>
      </c>
      <c r="G693" s="9" t="s">
        <v>1308</v>
      </c>
      <c r="H693" s="18" t="s">
        <v>234</v>
      </c>
      <c r="I693" s="9" t="s">
        <v>454</v>
      </c>
      <c r="J693" s="62" t="s">
        <v>2384</v>
      </c>
      <c r="K693" s="67">
        <v>13738</v>
      </c>
      <c r="L693" s="67">
        <v>611780616</v>
      </c>
      <c r="M693" s="68"/>
      <c r="R693" s="66">
        <v>611780616</v>
      </c>
      <c r="S693" s="64" t="s">
        <v>1364</v>
      </c>
      <c r="T693" s="65">
        <v>1</v>
      </c>
    </row>
    <row r="694" spans="1:20" x14ac:dyDescent="0.25">
      <c r="A694" s="60" t="s">
        <v>2369</v>
      </c>
      <c r="B694" s="57" t="s">
        <v>2358</v>
      </c>
      <c r="C694" s="18" t="s">
        <v>1321</v>
      </c>
      <c r="D694" s="10" t="s">
        <v>291</v>
      </c>
      <c r="E694" s="10" t="s">
        <v>405</v>
      </c>
      <c r="F694" s="9" t="s">
        <v>291</v>
      </c>
      <c r="G694" s="9" t="s">
        <v>1308</v>
      </c>
      <c r="H694" s="18" t="s">
        <v>1492</v>
      </c>
      <c r="I694" s="9" t="s">
        <v>454</v>
      </c>
      <c r="J694" s="62" t="s">
        <v>2384</v>
      </c>
      <c r="K694" s="67">
        <v>4480</v>
      </c>
      <c r="L694" s="67">
        <v>199503360</v>
      </c>
      <c r="M694" s="68"/>
      <c r="R694" s="66">
        <v>199503360</v>
      </c>
      <c r="S694" s="64" t="s">
        <v>1534</v>
      </c>
      <c r="T694" s="65">
        <v>1</v>
      </c>
    </row>
    <row r="695" spans="1:20" x14ac:dyDescent="0.25">
      <c r="A695" s="60" t="s">
        <v>2369</v>
      </c>
      <c r="B695" s="57" t="s">
        <v>2358</v>
      </c>
      <c r="C695" s="18" t="s">
        <v>693</v>
      </c>
      <c r="D695" s="10" t="s">
        <v>246</v>
      </c>
      <c r="E695" s="10" t="s">
        <v>306</v>
      </c>
      <c r="F695" s="9" t="s">
        <v>237</v>
      </c>
      <c r="G695" s="9" t="s">
        <v>1308</v>
      </c>
      <c r="H695" s="18" t="s">
        <v>296</v>
      </c>
      <c r="I695" s="9" t="s">
        <v>456</v>
      </c>
      <c r="J695" s="10" t="s">
        <v>456</v>
      </c>
      <c r="K695" s="67">
        <v>168</v>
      </c>
      <c r="L695" s="67">
        <v>12340944</v>
      </c>
      <c r="M695" s="68"/>
      <c r="R695" s="66">
        <v>12340944</v>
      </c>
      <c r="S695" s="64" t="s">
        <v>1364</v>
      </c>
      <c r="T695" s="65">
        <v>1</v>
      </c>
    </row>
    <row r="696" spans="1:20" x14ac:dyDescent="0.25">
      <c r="A696" s="60" t="s">
        <v>2369</v>
      </c>
      <c r="B696" s="57" t="s">
        <v>2358</v>
      </c>
      <c r="C696" s="18" t="s">
        <v>693</v>
      </c>
      <c r="D696" s="10" t="s">
        <v>246</v>
      </c>
      <c r="E696" s="10" t="s">
        <v>306</v>
      </c>
      <c r="F696" s="9" t="s">
        <v>237</v>
      </c>
      <c r="G696" s="9" t="s">
        <v>1308</v>
      </c>
      <c r="H696" s="18" t="s">
        <v>234</v>
      </c>
      <c r="I696" s="9" t="s">
        <v>454</v>
      </c>
      <c r="J696" s="62" t="s">
        <v>2384</v>
      </c>
      <c r="K696" s="67">
        <v>1631</v>
      </c>
      <c r="L696" s="67">
        <v>64395142</v>
      </c>
      <c r="M696" s="68"/>
      <c r="R696" s="66">
        <v>64395142</v>
      </c>
      <c r="S696" s="64" t="s">
        <v>1364</v>
      </c>
      <c r="T696" s="65">
        <v>1</v>
      </c>
    </row>
    <row r="697" spans="1:20" x14ac:dyDescent="0.25">
      <c r="A697" s="60" t="s">
        <v>2369</v>
      </c>
      <c r="B697" s="57" t="s">
        <v>2358</v>
      </c>
      <c r="C697" s="18" t="s">
        <v>1058</v>
      </c>
      <c r="D697" s="10" t="s">
        <v>1423</v>
      </c>
      <c r="E697" s="10" t="s">
        <v>218</v>
      </c>
      <c r="F697" s="9" t="s">
        <v>400</v>
      </c>
      <c r="G697" s="9" t="s">
        <v>1495</v>
      </c>
      <c r="H697" s="18" t="s">
        <v>296</v>
      </c>
      <c r="I697" s="9" t="s">
        <v>456</v>
      </c>
      <c r="J697" s="10" t="s">
        <v>456</v>
      </c>
      <c r="K697" s="67">
        <v>1720</v>
      </c>
      <c r="L697" s="67">
        <v>20199680</v>
      </c>
      <c r="M697" s="68"/>
      <c r="R697" s="66">
        <v>20199680</v>
      </c>
      <c r="S697" s="64" t="s">
        <v>1364</v>
      </c>
      <c r="T697" s="65">
        <v>1</v>
      </c>
    </row>
    <row r="698" spans="1:20" x14ac:dyDescent="0.25">
      <c r="A698" s="60" t="s">
        <v>2369</v>
      </c>
      <c r="B698" s="57" t="s">
        <v>2358</v>
      </c>
      <c r="C698" s="18" t="s">
        <v>1058</v>
      </c>
      <c r="D698" s="10" t="s">
        <v>1423</v>
      </c>
      <c r="E698" s="10" t="s">
        <v>218</v>
      </c>
      <c r="F698" s="9" t="s">
        <v>400</v>
      </c>
      <c r="G698" s="9" t="s">
        <v>1495</v>
      </c>
      <c r="H698" s="18" t="s">
        <v>337</v>
      </c>
      <c r="I698" s="9" t="s">
        <v>453</v>
      </c>
      <c r="J698" s="62" t="s">
        <v>2384</v>
      </c>
      <c r="K698" s="67">
        <v>22120</v>
      </c>
      <c r="L698" s="67">
        <v>142032520</v>
      </c>
      <c r="M698" s="68"/>
      <c r="R698" s="66">
        <v>142032520</v>
      </c>
      <c r="S698" s="64" t="s">
        <v>1364</v>
      </c>
      <c r="T698" s="65">
        <v>1</v>
      </c>
    </row>
    <row r="699" spans="1:20" x14ac:dyDescent="0.25">
      <c r="A699" s="60" t="s">
        <v>2369</v>
      </c>
      <c r="B699" s="57" t="s">
        <v>2358</v>
      </c>
      <c r="C699" s="18" t="s">
        <v>1058</v>
      </c>
      <c r="D699" s="10" t="s">
        <v>1423</v>
      </c>
      <c r="E699" s="10" t="s">
        <v>218</v>
      </c>
      <c r="F699" s="9" t="s">
        <v>400</v>
      </c>
      <c r="G699" s="9" t="s">
        <v>1495</v>
      </c>
      <c r="H699" s="18" t="s">
        <v>231</v>
      </c>
      <c r="I699" s="9" t="s">
        <v>455</v>
      </c>
      <c r="J699" s="62" t="s">
        <v>2384</v>
      </c>
      <c r="K699" s="67">
        <v>120</v>
      </c>
      <c r="L699" s="67">
        <v>1108800</v>
      </c>
      <c r="M699" s="68"/>
      <c r="R699" s="66">
        <v>1108800</v>
      </c>
      <c r="S699" s="64" t="s">
        <v>1364</v>
      </c>
      <c r="T699" s="65">
        <v>1</v>
      </c>
    </row>
    <row r="700" spans="1:20" x14ac:dyDescent="0.25">
      <c r="A700" s="60" t="s">
        <v>2369</v>
      </c>
      <c r="B700" s="57" t="s">
        <v>2358</v>
      </c>
      <c r="C700" s="18" t="s">
        <v>1059</v>
      </c>
      <c r="D700" s="10" t="s">
        <v>1424</v>
      </c>
      <c r="E700" s="10" t="s">
        <v>218</v>
      </c>
      <c r="F700" s="9" t="s">
        <v>400</v>
      </c>
      <c r="G700" s="9" t="s">
        <v>1495</v>
      </c>
      <c r="H700" s="18" t="s">
        <v>296</v>
      </c>
      <c r="I700" s="9" t="s">
        <v>456</v>
      </c>
      <c r="J700" s="10" t="s">
        <v>456</v>
      </c>
      <c r="K700" s="67">
        <v>8196</v>
      </c>
      <c r="L700" s="67">
        <v>92065668</v>
      </c>
      <c r="M700" s="68"/>
      <c r="R700" s="66">
        <v>92065668</v>
      </c>
      <c r="S700" s="64" t="s">
        <v>1364</v>
      </c>
      <c r="T700" s="65">
        <v>1</v>
      </c>
    </row>
    <row r="701" spans="1:20" x14ac:dyDescent="0.25">
      <c r="A701" s="60" t="s">
        <v>2369</v>
      </c>
      <c r="B701" s="57" t="s">
        <v>2358</v>
      </c>
      <c r="C701" s="18" t="s">
        <v>1059</v>
      </c>
      <c r="D701" s="10" t="s">
        <v>1424</v>
      </c>
      <c r="E701" s="10" t="s">
        <v>218</v>
      </c>
      <c r="F701" s="9" t="s">
        <v>400</v>
      </c>
      <c r="G701" s="9" t="s">
        <v>1495</v>
      </c>
      <c r="H701" s="18" t="s">
        <v>231</v>
      </c>
      <c r="I701" s="9" t="s">
        <v>455</v>
      </c>
      <c r="J701" s="62" t="s">
        <v>2384</v>
      </c>
      <c r="K701" s="67">
        <v>960</v>
      </c>
      <c r="L701" s="67">
        <v>8870400</v>
      </c>
      <c r="M701" s="68"/>
      <c r="R701" s="66">
        <v>8870400</v>
      </c>
      <c r="S701" s="64" t="s">
        <v>1364</v>
      </c>
      <c r="T701" s="65">
        <v>1</v>
      </c>
    </row>
    <row r="702" spans="1:20" x14ac:dyDescent="0.25">
      <c r="A702" s="60" t="s">
        <v>2369</v>
      </c>
      <c r="B702" s="57" t="s">
        <v>2358</v>
      </c>
      <c r="C702" s="18" t="s">
        <v>1059</v>
      </c>
      <c r="D702" s="10" t="s">
        <v>1424</v>
      </c>
      <c r="E702" s="10" t="s">
        <v>218</v>
      </c>
      <c r="F702" s="9" t="s">
        <v>400</v>
      </c>
      <c r="G702" s="9" t="s">
        <v>1495</v>
      </c>
      <c r="H702" s="18" t="s">
        <v>234</v>
      </c>
      <c r="I702" s="9" t="s">
        <v>454</v>
      </c>
      <c r="J702" s="62" t="s">
        <v>2384</v>
      </c>
      <c r="K702" s="67">
        <v>3040</v>
      </c>
      <c r="L702" s="67">
        <v>17172960</v>
      </c>
      <c r="M702" s="68"/>
      <c r="R702" s="66">
        <v>17172960</v>
      </c>
      <c r="S702" s="64" t="s">
        <v>1364</v>
      </c>
      <c r="T702" s="65">
        <v>1</v>
      </c>
    </row>
    <row r="703" spans="1:20" x14ac:dyDescent="0.25">
      <c r="A703" s="60" t="s">
        <v>2369</v>
      </c>
      <c r="B703" s="57" t="s">
        <v>2358</v>
      </c>
      <c r="C703" s="18" t="s">
        <v>1059</v>
      </c>
      <c r="D703" s="10" t="s">
        <v>1424</v>
      </c>
      <c r="E703" s="10" t="s">
        <v>218</v>
      </c>
      <c r="F703" s="9" t="s">
        <v>400</v>
      </c>
      <c r="G703" s="9" t="s">
        <v>1495</v>
      </c>
      <c r="H703" s="18" t="s">
        <v>1492</v>
      </c>
      <c r="I703" s="9" t="s">
        <v>454</v>
      </c>
      <c r="J703" s="62" t="s">
        <v>2384</v>
      </c>
      <c r="K703" s="67">
        <v>60960</v>
      </c>
      <c r="L703" s="67">
        <v>344363040</v>
      </c>
      <c r="M703" s="68"/>
      <c r="R703" s="66">
        <v>344363040</v>
      </c>
      <c r="S703" s="64" t="s">
        <v>1534</v>
      </c>
      <c r="T703" s="65">
        <v>1</v>
      </c>
    </row>
    <row r="704" spans="1:20" x14ac:dyDescent="0.25">
      <c r="A704" s="60" t="s">
        <v>2369</v>
      </c>
      <c r="B704" s="57" t="s">
        <v>2358</v>
      </c>
      <c r="C704" s="18" t="s">
        <v>1063</v>
      </c>
      <c r="D704" s="10" t="s">
        <v>1200</v>
      </c>
      <c r="E704" s="10" t="s">
        <v>254</v>
      </c>
      <c r="F704" s="9" t="s">
        <v>390</v>
      </c>
      <c r="G704" s="9" t="s">
        <v>1495</v>
      </c>
      <c r="H704" s="18" t="s">
        <v>402</v>
      </c>
      <c r="I704" s="9" t="s">
        <v>453</v>
      </c>
      <c r="J704" s="62" t="s">
        <v>2384</v>
      </c>
      <c r="K704" s="67">
        <v>111</v>
      </c>
      <c r="L704" s="67">
        <v>808302</v>
      </c>
      <c r="M704" s="68"/>
      <c r="R704" s="66">
        <v>808302</v>
      </c>
      <c r="S704" s="64" t="s">
        <v>1364</v>
      </c>
      <c r="T704" s="65">
        <v>1</v>
      </c>
    </row>
    <row r="705" spans="1:20" x14ac:dyDescent="0.25">
      <c r="A705" s="60" t="s">
        <v>2369</v>
      </c>
      <c r="B705" s="57" t="s">
        <v>2358</v>
      </c>
      <c r="C705" s="18" t="s">
        <v>1064</v>
      </c>
      <c r="D705" s="10" t="s">
        <v>335</v>
      </c>
      <c r="E705" s="10" t="s">
        <v>387</v>
      </c>
      <c r="F705" s="9" t="s">
        <v>252</v>
      </c>
      <c r="G705" s="9" t="s">
        <v>1495</v>
      </c>
      <c r="H705" s="18" t="s">
        <v>325</v>
      </c>
      <c r="I705" s="9" t="s">
        <v>456</v>
      </c>
      <c r="J705" s="10" t="s">
        <v>456</v>
      </c>
      <c r="K705" s="67">
        <v>840</v>
      </c>
      <c r="L705" s="67">
        <v>19495560</v>
      </c>
      <c r="M705" s="68"/>
      <c r="R705" s="66">
        <v>19495560</v>
      </c>
      <c r="S705" s="64" t="s">
        <v>1364</v>
      </c>
      <c r="T705" s="65">
        <v>1</v>
      </c>
    </row>
    <row r="706" spans="1:20" x14ac:dyDescent="0.25">
      <c r="A706" s="60" t="s">
        <v>2369</v>
      </c>
      <c r="B706" s="57" t="s">
        <v>2358</v>
      </c>
      <c r="C706" s="18" t="s">
        <v>1064</v>
      </c>
      <c r="D706" s="10" t="s">
        <v>335</v>
      </c>
      <c r="E706" s="10" t="s">
        <v>387</v>
      </c>
      <c r="F706" s="9" t="s">
        <v>252</v>
      </c>
      <c r="G706" s="9" t="s">
        <v>1495</v>
      </c>
      <c r="H706" s="18" t="s">
        <v>413</v>
      </c>
      <c r="I706" s="9" t="s">
        <v>454</v>
      </c>
      <c r="J706" s="62" t="s">
        <v>2384</v>
      </c>
      <c r="K706" s="67">
        <v>1340</v>
      </c>
      <c r="L706" s="67">
        <v>15881680</v>
      </c>
      <c r="M706" s="68"/>
      <c r="R706" s="66">
        <v>15881680</v>
      </c>
      <c r="S706" s="64" t="s">
        <v>1364</v>
      </c>
      <c r="T706" s="65">
        <v>1</v>
      </c>
    </row>
    <row r="707" spans="1:20" x14ac:dyDescent="0.25">
      <c r="A707" s="60" t="s">
        <v>2369</v>
      </c>
      <c r="B707" s="57" t="s">
        <v>2358</v>
      </c>
      <c r="C707" s="18" t="s">
        <v>1064</v>
      </c>
      <c r="D707" s="10" t="s">
        <v>335</v>
      </c>
      <c r="E707" s="10" t="s">
        <v>387</v>
      </c>
      <c r="F707" s="9" t="s">
        <v>252</v>
      </c>
      <c r="G707" s="9" t="s">
        <v>1495</v>
      </c>
      <c r="H707" s="18" t="s">
        <v>1492</v>
      </c>
      <c r="I707" s="9" t="s">
        <v>454</v>
      </c>
      <c r="J707" s="62" t="s">
        <v>2384</v>
      </c>
      <c r="K707" s="67">
        <v>1000</v>
      </c>
      <c r="L707" s="67">
        <v>11852000</v>
      </c>
      <c r="M707" s="68"/>
      <c r="R707" s="66">
        <v>11852000</v>
      </c>
      <c r="S707" s="64" t="s">
        <v>1534</v>
      </c>
      <c r="T707" s="65">
        <v>1</v>
      </c>
    </row>
    <row r="708" spans="1:20" x14ac:dyDescent="0.25">
      <c r="A708" s="60" t="s">
        <v>2369</v>
      </c>
      <c r="B708" s="57" t="s">
        <v>2358</v>
      </c>
      <c r="C708" s="18" t="s">
        <v>1065</v>
      </c>
      <c r="D708" s="10" t="s">
        <v>252</v>
      </c>
      <c r="E708" s="10" t="s">
        <v>387</v>
      </c>
      <c r="F708" s="9" t="s">
        <v>252</v>
      </c>
      <c r="G708" s="9" t="s">
        <v>1495</v>
      </c>
      <c r="H708" s="18" t="s">
        <v>325</v>
      </c>
      <c r="I708" s="9" t="s">
        <v>456</v>
      </c>
      <c r="J708" s="10" t="s">
        <v>456</v>
      </c>
      <c r="K708" s="67">
        <v>7660</v>
      </c>
      <c r="L708" s="67">
        <v>140913360</v>
      </c>
      <c r="M708" s="68"/>
      <c r="R708" s="66">
        <v>140913360</v>
      </c>
      <c r="S708" s="64" t="s">
        <v>1364</v>
      </c>
      <c r="T708" s="65">
        <v>1</v>
      </c>
    </row>
    <row r="709" spans="1:20" x14ac:dyDescent="0.25">
      <c r="A709" s="60" t="s">
        <v>2369</v>
      </c>
      <c r="B709" s="57" t="s">
        <v>2358</v>
      </c>
      <c r="C709" s="18" t="s">
        <v>1065</v>
      </c>
      <c r="D709" s="10" t="s">
        <v>252</v>
      </c>
      <c r="E709" s="10" t="s">
        <v>387</v>
      </c>
      <c r="F709" s="9" t="s">
        <v>252</v>
      </c>
      <c r="G709" s="9" t="s">
        <v>1495</v>
      </c>
      <c r="H709" s="18" t="s">
        <v>413</v>
      </c>
      <c r="I709" s="9" t="s">
        <v>454</v>
      </c>
      <c r="J709" s="62" t="s">
        <v>2384</v>
      </c>
      <c r="K709" s="67">
        <v>106400</v>
      </c>
      <c r="L709" s="67">
        <v>738096800</v>
      </c>
      <c r="M709" s="68"/>
      <c r="R709" s="66">
        <v>738096800</v>
      </c>
      <c r="S709" s="64" t="s">
        <v>1364</v>
      </c>
      <c r="T709" s="65">
        <v>1</v>
      </c>
    </row>
    <row r="710" spans="1:20" x14ac:dyDescent="0.25">
      <c r="A710" s="60" t="s">
        <v>2369</v>
      </c>
      <c r="B710" s="57" t="s">
        <v>2358</v>
      </c>
      <c r="C710" s="18" t="s">
        <v>1065</v>
      </c>
      <c r="D710" s="10" t="s">
        <v>252</v>
      </c>
      <c r="E710" s="10" t="s">
        <v>387</v>
      </c>
      <c r="F710" s="9" t="s">
        <v>252</v>
      </c>
      <c r="G710" s="9" t="s">
        <v>1495</v>
      </c>
      <c r="H710" s="18" t="s">
        <v>1492</v>
      </c>
      <c r="I710" s="9" t="s">
        <v>454</v>
      </c>
      <c r="J710" s="62" t="s">
        <v>2384</v>
      </c>
      <c r="K710" s="67">
        <v>102640</v>
      </c>
      <c r="L710" s="67">
        <v>712013680</v>
      </c>
      <c r="M710" s="68"/>
      <c r="R710" s="66">
        <v>712013680</v>
      </c>
      <c r="S710" s="64" t="s">
        <v>1534</v>
      </c>
      <c r="T710" s="65">
        <v>1</v>
      </c>
    </row>
    <row r="711" spans="1:20" x14ac:dyDescent="0.25">
      <c r="A711" s="60" t="s">
        <v>2369</v>
      </c>
      <c r="B711" s="57" t="s">
        <v>2358</v>
      </c>
      <c r="C711" s="18" t="s">
        <v>1068</v>
      </c>
      <c r="D711" s="10" t="s">
        <v>737</v>
      </c>
      <c r="E711" s="10" t="s">
        <v>267</v>
      </c>
      <c r="F711" s="9" t="s">
        <v>284</v>
      </c>
      <c r="G711" s="9" t="s">
        <v>1495</v>
      </c>
      <c r="H711" s="18" t="s">
        <v>325</v>
      </c>
      <c r="I711" s="9" t="s">
        <v>456</v>
      </c>
      <c r="J711" s="10" t="s">
        <v>456</v>
      </c>
      <c r="K711" s="67">
        <v>60</v>
      </c>
      <c r="L711" s="67">
        <v>1147740</v>
      </c>
      <c r="M711" s="68"/>
      <c r="R711" s="66">
        <v>1147740</v>
      </c>
      <c r="S711" s="64" t="s">
        <v>1364</v>
      </c>
      <c r="T711" s="65">
        <v>1</v>
      </c>
    </row>
    <row r="712" spans="1:20" x14ac:dyDescent="0.25">
      <c r="A712" s="60" t="s">
        <v>2369</v>
      </c>
      <c r="B712" s="57" t="s">
        <v>2358</v>
      </c>
      <c r="C712" s="18" t="s">
        <v>1068</v>
      </c>
      <c r="D712" s="10" t="s">
        <v>737</v>
      </c>
      <c r="E712" s="10" t="s">
        <v>267</v>
      </c>
      <c r="F712" s="9" t="s">
        <v>284</v>
      </c>
      <c r="G712" s="9" t="s">
        <v>1495</v>
      </c>
      <c r="H712" s="18" t="s">
        <v>269</v>
      </c>
      <c r="I712" s="9" t="s">
        <v>455</v>
      </c>
      <c r="J712" s="62" t="s">
        <v>2384</v>
      </c>
      <c r="K712" s="67">
        <v>100</v>
      </c>
      <c r="L712" s="67">
        <v>1584000</v>
      </c>
      <c r="M712" s="68"/>
      <c r="R712" s="66">
        <v>1584000</v>
      </c>
      <c r="S712" s="64" t="s">
        <v>1364</v>
      </c>
      <c r="T712" s="65">
        <v>1</v>
      </c>
    </row>
    <row r="713" spans="1:20" x14ac:dyDescent="0.25">
      <c r="A713" s="60" t="s">
        <v>2369</v>
      </c>
      <c r="B713" s="57" t="s">
        <v>2358</v>
      </c>
      <c r="C713" s="18" t="s">
        <v>1068</v>
      </c>
      <c r="D713" s="10" t="s">
        <v>737</v>
      </c>
      <c r="E713" s="10" t="s">
        <v>267</v>
      </c>
      <c r="F713" s="9" t="s">
        <v>284</v>
      </c>
      <c r="G713" s="9" t="s">
        <v>1495</v>
      </c>
      <c r="H713" s="18" t="s">
        <v>413</v>
      </c>
      <c r="I713" s="9" t="s">
        <v>454</v>
      </c>
      <c r="J713" s="62" t="s">
        <v>2384</v>
      </c>
      <c r="K713" s="67">
        <v>8660</v>
      </c>
      <c r="L713" s="67">
        <v>82321960</v>
      </c>
      <c r="M713" s="68"/>
      <c r="R713" s="66">
        <v>82321960</v>
      </c>
      <c r="S713" s="64" t="s">
        <v>1364</v>
      </c>
      <c r="T713" s="65">
        <v>1</v>
      </c>
    </row>
    <row r="714" spans="1:20" x14ac:dyDescent="0.25">
      <c r="A714" s="60" t="s">
        <v>2369</v>
      </c>
      <c r="B714" s="57" t="s">
        <v>2358</v>
      </c>
      <c r="C714" s="18" t="s">
        <v>1068</v>
      </c>
      <c r="D714" s="10" t="s">
        <v>737</v>
      </c>
      <c r="E714" s="10" t="s">
        <v>267</v>
      </c>
      <c r="F714" s="9" t="s">
        <v>284</v>
      </c>
      <c r="G714" s="9" t="s">
        <v>1495</v>
      </c>
      <c r="H714" s="18" t="s">
        <v>1492</v>
      </c>
      <c r="I714" s="9" t="s">
        <v>454</v>
      </c>
      <c r="J714" s="62" t="s">
        <v>2384</v>
      </c>
      <c r="K714" s="67">
        <v>8360</v>
      </c>
      <c r="L714" s="67">
        <v>79470160</v>
      </c>
      <c r="M714" s="68"/>
      <c r="R714" s="66">
        <v>79470160</v>
      </c>
      <c r="S714" s="64" t="s">
        <v>1534</v>
      </c>
      <c r="T714" s="65">
        <v>1</v>
      </c>
    </row>
    <row r="715" spans="1:20" x14ac:dyDescent="0.25">
      <c r="A715" s="60" t="s">
        <v>2369</v>
      </c>
      <c r="B715" s="57" t="s">
        <v>2358</v>
      </c>
      <c r="C715" s="18" t="s">
        <v>1069</v>
      </c>
      <c r="D715" s="10" t="s">
        <v>739</v>
      </c>
      <c r="E715" s="10" t="s">
        <v>267</v>
      </c>
      <c r="F715" s="9" t="s">
        <v>284</v>
      </c>
      <c r="G715" s="9" t="s">
        <v>1495</v>
      </c>
      <c r="H715" s="18" t="s">
        <v>413</v>
      </c>
      <c r="I715" s="9" t="s">
        <v>454</v>
      </c>
      <c r="J715" s="62" t="s">
        <v>2384</v>
      </c>
      <c r="K715" s="67">
        <v>15400</v>
      </c>
      <c r="L715" s="67">
        <v>155909600</v>
      </c>
      <c r="M715" s="68"/>
      <c r="R715" s="66">
        <v>155909600</v>
      </c>
      <c r="S715" s="64" t="s">
        <v>1364</v>
      </c>
      <c r="T715" s="65">
        <v>1</v>
      </c>
    </row>
    <row r="716" spans="1:20" x14ac:dyDescent="0.25">
      <c r="A716" s="60" t="s">
        <v>2369</v>
      </c>
      <c r="B716" s="57" t="s">
        <v>2358</v>
      </c>
      <c r="C716" s="18" t="s">
        <v>1069</v>
      </c>
      <c r="D716" s="10" t="s">
        <v>739</v>
      </c>
      <c r="E716" s="10" t="s">
        <v>267</v>
      </c>
      <c r="F716" s="9" t="s">
        <v>284</v>
      </c>
      <c r="G716" s="9" t="s">
        <v>1495</v>
      </c>
      <c r="H716" s="18" t="s">
        <v>1492</v>
      </c>
      <c r="I716" s="9" t="s">
        <v>454</v>
      </c>
      <c r="J716" s="62" t="s">
        <v>2384</v>
      </c>
      <c r="K716" s="67">
        <v>3300</v>
      </c>
      <c r="L716" s="67">
        <v>33409200</v>
      </c>
      <c r="M716" s="68"/>
      <c r="R716" s="66">
        <v>33409200</v>
      </c>
      <c r="S716" s="64" t="s">
        <v>1534</v>
      </c>
      <c r="T716" s="65">
        <v>1</v>
      </c>
    </row>
    <row r="717" spans="1:20" x14ac:dyDescent="0.25">
      <c r="A717" s="60" t="s">
        <v>2369</v>
      </c>
      <c r="B717" s="57" t="s">
        <v>2358</v>
      </c>
      <c r="C717" s="18" t="s">
        <v>1070</v>
      </c>
      <c r="D717" s="10" t="s">
        <v>740</v>
      </c>
      <c r="E717" s="10" t="s">
        <v>267</v>
      </c>
      <c r="F717" s="9" t="s">
        <v>284</v>
      </c>
      <c r="G717" s="9" t="s">
        <v>1495</v>
      </c>
      <c r="H717" s="18" t="s">
        <v>325</v>
      </c>
      <c r="I717" s="9" t="s">
        <v>456</v>
      </c>
      <c r="J717" s="10" t="s">
        <v>456</v>
      </c>
      <c r="K717" s="67">
        <v>8840</v>
      </c>
      <c r="L717" s="67">
        <v>158306720</v>
      </c>
      <c r="M717" s="68"/>
      <c r="R717" s="66">
        <v>158306720</v>
      </c>
      <c r="S717" s="64" t="s">
        <v>1364</v>
      </c>
      <c r="T717" s="65">
        <v>1</v>
      </c>
    </row>
    <row r="718" spans="1:20" x14ac:dyDescent="0.25">
      <c r="A718" s="60" t="s">
        <v>2369</v>
      </c>
      <c r="B718" s="57" t="s">
        <v>2358</v>
      </c>
      <c r="C718" s="18" t="s">
        <v>1070</v>
      </c>
      <c r="D718" s="10" t="s">
        <v>740</v>
      </c>
      <c r="E718" s="10" t="s">
        <v>267</v>
      </c>
      <c r="F718" s="9" t="s">
        <v>284</v>
      </c>
      <c r="G718" s="9" t="s">
        <v>1495</v>
      </c>
      <c r="H718" s="18" t="s">
        <v>413</v>
      </c>
      <c r="I718" s="9" t="s">
        <v>454</v>
      </c>
      <c r="J718" s="62" t="s">
        <v>2384</v>
      </c>
      <c r="K718" s="67">
        <v>136700</v>
      </c>
      <c r="L718" s="67">
        <v>1383950800</v>
      </c>
      <c r="M718" s="68"/>
      <c r="R718" s="66">
        <v>1383950800</v>
      </c>
      <c r="S718" s="64" t="s">
        <v>1364</v>
      </c>
      <c r="T718" s="65">
        <v>1</v>
      </c>
    </row>
    <row r="719" spans="1:20" x14ac:dyDescent="0.25">
      <c r="A719" s="60" t="s">
        <v>2369</v>
      </c>
      <c r="B719" s="57" t="s">
        <v>2358</v>
      </c>
      <c r="C719" s="18" t="s">
        <v>1070</v>
      </c>
      <c r="D719" s="10" t="s">
        <v>740</v>
      </c>
      <c r="E719" s="10" t="s">
        <v>267</v>
      </c>
      <c r="F719" s="9" t="s">
        <v>284</v>
      </c>
      <c r="G719" s="9" t="s">
        <v>1495</v>
      </c>
      <c r="H719" s="18" t="s">
        <v>1492</v>
      </c>
      <c r="I719" s="9" t="s">
        <v>454</v>
      </c>
      <c r="J719" s="62" t="s">
        <v>2384</v>
      </c>
      <c r="K719" s="67">
        <v>33720</v>
      </c>
      <c r="L719" s="67">
        <v>341381280</v>
      </c>
      <c r="M719" s="68"/>
      <c r="R719" s="66">
        <v>341381280</v>
      </c>
      <c r="S719" s="64" t="s">
        <v>1534</v>
      </c>
      <c r="T719" s="65">
        <v>1</v>
      </c>
    </row>
    <row r="720" spans="1:20" x14ac:dyDescent="0.25">
      <c r="A720" s="60" t="s">
        <v>2369</v>
      </c>
      <c r="B720" s="57" t="s">
        <v>2358</v>
      </c>
      <c r="C720" s="18" t="s">
        <v>1071</v>
      </c>
      <c r="D720" s="10" t="s">
        <v>388</v>
      </c>
      <c r="E720" s="10" t="s">
        <v>267</v>
      </c>
      <c r="F720" s="9" t="s">
        <v>284</v>
      </c>
      <c r="G720" s="9" t="s">
        <v>1495</v>
      </c>
      <c r="H720" s="18" t="s">
        <v>325</v>
      </c>
      <c r="I720" s="9" t="s">
        <v>456</v>
      </c>
      <c r="J720" s="10" t="s">
        <v>456</v>
      </c>
      <c r="K720" s="67">
        <v>900</v>
      </c>
      <c r="L720" s="67">
        <v>17216100</v>
      </c>
      <c r="M720" s="68"/>
      <c r="R720" s="66">
        <v>17216100</v>
      </c>
      <c r="S720" s="64" t="s">
        <v>1364</v>
      </c>
      <c r="T720" s="65">
        <v>1</v>
      </c>
    </row>
    <row r="721" spans="1:20" x14ac:dyDescent="0.25">
      <c r="A721" s="60" t="s">
        <v>2369</v>
      </c>
      <c r="B721" s="57" t="s">
        <v>2358</v>
      </c>
      <c r="C721" s="18" t="s">
        <v>1071</v>
      </c>
      <c r="D721" s="10" t="s">
        <v>388</v>
      </c>
      <c r="E721" s="10" t="s">
        <v>267</v>
      </c>
      <c r="F721" s="9" t="s">
        <v>284</v>
      </c>
      <c r="G721" s="9" t="s">
        <v>1495</v>
      </c>
      <c r="H721" s="18" t="s">
        <v>413</v>
      </c>
      <c r="I721" s="9" t="s">
        <v>454</v>
      </c>
      <c r="J721" s="62" t="s">
        <v>2384</v>
      </c>
      <c r="K721" s="67">
        <v>280</v>
      </c>
      <c r="L721" s="67">
        <v>3056480</v>
      </c>
      <c r="M721" s="68"/>
      <c r="R721" s="66">
        <v>3056480</v>
      </c>
      <c r="S721" s="64" t="s">
        <v>1364</v>
      </c>
      <c r="T721" s="65">
        <v>1</v>
      </c>
    </row>
    <row r="722" spans="1:20" x14ac:dyDescent="0.25">
      <c r="A722" s="60" t="s">
        <v>2369</v>
      </c>
      <c r="B722" s="57" t="s">
        <v>2358</v>
      </c>
      <c r="C722" s="18" t="s">
        <v>1071</v>
      </c>
      <c r="D722" s="10" t="s">
        <v>388</v>
      </c>
      <c r="E722" s="10" t="s">
        <v>267</v>
      </c>
      <c r="F722" s="9" t="s">
        <v>284</v>
      </c>
      <c r="G722" s="9" t="s">
        <v>1495</v>
      </c>
      <c r="H722" s="18" t="s">
        <v>1492</v>
      </c>
      <c r="I722" s="9" t="s">
        <v>454</v>
      </c>
      <c r="J722" s="62" t="s">
        <v>2384</v>
      </c>
      <c r="K722" s="67">
        <v>60</v>
      </c>
      <c r="L722" s="67">
        <v>654960</v>
      </c>
      <c r="M722" s="68"/>
      <c r="R722" s="66">
        <v>654960</v>
      </c>
      <c r="S722" s="64" t="s">
        <v>1534</v>
      </c>
      <c r="T722" s="65">
        <v>1</v>
      </c>
    </row>
    <row r="723" spans="1:20" x14ac:dyDescent="0.25">
      <c r="A723" s="60" t="s">
        <v>2369</v>
      </c>
      <c r="B723" s="57" t="s">
        <v>2358</v>
      </c>
      <c r="C723" s="18" t="s">
        <v>1072</v>
      </c>
      <c r="D723" s="10" t="s">
        <v>285</v>
      </c>
      <c r="E723" s="10" t="s">
        <v>267</v>
      </c>
      <c r="F723" s="9" t="s">
        <v>284</v>
      </c>
      <c r="G723" s="9" t="s">
        <v>1495</v>
      </c>
      <c r="H723" s="18" t="s">
        <v>325</v>
      </c>
      <c r="I723" s="9" t="s">
        <v>456</v>
      </c>
      <c r="J723" s="10" t="s">
        <v>456</v>
      </c>
      <c r="K723" s="67">
        <v>3580</v>
      </c>
      <c r="L723" s="67">
        <v>68481820</v>
      </c>
      <c r="M723" s="68"/>
      <c r="R723" s="66">
        <v>68481820</v>
      </c>
      <c r="S723" s="64" t="s">
        <v>1364</v>
      </c>
      <c r="T723" s="65">
        <v>1</v>
      </c>
    </row>
    <row r="724" spans="1:20" x14ac:dyDescent="0.25">
      <c r="A724" s="60" t="s">
        <v>2369</v>
      </c>
      <c r="B724" s="57" t="s">
        <v>2358</v>
      </c>
      <c r="C724" s="18" t="s">
        <v>1072</v>
      </c>
      <c r="D724" s="10" t="s">
        <v>285</v>
      </c>
      <c r="E724" s="10" t="s">
        <v>267</v>
      </c>
      <c r="F724" s="9" t="s">
        <v>284</v>
      </c>
      <c r="G724" s="9" t="s">
        <v>1495</v>
      </c>
      <c r="H724" s="18" t="s">
        <v>413</v>
      </c>
      <c r="I724" s="9" t="s">
        <v>454</v>
      </c>
      <c r="J724" s="62" t="s">
        <v>2384</v>
      </c>
      <c r="K724" s="67">
        <v>5720</v>
      </c>
      <c r="L724" s="67">
        <v>62439520</v>
      </c>
      <c r="M724" s="68"/>
      <c r="R724" s="66">
        <v>62439520</v>
      </c>
      <c r="S724" s="64" t="s">
        <v>1364</v>
      </c>
      <c r="T724" s="65">
        <v>1</v>
      </c>
    </row>
    <row r="725" spans="1:20" x14ac:dyDescent="0.25">
      <c r="A725" s="60" t="s">
        <v>2369</v>
      </c>
      <c r="B725" s="57" t="s">
        <v>2358</v>
      </c>
      <c r="C725" s="18" t="s">
        <v>1072</v>
      </c>
      <c r="D725" s="10" t="s">
        <v>285</v>
      </c>
      <c r="E725" s="10" t="s">
        <v>267</v>
      </c>
      <c r="F725" s="9" t="s">
        <v>284</v>
      </c>
      <c r="G725" s="9" t="s">
        <v>1495</v>
      </c>
      <c r="H725" s="18" t="s">
        <v>1492</v>
      </c>
      <c r="I725" s="9" t="s">
        <v>454</v>
      </c>
      <c r="J725" s="62" t="s">
        <v>2384</v>
      </c>
      <c r="K725" s="67">
        <v>220</v>
      </c>
      <c r="L725" s="67">
        <v>2401520</v>
      </c>
      <c r="M725" s="68"/>
      <c r="R725" s="66">
        <v>2401520</v>
      </c>
      <c r="S725" s="64" t="s">
        <v>1534</v>
      </c>
      <c r="T725" s="65">
        <v>1</v>
      </c>
    </row>
    <row r="726" spans="1:20" x14ac:dyDescent="0.25">
      <c r="A726" s="60" t="s">
        <v>2369</v>
      </c>
      <c r="B726" s="57" t="s">
        <v>2358</v>
      </c>
      <c r="C726" s="18" t="s">
        <v>1073</v>
      </c>
      <c r="D726" s="10" t="s">
        <v>283</v>
      </c>
      <c r="E726" s="10" t="s">
        <v>267</v>
      </c>
      <c r="F726" s="9" t="s">
        <v>284</v>
      </c>
      <c r="G726" s="9" t="s">
        <v>1495</v>
      </c>
      <c r="H726" s="18" t="s">
        <v>325</v>
      </c>
      <c r="I726" s="9" t="s">
        <v>456</v>
      </c>
      <c r="J726" s="10" t="s">
        <v>456</v>
      </c>
      <c r="K726" s="67">
        <v>800</v>
      </c>
      <c r="L726" s="67">
        <v>15759200</v>
      </c>
      <c r="M726" s="68"/>
      <c r="R726" s="66">
        <v>15759200</v>
      </c>
      <c r="S726" s="64" t="s">
        <v>1364</v>
      </c>
      <c r="T726" s="65">
        <v>1</v>
      </c>
    </row>
    <row r="727" spans="1:20" x14ac:dyDescent="0.25">
      <c r="A727" s="60" t="s">
        <v>2369</v>
      </c>
      <c r="B727" s="57" t="s">
        <v>2358</v>
      </c>
      <c r="C727" s="18" t="s">
        <v>1073</v>
      </c>
      <c r="D727" s="10" t="s">
        <v>283</v>
      </c>
      <c r="E727" s="10" t="s">
        <v>267</v>
      </c>
      <c r="F727" s="9" t="s">
        <v>284</v>
      </c>
      <c r="G727" s="9" t="s">
        <v>1495</v>
      </c>
      <c r="H727" s="18" t="s">
        <v>269</v>
      </c>
      <c r="I727" s="9" t="s">
        <v>455</v>
      </c>
      <c r="J727" s="62" t="s">
        <v>2384</v>
      </c>
      <c r="K727" s="67">
        <v>240</v>
      </c>
      <c r="L727" s="67">
        <v>4118400</v>
      </c>
      <c r="M727" s="68"/>
      <c r="R727" s="66">
        <v>4118400</v>
      </c>
      <c r="S727" s="64" t="s">
        <v>1364</v>
      </c>
      <c r="T727" s="65">
        <v>1</v>
      </c>
    </row>
    <row r="728" spans="1:20" x14ac:dyDescent="0.25">
      <c r="A728" s="60" t="s">
        <v>2369</v>
      </c>
      <c r="B728" s="57" t="s">
        <v>2358</v>
      </c>
      <c r="C728" s="18" t="s">
        <v>1073</v>
      </c>
      <c r="D728" s="10" t="s">
        <v>283</v>
      </c>
      <c r="E728" s="10" t="s">
        <v>267</v>
      </c>
      <c r="F728" s="9" t="s">
        <v>284</v>
      </c>
      <c r="G728" s="9" t="s">
        <v>1495</v>
      </c>
      <c r="H728" s="18" t="s">
        <v>413</v>
      </c>
      <c r="I728" s="9" t="s">
        <v>454</v>
      </c>
      <c r="J728" s="62" t="s">
        <v>2384</v>
      </c>
      <c r="K728" s="67">
        <v>4860</v>
      </c>
      <c r="L728" s="67">
        <v>54329940</v>
      </c>
      <c r="M728" s="68"/>
      <c r="R728" s="66">
        <v>54329940</v>
      </c>
      <c r="S728" s="64" t="s">
        <v>1364</v>
      </c>
      <c r="T728" s="65">
        <v>1</v>
      </c>
    </row>
    <row r="729" spans="1:20" x14ac:dyDescent="0.25">
      <c r="A729" s="60" t="s">
        <v>2369</v>
      </c>
      <c r="B729" s="57" t="s">
        <v>2358</v>
      </c>
      <c r="C729" s="18" t="s">
        <v>1073</v>
      </c>
      <c r="D729" s="10" t="s">
        <v>283</v>
      </c>
      <c r="E729" s="10" t="s">
        <v>267</v>
      </c>
      <c r="F729" s="9" t="s">
        <v>284</v>
      </c>
      <c r="G729" s="9" t="s">
        <v>1495</v>
      </c>
      <c r="H729" s="18" t="s">
        <v>1492</v>
      </c>
      <c r="I729" s="9" t="s">
        <v>454</v>
      </c>
      <c r="J729" s="62" t="s">
        <v>2384</v>
      </c>
      <c r="K729" s="67">
        <v>1720</v>
      </c>
      <c r="L729" s="67">
        <v>19227880</v>
      </c>
      <c r="M729" s="68"/>
      <c r="R729" s="66">
        <v>19227880</v>
      </c>
      <c r="S729" s="64" t="s">
        <v>1534</v>
      </c>
      <c r="T729" s="65">
        <v>1</v>
      </c>
    </row>
    <row r="730" spans="1:20" x14ac:dyDescent="0.25">
      <c r="A730" s="60" t="s">
        <v>2369</v>
      </c>
      <c r="B730" s="57" t="s">
        <v>2358</v>
      </c>
      <c r="C730" s="18" t="s">
        <v>1074</v>
      </c>
      <c r="D730" s="10" t="s">
        <v>282</v>
      </c>
      <c r="E730" s="10" t="s">
        <v>280</v>
      </c>
      <c r="F730" s="9" t="s">
        <v>261</v>
      </c>
      <c r="G730" s="9" t="s">
        <v>1495</v>
      </c>
      <c r="H730" s="18" t="s">
        <v>296</v>
      </c>
      <c r="I730" s="9" t="s">
        <v>456</v>
      </c>
      <c r="J730" s="10" t="s">
        <v>456</v>
      </c>
      <c r="K730" s="67">
        <v>160</v>
      </c>
      <c r="L730" s="67">
        <v>13462880</v>
      </c>
      <c r="M730" s="68"/>
      <c r="R730" s="66">
        <v>13462880</v>
      </c>
      <c r="S730" s="64" t="s">
        <v>1364</v>
      </c>
      <c r="T730" s="65">
        <v>1</v>
      </c>
    </row>
    <row r="731" spans="1:20" x14ac:dyDescent="0.25">
      <c r="A731" s="60" t="s">
        <v>2369</v>
      </c>
      <c r="B731" s="57" t="s">
        <v>2358</v>
      </c>
      <c r="C731" s="18" t="s">
        <v>1074</v>
      </c>
      <c r="D731" s="10" t="s">
        <v>282</v>
      </c>
      <c r="E731" s="10" t="s">
        <v>280</v>
      </c>
      <c r="F731" s="9" t="s">
        <v>261</v>
      </c>
      <c r="G731" s="9" t="s">
        <v>1495</v>
      </c>
      <c r="H731" s="18" t="s">
        <v>234</v>
      </c>
      <c r="I731" s="9" t="s">
        <v>454</v>
      </c>
      <c r="J731" s="62" t="s">
        <v>2384</v>
      </c>
      <c r="K731" s="67">
        <v>1020</v>
      </c>
      <c r="L731" s="67">
        <v>28649760</v>
      </c>
      <c r="M731" s="68"/>
      <c r="R731" s="66">
        <v>28649760</v>
      </c>
      <c r="S731" s="64" t="s">
        <v>1364</v>
      </c>
      <c r="T731" s="65">
        <v>1</v>
      </c>
    </row>
    <row r="732" spans="1:20" x14ac:dyDescent="0.25">
      <c r="A732" s="60" t="s">
        <v>2369</v>
      </c>
      <c r="B732" s="57" t="s">
        <v>2358</v>
      </c>
      <c r="C732" s="18" t="s">
        <v>1074</v>
      </c>
      <c r="D732" s="10" t="s">
        <v>282</v>
      </c>
      <c r="E732" s="10" t="s">
        <v>280</v>
      </c>
      <c r="F732" s="9" t="s">
        <v>261</v>
      </c>
      <c r="G732" s="9" t="s">
        <v>1495</v>
      </c>
      <c r="H732" s="18" t="s">
        <v>1492</v>
      </c>
      <c r="I732" s="9" t="s">
        <v>454</v>
      </c>
      <c r="J732" s="62" t="s">
        <v>2384</v>
      </c>
      <c r="K732" s="67">
        <v>500</v>
      </c>
      <c r="L732" s="67">
        <v>14044000</v>
      </c>
      <c r="M732" s="68"/>
      <c r="R732" s="66">
        <v>14044000</v>
      </c>
      <c r="S732" s="64" t="s">
        <v>1534</v>
      </c>
      <c r="T732" s="65">
        <v>1</v>
      </c>
    </row>
    <row r="733" spans="1:20" x14ac:dyDescent="0.25">
      <c r="A733" s="60" t="s">
        <v>2369</v>
      </c>
      <c r="B733" s="57" t="s">
        <v>2358</v>
      </c>
      <c r="C733" s="18" t="s">
        <v>1076</v>
      </c>
      <c r="D733" s="10" t="s">
        <v>1496</v>
      </c>
      <c r="E733" s="10" t="s">
        <v>389</v>
      </c>
      <c r="F733" s="9" t="s">
        <v>322</v>
      </c>
      <c r="G733" s="9" t="s">
        <v>1495</v>
      </c>
      <c r="H733" s="18" t="s">
        <v>296</v>
      </c>
      <c r="I733" s="9" t="s">
        <v>456</v>
      </c>
      <c r="J733" s="10" t="s">
        <v>456</v>
      </c>
      <c r="K733" s="67">
        <v>980</v>
      </c>
      <c r="L733" s="67">
        <v>82460140</v>
      </c>
      <c r="M733" s="68"/>
      <c r="R733" s="66">
        <v>82460140</v>
      </c>
      <c r="S733" s="64" t="s">
        <v>1364</v>
      </c>
      <c r="T733" s="65">
        <v>1</v>
      </c>
    </row>
    <row r="734" spans="1:20" x14ac:dyDescent="0.25">
      <c r="A734" s="60" t="s">
        <v>2369</v>
      </c>
      <c r="B734" s="57" t="s">
        <v>2358</v>
      </c>
      <c r="C734" s="18" t="s">
        <v>1076</v>
      </c>
      <c r="D734" s="10" t="s">
        <v>1496</v>
      </c>
      <c r="E734" s="10" t="s">
        <v>389</v>
      </c>
      <c r="F734" s="9" t="s">
        <v>322</v>
      </c>
      <c r="G734" s="9" t="s">
        <v>1495</v>
      </c>
      <c r="H734" s="18" t="s">
        <v>337</v>
      </c>
      <c r="I734" s="9" t="s">
        <v>453</v>
      </c>
      <c r="J734" s="62" t="s">
        <v>2384</v>
      </c>
      <c r="K734" s="67">
        <v>7900</v>
      </c>
      <c r="L734" s="67">
        <v>255391200</v>
      </c>
      <c r="M734" s="68"/>
      <c r="R734" s="66">
        <v>255391200</v>
      </c>
      <c r="S734" s="64" t="s">
        <v>1364</v>
      </c>
      <c r="T734" s="65">
        <v>1</v>
      </c>
    </row>
    <row r="735" spans="1:20" x14ac:dyDescent="0.25">
      <c r="A735" s="60" t="s">
        <v>2369</v>
      </c>
      <c r="B735" s="57" t="s">
        <v>2358</v>
      </c>
      <c r="C735" s="18" t="s">
        <v>1076</v>
      </c>
      <c r="D735" s="10" t="s">
        <v>1496</v>
      </c>
      <c r="E735" s="10" t="s">
        <v>389</v>
      </c>
      <c r="F735" s="9" t="s">
        <v>322</v>
      </c>
      <c r="G735" s="9" t="s">
        <v>1495</v>
      </c>
      <c r="H735" s="18" t="s">
        <v>231</v>
      </c>
      <c r="I735" s="9" t="s">
        <v>455</v>
      </c>
      <c r="J735" s="62" t="s">
        <v>2384</v>
      </c>
      <c r="K735" s="67">
        <v>119</v>
      </c>
      <c r="L735" s="67">
        <v>7301721</v>
      </c>
      <c r="M735" s="68"/>
      <c r="R735" s="66">
        <v>7301721</v>
      </c>
      <c r="S735" s="64" t="s">
        <v>1364</v>
      </c>
      <c r="T735" s="65">
        <v>1</v>
      </c>
    </row>
    <row r="736" spans="1:20" x14ac:dyDescent="0.25">
      <c r="A736" s="60" t="s">
        <v>2369</v>
      </c>
      <c r="B736" s="57" t="s">
        <v>2358</v>
      </c>
      <c r="C736" s="18" t="s">
        <v>1076</v>
      </c>
      <c r="D736" s="10" t="s">
        <v>1496</v>
      </c>
      <c r="E736" s="10" t="s">
        <v>389</v>
      </c>
      <c r="F736" s="9" t="s">
        <v>322</v>
      </c>
      <c r="G736" s="9" t="s">
        <v>1495</v>
      </c>
      <c r="H736" s="18" t="s">
        <v>1523</v>
      </c>
      <c r="I736" s="9" t="s">
        <v>453</v>
      </c>
      <c r="J736" s="62" t="s">
        <v>2384</v>
      </c>
      <c r="K736" s="67">
        <v>480</v>
      </c>
      <c r="L736" s="67">
        <v>15517440</v>
      </c>
      <c r="M736" s="68"/>
      <c r="R736" s="66">
        <v>15517440</v>
      </c>
      <c r="S736" s="64" t="s">
        <v>1534</v>
      </c>
      <c r="T736" s="65">
        <v>1</v>
      </c>
    </row>
    <row r="737" spans="1:20" x14ac:dyDescent="0.25">
      <c r="A737" s="60" t="s">
        <v>2369</v>
      </c>
      <c r="B737" s="57" t="s">
        <v>2358</v>
      </c>
      <c r="C737" s="18" t="s">
        <v>1077</v>
      </c>
      <c r="D737" s="10" t="s">
        <v>1333</v>
      </c>
      <c r="E737" s="10" t="s">
        <v>254</v>
      </c>
      <c r="F737" s="9" t="s">
        <v>390</v>
      </c>
      <c r="G737" s="9" t="s">
        <v>1495</v>
      </c>
      <c r="H737" s="18" t="s">
        <v>325</v>
      </c>
      <c r="I737" s="9" t="s">
        <v>456</v>
      </c>
      <c r="J737" s="10" t="s">
        <v>456</v>
      </c>
      <c r="K737" s="67">
        <v>14840</v>
      </c>
      <c r="L737" s="67">
        <v>363401920</v>
      </c>
      <c r="M737" s="68"/>
      <c r="R737" s="66">
        <v>363401920</v>
      </c>
      <c r="S737" s="64" t="s">
        <v>1364</v>
      </c>
      <c r="T737" s="65">
        <v>1</v>
      </c>
    </row>
    <row r="738" spans="1:20" x14ac:dyDescent="0.25">
      <c r="A738" s="60" t="s">
        <v>2369</v>
      </c>
      <c r="B738" s="57" t="s">
        <v>2358</v>
      </c>
      <c r="C738" s="18" t="s">
        <v>1077</v>
      </c>
      <c r="D738" s="10" t="s">
        <v>1333</v>
      </c>
      <c r="E738" s="10" t="s">
        <v>254</v>
      </c>
      <c r="F738" s="9" t="s">
        <v>390</v>
      </c>
      <c r="G738" s="9" t="s">
        <v>1495</v>
      </c>
      <c r="H738" s="18" t="s">
        <v>269</v>
      </c>
      <c r="I738" s="9" t="s">
        <v>455</v>
      </c>
      <c r="J738" s="62" t="s">
        <v>2384</v>
      </c>
      <c r="K738" s="67">
        <v>120</v>
      </c>
      <c r="L738" s="67">
        <v>2851200</v>
      </c>
      <c r="M738" s="68"/>
      <c r="R738" s="66">
        <v>2851200</v>
      </c>
      <c r="S738" s="64" t="s">
        <v>1364</v>
      </c>
      <c r="T738" s="65">
        <v>1</v>
      </c>
    </row>
    <row r="739" spans="1:20" x14ac:dyDescent="0.25">
      <c r="A739" s="60" t="s">
        <v>2369</v>
      </c>
      <c r="B739" s="57" t="s">
        <v>2358</v>
      </c>
      <c r="C739" s="18" t="s">
        <v>1077</v>
      </c>
      <c r="D739" s="10" t="s">
        <v>1333</v>
      </c>
      <c r="E739" s="10" t="s">
        <v>254</v>
      </c>
      <c r="F739" s="9" t="s">
        <v>390</v>
      </c>
      <c r="G739" s="9" t="s">
        <v>1495</v>
      </c>
      <c r="H739" s="18" t="s">
        <v>413</v>
      </c>
      <c r="I739" s="9" t="s">
        <v>454</v>
      </c>
      <c r="J739" s="62" t="s">
        <v>2384</v>
      </c>
      <c r="K739" s="67">
        <v>21760</v>
      </c>
      <c r="L739" s="67">
        <v>622771200</v>
      </c>
      <c r="M739" s="68"/>
      <c r="R739" s="66">
        <v>622771200</v>
      </c>
      <c r="S739" s="64" t="s">
        <v>1364</v>
      </c>
      <c r="T739" s="65">
        <v>1</v>
      </c>
    </row>
    <row r="740" spans="1:20" x14ac:dyDescent="0.25">
      <c r="A740" s="60" t="s">
        <v>2369</v>
      </c>
      <c r="B740" s="57" t="s">
        <v>2358</v>
      </c>
      <c r="C740" s="18" t="s">
        <v>1077</v>
      </c>
      <c r="D740" s="10" t="s">
        <v>1333</v>
      </c>
      <c r="E740" s="10" t="s">
        <v>254</v>
      </c>
      <c r="F740" s="9" t="s">
        <v>390</v>
      </c>
      <c r="G740" s="9" t="s">
        <v>1495</v>
      </c>
      <c r="H740" s="18" t="s">
        <v>1492</v>
      </c>
      <c r="I740" s="9" t="s">
        <v>454</v>
      </c>
      <c r="J740" s="62" t="s">
        <v>2384</v>
      </c>
      <c r="K740" s="67">
        <v>10800</v>
      </c>
      <c r="L740" s="67">
        <v>309096000</v>
      </c>
      <c r="M740" s="68"/>
      <c r="R740" s="66">
        <v>309096000</v>
      </c>
      <c r="S740" s="64" t="s">
        <v>1534</v>
      </c>
      <c r="T740" s="65">
        <v>1</v>
      </c>
    </row>
    <row r="741" spans="1:20" x14ac:dyDescent="0.25">
      <c r="A741" s="60" t="s">
        <v>2369</v>
      </c>
      <c r="B741" s="57" t="s">
        <v>2358</v>
      </c>
      <c r="C741" s="18" t="s">
        <v>1079</v>
      </c>
      <c r="D741" s="10" t="s">
        <v>1207</v>
      </c>
      <c r="E741" s="10" t="s">
        <v>254</v>
      </c>
      <c r="F741" s="9" t="s">
        <v>390</v>
      </c>
      <c r="G741" s="9" t="s">
        <v>1495</v>
      </c>
      <c r="H741" s="18" t="s">
        <v>325</v>
      </c>
      <c r="I741" s="9" t="s">
        <v>456</v>
      </c>
      <c r="J741" s="10" t="s">
        <v>456</v>
      </c>
      <c r="K741" s="67">
        <v>3140</v>
      </c>
      <c r="L741" s="67">
        <v>43021140</v>
      </c>
      <c r="M741" s="68"/>
      <c r="R741" s="66">
        <v>43021140</v>
      </c>
      <c r="S741" s="64" t="s">
        <v>1364</v>
      </c>
      <c r="T741" s="65">
        <v>1</v>
      </c>
    </row>
    <row r="742" spans="1:20" x14ac:dyDescent="0.25">
      <c r="A742" s="60" t="s">
        <v>2369</v>
      </c>
      <c r="B742" s="57" t="s">
        <v>2358</v>
      </c>
      <c r="C742" s="18" t="s">
        <v>1079</v>
      </c>
      <c r="D742" s="10" t="s">
        <v>1207</v>
      </c>
      <c r="E742" s="10" t="s">
        <v>254</v>
      </c>
      <c r="F742" s="9" t="s">
        <v>390</v>
      </c>
      <c r="G742" s="9" t="s">
        <v>1495</v>
      </c>
      <c r="H742" s="18" t="s">
        <v>413</v>
      </c>
      <c r="I742" s="9" t="s">
        <v>454</v>
      </c>
      <c r="J742" s="62" t="s">
        <v>2384</v>
      </c>
      <c r="K742" s="67">
        <v>5040</v>
      </c>
      <c r="L742" s="67">
        <v>48746880</v>
      </c>
      <c r="M742" s="68"/>
      <c r="R742" s="66">
        <v>48746880</v>
      </c>
      <c r="S742" s="64" t="s">
        <v>1364</v>
      </c>
      <c r="T742" s="65">
        <v>1</v>
      </c>
    </row>
    <row r="743" spans="1:20" x14ac:dyDescent="0.25">
      <c r="A743" s="60" t="s">
        <v>2369</v>
      </c>
      <c r="B743" s="57" t="s">
        <v>2358</v>
      </c>
      <c r="C743" s="18" t="s">
        <v>1079</v>
      </c>
      <c r="D743" s="10" t="s">
        <v>1207</v>
      </c>
      <c r="E743" s="10" t="s">
        <v>254</v>
      </c>
      <c r="F743" s="9" t="s">
        <v>390</v>
      </c>
      <c r="G743" s="9" t="s">
        <v>1495</v>
      </c>
      <c r="H743" s="18" t="s">
        <v>1492</v>
      </c>
      <c r="I743" s="9" t="s">
        <v>454</v>
      </c>
      <c r="J743" s="62" t="s">
        <v>2384</v>
      </c>
      <c r="K743" s="67">
        <v>660</v>
      </c>
      <c r="L743" s="67">
        <v>6383520</v>
      </c>
      <c r="M743" s="68"/>
      <c r="R743" s="66">
        <v>6383520</v>
      </c>
      <c r="S743" s="64" t="s">
        <v>1534</v>
      </c>
      <c r="T743" s="65">
        <v>1</v>
      </c>
    </row>
    <row r="744" spans="1:20" x14ac:dyDescent="0.25">
      <c r="A744" s="60" t="s">
        <v>2369</v>
      </c>
      <c r="B744" s="57" t="s">
        <v>2358</v>
      </c>
      <c r="C744" s="18" t="s">
        <v>1080</v>
      </c>
      <c r="D744" s="10" t="s">
        <v>1208</v>
      </c>
      <c r="E744" s="10" t="s">
        <v>254</v>
      </c>
      <c r="F744" s="9" t="s">
        <v>390</v>
      </c>
      <c r="G744" s="9" t="s">
        <v>1495</v>
      </c>
      <c r="H744" s="18" t="s">
        <v>325</v>
      </c>
      <c r="I744" s="9" t="s">
        <v>456</v>
      </c>
      <c r="J744" s="10" t="s">
        <v>456</v>
      </c>
      <c r="K744" s="67">
        <v>220</v>
      </c>
      <c r="L744" s="67">
        <v>3066580</v>
      </c>
      <c r="M744" s="68"/>
      <c r="R744" s="66">
        <v>3066580</v>
      </c>
      <c r="S744" s="64" t="s">
        <v>1364</v>
      </c>
      <c r="T744" s="65">
        <v>1</v>
      </c>
    </row>
    <row r="745" spans="1:20" x14ac:dyDescent="0.25">
      <c r="A745" s="60" t="s">
        <v>2369</v>
      </c>
      <c r="B745" s="57" t="s">
        <v>2358</v>
      </c>
      <c r="C745" s="18" t="s">
        <v>1080</v>
      </c>
      <c r="D745" s="10" t="s">
        <v>1208</v>
      </c>
      <c r="E745" s="10" t="s">
        <v>254</v>
      </c>
      <c r="F745" s="9" t="s">
        <v>390</v>
      </c>
      <c r="G745" s="9" t="s">
        <v>1495</v>
      </c>
      <c r="H745" s="18" t="s">
        <v>413</v>
      </c>
      <c r="I745" s="9" t="s">
        <v>454</v>
      </c>
      <c r="J745" s="62" t="s">
        <v>2384</v>
      </c>
      <c r="K745" s="67">
        <v>1700</v>
      </c>
      <c r="L745" s="67">
        <v>16442400</v>
      </c>
      <c r="M745" s="68"/>
      <c r="R745" s="66">
        <v>16442400</v>
      </c>
      <c r="S745" s="64" t="s">
        <v>1364</v>
      </c>
      <c r="T745" s="65">
        <v>1</v>
      </c>
    </row>
    <row r="746" spans="1:20" x14ac:dyDescent="0.25">
      <c r="A746" s="60" t="s">
        <v>2369</v>
      </c>
      <c r="B746" s="57" t="s">
        <v>2358</v>
      </c>
      <c r="C746" s="18" t="s">
        <v>1081</v>
      </c>
      <c r="D746" s="10" t="s">
        <v>1209</v>
      </c>
      <c r="E746" s="10" t="s">
        <v>254</v>
      </c>
      <c r="F746" s="9" t="s">
        <v>390</v>
      </c>
      <c r="G746" s="9" t="s">
        <v>1495</v>
      </c>
      <c r="H746" s="18" t="s">
        <v>325</v>
      </c>
      <c r="I746" s="9" t="s">
        <v>456</v>
      </c>
      <c r="J746" s="10" t="s">
        <v>456</v>
      </c>
      <c r="K746" s="67">
        <v>1700</v>
      </c>
      <c r="L746" s="67">
        <v>23696300</v>
      </c>
      <c r="M746" s="68"/>
      <c r="R746" s="66">
        <v>23696300</v>
      </c>
      <c r="S746" s="64" t="s">
        <v>1364</v>
      </c>
      <c r="T746" s="65">
        <v>1</v>
      </c>
    </row>
    <row r="747" spans="1:20" x14ac:dyDescent="0.25">
      <c r="A747" s="60" t="s">
        <v>2369</v>
      </c>
      <c r="B747" s="57" t="s">
        <v>2358</v>
      </c>
      <c r="C747" s="18" t="s">
        <v>1081</v>
      </c>
      <c r="D747" s="10" t="s">
        <v>1209</v>
      </c>
      <c r="E747" s="10" t="s">
        <v>254</v>
      </c>
      <c r="F747" s="9" t="s">
        <v>390</v>
      </c>
      <c r="G747" s="9" t="s">
        <v>1495</v>
      </c>
      <c r="H747" s="18" t="s">
        <v>269</v>
      </c>
      <c r="I747" s="9" t="s">
        <v>455</v>
      </c>
      <c r="J747" s="62" t="s">
        <v>2384</v>
      </c>
      <c r="K747" s="67">
        <v>80</v>
      </c>
      <c r="L747" s="67">
        <v>880000</v>
      </c>
      <c r="M747" s="68"/>
      <c r="R747" s="66">
        <v>880000</v>
      </c>
      <c r="S747" s="64" t="s">
        <v>1364</v>
      </c>
      <c r="T747" s="65">
        <v>1</v>
      </c>
    </row>
    <row r="748" spans="1:20" x14ac:dyDescent="0.25">
      <c r="A748" s="60" t="s">
        <v>2369</v>
      </c>
      <c r="B748" s="57" t="s">
        <v>2358</v>
      </c>
      <c r="C748" s="18" t="s">
        <v>1081</v>
      </c>
      <c r="D748" s="10" t="s">
        <v>1209</v>
      </c>
      <c r="E748" s="10" t="s">
        <v>254</v>
      </c>
      <c r="F748" s="9" t="s">
        <v>390</v>
      </c>
      <c r="G748" s="9" t="s">
        <v>1495</v>
      </c>
      <c r="H748" s="18" t="s">
        <v>413</v>
      </c>
      <c r="I748" s="9" t="s">
        <v>454</v>
      </c>
      <c r="J748" s="62" t="s">
        <v>2384</v>
      </c>
      <c r="K748" s="67">
        <v>1940</v>
      </c>
      <c r="L748" s="67">
        <v>15811000</v>
      </c>
      <c r="M748" s="68"/>
      <c r="R748" s="66">
        <v>15811000</v>
      </c>
      <c r="S748" s="64" t="s">
        <v>1364</v>
      </c>
      <c r="T748" s="65">
        <v>1</v>
      </c>
    </row>
    <row r="749" spans="1:20" x14ac:dyDescent="0.25">
      <c r="A749" s="60" t="s">
        <v>2369</v>
      </c>
      <c r="B749" s="57" t="s">
        <v>2358</v>
      </c>
      <c r="C749" s="18" t="s">
        <v>1081</v>
      </c>
      <c r="D749" s="10" t="s">
        <v>1209</v>
      </c>
      <c r="E749" s="10" t="s">
        <v>254</v>
      </c>
      <c r="F749" s="9" t="s">
        <v>390</v>
      </c>
      <c r="G749" s="9" t="s">
        <v>1495</v>
      </c>
      <c r="H749" s="18" t="s">
        <v>1492</v>
      </c>
      <c r="I749" s="9" t="s">
        <v>454</v>
      </c>
      <c r="J749" s="62" t="s">
        <v>2384</v>
      </c>
      <c r="K749" s="67">
        <v>7980</v>
      </c>
      <c r="L749" s="67">
        <v>65037000</v>
      </c>
      <c r="M749" s="68"/>
      <c r="R749" s="66">
        <v>65037000</v>
      </c>
      <c r="S749" s="64" t="s">
        <v>1534</v>
      </c>
      <c r="T749" s="65">
        <v>1</v>
      </c>
    </row>
    <row r="750" spans="1:20" x14ac:dyDescent="0.25">
      <c r="A750" s="60" t="s">
        <v>2369</v>
      </c>
      <c r="B750" s="57" t="s">
        <v>2358</v>
      </c>
      <c r="C750" s="18" t="s">
        <v>1082</v>
      </c>
      <c r="D750" s="10" t="s">
        <v>1467</v>
      </c>
      <c r="E750" s="10" t="s">
        <v>254</v>
      </c>
      <c r="F750" s="9" t="s">
        <v>390</v>
      </c>
      <c r="G750" s="9" t="s">
        <v>1495</v>
      </c>
      <c r="H750" s="18" t="s">
        <v>325</v>
      </c>
      <c r="I750" s="9" t="s">
        <v>456</v>
      </c>
      <c r="J750" s="10" t="s">
        <v>456</v>
      </c>
      <c r="K750" s="67">
        <v>440</v>
      </c>
      <c r="L750" s="67">
        <v>6133160</v>
      </c>
      <c r="M750" s="68"/>
      <c r="R750" s="66">
        <v>6133160</v>
      </c>
      <c r="S750" s="64" t="s">
        <v>1364</v>
      </c>
      <c r="T750" s="65">
        <v>1</v>
      </c>
    </row>
    <row r="751" spans="1:20" x14ac:dyDescent="0.25">
      <c r="A751" s="60" t="s">
        <v>2369</v>
      </c>
      <c r="B751" s="57" t="s">
        <v>2358</v>
      </c>
      <c r="C751" s="18" t="s">
        <v>1082</v>
      </c>
      <c r="D751" s="10" t="s">
        <v>1467</v>
      </c>
      <c r="E751" s="10" t="s">
        <v>254</v>
      </c>
      <c r="F751" s="9" t="s">
        <v>390</v>
      </c>
      <c r="G751" s="9" t="s">
        <v>1495</v>
      </c>
      <c r="H751" s="18" t="s">
        <v>269</v>
      </c>
      <c r="I751" s="9" t="s">
        <v>455</v>
      </c>
      <c r="J751" s="62" t="s">
        <v>2384</v>
      </c>
      <c r="K751" s="67">
        <v>320</v>
      </c>
      <c r="L751" s="67">
        <v>4224000</v>
      </c>
      <c r="M751" s="68"/>
      <c r="R751" s="66">
        <v>4224000</v>
      </c>
      <c r="S751" s="64" t="s">
        <v>1364</v>
      </c>
      <c r="T751" s="65">
        <v>1</v>
      </c>
    </row>
    <row r="752" spans="1:20" x14ac:dyDescent="0.25">
      <c r="A752" s="60" t="s">
        <v>2369</v>
      </c>
      <c r="B752" s="57" t="s">
        <v>2358</v>
      </c>
      <c r="C752" s="18" t="s">
        <v>1082</v>
      </c>
      <c r="D752" s="10" t="s">
        <v>1467</v>
      </c>
      <c r="E752" s="10" t="s">
        <v>254</v>
      </c>
      <c r="F752" s="9" t="s">
        <v>390</v>
      </c>
      <c r="G752" s="9" t="s">
        <v>1495</v>
      </c>
      <c r="H752" s="18" t="s">
        <v>413</v>
      </c>
      <c r="I752" s="9" t="s">
        <v>454</v>
      </c>
      <c r="J752" s="62" t="s">
        <v>2384</v>
      </c>
      <c r="K752" s="67">
        <v>8060</v>
      </c>
      <c r="L752" s="67">
        <v>84670300</v>
      </c>
      <c r="M752" s="68"/>
      <c r="R752" s="66">
        <v>84670300</v>
      </c>
      <c r="S752" s="64" t="s">
        <v>1364</v>
      </c>
      <c r="T752" s="65">
        <v>1</v>
      </c>
    </row>
    <row r="753" spans="1:20" x14ac:dyDescent="0.25">
      <c r="A753" s="60" t="s">
        <v>2369</v>
      </c>
      <c r="B753" s="57" t="s">
        <v>2358</v>
      </c>
      <c r="C753" s="18" t="s">
        <v>1082</v>
      </c>
      <c r="D753" s="10" t="s">
        <v>1467</v>
      </c>
      <c r="E753" s="10" t="s">
        <v>254</v>
      </c>
      <c r="F753" s="9" t="s">
        <v>390</v>
      </c>
      <c r="G753" s="9" t="s">
        <v>1495</v>
      </c>
      <c r="H753" s="18" t="s">
        <v>1492</v>
      </c>
      <c r="I753" s="9" t="s">
        <v>454</v>
      </c>
      <c r="J753" s="62" t="s">
        <v>2384</v>
      </c>
      <c r="K753" s="67">
        <v>1080</v>
      </c>
      <c r="L753" s="67">
        <v>11345400</v>
      </c>
      <c r="M753" s="68"/>
      <c r="R753" s="66">
        <v>11345400</v>
      </c>
      <c r="S753" s="64" t="s">
        <v>1534</v>
      </c>
      <c r="T753" s="65">
        <v>1</v>
      </c>
    </row>
    <row r="754" spans="1:20" x14ac:dyDescent="0.25">
      <c r="A754" s="60" t="s">
        <v>2369</v>
      </c>
      <c r="B754" s="57" t="s">
        <v>2358</v>
      </c>
      <c r="C754" s="18" t="s">
        <v>1083</v>
      </c>
      <c r="D754" s="10" t="s">
        <v>1468</v>
      </c>
      <c r="E754" s="10" t="s">
        <v>254</v>
      </c>
      <c r="F754" s="9" t="s">
        <v>390</v>
      </c>
      <c r="G754" s="9" t="s">
        <v>1495</v>
      </c>
      <c r="H754" s="18" t="s">
        <v>325</v>
      </c>
      <c r="I754" s="9" t="s">
        <v>456</v>
      </c>
      <c r="J754" s="10" t="s">
        <v>456</v>
      </c>
      <c r="K754" s="67">
        <v>5880</v>
      </c>
      <c r="L754" s="67">
        <v>81961320</v>
      </c>
      <c r="M754" s="68"/>
      <c r="R754" s="66">
        <v>81961320</v>
      </c>
      <c r="S754" s="64" t="s">
        <v>1364</v>
      </c>
      <c r="T754" s="65">
        <v>1</v>
      </c>
    </row>
    <row r="755" spans="1:20" x14ac:dyDescent="0.25">
      <c r="A755" s="60" t="s">
        <v>2369</v>
      </c>
      <c r="B755" s="57" t="s">
        <v>2358</v>
      </c>
      <c r="C755" s="18" t="s">
        <v>1083</v>
      </c>
      <c r="D755" s="10" t="s">
        <v>1468</v>
      </c>
      <c r="E755" s="10" t="s">
        <v>254</v>
      </c>
      <c r="F755" s="9" t="s">
        <v>390</v>
      </c>
      <c r="G755" s="9" t="s">
        <v>1495</v>
      </c>
      <c r="H755" s="18" t="s">
        <v>269</v>
      </c>
      <c r="I755" s="9" t="s">
        <v>455</v>
      </c>
      <c r="J755" s="62" t="s">
        <v>2384</v>
      </c>
      <c r="K755" s="67">
        <v>420</v>
      </c>
      <c r="L755" s="67">
        <v>4620000</v>
      </c>
      <c r="M755" s="68"/>
      <c r="R755" s="66">
        <v>4620000</v>
      </c>
      <c r="S755" s="64" t="s">
        <v>1364</v>
      </c>
      <c r="T755" s="65">
        <v>1</v>
      </c>
    </row>
    <row r="756" spans="1:20" x14ac:dyDescent="0.25">
      <c r="A756" s="60" t="s">
        <v>2369</v>
      </c>
      <c r="B756" s="57" t="s">
        <v>2358</v>
      </c>
      <c r="C756" s="18" t="s">
        <v>1083</v>
      </c>
      <c r="D756" s="10" t="s">
        <v>1468</v>
      </c>
      <c r="E756" s="10" t="s">
        <v>254</v>
      </c>
      <c r="F756" s="9" t="s">
        <v>390</v>
      </c>
      <c r="G756" s="9" t="s">
        <v>1495</v>
      </c>
      <c r="H756" s="18" t="s">
        <v>1492</v>
      </c>
      <c r="I756" s="9" t="s">
        <v>454</v>
      </c>
      <c r="J756" s="62" t="s">
        <v>2384</v>
      </c>
      <c r="K756" s="67">
        <v>5320</v>
      </c>
      <c r="L756" s="67">
        <v>43358000</v>
      </c>
      <c r="M756" s="68"/>
      <c r="R756" s="66">
        <v>43358000</v>
      </c>
      <c r="S756" s="64" t="s">
        <v>1534</v>
      </c>
      <c r="T756" s="65">
        <v>1</v>
      </c>
    </row>
    <row r="757" spans="1:20" x14ac:dyDescent="0.25">
      <c r="A757" s="60" t="s">
        <v>2369</v>
      </c>
      <c r="B757" s="57" t="s">
        <v>2358</v>
      </c>
      <c r="C757" s="18" t="s">
        <v>1086</v>
      </c>
      <c r="D757" s="10" t="s">
        <v>1204</v>
      </c>
      <c r="E757" s="10" t="s">
        <v>254</v>
      </c>
      <c r="F757" s="9" t="s">
        <v>390</v>
      </c>
      <c r="G757" s="9" t="s">
        <v>1495</v>
      </c>
      <c r="H757" s="18" t="s">
        <v>325</v>
      </c>
      <c r="I757" s="9" t="s">
        <v>456</v>
      </c>
      <c r="J757" s="10" t="s">
        <v>456</v>
      </c>
      <c r="K757" s="67">
        <v>10940</v>
      </c>
      <c r="L757" s="67">
        <v>139113040</v>
      </c>
      <c r="M757" s="68"/>
      <c r="R757" s="66">
        <v>139113040</v>
      </c>
      <c r="S757" s="64" t="s">
        <v>1364</v>
      </c>
      <c r="T757" s="65">
        <v>1</v>
      </c>
    </row>
    <row r="758" spans="1:20" x14ac:dyDescent="0.25">
      <c r="A758" s="60" t="s">
        <v>2369</v>
      </c>
      <c r="B758" s="57" t="s">
        <v>2358</v>
      </c>
      <c r="C758" s="18" t="s">
        <v>1086</v>
      </c>
      <c r="D758" s="10" t="s">
        <v>1204</v>
      </c>
      <c r="E758" s="10" t="s">
        <v>254</v>
      </c>
      <c r="F758" s="9" t="s">
        <v>390</v>
      </c>
      <c r="G758" s="9" t="s">
        <v>1495</v>
      </c>
      <c r="H758" s="18" t="s">
        <v>269</v>
      </c>
      <c r="I758" s="9" t="s">
        <v>455</v>
      </c>
      <c r="J758" s="62" t="s">
        <v>2384</v>
      </c>
      <c r="K758" s="67">
        <v>1220</v>
      </c>
      <c r="L758" s="67">
        <v>11809600</v>
      </c>
      <c r="M758" s="68"/>
      <c r="R758" s="66">
        <v>11809600</v>
      </c>
      <c r="S758" s="64" t="s">
        <v>1364</v>
      </c>
      <c r="T758" s="65">
        <v>1</v>
      </c>
    </row>
    <row r="759" spans="1:20" x14ac:dyDescent="0.25">
      <c r="A759" s="60" t="s">
        <v>2369</v>
      </c>
      <c r="B759" s="57" t="s">
        <v>2358</v>
      </c>
      <c r="C759" s="18" t="s">
        <v>1086</v>
      </c>
      <c r="D759" s="10" t="s">
        <v>1204</v>
      </c>
      <c r="E759" s="10" t="s">
        <v>254</v>
      </c>
      <c r="F759" s="9" t="s">
        <v>390</v>
      </c>
      <c r="G759" s="9" t="s">
        <v>1495</v>
      </c>
      <c r="H759" s="18" t="s">
        <v>402</v>
      </c>
      <c r="I759" s="9" t="s">
        <v>453</v>
      </c>
      <c r="J759" s="62" t="s">
        <v>2384</v>
      </c>
      <c r="K759" s="67">
        <v>100</v>
      </c>
      <c r="L759" s="67">
        <v>771500</v>
      </c>
      <c r="M759" s="68"/>
      <c r="R759" s="66">
        <v>771500</v>
      </c>
      <c r="S759" s="64" t="s">
        <v>1364</v>
      </c>
      <c r="T759" s="65">
        <v>1</v>
      </c>
    </row>
    <row r="760" spans="1:20" x14ac:dyDescent="0.25">
      <c r="A760" s="60" t="s">
        <v>2369</v>
      </c>
      <c r="B760" s="57" t="s">
        <v>2358</v>
      </c>
      <c r="C760" s="18" t="s">
        <v>1086</v>
      </c>
      <c r="D760" s="10" t="s">
        <v>1204</v>
      </c>
      <c r="E760" s="10" t="s">
        <v>254</v>
      </c>
      <c r="F760" s="9" t="s">
        <v>390</v>
      </c>
      <c r="G760" s="9" t="s">
        <v>1495</v>
      </c>
      <c r="H760" s="18" t="s">
        <v>1493</v>
      </c>
      <c r="I760" s="9" t="s">
        <v>456</v>
      </c>
      <c r="J760" s="10" t="s">
        <v>456</v>
      </c>
      <c r="K760" s="67">
        <v>5000</v>
      </c>
      <c r="L760" s="67">
        <v>63580000</v>
      </c>
      <c r="M760" s="68"/>
      <c r="R760" s="66">
        <v>63580000</v>
      </c>
      <c r="S760" s="64" t="s">
        <v>1534</v>
      </c>
      <c r="T760" s="65">
        <v>1</v>
      </c>
    </row>
    <row r="761" spans="1:20" x14ac:dyDescent="0.25">
      <c r="A761" s="60" t="s">
        <v>2369</v>
      </c>
      <c r="B761" s="57" t="s">
        <v>2358</v>
      </c>
      <c r="C761" s="18" t="s">
        <v>1087</v>
      </c>
      <c r="D761" s="10" t="s">
        <v>1424</v>
      </c>
      <c r="E761" s="10" t="s">
        <v>254</v>
      </c>
      <c r="F761" s="9" t="s">
        <v>390</v>
      </c>
      <c r="G761" s="9" t="s">
        <v>1495</v>
      </c>
      <c r="H761" s="18" t="s">
        <v>325</v>
      </c>
      <c r="I761" s="9" t="s">
        <v>456</v>
      </c>
      <c r="J761" s="10" t="s">
        <v>456</v>
      </c>
      <c r="K761" s="67">
        <v>8340</v>
      </c>
      <c r="L761" s="67">
        <v>106051440</v>
      </c>
      <c r="M761" s="68"/>
      <c r="R761" s="66">
        <v>106051440</v>
      </c>
      <c r="S761" s="64" t="s">
        <v>1364</v>
      </c>
      <c r="T761" s="65">
        <v>1</v>
      </c>
    </row>
    <row r="762" spans="1:20" x14ac:dyDescent="0.25">
      <c r="A762" s="60" t="s">
        <v>2369</v>
      </c>
      <c r="B762" s="57" t="s">
        <v>2358</v>
      </c>
      <c r="C762" s="18" t="s">
        <v>1087</v>
      </c>
      <c r="D762" s="10" t="s">
        <v>1424</v>
      </c>
      <c r="E762" s="10" t="s">
        <v>254</v>
      </c>
      <c r="F762" s="9" t="s">
        <v>390</v>
      </c>
      <c r="G762" s="9" t="s">
        <v>1495</v>
      </c>
      <c r="H762" s="18" t="s">
        <v>269</v>
      </c>
      <c r="I762" s="9" t="s">
        <v>455</v>
      </c>
      <c r="J762" s="62" t="s">
        <v>2384</v>
      </c>
      <c r="K762" s="67">
        <v>540</v>
      </c>
      <c r="L762" s="67">
        <v>5322240</v>
      </c>
      <c r="M762" s="68"/>
      <c r="R762" s="66">
        <v>5322240</v>
      </c>
      <c r="S762" s="64" t="s">
        <v>1364</v>
      </c>
      <c r="T762" s="65">
        <v>1</v>
      </c>
    </row>
    <row r="763" spans="1:20" x14ac:dyDescent="0.25">
      <c r="A763" s="60" t="s">
        <v>2369</v>
      </c>
      <c r="B763" s="57" t="s">
        <v>2358</v>
      </c>
      <c r="C763" s="18" t="s">
        <v>1087</v>
      </c>
      <c r="D763" s="10" t="s">
        <v>1424</v>
      </c>
      <c r="E763" s="10" t="s">
        <v>254</v>
      </c>
      <c r="F763" s="9" t="s">
        <v>390</v>
      </c>
      <c r="G763" s="9" t="s">
        <v>1495</v>
      </c>
      <c r="H763" s="18" t="s">
        <v>402</v>
      </c>
      <c r="I763" s="9" t="s">
        <v>453</v>
      </c>
      <c r="J763" s="62" t="s">
        <v>2384</v>
      </c>
      <c r="K763" s="67">
        <v>2540</v>
      </c>
      <c r="L763" s="67">
        <v>17449800</v>
      </c>
      <c r="M763" s="68"/>
      <c r="R763" s="66">
        <v>17449800</v>
      </c>
      <c r="S763" s="64" t="s">
        <v>1364</v>
      </c>
      <c r="T763" s="65">
        <v>1</v>
      </c>
    </row>
    <row r="764" spans="1:20" x14ac:dyDescent="0.25">
      <c r="A764" s="60" t="s">
        <v>2369</v>
      </c>
      <c r="B764" s="57" t="s">
        <v>2358</v>
      </c>
      <c r="C764" s="18" t="s">
        <v>1087</v>
      </c>
      <c r="D764" s="10" t="s">
        <v>1424</v>
      </c>
      <c r="E764" s="10" t="s">
        <v>254</v>
      </c>
      <c r="F764" s="9" t="s">
        <v>390</v>
      </c>
      <c r="G764" s="9" t="s">
        <v>1495</v>
      </c>
      <c r="H764" s="18" t="s">
        <v>1493</v>
      </c>
      <c r="I764" s="9" t="s">
        <v>456</v>
      </c>
      <c r="J764" s="10" t="s">
        <v>456</v>
      </c>
      <c r="K764" s="67">
        <v>2000</v>
      </c>
      <c r="L764" s="67">
        <v>25432000</v>
      </c>
      <c r="M764" s="68"/>
      <c r="R764" s="66">
        <v>25432000</v>
      </c>
      <c r="S764" s="64" t="s">
        <v>1534</v>
      </c>
      <c r="T764" s="65">
        <v>1</v>
      </c>
    </row>
    <row r="765" spans="1:20" x14ac:dyDescent="0.25">
      <c r="A765" s="60" t="s">
        <v>2369</v>
      </c>
      <c r="B765" s="57" t="s">
        <v>2358</v>
      </c>
      <c r="C765" s="18" t="s">
        <v>1088</v>
      </c>
      <c r="D765" s="10" t="s">
        <v>1497</v>
      </c>
      <c r="E765" s="10" t="s">
        <v>389</v>
      </c>
      <c r="F765" s="9" t="s">
        <v>322</v>
      </c>
      <c r="G765" s="9" t="s">
        <v>1495</v>
      </c>
      <c r="H765" s="18" t="s">
        <v>296</v>
      </c>
      <c r="I765" s="9" t="s">
        <v>456</v>
      </c>
      <c r="J765" s="10" t="s">
        <v>456</v>
      </c>
      <c r="K765" s="67">
        <v>1320</v>
      </c>
      <c r="L765" s="67">
        <v>74937720</v>
      </c>
      <c r="M765" s="68"/>
      <c r="R765" s="66">
        <v>74937720</v>
      </c>
      <c r="S765" s="64" t="s">
        <v>1364</v>
      </c>
      <c r="T765" s="65">
        <v>1</v>
      </c>
    </row>
    <row r="766" spans="1:20" x14ac:dyDescent="0.25">
      <c r="A766" s="60" t="s">
        <v>2369</v>
      </c>
      <c r="B766" s="57" t="s">
        <v>2358</v>
      </c>
      <c r="C766" s="18" t="s">
        <v>1088</v>
      </c>
      <c r="D766" s="10" t="s">
        <v>1497</v>
      </c>
      <c r="E766" s="10" t="s">
        <v>389</v>
      </c>
      <c r="F766" s="9" t="s">
        <v>322</v>
      </c>
      <c r="G766" s="9" t="s">
        <v>1495</v>
      </c>
      <c r="H766" s="18" t="s">
        <v>325</v>
      </c>
      <c r="I766" s="9" t="s">
        <v>456</v>
      </c>
      <c r="J766" s="10" t="s">
        <v>456</v>
      </c>
      <c r="K766" s="67">
        <v>-215</v>
      </c>
      <c r="L766" s="67">
        <v>-4268395</v>
      </c>
      <c r="M766" s="68"/>
      <c r="R766" s="66">
        <v>-4268395</v>
      </c>
      <c r="S766" s="64" t="s">
        <v>1364</v>
      </c>
      <c r="T766" s="65">
        <v>1</v>
      </c>
    </row>
    <row r="767" spans="1:20" x14ac:dyDescent="0.25">
      <c r="A767" s="60" t="s">
        <v>2369</v>
      </c>
      <c r="B767" s="57" t="s">
        <v>2358</v>
      </c>
      <c r="C767" s="18" t="s">
        <v>1088</v>
      </c>
      <c r="D767" s="10" t="s">
        <v>1497</v>
      </c>
      <c r="E767" s="10" t="s">
        <v>389</v>
      </c>
      <c r="F767" s="9" t="s">
        <v>322</v>
      </c>
      <c r="G767" s="9" t="s">
        <v>1495</v>
      </c>
      <c r="H767" s="18" t="s">
        <v>337</v>
      </c>
      <c r="I767" s="9" t="s">
        <v>453</v>
      </c>
      <c r="J767" s="62" t="s">
        <v>2384</v>
      </c>
      <c r="K767" s="67">
        <v>31620</v>
      </c>
      <c r="L767" s="67">
        <v>773298720</v>
      </c>
      <c r="M767" s="68"/>
      <c r="R767" s="66">
        <v>773298720</v>
      </c>
      <c r="S767" s="64" t="s">
        <v>1364</v>
      </c>
      <c r="T767" s="65">
        <v>1</v>
      </c>
    </row>
    <row r="768" spans="1:20" x14ac:dyDescent="0.25">
      <c r="A768" s="60" t="s">
        <v>2369</v>
      </c>
      <c r="B768" s="57" t="s">
        <v>2358</v>
      </c>
      <c r="C768" s="18" t="s">
        <v>1088</v>
      </c>
      <c r="D768" s="10" t="s">
        <v>1497</v>
      </c>
      <c r="E768" s="10" t="s">
        <v>389</v>
      </c>
      <c r="F768" s="9" t="s">
        <v>322</v>
      </c>
      <c r="G768" s="9" t="s">
        <v>1495</v>
      </c>
      <c r="H768" s="18" t="s">
        <v>1492</v>
      </c>
      <c r="I768" s="9" t="s">
        <v>454</v>
      </c>
      <c r="J768" s="62" t="s">
        <v>2384</v>
      </c>
      <c r="K768" s="67">
        <v>0</v>
      </c>
      <c r="L768" s="67">
        <v>0</v>
      </c>
      <c r="M768" s="68"/>
      <c r="R768" s="66">
        <v>0</v>
      </c>
      <c r="S768" s="64" t="s">
        <v>1534</v>
      </c>
      <c r="T768" s="65">
        <v>1</v>
      </c>
    </row>
    <row r="769" spans="1:20" x14ac:dyDescent="0.25">
      <c r="A769" s="60" t="s">
        <v>2369</v>
      </c>
      <c r="B769" s="57" t="s">
        <v>2358</v>
      </c>
      <c r="C769" s="18" t="s">
        <v>1088</v>
      </c>
      <c r="D769" s="10" t="s">
        <v>1497</v>
      </c>
      <c r="E769" s="10" t="s">
        <v>389</v>
      </c>
      <c r="F769" s="9" t="s">
        <v>322</v>
      </c>
      <c r="G769" s="9" t="s">
        <v>1495</v>
      </c>
      <c r="H769" s="18" t="s">
        <v>1523</v>
      </c>
      <c r="I769" s="9" t="s">
        <v>453</v>
      </c>
      <c r="J769" s="62" t="s">
        <v>2384</v>
      </c>
      <c r="K769" s="67">
        <v>3180</v>
      </c>
      <c r="L769" s="67">
        <v>77770080</v>
      </c>
      <c r="M769" s="68"/>
      <c r="R769" s="66">
        <v>77770080</v>
      </c>
      <c r="S769" s="64" t="s">
        <v>1534</v>
      </c>
      <c r="T769" s="65">
        <v>1</v>
      </c>
    </row>
    <row r="770" spans="1:20" x14ac:dyDescent="0.25">
      <c r="A770" s="60" t="s">
        <v>2369</v>
      </c>
      <c r="B770" s="57" t="s">
        <v>2358</v>
      </c>
      <c r="C770" s="18" t="s">
        <v>587</v>
      </c>
      <c r="D770" s="10" t="s">
        <v>1470</v>
      </c>
      <c r="E770" s="10" t="s">
        <v>210</v>
      </c>
      <c r="F770" s="9" t="s">
        <v>391</v>
      </c>
      <c r="G770" s="9" t="s">
        <v>1498</v>
      </c>
      <c r="H770" s="18" t="s">
        <v>296</v>
      </c>
      <c r="I770" s="9" t="s">
        <v>456</v>
      </c>
      <c r="J770" s="10" t="s">
        <v>456</v>
      </c>
      <c r="K770" s="67">
        <v>24000</v>
      </c>
      <c r="L770" s="67">
        <v>281856000</v>
      </c>
      <c r="M770" s="68"/>
      <c r="R770" s="66">
        <v>281856000</v>
      </c>
      <c r="S770" s="64" t="s">
        <v>1364</v>
      </c>
      <c r="T770" s="65">
        <v>1</v>
      </c>
    </row>
    <row r="771" spans="1:20" x14ac:dyDescent="0.25">
      <c r="A771" s="60" t="s">
        <v>2369</v>
      </c>
      <c r="B771" s="57" t="s">
        <v>2358</v>
      </c>
      <c r="C771" s="18" t="s">
        <v>587</v>
      </c>
      <c r="D771" s="10" t="s">
        <v>1470</v>
      </c>
      <c r="E771" s="10" t="s">
        <v>210</v>
      </c>
      <c r="F771" s="9" t="s">
        <v>391</v>
      </c>
      <c r="G771" s="9" t="s">
        <v>1498</v>
      </c>
      <c r="H771" s="18" t="s">
        <v>231</v>
      </c>
      <c r="I771" s="9" t="s">
        <v>455</v>
      </c>
      <c r="J771" s="62" t="s">
        <v>2384</v>
      </c>
      <c r="K771" s="67">
        <v>15720</v>
      </c>
      <c r="L771" s="67">
        <v>172228320</v>
      </c>
      <c r="M771" s="68"/>
      <c r="R771" s="66">
        <v>172228320</v>
      </c>
      <c r="S771" s="64" t="s">
        <v>1364</v>
      </c>
      <c r="T771" s="65">
        <v>1</v>
      </c>
    </row>
    <row r="772" spans="1:20" x14ac:dyDescent="0.25">
      <c r="A772" s="60" t="s">
        <v>2369</v>
      </c>
      <c r="B772" s="57" t="s">
        <v>2358</v>
      </c>
      <c r="C772" s="18" t="s">
        <v>587</v>
      </c>
      <c r="D772" s="10" t="s">
        <v>1470</v>
      </c>
      <c r="E772" s="10" t="s">
        <v>210</v>
      </c>
      <c r="F772" s="9" t="s">
        <v>391</v>
      </c>
      <c r="G772" s="9" t="s">
        <v>1498</v>
      </c>
      <c r="H772" s="18" t="s">
        <v>234</v>
      </c>
      <c r="I772" s="9" t="s">
        <v>454</v>
      </c>
      <c r="J772" s="62" t="s">
        <v>2384</v>
      </c>
      <c r="K772" s="67">
        <v>58080</v>
      </c>
      <c r="L772" s="67">
        <v>347666880</v>
      </c>
      <c r="M772" s="68"/>
      <c r="R772" s="66">
        <v>347666880</v>
      </c>
      <c r="S772" s="64" t="s">
        <v>1364</v>
      </c>
      <c r="T772" s="65">
        <v>1</v>
      </c>
    </row>
    <row r="773" spans="1:20" x14ac:dyDescent="0.25">
      <c r="A773" s="60" t="s">
        <v>2369</v>
      </c>
      <c r="B773" s="57" t="s">
        <v>2358</v>
      </c>
      <c r="C773" s="18" t="s">
        <v>587</v>
      </c>
      <c r="D773" s="10" t="s">
        <v>1470</v>
      </c>
      <c r="E773" s="10" t="s">
        <v>210</v>
      </c>
      <c r="F773" s="9" t="s">
        <v>391</v>
      </c>
      <c r="G773" s="9" t="s">
        <v>1498</v>
      </c>
      <c r="H773" s="18" t="s">
        <v>1492</v>
      </c>
      <c r="I773" s="9" t="s">
        <v>454</v>
      </c>
      <c r="J773" s="62" t="s">
        <v>2384</v>
      </c>
      <c r="K773" s="67">
        <v>8160</v>
      </c>
      <c r="L773" s="67">
        <v>48845760</v>
      </c>
      <c r="M773" s="68"/>
      <c r="R773" s="66">
        <v>48845760</v>
      </c>
      <c r="S773" s="64" t="s">
        <v>1534</v>
      </c>
      <c r="T773" s="65">
        <v>1</v>
      </c>
    </row>
    <row r="774" spans="1:20" x14ac:dyDescent="0.25">
      <c r="A774" s="60" t="s">
        <v>2369</v>
      </c>
      <c r="B774" s="57" t="s">
        <v>2358</v>
      </c>
      <c r="C774" s="18" t="s">
        <v>1105</v>
      </c>
      <c r="D774" s="10" t="s">
        <v>1499</v>
      </c>
      <c r="E774" s="10" t="s">
        <v>210</v>
      </c>
      <c r="F774" s="9" t="s">
        <v>391</v>
      </c>
      <c r="G774" s="9" t="s">
        <v>1498</v>
      </c>
      <c r="H774" s="18" t="s">
        <v>296</v>
      </c>
      <c r="I774" s="9" t="s">
        <v>456</v>
      </c>
      <c r="J774" s="10" t="s">
        <v>456</v>
      </c>
      <c r="K774" s="67">
        <v>4320</v>
      </c>
      <c r="L774" s="67">
        <v>15720480</v>
      </c>
      <c r="M774" s="68"/>
      <c r="R774" s="66">
        <v>15720480</v>
      </c>
      <c r="S774" s="64" t="s">
        <v>1364</v>
      </c>
      <c r="T774" s="65">
        <v>1</v>
      </c>
    </row>
    <row r="775" spans="1:20" x14ac:dyDescent="0.25">
      <c r="A775" s="60" t="s">
        <v>2369</v>
      </c>
      <c r="B775" s="57" t="s">
        <v>2358</v>
      </c>
      <c r="C775" s="18" t="s">
        <v>1105</v>
      </c>
      <c r="D775" s="10" t="s">
        <v>1499</v>
      </c>
      <c r="E775" s="10" t="s">
        <v>210</v>
      </c>
      <c r="F775" s="9" t="s">
        <v>391</v>
      </c>
      <c r="G775" s="9" t="s">
        <v>1498</v>
      </c>
      <c r="H775" s="18" t="s">
        <v>337</v>
      </c>
      <c r="I775" s="9" t="s">
        <v>453</v>
      </c>
      <c r="J775" s="62" t="s">
        <v>2384</v>
      </c>
      <c r="K775" s="67">
        <v>720</v>
      </c>
      <c r="L775" s="67">
        <v>2082960</v>
      </c>
      <c r="M775" s="68"/>
      <c r="R775" s="66">
        <v>2082960</v>
      </c>
      <c r="S775" s="64" t="s">
        <v>1364</v>
      </c>
      <c r="T775" s="65">
        <v>1</v>
      </c>
    </row>
    <row r="776" spans="1:20" x14ac:dyDescent="0.25">
      <c r="A776" s="60" t="s">
        <v>2369</v>
      </c>
      <c r="B776" s="57" t="s">
        <v>2358</v>
      </c>
      <c r="C776" s="18" t="s">
        <v>1108</v>
      </c>
      <c r="D776" s="10" t="s">
        <v>1500</v>
      </c>
      <c r="E776" s="10" t="s">
        <v>210</v>
      </c>
      <c r="F776" s="9" t="s">
        <v>391</v>
      </c>
      <c r="G776" s="9" t="s">
        <v>1498</v>
      </c>
      <c r="H776" s="18" t="s">
        <v>296</v>
      </c>
      <c r="I776" s="9" t="s">
        <v>456</v>
      </c>
      <c r="J776" s="10" t="s">
        <v>456</v>
      </c>
      <c r="K776" s="67">
        <v>15840</v>
      </c>
      <c r="L776" s="67">
        <v>57103200</v>
      </c>
      <c r="M776" s="68"/>
      <c r="R776" s="66">
        <v>57103200</v>
      </c>
      <c r="S776" s="64" t="s">
        <v>1364</v>
      </c>
      <c r="T776" s="65">
        <v>1</v>
      </c>
    </row>
    <row r="777" spans="1:20" x14ac:dyDescent="0.25">
      <c r="A777" s="60" t="s">
        <v>2369</v>
      </c>
      <c r="B777" s="57" t="s">
        <v>2358</v>
      </c>
      <c r="C777" s="18" t="s">
        <v>1108</v>
      </c>
      <c r="D777" s="10" t="s">
        <v>1500</v>
      </c>
      <c r="E777" s="10" t="s">
        <v>210</v>
      </c>
      <c r="F777" s="9" t="s">
        <v>391</v>
      </c>
      <c r="G777" s="9" t="s">
        <v>1498</v>
      </c>
      <c r="H777" s="18" t="s">
        <v>337</v>
      </c>
      <c r="I777" s="9" t="s">
        <v>453</v>
      </c>
      <c r="J777" s="62" t="s">
        <v>2384</v>
      </c>
      <c r="K777" s="67">
        <v>38160</v>
      </c>
      <c r="L777" s="67">
        <v>89294400</v>
      </c>
      <c r="M777" s="68"/>
      <c r="R777" s="66">
        <v>89294400</v>
      </c>
      <c r="S777" s="64" t="s">
        <v>1364</v>
      </c>
      <c r="T777" s="65">
        <v>1</v>
      </c>
    </row>
    <row r="778" spans="1:20" x14ac:dyDescent="0.25">
      <c r="A778" s="60" t="s">
        <v>2369</v>
      </c>
      <c r="B778" s="57" t="s">
        <v>2358</v>
      </c>
      <c r="C778" s="18" t="s">
        <v>1377</v>
      </c>
      <c r="D778" s="10" t="s">
        <v>1481</v>
      </c>
      <c r="E778" s="10" t="s">
        <v>254</v>
      </c>
      <c r="F778" s="9" t="s">
        <v>390</v>
      </c>
      <c r="G778" s="9" t="s">
        <v>1495</v>
      </c>
      <c r="H778" s="18" t="s">
        <v>325</v>
      </c>
      <c r="I778" s="9" t="s">
        <v>456</v>
      </c>
      <c r="J778" s="10" t="s">
        <v>456</v>
      </c>
      <c r="K778" s="67">
        <v>11055</v>
      </c>
      <c r="L778" s="67">
        <v>262478865</v>
      </c>
      <c r="M778" s="68"/>
      <c r="R778" s="66">
        <v>262478865</v>
      </c>
      <c r="S778" s="64" t="s">
        <v>1364</v>
      </c>
      <c r="T778" s="65">
        <v>1</v>
      </c>
    </row>
    <row r="779" spans="1:20" x14ac:dyDescent="0.25">
      <c r="A779" s="60" t="s">
        <v>2369</v>
      </c>
      <c r="B779" s="57" t="s">
        <v>2358</v>
      </c>
      <c r="C779" s="18" t="s">
        <v>1377</v>
      </c>
      <c r="D779" s="10" t="s">
        <v>1481</v>
      </c>
      <c r="E779" s="10" t="s">
        <v>254</v>
      </c>
      <c r="F779" s="9" t="s">
        <v>390</v>
      </c>
      <c r="G779" s="9" t="s">
        <v>1495</v>
      </c>
      <c r="H779" s="18" t="s">
        <v>413</v>
      </c>
      <c r="I779" s="9" t="s">
        <v>454</v>
      </c>
      <c r="J779" s="62" t="s">
        <v>2384</v>
      </c>
      <c r="K779" s="67">
        <v>22680</v>
      </c>
      <c r="L779" s="67">
        <v>285881400</v>
      </c>
      <c r="M779" s="68"/>
      <c r="R779" s="66">
        <v>285881400</v>
      </c>
      <c r="S779" s="64" t="s">
        <v>1364</v>
      </c>
      <c r="T779" s="65">
        <v>1</v>
      </c>
    </row>
    <row r="780" spans="1:20" x14ac:dyDescent="0.25">
      <c r="A780" s="60" t="s">
        <v>2369</v>
      </c>
      <c r="B780" s="57" t="s">
        <v>2358</v>
      </c>
      <c r="C780" s="18" t="s">
        <v>1377</v>
      </c>
      <c r="D780" s="10" t="s">
        <v>1481</v>
      </c>
      <c r="E780" s="10" t="s">
        <v>254</v>
      </c>
      <c r="F780" s="9" t="s">
        <v>390</v>
      </c>
      <c r="G780" s="9" t="s">
        <v>1495</v>
      </c>
      <c r="H780" s="18" t="s">
        <v>1492</v>
      </c>
      <c r="I780" s="9" t="s">
        <v>454</v>
      </c>
      <c r="J780" s="62" t="s">
        <v>2384</v>
      </c>
      <c r="K780" s="67">
        <v>10095</v>
      </c>
      <c r="L780" s="67">
        <v>127247475</v>
      </c>
      <c r="M780" s="68"/>
      <c r="R780" s="66">
        <v>127247475</v>
      </c>
      <c r="S780" s="64" t="s">
        <v>1534</v>
      </c>
      <c r="T780" s="65">
        <v>1</v>
      </c>
    </row>
    <row r="781" spans="1:20" x14ac:dyDescent="0.25">
      <c r="A781" s="60" t="s">
        <v>2369</v>
      </c>
      <c r="B781" s="57" t="s">
        <v>2358</v>
      </c>
      <c r="C781" s="18" t="s">
        <v>1111</v>
      </c>
      <c r="D781" s="10" t="s">
        <v>1424</v>
      </c>
      <c r="E781" s="10" t="s">
        <v>254</v>
      </c>
      <c r="F781" s="9" t="s">
        <v>390</v>
      </c>
      <c r="G781" s="9" t="s">
        <v>1495</v>
      </c>
      <c r="H781" s="18" t="s">
        <v>325</v>
      </c>
      <c r="I781" s="9" t="s">
        <v>456</v>
      </c>
      <c r="J781" s="10" t="s">
        <v>456</v>
      </c>
      <c r="K781" s="67">
        <v>75135</v>
      </c>
      <c r="L781" s="67">
        <v>1861469625</v>
      </c>
      <c r="M781" s="68"/>
      <c r="R781" s="66">
        <v>1861469625</v>
      </c>
      <c r="S781" s="64" t="s">
        <v>1364</v>
      </c>
      <c r="T781" s="65">
        <v>1</v>
      </c>
    </row>
    <row r="782" spans="1:20" x14ac:dyDescent="0.25">
      <c r="A782" s="60" t="s">
        <v>2369</v>
      </c>
      <c r="B782" s="57" t="s">
        <v>2358</v>
      </c>
      <c r="C782" s="18" t="s">
        <v>1111</v>
      </c>
      <c r="D782" s="10" t="s">
        <v>1424</v>
      </c>
      <c r="E782" s="10" t="s">
        <v>254</v>
      </c>
      <c r="F782" s="9" t="s">
        <v>390</v>
      </c>
      <c r="G782" s="9" t="s">
        <v>1495</v>
      </c>
      <c r="H782" s="18" t="s">
        <v>413</v>
      </c>
      <c r="I782" s="9" t="s">
        <v>454</v>
      </c>
      <c r="J782" s="62" t="s">
        <v>2384</v>
      </c>
      <c r="K782" s="67">
        <v>174795</v>
      </c>
      <c r="L782" s="67">
        <v>2071670340</v>
      </c>
      <c r="M782" s="68"/>
      <c r="R782" s="66">
        <v>2071670340</v>
      </c>
      <c r="S782" s="64" t="s">
        <v>1364</v>
      </c>
      <c r="T782" s="65">
        <v>1</v>
      </c>
    </row>
    <row r="783" spans="1:20" x14ac:dyDescent="0.25">
      <c r="A783" s="60" t="s">
        <v>2369</v>
      </c>
      <c r="B783" s="57" t="s">
        <v>2358</v>
      </c>
      <c r="C783" s="18" t="s">
        <v>1111</v>
      </c>
      <c r="D783" s="10" t="s">
        <v>1424</v>
      </c>
      <c r="E783" s="10" t="s">
        <v>254</v>
      </c>
      <c r="F783" s="9" t="s">
        <v>390</v>
      </c>
      <c r="G783" s="9" t="s">
        <v>1495</v>
      </c>
      <c r="H783" s="18" t="s">
        <v>1492</v>
      </c>
      <c r="I783" s="9" t="s">
        <v>454</v>
      </c>
      <c r="J783" s="62" t="s">
        <v>2384</v>
      </c>
      <c r="K783" s="67">
        <v>61230</v>
      </c>
      <c r="L783" s="67">
        <v>725697960</v>
      </c>
      <c r="M783" s="68"/>
      <c r="R783" s="66">
        <v>725697960</v>
      </c>
      <c r="S783" s="64" t="s">
        <v>1534</v>
      </c>
      <c r="T783" s="65">
        <v>1</v>
      </c>
    </row>
    <row r="784" spans="1:20" x14ac:dyDescent="0.25">
      <c r="A784" s="60" t="s">
        <v>2369</v>
      </c>
      <c r="B784" s="57" t="s">
        <v>2358</v>
      </c>
      <c r="C784" s="18" t="s">
        <v>1111</v>
      </c>
      <c r="D784" s="10" t="s">
        <v>1424</v>
      </c>
      <c r="E784" s="10" t="s">
        <v>254</v>
      </c>
      <c r="F784" s="9" t="s">
        <v>390</v>
      </c>
      <c r="G784" s="9" t="s">
        <v>1495</v>
      </c>
      <c r="H784" s="18" t="s">
        <v>1493</v>
      </c>
      <c r="I784" s="9" t="s">
        <v>456</v>
      </c>
      <c r="J784" s="10" t="s">
        <v>456</v>
      </c>
      <c r="K784" s="67">
        <v>990</v>
      </c>
      <c r="L784" s="67">
        <v>24527250</v>
      </c>
      <c r="M784" s="68"/>
      <c r="R784" s="66">
        <v>24527250</v>
      </c>
      <c r="S784" s="64" t="s">
        <v>1534</v>
      </c>
      <c r="T784" s="65">
        <v>1</v>
      </c>
    </row>
    <row r="785" spans="1:20" x14ac:dyDescent="0.25">
      <c r="A785" s="60" t="s">
        <v>2369</v>
      </c>
      <c r="B785" s="57" t="s">
        <v>2358</v>
      </c>
      <c r="C785" s="18" t="s">
        <v>292</v>
      </c>
      <c r="D785" s="10" t="s">
        <v>1259</v>
      </c>
      <c r="E785" s="10" t="s">
        <v>347</v>
      </c>
      <c r="F785" s="9" t="s">
        <v>224</v>
      </c>
      <c r="G785" s="9" t="s">
        <v>1311</v>
      </c>
      <c r="H785" s="18" t="s">
        <v>239</v>
      </c>
      <c r="I785" s="9" t="s">
        <v>456</v>
      </c>
      <c r="J785" s="10" t="s">
        <v>456</v>
      </c>
      <c r="K785" s="67">
        <v>2000</v>
      </c>
      <c r="L785" s="67">
        <v>32000000</v>
      </c>
      <c r="M785" s="68"/>
      <c r="R785" s="66">
        <v>32000000</v>
      </c>
      <c r="S785" s="64" t="s">
        <v>1366</v>
      </c>
      <c r="T785" s="65">
        <v>1</v>
      </c>
    </row>
    <row r="786" spans="1:20" x14ac:dyDescent="0.25">
      <c r="A786" s="60" t="s">
        <v>2369</v>
      </c>
      <c r="B786" s="57" t="s">
        <v>2358</v>
      </c>
      <c r="C786" s="18" t="s">
        <v>1000</v>
      </c>
      <c r="D786" s="10" t="s">
        <v>1378</v>
      </c>
      <c r="E786" s="10" t="s">
        <v>367</v>
      </c>
      <c r="F786" s="9" t="s">
        <v>294</v>
      </c>
      <c r="G786" s="9" t="s">
        <v>1379</v>
      </c>
      <c r="H786" s="18" t="s">
        <v>314</v>
      </c>
      <c r="I786" s="9" t="s">
        <v>456</v>
      </c>
      <c r="J786" s="10" t="s">
        <v>456</v>
      </c>
      <c r="K786" s="67">
        <v>161</v>
      </c>
      <c r="L786" s="67">
        <v>32597831</v>
      </c>
      <c r="M786" s="68"/>
      <c r="R786" s="66">
        <v>32597831</v>
      </c>
      <c r="S786" s="64" t="s">
        <v>1365</v>
      </c>
      <c r="T786" s="65">
        <v>1</v>
      </c>
    </row>
    <row r="787" spans="1:20" x14ac:dyDescent="0.25">
      <c r="A787" s="60" t="s">
        <v>2369</v>
      </c>
      <c r="B787" s="57" t="s">
        <v>2358</v>
      </c>
      <c r="C787" s="18" t="s">
        <v>1000</v>
      </c>
      <c r="D787" s="10" t="s">
        <v>1378</v>
      </c>
      <c r="E787" s="10" t="s">
        <v>367</v>
      </c>
      <c r="F787" s="9" t="s">
        <v>294</v>
      </c>
      <c r="G787" s="9" t="s">
        <v>1379</v>
      </c>
      <c r="H787" s="18" t="s">
        <v>345</v>
      </c>
      <c r="I787" s="9" t="s">
        <v>456</v>
      </c>
      <c r="J787" s="10" t="s">
        <v>456</v>
      </c>
      <c r="K787" s="67">
        <v>740</v>
      </c>
      <c r="L787" s="67">
        <v>143789400</v>
      </c>
      <c r="M787" s="68"/>
      <c r="R787" s="66">
        <v>143789400</v>
      </c>
      <c r="S787" s="64" t="s">
        <v>1364</v>
      </c>
      <c r="T787" s="65">
        <v>1</v>
      </c>
    </row>
    <row r="788" spans="1:20" x14ac:dyDescent="0.25">
      <c r="A788" s="60" t="s">
        <v>2369</v>
      </c>
      <c r="B788" s="57" t="s">
        <v>2358</v>
      </c>
      <c r="C788" s="18" t="s">
        <v>1000</v>
      </c>
      <c r="D788" s="10" t="s">
        <v>1378</v>
      </c>
      <c r="E788" s="10" t="s">
        <v>367</v>
      </c>
      <c r="F788" s="9" t="s">
        <v>294</v>
      </c>
      <c r="G788" s="9" t="s">
        <v>1379</v>
      </c>
      <c r="H788" s="18" t="s">
        <v>241</v>
      </c>
      <c r="I788" s="9" t="s">
        <v>454</v>
      </c>
      <c r="J788" s="62" t="s">
        <v>2384</v>
      </c>
      <c r="K788" s="67">
        <v>860</v>
      </c>
      <c r="L788" s="67">
        <v>125513560</v>
      </c>
      <c r="M788" s="68"/>
      <c r="R788" s="66">
        <v>125513560</v>
      </c>
      <c r="S788" s="64" t="s">
        <v>1364</v>
      </c>
      <c r="T788" s="65">
        <v>1</v>
      </c>
    </row>
    <row r="789" spans="1:20" x14ac:dyDescent="0.25">
      <c r="A789" s="60" t="s">
        <v>2369</v>
      </c>
      <c r="B789" s="57" t="s">
        <v>2358</v>
      </c>
      <c r="C789" s="18" t="s">
        <v>1125</v>
      </c>
      <c r="D789" s="10" t="s">
        <v>1133</v>
      </c>
      <c r="E789" s="10" t="s">
        <v>1143</v>
      </c>
      <c r="F789" s="9" t="s">
        <v>1144</v>
      </c>
      <c r="G789" s="9" t="s">
        <v>1312</v>
      </c>
      <c r="H789" s="18" t="s">
        <v>314</v>
      </c>
      <c r="I789" s="9" t="s">
        <v>456</v>
      </c>
      <c r="J789" s="10" t="s">
        <v>456</v>
      </c>
      <c r="K789" s="67">
        <v>50</v>
      </c>
      <c r="L789" s="67">
        <v>2384925</v>
      </c>
      <c r="M789" s="68"/>
      <c r="R789" s="66">
        <v>2384925</v>
      </c>
      <c r="S789" s="64" t="s">
        <v>1365</v>
      </c>
      <c r="T789" s="65">
        <v>1</v>
      </c>
    </row>
    <row r="790" spans="1:20" x14ac:dyDescent="0.25">
      <c r="A790" s="60" t="s">
        <v>2369</v>
      </c>
      <c r="B790" s="57" t="s">
        <v>2358</v>
      </c>
      <c r="C790" s="18" t="s">
        <v>1125</v>
      </c>
      <c r="D790" s="10" t="s">
        <v>1133</v>
      </c>
      <c r="E790" s="10" t="s">
        <v>1143</v>
      </c>
      <c r="F790" s="9" t="s">
        <v>1144</v>
      </c>
      <c r="G790" s="9" t="s">
        <v>1312</v>
      </c>
      <c r="H790" s="18" t="s">
        <v>345</v>
      </c>
      <c r="I790" s="9" t="s">
        <v>456</v>
      </c>
      <c r="J790" s="10" t="s">
        <v>456</v>
      </c>
      <c r="K790" s="67">
        <v>800</v>
      </c>
      <c r="L790" s="67">
        <v>36620880</v>
      </c>
      <c r="M790" s="68"/>
      <c r="R790" s="66">
        <v>36620880</v>
      </c>
      <c r="S790" s="64" t="s">
        <v>1364</v>
      </c>
      <c r="T790" s="65">
        <v>1</v>
      </c>
    </row>
    <row r="791" spans="1:20" x14ac:dyDescent="0.25">
      <c r="A791" s="60" t="s">
        <v>2369</v>
      </c>
      <c r="B791" s="57" t="s">
        <v>2358</v>
      </c>
      <c r="C791" s="18" t="s">
        <v>1385</v>
      </c>
      <c r="D791" s="10" t="s">
        <v>1501</v>
      </c>
      <c r="E791" s="10" t="s">
        <v>212</v>
      </c>
      <c r="F791" s="9" t="s">
        <v>327</v>
      </c>
      <c r="G791" s="9" t="s">
        <v>1309</v>
      </c>
      <c r="H791" s="18" t="s">
        <v>234</v>
      </c>
      <c r="I791" s="9" t="s">
        <v>454</v>
      </c>
      <c r="J791" s="62" t="s">
        <v>2384</v>
      </c>
      <c r="K791" s="67">
        <v>6960</v>
      </c>
      <c r="L791" s="67">
        <v>76205040</v>
      </c>
      <c r="M791" s="68"/>
      <c r="R791" s="66">
        <v>76205040</v>
      </c>
      <c r="S791" s="64" t="s">
        <v>1364</v>
      </c>
      <c r="T791" s="65">
        <v>1</v>
      </c>
    </row>
    <row r="792" spans="1:20" x14ac:dyDescent="0.25">
      <c r="A792" s="60" t="s">
        <v>2369</v>
      </c>
      <c r="B792" s="57" t="s">
        <v>2358</v>
      </c>
      <c r="C792" s="18" t="s">
        <v>1385</v>
      </c>
      <c r="D792" s="10" t="s">
        <v>1501</v>
      </c>
      <c r="E792" s="10" t="s">
        <v>212</v>
      </c>
      <c r="F792" s="9" t="s">
        <v>327</v>
      </c>
      <c r="G792" s="9" t="s">
        <v>1309</v>
      </c>
      <c r="H792" s="18" t="s">
        <v>1492</v>
      </c>
      <c r="I792" s="9" t="s">
        <v>454</v>
      </c>
      <c r="J792" s="62" t="s">
        <v>2384</v>
      </c>
      <c r="K792" s="67">
        <v>12240</v>
      </c>
      <c r="L792" s="67">
        <v>134015760</v>
      </c>
      <c r="M792" s="68"/>
      <c r="R792" s="66">
        <v>134015760</v>
      </c>
      <c r="S792" s="64" t="s">
        <v>1534</v>
      </c>
      <c r="T792" s="65">
        <v>1</v>
      </c>
    </row>
    <row r="793" spans="1:20" x14ac:dyDescent="0.25">
      <c r="A793" s="60" t="s">
        <v>2369</v>
      </c>
      <c r="B793" s="57" t="s">
        <v>2358</v>
      </c>
      <c r="C793" s="18" t="s">
        <v>1400</v>
      </c>
      <c r="D793" s="10" t="s">
        <v>608</v>
      </c>
      <c r="E793" s="10" t="s">
        <v>401</v>
      </c>
      <c r="F793" s="9" t="s">
        <v>260</v>
      </c>
      <c r="G793" s="9" t="s">
        <v>1309</v>
      </c>
      <c r="H793" s="18" t="s">
        <v>296</v>
      </c>
      <c r="I793" s="9" t="s">
        <v>456</v>
      </c>
      <c r="J793" s="10" t="s">
        <v>456</v>
      </c>
      <c r="K793" s="67">
        <v>6840</v>
      </c>
      <c r="L793" s="67">
        <v>113762880</v>
      </c>
      <c r="M793" s="68"/>
      <c r="R793" s="66">
        <v>113762880</v>
      </c>
      <c r="S793" s="64" t="s">
        <v>1364</v>
      </c>
      <c r="T793" s="65">
        <v>1</v>
      </c>
    </row>
    <row r="794" spans="1:20" x14ac:dyDescent="0.25">
      <c r="A794" s="60" t="s">
        <v>2369</v>
      </c>
      <c r="B794" s="57" t="s">
        <v>2358</v>
      </c>
      <c r="C794" s="18" t="s">
        <v>1400</v>
      </c>
      <c r="D794" s="10" t="s">
        <v>608</v>
      </c>
      <c r="E794" s="10" t="s">
        <v>401</v>
      </c>
      <c r="F794" s="9" t="s">
        <v>260</v>
      </c>
      <c r="G794" s="9" t="s">
        <v>1309</v>
      </c>
      <c r="H794" s="18" t="s">
        <v>234</v>
      </c>
      <c r="I794" s="9" t="s">
        <v>454</v>
      </c>
      <c r="J794" s="62" t="s">
        <v>2384</v>
      </c>
      <c r="K794" s="67">
        <v>2520</v>
      </c>
      <c r="L794" s="67">
        <v>42402528</v>
      </c>
      <c r="M794" s="68"/>
      <c r="R794" s="66">
        <v>42402528</v>
      </c>
      <c r="S794" s="64" t="s">
        <v>1364</v>
      </c>
      <c r="T794" s="65">
        <v>1</v>
      </c>
    </row>
    <row r="795" spans="1:20" x14ac:dyDescent="0.25">
      <c r="A795" s="60" t="s">
        <v>2369</v>
      </c>
      <c r="B795" s="57" t="s">
        <v>2358</v>
      </c>
      <c r="C795" s="18" t="s">
        <v>1400</v>
      </c>
      <c r="D795" s="10" t="s">
        <v>608</v>
      </c>
      <c r="E795" s="10" t="s">
        <v>401</v>
      </c>
      <c r="F795" s="9" t="s">
        <v>260</v>
      </c>
      <c r="G795" s="9" t="s">
        <v>1309</v>
      </c>
      <c r="H795" s="18" t="s">
        <v>1492</v>
      </c>
      <c r="I795" s="9" t="s">
        <v>454</v>
      </c>
      <c r="J795" s="62" t="s">
        <v>2384</v>
      </c>
      <c r="K795" s="67">
        <v>67320</v>
      </c>
      <c r="L795" s="67">
        <v>1132753248</v>
      </c>
      <c r="M795" s="68"/>
      <c r="R795" s="66">
        <v>1132753248</v>
      </c>
      <c r="S795" s="64" t="s">
        <v>1534</v>
      </c>
      <c r="T795" s="65">
        <v>1</v>
      </c>
    </row>
    <row r="796" spans="1:20" x14ac:dyDescent="0.25">
      <c r="A796" s="60" t="s">
        <v>2369</v>
      </c>
      <c r="B796" s="57" t="s">
        <v>2358</v>
      </c>
      <c r="C796" s="18" t="s">
        <v>1400</v>
      </c>
      <c r="D796" s="10" t="s">
        <v>608</v>
      </c>
      <c r="E796" s="10" t="s">
        <v>401</v>
      </c>
      <c r="F796" s="9" t="s">
        <v>260</v>
      </c>
      <c r="G796" s="9" t="s">
        <v>1309</v>
      </c>
      <c r="H796" s="18" t="s">
        <v>1493</v>
      </c>
      <c r="I796" s="9" t="s">
        <v>456</v>
      </c>
      <c r="J796" s="10" t="s">
        <v>456</v>
      </c>
      <c r="K796" s="67">
        <v>1920</v>
      </c>
      <c r="L796" s="67">
        <v>31933440</v>
      </c>
      <c r="M796" s="68"/>
      <c r="R796" s="66">
        <v>31933440</v>
      </c>
      <c r="S796" s="64" t="s">
        <v>1534</v>
      </c>
      <c r="T796" s="65">
        <v>1</v>
      </c>
    </row>
    <row r="797" spans="1:20" x14ac:dyDescent="0.25">
      <c r="A797" s="60" t="s">
        <v>2369</v>
      </c>
      <c r="B797" s="57" t="s">
        <v>2358</v>
      </c>
      <c r="C797" s="18" t="s">
        <v>1147</v>
      </c>
      <c r="D797" s="10" t="s">
        <v>1166</v>
      </c>
      <c r="E797" s="10" t="s">
        <v>385</v>
      </c>
      <c r="F797" s="9" t="s">
        <v>398</v>
      </c>
      <c r="G797" s="9" t="s">
        <v>1307</v>
      </c>
      <c r="H797" s="18" t="s">
        <v>412</v>
      </c>
      <c r="I797" s="9" t="s">
        <v>454</v>
      </c>
      <c r="J797" s="62" t="s">
        <v>2384</v>
      </c>
      <c r="K797" s="67">
        <v>1800</v>
      </c>
      <c r="L797" s="67">
        <v>8395200</v>
      </c>
      <c r="M797" s="68"/>
      <c r="R797" s="66">
        <v>8395200</v>
      </c>
      <c r="S797" s="64" t="s">
        <v>1364</v>
      </c>
      <c r="T797" s="65">
        <v>1</v>
      </c>
    </row>
    <row r="798" spans="1:20" x14ac:dyDescent="0.25">
      <c r="A798" s="60" t="s">
        <v>2369</v>
      </c>
      <c r="B798" s="57" t="s">
        <v>2358</v>
      </c>
      <c r="C798" s="18" t="s">
        <v>1147</v>
      </c>
      <c r="D798" s="10" t="s">
        <v>1166</v>
      </c>
      <c r="E798" s="10" t="s">
        <v>385</v>
      </c>
      <c r="F798" s="9" t="s">
        <v>398</v>
      </c>
      <c r="G798" s="9" t="s">
        <v>1307</v>
      </c>
      <c r="H798" s="18" t="s">
        <v>1492</v>
      </c>
      <c r="I798" s="9" t="s">
        <v>454</v>
      </c>
      <c r="J798" s="62" t="s">
        <v>2384</v>
      </c>
      <c r="K798" s="67">
        <v>500</v>
      </c>
      <c r="L798" s="67">
        <v>2332000</v>
      </c>
      <c r="M798" s="68"/>
      <c r="R798" s="66">
        <v>2332000</v>
      </c>
      <c r="S798" s="64" t="s">
        <v>1534</v>
      </c>
      <c r="T798" s="65">
        <v>1</v>
      </c>
    </row>
    <row r="799" spans="1:20" x14ac:dyDescent="0.25">
      <c r="A799" s="60" t="s">
        <v>2369</v>
      </c>
      <c r="B799" s="57" t="s">
        <v>2358</v>
      </c>
      <c r="C799" s="18" t="s">
        <v>1401</v>
      </c>
      <c r="D799" s="10" t="s">
        <v>1503</v>
      </c>
      <c r="E799" s="10" t="s">
        <v>254</v>
      </c>
      <c r="F799" s="9" t="s">
        <v>390</v>
      </c>
      <c r="G799" s="9" t="s">
        <v>1495</v>
      </c>
      <c r="H799" s="18" t="s">
        <v>413</v>
      </c>
      <c r="I799" s="9" t="s">
        <v>454</v>
      </c>
      <c r="J799" s="62" t="s">
        <v>2384</v>
      </c>
      <c r="K799" s="67">
        <v>1252</v>
      </c>
      <c r="L799" s="67">
        <v>8434724</v>
      </c>
      <c r="M799" s="68"/>
      <c r="R799" s="66">
        <v>8434724</v>
      </c>
      <c r="S799" s="64" t="s">
        <v>1364</v>
      </c>
      <c r="T799" s="65">
        <v>1</v>
      </c>
    </row>
    <row r="800" spans="1:20" x14ac:dyDescent="0.25">
      <c r="A800" s="60" t="s">
        <v>2369</v>
      </c>
      <c r="B800" s="57" t="s">
        <v>2358</v>
      </c>
      <c r="C800" s="18" t="s">
        <v>1286</v>
      </c>
      <c r="D800" s="10" t="s">
        <v>1298</v>
      </c>
      <c r="E800" s="10" t="s">
        <v>385</v>
      </c>
      <c r="F800" s="9" t="s">
        <v>398</v>
      </c>
      <c r="G800" s="9" t="s">
        <v>1307</v>
      </c>
      <c r="H800" s="18" t="s">
        <v>1528</v>
      </c>
      <c r="I800" s="9" t="s">
        <v>454</v>
      </c>
      <c r="J800" s="62" t="s">
        <v>2384</v>
      </c>
      <c r="K800" s="67">
        <v>2000</v>
      </c>
      <c r="L800" s="67">
        <v>14960000</v>
      </c>
      <c r="M800" s="68"/>
      <c r="R800" s="66">
        <v>14960000</v>
      </c>
      <c r="S800" s="64" t="s">
        <v>1534</v>
      </c>
      <c r="T800" s="65">
        <v>1</v>
      </c>
    </row>
    <row r="801" spans="1:20" x14ac:dyDescent="0.25">
      <c r="A801" s="60" t="s">
        <v>2369</v>
      </c>
      <c r="B801" s="57" t="s">
        <v>2358</v>
      </c>
      <c r="C801" s="18" t="s">
        <v>1462</v>
      </c>
      <c r="D801" s="10" t="s">
        <v>1504</v>
      </c>
      <c r="E801" s="10" t="s">
        <v>254</v>
      </c>
      <c r="F801" s="9" t="s">
        <v>390</v>
      </c>
      <c r="G801" s="9" t="s">
        <v>1495</v>
      </c>
      <c r="H801" s="18" t="s">
        <v>413</v>
      </c>
      <c r="I801" s="9" t="s">
        <v>454</v>
      </c>
      <c r="J801" s="62" t="s">
        <v>2384</v>
      </c>
      <c r="K801" s="67">
        <v>493360</v>
      </c>
      <c r="L801" s="67">
        <v>3001108880</v>
      </c>
      <c r="M801" s="68"/>
      <c r="R801" s="66">
        <v>3001108880</v>
      </c>
      <c r="S801" s="64" t="s">
        <v>1364</v>
      </c>
      <c r="T801" s="65">
        <v>1</v>
      </c>
    </row>
    <row r="802" spans="1:20" x14ac:dyDescent="0.25">
      <c r="A802" s="60" t="s">
        <v>2369</v>
      </c>
      <c r="B802" s="57" t="s">
        <v>2358</v>
      </c>
      <c r="C802" s="18" t="s">
        <v>1462</v>
      </c>
      <c r="D802" s="10" t="s">
        <v>1504</v>
      </c>
      <c r="E802" s="10" t="s">
        <v>254</v>
      </c>
      <c r="F802" s="9" t="s">
        <v>390</v>
      </c>
      <c r="G802" s="9" t="s">
        <v>1495</v>
      </c>
      <c r="H802" s="18" t="s">
        <v>1492</v>
      </c>
      <c r="I802" s="9" t="s">
        <v>454</v>
      </c>
      <c r="J802" s="62" t="s">
        <v>2384</v>
      </c>
      <c r="K802" s="67">
        <v>1171100</v>
      </c>
      <c r="L802" s="67">
        <v>7123801300</v>
      </c>
      <c r="M802" s="68"/>
      <c r="R802" s="66">
        <v>7123801300</v>
      </c>
      <c r="S802" s="64" t="s">
        <v>1534</v>
      </c>
      <c r="T802" s="65">
        <v>1</v>
      </c>
    </row>
    <row r="803" spans="1:20" x14ac:dyDescent="0.25">
      <c r="A803" s="60" t="s">
        <v>2369</v>
      </c>
      <c r="B803" s="57" t="s">
        <v>2358</v>
      </c>
      <c r="C803" s="18" t="s">
        <v>529</v>
      </c>
      <c r="D803" s="10" t="s">
        <v>1267</v>
      </c>
      <c r="E803" s="10" t="s">
        <v>367</v>
      </c>
      <c r="F803" s="9" t="s">
        <v>294</v>
      </c>
      <c r="G803" s="9" t="s">
        <v>1312</v>
      </c>
      <c r="H803" s="18" t="s">
        <v>345</v>
      </c>
      <c r="I803" s="9" t="s">
        <v>456</v>
      </c>
      <c r="J803" s="10" t="s">
        <v>456</v>
      </c>
      <c r="K803" s="67">
        <v>200</v>
      </c>
      <c r="L803" s="67">
        <v>9608600</v>
      </c>
      <c r="M803" s="68"/>
      <c r="R803" s="66">
        <v>9608600</v>
      </c>
      <c r="S803" s="64" t="s">
        <v>1364</v>
      </c>
      <c r="T803" s="65">
        <v>1</v>
      </c>
    </row>
    <row r="804" spans="1:20" x14ac:dyDescent="0.25">
      <c r="A804" s="60" t="s">
        <v>2369</v>
      </c>
      <c r="B804" s="57" t="s">
        <v>2358</v>
      </c>
      <c r="C804" s="18" t="s">
        <v>1003</v>
      </c>
      <c r="D804" s="10" t="s">
        <v>1358</v>
      </c>
      <c r="E804" s="10" t="s">
        <v>1505</v>
      </c>
      <c r="F804" s="9" t="s">
        <v>1506</v>
      </c>
      <c r="G804" s="9" t="s">
        <v>1313</v>
      </c>
      <c r="H804" s="18" t="s">
        <v>345</v>
      </c>
      <c r="I804" s="9" t="s">
        <v>456</v>
      </c>
      <c r="J804" s="10" t="s">
        <v>456</v>
      </c>
      <c r="K804" s="67">
        <v>300</v>
      </c>
      <c r="L804" s="67">
        <v>32879880</v>
      </c>
      <c r="M804" s="68"/>
      <c r="R804" s="66">
        <v>32879880</v>
      </c>
      <c r="S804" s="64" t="s">
        <v>1364</v>
      </c>
      <c r="T804" s="65">
        <v>1</v>
      </c>
    </row>
    <row r="805" spans="1:20" x14ac:dyDescent="0.25">
      <c r="A805" s="60" t="s">
        <v>2369</v>
      </c>
      <c r="B805" s="57" t="s">
        <v>2358</v>
      </c>
      <c r="C805" s="18" t="s">
        <v>1004</v>
      </c>
      <c r="D805" s="10" t="s">
        <v>1359</v>
      </c>
      <c r="E805" s="10" t="s">
        <v>1505</v>
      </c>
      <c r="F805" s="9" t="s">
        <v>1506</v>
      </c>
      <c r="G805" s="9" t="s">
        <v>1313</v>
      </c>
      <c r="H805" s="18" t="s">
        <v>345</v>
      </c>
      <c r="I805" s="9" t="s">
        <v>456</v>
      </c>
      <c r="J805" s="10" t="s">
        <v>456</v>
      </c>
      <c r="K805" s="67">
        <v>390</v>
      </c>
      <c r="L805" s="67">
        <v>42743844</v>
      </c>
      <c r="M805" s="68"/>
      <c r="R805" s="66">
        <v>42743844</v>
      </c>
      <c r="S805" s="64" t="s">
        <v>1364</v>
      </c>
      <c r="T805" s="65">
        <v>1</v>
      </c>
    </row>
    <row r="806" spans="1:20" x14ac:dyDescent="0.25">
      <c r="A806" s="60" t="s">
        <v>2369</v>
      </c>
      <c r="B806" s="57" t="s">
        <v>2358</v>
      </c>
      <c r="C806" s="18" t="s">
        <v>1051</v>
      </c>
      <c r="D806" s="10" t="s">
        <v>1150</v>
      </c>
      <c r="E806" s="10" t="s">
        <v>389</v>
      </c>
      <c r="F806" s="9" t="s">
        <v>322</v>
      </c>
      <c r="G806" s="9" t="s">
        <v>1495</v>
      </c>
      <c r="H806" s="18" t="s">
        <v>296</v>
      </c>
      <c r="I806" s="9" t="s">
        <v>456</v>
      </c>
      <c r="J806" s="10" t="s">
        <v>456</v>
      </c>
      <c r="K806" s="67">
        <v>200</v>
      </c>
      <c r="L806" s="67">
        <v>17830200</v>
      </c>
      <c r="M806" s="68"/>
      <c r="R806" s="66">
        <v>17830200</v>
      </c>
      <c r="S806" s="64" t="s">
        <v>1364</v>
      </c>
      <c r="T806" s="65">
        <v>1</v>
      </c>
    </row>
    <row r="807" spans="1:20" x14ac:dyDescent="0.25">
      <c r="A807" s="60" t="s">
        <v>2369</v>
      </c>
      <c r="B807" s="57" t="s">
        <v>2358</v>
      </c>
      <c r="C807" s="18" t="s">
        <v>1051</v>
      </c>
      <c r="D807" s="10" t="s">
        <v>1150</v>
      </c>
      <c r="E807" s="10" t="s">
        <v>389</v>
      </c>
      <c r="F807" s="9" t="s">
        <v>322</v>
      </c>
      <c r="G807" s="9" t="s">
        <v>1495</v>
      </c>
      <c r="H807" s="18" t="s">
        <v>234</v>
      </c>
      <c r="I807" s="9" t="s">
        <v>454</v>
      </c>
      <c r="J807" s="62" t="s">
        <v>2384</v>
      </c>
      <c r="K807" s="67">
        <v>120</v>
      </c>
      <c r="L807" s="67">
        <v>9734880</v>
      </c>
      <c r="M807" s="68"/>
      <c r="R807" s="66">
        <v>9734880</v>
      </c>
      <c r="S807" s="64" t="s">
        <v>1364</v>
      </c>
      <c r="T807" s="65">
        <v>1</v>
      </c>
    </row>
    <row r="808" spans="1:20" x14ac:dyDescent="0.25">
      <c r="A808" s="60" t="s">
        <v>2369</v>
      </c>
      <c r="B808" s="57" t="s">
        <v>2358</v>
      </c>
      <c r="C808" s="18" t="s">
        <v>1388</v>
      </c>
      <c r="D808" s="10" t="s">
        <v>1204</v>
      </c>
      <c r="E808" s="10" t="s">
        <v>1482</v>
      </c>
      <c r="F808" s="9" t="s">
        <v>1483</v>
      </c>
      <c r="G808" s="9" t="s">
        <v>1509</v>
      </c>
      <c r="H808" s="18" t="s">
        <v>325</v>
      </c>
      <c r="I808" s="9" t="s">
        <v>456</v>
      </c>
      <c r="J808" s="10" t="s">
        <v>456</v>
      </c>
      <c r="K808" s="67">
        <v>2720</v>
      </c>
      <c r="L808" s="67">
        <v>34587520</v>
      </c>
      <c r="M808" s="68"/>
      <c r="R808" s="66">
        <v>34587520</v>
      </c>
      <c r="S808" s="64" t="s">
        <v>1364</v>
      </c>
      <c r="T808" s="65">
        <v>1</v>
      </c>
    </row>
    <row r="809" spans="1:20" x14ac:dyDescent="0.25">
      <c r="A809" s="60" t="s">
        <v>2369</v>
      </c>
      <c r="B809" s="57" t="s">
        <v>2358</v>
      </c>
      <c r="C809" s="18" t="s">
        <v>1388</v>
      </c>
      <c r="D809" s="10" t="s">
        <v>1204</v>
      </c>
      <c r="E809" s="10" t="s">
        <v>1482</v>
      </c>
      <c r="F809" s="9" t="s">
        <v>1483</v>
      </c>
      <c r="G809" s="9" t="s">
        <v>1509</v>
      </c>
      <c r="H809" s="18" t="s">
        <v>269</v>
      </c>
      <c r="I809" s="9" t="s">
        <v>455</v>
      </c>
      <c r="J809" s="62" t="s">
        <v>2384</v>
      </c>
      <c r="K809" s="67">
        <v>2180</v>
      </c>
      <c r="L809" s="67">
        <v>21102400</v>
      </c>
      <c r="M809" s="68"/>
      <c r="R809" s="66">
        <v>21102400</v>
      </c>
      <c r="S809" s="64" t="s">
        <v>1364</v>
      </c>
      <c r="T809" s="65">
        <v>1</v>
      </c>
    </row>
    <row r="810" spans="1:20" x14ac:dyDescent="0.25">
      <c r="A810" s="60" t="s">
        <v>2369</v>
      </c>
      <c r="B810" s="57" t="s">
        <v>2358</v>
      </c>
      <c r="C810" s="18" t="s">
        <v>1388</v>
      </c>
      <c r="D810" s="10" t="s">
        <v>1204</v>
      </c>
      <c r="E810" s="10" t="s">
        <v>1482</v>
      </c>
      <c r="F810" s="9" t="s">
        <v>1483</v>
      </c>
      <c r="G810" s="9" t="s">
        <v>1509</v>
      </c>
      <c r="H810" s="18" t="s">
        <v>402</v>
      </c>
      <c r="I810" s="9" t="s">
        <v>453</v>
      </c>
      <c r="J810" s="62" t="s">
        <v>2384</v>
      </c>
      <c r="K810" s="67">
        <v>59460</v>
      </c>
      <c r="L810" s="67">
        <v>458733900</v>
      </c>
      <c r="M810" s="68"/>
      <c r="R810" s="66">
        <v>458733900</v>
      </c>
      <c r="S810" s="64" t="s">
        <v>1364</v>
      </c>
      <c r="T810" s="65">
        <v>1</v>
      </c>
    </row>
    <row r="811" spans="1:20" x14ac:dyDescent="0.25">
      <c r="A811" s="60" t="s">
        <v>2369</v>
      </c>
      <c r="B811" s="57" t="s">
        <v>2358</v>
      </c>
      <c r="C811" s="18" t="s">
        <v>1078</v>
      </c>
      <c r="D811" s="10" t="s">
        <v>1205</v>
      </c>
      <c r="E811" s="10" t="s">
        <v>254</v>
      </c>
      <c r="F811" s="9" t="s">
        <v>390</v>
      </c>
      <c r="G811" s="9" t="s">
        <v>1495</v>
      </c>
      <c r="H811" s="18" t="s">
        <v>325</v>
      </c>
      <c r="I811" s="9" t="s">
        <v>456</v>
      </c>
      <c r="J811" s="10" t="s">
        <v>456</v>
      </c>
      <c r="K811" s="67">
        <v>1480</v>
      </c>
      <c r="L811" s="67">
        <v>20629720</v>
      </c>
      <c r="M811" s="68"/>
      <c r="R811" s="66">
        <v>20629720</v>
      </c>
      <c r="S811" s="64" t="s">
        <v>1364</v>
      </c>
      <c r="T811" s="65">
        <v>1</v>
      </c>
    </row>
    <row r="812" spans="1:20" x14ac:dyDescent="0.25">
      <c r="A812" s="60" t="s">
        <v>2369</v>
      </c>
      <c r="B812" s="57" t="s">
        <v>2358</v>
      </c>
      <c r="C812" s="18" t="s">
        <v>1078</v>
      </c>
      <c r="D812" s="10" t="s">
        <v>1205</v>
      </c>
      <c r="E812" s="10" t="s">
        <v>254</v>
      </c>
      <c r="F812" s="9" t="s">
        <v>390</v>
      </c>
      <c r="G812" s="9" t="s">
        <v>1495</v>
      </c>
      <c r="H812" s="18" t="s">
        <v>413</v>
      </c>
      <c r="I812" s="9" t="s">
        <v>454</v>
      </c>
      <c r="J812" s="62" t="s">
        <v>2384</v>
      </c>
      <c r="K812" s="67">
        <v>2400</v>
      </c>
      <c r="L812" s="67">
        <v>23212800</v>
      </c>
      <c r="M812" s="68"/>
      <c r="R812" s="66">
        <v>23212800</v>
      </c>
      <c r="S812" s="64" t="s">
        <v>1364</v>
      </c>
      <c r="T812" s="65">
        <v>1</v>
      </c>
    </row>
    <row r="813" spans="1:20" x14ac:dyDescent="0.25">
      <c r="A813" s="60" t="s">
        <v>2369</v>
      </c>
      <c r="B813" s="57" t="s">
        <v>2358</v>
      </c>
      <c r="C813" s="18" t="s">
        <v>1078</v>
      </c>
      <c r="D813" s="10" t="s">
        <v>1205</v>
      </c>
      <c r="E813" s="10" t="s">
        <v>254</v>
      </c>
      <c r="F813" s="9" t="s">
        <v>390</v>
      </c>
      <c r="G813" s="9" t="s">
        <v>1495</v>
      </c>
      <c r="H813" s="18" t="s">
        <v>1492</v>
      </c>
      <c r="I813" s="9" t="s">
        <v>454</v>
      </c>
      <c r="J813" s="62" t="s">
        <v>2384</v>
      </c>
      <c r="K813" s="67">
        <v>540</v>
      </c>
      <c r="L813" s="67">
        <v>5222880</v>
      </c>
      <c r="M813" s="68"/>
      <c r="R813" s="66">
        <v>5222880</v>
      </c>
      <c r="S813" s="64" t="s">
        <v>1534</v>
      </c>
      <c r="T813" s="65">
        <v>1</v>
      </c>
    </row>
    <row r="814" spans="1:20" x14ac:dyDescent="0.25">
      <c r="A814" s="60" t="s">
        <v>2369</v>
      </c>
      <c r="B814" s="57" t="s">
        <v>2358</v>
      </c>
      <c r="C814" s="18" t="s">
        <v>1389</v>
      </c>
      <c r="D814" s="10" t="s">
        <v>1219</v>
      </c>
      <c r="E814" s="10" t="s">
        <v>1482</v>
      </c>
      <c r="F814" s="9" t="s">
        <v>1483</v>
      </c>
      <c r="G814" s="9" t="s">
        <v>1509</v>
      </c>
      <c r="H814" s="18" t="s">
        <v>325</v>
      </c>
      <c r="I814" s="9" t="s">
        <v>456</v>
      </c>
      <c r="J814" s="10" t="s">
        <v>456</v>
      </c>
      <c r="K814" s="67">
        <v>2520</v>
      </c>
      <c r="L814" s="67">
        <v>32044320</v>
      </c>
      <c r="M814" s="68"/>
      <c r="R814" s="66">
        <v>32044320</v>
      </c>
      <c r="S814" s="64" t="s">
        <v>1364</v>
      </c>
      <c r="T814" s="65">
        <v>1</v>
      </c>
    </row>
    <row r="815" spans="1:20" x14ac:dyDescent="0.25">
      <c r="A815" s="60" t="s">
        <v>2369</v>
      </c>
      <c r="B815" s="57" t="s">
        <v>2358</v>
      </c>
      <c r="C815" s="18" t="s">
        <v>1389</v>
      </c>
      <c r="D815" s="10" t="s">
        <v>1219</v>
      </c>
      <c r="E815" s="10" t="s">
        <v>1482</v>
      </c>
      <c r="F815" s="9" t="s">
        <v>1483</v>
      </c>
      <c r="G815" s="9" t="s">
        <v>1509</v>
      </c>
      <c r="H815" s="18" t="s">
        <v>402</v>
      </c>
      <c r="I815" s="9" t="s">
        <v>453</v>
      </c>
      <c r="J815" s="62" t="s">
        <v>2384</v>
      </c>
      <c r="K815" s="67">
        <v>682540</v>
      </c>
      <c r="L815" s="67">
        <v>4151890820</v>
      </c>
      <c r="M815" s="68"/>
      <c r="R815" s="66">
        <v>4151890820</v>
      </c>
      <c r="S815" s="64" t="s">
        <v>1364</v>
      </c>
      <c r="T815" s="65">
        <v>1</v>
      </c>
    </row>
    <row r="816" spans="1:20" x14ac:dyDescent="0.25">
      <c r="A816" s="60" t="s">
        <v>2369</v>
      </c>
      <c r="B816" s="57" t="s">
        <v>2358</v>
      </c>
      <c r="C816" s="18" t="s">
        <v>1314</v>
      </c>
      <c r="D816" s="10" t="s">
        <v>1510</v>
      </c>
      <c r="E816" s="10" t="s">
        <v>254</v>
      </c>
      <c r="F816" s="9" t="s">
        <v>390</v>
      </c>
      <c r="G816" s="9" t="s">
        <v>1495</v>
      </c>
      <c r="H816" s="18" t="s">
        <v>325</v>
      </c>
      <c r="I816" s="9" t="s">
        <v>456</v>
      </c>
      <c r="J816" s="10" t="s">
        <v>456</v>
      </c>
      <c r="K816" s="67">
        <v>150</v>
      </c>
      <c r="L816" s="67">
        <v>1752150</v>
      </c>
      <c r="M816" s="68"/>
      <c r="R816" s="66">
        <v>1752150</v>
      </c>
      <c r="S816" s="64" t="s">
        <v>1364</v>
      </c>
      <c r="T816" s="65">
        <v>1</v>
      </c>
    </row>
    <row r="817" spans="1:20" x14ac:dyDescent="0.25">
      <c r="A817" s="60" t="s">
        <v>2369</v>
      </c>
      <c r="B817" s="57" t="s">
        <v>2358</v>
      </c>
      <c r="C817" s="18" t="s">
        <v>1314</v>
      </c>
      <c r="D817" s="10" t="s">
        <v>1510</v>
      </c>
      <c r="E817" s="10" t="s">
        <v>254</v>
      </c>
      <c r="F817" s="9" t="s">
        <v>390</v>
      </c>
      <c r="G817" s="9" t="s">
        <v>1495</v>
      </c>
      <c r="H817" s="18" t="s">
        <v>1492</v>
      </c>
      <c r="I817" s="9" t="s">
        <v>454</v>
      </c>
      <c r="J817" s="62" t="s">
        <v>2384</v>
      </c>
      <c r="K817" s="67">
        <v>1200</v>
      </c>
      <c r="L817" s="67">
        <v>7618800</v>
      </c>
      <c r="M817" s="68"/>
      <c r="R817" s="66">
        <v>7618800</v>
      </c>
      <c r="S817" s="64" t="s">
        <v>1534</v>
      </c>
      <c r="T817" s="65">
        <v>1</v>
      </c>
    </row>
    <row r="818" spans="1:20" x14ac:dyDescent="0.25">
      <c r="A818" s="60" t="s">
        <v>2369</v>
      </c>
      <c r="B818" s="57" t="s">
        <v>2358</v>
      </c>
      <c r="C818" s="18" t="s">
        <v>1471</v>
      </c>
      <c r="D818" s="10" t="s">
        <v>1511</v>
      </c>
      <c r="E818" s="10" t="s">
        <v>210</v>
      </c>
      <c r="F818" s="9" t="s">
        <v>391</v>
      </c>
      <c r="G818" s="9" t="s">
        <v>1498</v>
      </c>
      <c r="H818" s="18" t="s">
        <v>234</v>
      </c>
      <c r="I818" s="9" t="s">
        <v>454</v>
      </c>
      <c r="J818" s="62" t="s">
        <v>2384</v>
      </c>
      <c r="K818" s="67">
        <v>171360</v>
      </c>
      <c r="L818" s="67">
        <v>1055577600</v>
      </c>
      <c r="M818" s="68"/>
      <c r="R818" s="66">
        <v>1055577600</v>
      </c>
      <c r="S818" s="64" t="s">
        <v>1364</v>
      </c>
      <c r="T818" s="65">
        <v>1</v>
      </c>
    </row>
    <row r="819" spans="1:20" x14ac:dyDescent="0.25">
      <c r="A819" s="60" t="s">
        <v>2369</v>
      </c>
      <c r="B819" s="57" t="s">
        <v>2358</v>
      </c>
      <c r="C819" s="18" t="s">
        <v>1471</v>
      </c>
      <c r="D819" s="10" t="s">
        <v>1511</v>
      </c>
      <c r="E819" s="10" t="s">
        <v>210</v>
      </c>
      <c r="F819" s="9" t="s">
        <v>391</v>
      </c>
      <c r="G819" s="9" t="s">
        <v>1498</v>
      </c>
      <c r="H819" s="18" t="s">
        <v>1492</v>
      </c>
      <c r="I819" s="9" t="s">
        <v>454</v>
      </c>
      <c r="J819" s="62" t="s">
        <v>2384</v>
      </c>
      <c r="K819" s="67">
        <v>18480</v>
      </c>
      <c r="L819" s="67">
        <v>113836800</v>
      </c>
      <c r="M819" s="68"/>
      <c r="R819" s="66">
        <v>113836800</v>
      </c>
      <c r="S819" s="64" t="s">
        <v>1534</v>
      </c>
      <c r="T819" s="65">
        <v>1</v>
      </c>
    </row>
    <row r="820" spans="1:20" x14ac:dyDescent="0.25">
      <c r="A820" s="60" t="s">
        <v>2369</v>
      </c>
      <c r="B820" s="57" t="s">
        <v>2358</v>
      </c>
      <c r="C820" s="18" t="s">
        <v>1472</v>
      </c>
      <c r="D820" s="10" t="s">
        <v>1512</v>
      </c>
      <c r="E820" s="10" t="s">
        <v>210</v>
      </c>
      <c r="F820" s="9" t="s">
        <v>391</v>
      </c>
      <c r="G820" s="9" t="s">
        <v>1498</v>
      </c>
      <c r="H820" s="18" t="s">
        <v>234</v>
      </c>
      <c r="I820" s="9" t="s">
        <v>454</v>
      </c>
      <c r="J820" s="62" t="s">
        <v>2384</v>
      </c>
      <c r="K820" s="67">
        <v>63840</v>
      </c>
      <c r="L820" s="67">
        <v>191775360</v>
      </c>
      <c r="M820" s="68"/>
      <c r="R820" s="66">
        <v>191775360</v>
      </c>
      <c r="S820" s="64" t="s">
        <v>1364</v>
      </c>
      <c r="T820" s="65">
        <v>1</v>
      </c>
    </row>
    <row r="821" spans="1:20" x14ac:dyDescent="0.25">
      <c r="A821" s="60" t="s">
        <v>2369</v>
      </c>
      <c r="B821" s="57" t="s">
        <v>2358</v>
      </c>
      <c r="C821" s="18" t="s">
        <v>1472</v>
      </c>
      <c r="D821" s="10" t="s">
        <v>1512</v>
      </c>
      <c r="E821" s="10" t="s">
        <v>210</v>
      </c>
      <c r="F821" s="9" t="s">
        <v>391</v>
      </c>
      <c r="G821" s="9" t="s">
        <v>1498</v>
      </c>
      <c r="H821" s="18" t="s">
        <v>1492</v>
      </c>
      <c r="I821" s="9" t="s">
        <v>454</v>
      </c>
      <c r="J821" s="62" t="s">
        <v>2384</v>
      </c>
      <c r="K821" s="67">
        <v>31680</v>
      </c>
      <c r="L821" s="67">
        <v>95166720</v>
      </c>
      <c r="M821" s="68"/>
      <c r="R821" s="66">
        <v>95166720</v>
      </c>
      <c r="S821" s="64" t="s">
        <v>1534</v>
      </c>
      <c r="T821" s="65">
        <v>1</v>
      </c>
    </row>
    <row r="822" spans="1:20" x14ac:dyDescent="0.25">
      <c r="A822" s="60" t="s">
        <v>2369</v>
      </c>
      <c r="B822" s="57" t="s">
        <v>2358</v>
      </c>
      <c r="C822" s="18" t="s">
        <v>1475</v>
      </c>
      <c r="D822" s="10" t="s">
        <v>1513</v>
      </c>
      <c r="E822" s="10" t="s">
        <v>210</v>
      </c>
      <c r="F822" s="9" t="s">
        <v>391</v>
      </c>
      <c r="G822" s="9" t="s">
        <v>1498</v>
      </c>
      <c r="H822" s="18" t="s">
        <v>234</v>
      </c>
      <c r="I822" s="9" t="s">
        <v>454</v>
      </c>
      <c r="J822" s="62" t="s">
        <v>2384</v>
      </c>
      <c r="K822" s="67">
        <v>11040</v>
      </c>
      <c r="L822" s="67">
        <v>32380320</v>
      </c>
      <c r="M822" s="68"/>
      <c r="R822" s="66">
        <v>32380320</v>
      </c>
      <c r="S822" s="64" t="s">
        <v>1364</v>
      </c>
      <c r="T822" s="65">
        <v>1</v>
      </c>
    </row>
    <row r="823" spans="1:20" x14ac:dyDescent="0.25">
      <c r="A823" s="60" t="s">
        <v>2369</v>
      </c>
      <c r="B823" s="57" t="s">
        <v>2358</v>
      </c>
      <c r="C823" s="18" t="s">
        <v>1475</v>
      </c>
      <c r="D823" s="10" t="s">
        <v>1513</v>
      </c>
      <c r="E823" s="10" t="s">
        <v>210</v>
      </c>
      <c r="F823" s="9" t="s">
        <v>391</v>
      </c>
      <c r="G823" s="9" t="s">
        <v>1498</v>
      </c>
      <c r="H823" s="18" t="s">
        <v>1492</v>
      </c>
      <c r="I823" s="9" t="s">
        <v>454</v>
      </c>
      <c r="J823" s="62" t="s">
        <v>2384</v>
      </c>
      <c r="K823" s="67">
        <v>13440</v>
      </c>
      <c r="L823" s="67">
        <v>39419520</v>
      </c>
      <c r="M823" s="68"/>
      <c r="R823" s="66">
        <v>39419520</v>
      </c>
      <c r="S823" s="64" t="s">
        <v>1534</v>
      </c>
      <c r="T823" s="65">
        <v>1</v>
      </c>
    </row>
    <row r="824" spans="1:20" x14ac:dyDescent="0.25">
      <c r="A824" s="60" t="s">
        <v>2369</v>
      </c>
      <c r="B824" s="57" t="s">
        <v>2358</v>
      </c>
      <c r="C824" s="18" t="s">
        <v>1476</v>
      </c>
      <c r="D824" s="10" t="s">
        <v>1514</v>
      </c>
      <c r="E824" s="10" t="s">
        <v>210</v>
      </c>
      <c r="F824" s="9" t="s">
        <v>391</v>
      </c>
      <c r="G824" s="9" t="s">
        <v>1498</v>
      </c>
      <c r="H824" s="18" t="s">
        <v>234</v>
      </c>
      <c r="I824" s="9" t="s">
        <v>454</v>
      </c>
      <c r="J824" s="62" t="s">
        <v>2384</v>
      </c>
      <c r="K824" s="67">
        <v>3360</v>
      </c>
      <c r="L824" s="67">
        <v>13245120</v>
      </c>
      <c r="M824" s="68"/>
      <c r="R824" s="66">
        <v>13245120</v>
      </c>
      <c r="S824" s="64" t="s">
        <v>1364</v>
      </c>
      <c r="T824" s="65">
        <v>1</v>
      </c>
    </row>
    <row r="825" spans="1:20" x14ac:dyDescent="0.25">
      <c r="A825" s="60" t="s">
        <v>2369</v>
      </c>
      <c r="B825" s="57" t="s">
        <v>2358</v>
      </c>
      <c r="C825" s="18" t="s">
        <v>1476</v>
      </c>
      <c r="D825" s="10" t="s">
        <v>1514</v>
      </c>
      <c r="E825" s="10" t="s">
        <v>210</v>
      </c>
      <c r="F825" s="9" t="s">
        <v>391</v>
      </c>
      <c r="G825" s="9" t="s">
        <v>1498</v>
      </c>
      <c r="H825" s="18" t="s">
        <v>1492</v>
      </c>
      <c r="I825" s="9" t="s">
        <v>454</v>
      </c>
      <c r="J825" s="62" t="s">
        <v>2384</v>
      </c>
      <c r="K825" s="67">
        <v>23280</v>
      </c>
      <c r="L825" s="67">
        <v>91769760</v>
      </c>
      <c r="M825" s="68"/>
      <c r="R825" s="66">
        <v>91769760</v>
      </c>
      <c r="S825" s="64" t="s">
        <v>1534</v>
      </c>
      <c r="T825" s="65">
        <v>1</v>
      </c>
    </row>
    <row r="826" spans="1:20" x14ac:dyDescent="0.25">
      <c r="A826" s="60" t="s">
        <v>2369</v>
      </c>
      <c r="B826" s="57" t="s">
        <v>2358</v>
      </c>
      <c r="C826" s="18" t="s">
        <v>1476</v>
      </c>
      <c r="D826" s="10" t="s">
        <v>1514</v>
      </c>
      <c r="E826" s="10" t="s">
        <v>210</v>
      </c>
      <c r="F826" s="9" t="s">
        <v>391</v>
      </c>
      <c r="G826" s="9" t="s">
        <v>1498</v>
      </c>
      <c r="H826" s="18" t="s">
        <v>1493</v>
      </c>
      <c r="I826" s="9" t="s">
        <v>456</v>
      </c>
      <c r="J826" s="10" t="s">
        <v>456</v>
      </c>
      <c r="K826" s="67">
        <v>4800</v>
      </c>
      <c r="L826" s="67">
        <v>37622400</v>
      </c>
      <c r="M826" s="68"/>
      <c r="R826" s="66">
        <v>37622400</v>
      </c>
      <c r="S826" s="64" t="s">
        <v>1534</v>
      </c>
      <c r="T826" s="65">
        <v>1</v>
      </c>
    </row>
    <row r="827" spans="1:20" x14ac:dyDescent="0.25">
      <c r="A827" s="60" t="s">
        <v>2369</v>
      </c>
      <c r="B827" s="57" t="s">
        <v>2358</v>
      </c>
      <c r="C827" s="18" t="s">
        <v>1477</v>
      </c>
      <c r="D827" s="10" t="s">
        <v>1515</v>
      </c>
      <c r="E827" s="10" t="s">
        <v>210</v>
      </c>
      <c r="F827" s="9" t="s">
        <v>391</v>
      </c>
      <c r="G827" s="9" t="s">
        <v>1498</v>
      </c>
      <c r="H827" s="18" t="s">
        <v>234</v>
      </c>
      <c r="I827" s="9" t="s">
        <v>454</v>
      </c>
      <c r="J827" s="62" t="s">
        <v>2384</v>
      </c>
      <c r="K827" s="67">
        <v>10080</v>
      </c>
      <c r="L827" s="67">
        <v>45239040</v>
      </c>
      <c r="M827" s="68"/>
      <c r="R827" s="66">
        <v>45239040</v>
      </c>
      <c r="S827" s="64" t="s">
        <v>1364</v>
      </c>
      <c r="T827" s="65">
        <v>1</v>
      </c>
    </row>
    <row r="828" spans="1:20" x14ac:dyDescent="0.25">
      <c r="A828" s="60" t="s">
        <v>2369</v>
      </c>
      <c r="B828" s="57" t="s">
        <v>2358</v>
      </c>
      <c r="C828" s="18" t="s">
        <v>1477</v>
      </c>
      <c r="D828" s="10" t="s">
        <v>1515</v>
      </c>
      <c r="E828" s="10" t="s">
        <v>210</v>
      </c>
      <c r="F828" s="9" t="s">
        <v>391</v>
      </c>
      <c r="G828" s="9" t="s">
        <v>1498</v>
      </c>
      <c r="H828" s="18" t="s">
        <v>1492</v>
      </c>
      <c r="I828" s="9" t="s">
        <v>454</v>
      </c>
      <c r="J828" s="62" t="s">
        <v>2384</v>
      </c>
      <c r="K828" s="67">
        <v>44400</v>
      </c>
      <c r="L828" s="67">
        <v>199267200</v>
      </c>
      <c r="M828" s="68"/>
      <c r="R828" s="66">
        <v>199267200</v>
      </c>
      <c r="S828" s="64" t="s">
        <v>1534</v>
      </c>
      <c r="T828" s="65">
        <v>1</v>
      </c>
    </row>
    <row r="829" spans="1:20" x14ac:dyDescent="0.25">
      <c r="A829" s="60" t="s">
        <v>2369</v>
      </c>
      <c r="B829" s="57" t="s">
        <v>2358</v>
      </c>
      <c r="C829" s="18" t="s">
        <v>1477</v>
      </c>
      <c r="D829" s="10" t="s">
        <v>1515</v>
      </c>
      <c r="E829" s="10" t="s">
        <v>210</v>
      </c>
      <c r="F829" s="9" t="s">
        <v>391</v>
      </c>
      <c r="G829" s="9" t="s">
        <v>1498</v>
      </c>
      <c r="H829" s="18" t="s">
        <v>1493</v>
      </c>
      <c r="I829" s="9" t="s">
        <v>456</v>
      </c>
      <c r="J829" s="10" t="s">
        <v>456</v>
      </c>
      <c r="K829" s="67">
        <v>4800</v>
      </c>
      <c r="L829" s="67">
        <v>37622400</v>
      </c>
      <c r="M829" s="68"/>
      <c r="R829" s="66">
        <v>37622400</v>
      </c>
      <c r="S829" s="64" t="s">
        <v>1534</v>
      </c>
      <c r="T829" s="65">
        <v>1</v>
      </c>
    </row>
    <row r="830" spans="1:20" x14ac:dyDescent="0.25">
      <c r="A830" s="60" t="s">
        <v>2369</v>
      </c>
      <c r="B830" s="57" t="s">
        <v>2358</v>
      </c>
      <c r="C830" s="18" t="s">
        <v>1478</v>
      </c>
      <c r="D830" s="10" t="s">
        <v>1516</v>
      </c>
      <c r="E830" s="10" t="s">
        <v>210</v>
      </c>
      <c r="F830" s="9" t="s">
        <v>391</v>
      </c>
      <c r="G830" s="9" t="s">
        <v>1498</v>
      </c>
      <c r="H830" s="18" t="s">
        <v>234</v>
      </c>
      <c r="I830" s="9" t="s">
        <v>454</v>
      </c>
      <c r="J830" s="62" t="s">
        <v>2384</v>
      </c>
      <c r="K830" s="67">
        <v>620160</v>
      </c>
      <c r="L830" s="67">
        <v>1453034880</v>
      </c>
      <c r="M830" s="68"/>
      <c r="R830" s="66">
        <v>1453034880</v>
      </c>
      <c r="S830" s="64" t="s">
        <v>1364</v>
      </c>
      <c r="T830" s="65">
        <v>1</v>
      </c>
    </row>
    <row r="831" spans="1:20" x14ac:dyDescent="0.25">
      <c r="A831" s="60" t="s">
        <v>2369</v>
      </c>
      <c r="B831" s="57" t="s">
        <v>2358</v>
      </c>
      <c r="C831" s="18" t="s">
        <v>1478</v>
      </c>
      <c r="D831" s="10" t="s">
        <v>1516</v>
      </c>
      <c r="E831" s="10" t="s">
        <v>210</v>
      </c>
      <c r="F831" s="9" t="s">
        <v>391</v>
      </c>
      <c r="G831" s="9" t="s">
        <v>1498</v>
      </c>
      <c r="H831" s="18" t="s">
        <v>1492</v>
      </c>
      <c r="I831" s="9" t="s">
        <v>454</v>
      </c>
      <c r="J831" s="62" t="s">
        <v>2384</v>
      </c>
      <c r="K831" s="67">
        <v>294000</v>
      </c>
      <c r="L831" s="67">
        <v>688842000</v>
      </c>
      <c r="M831" s="68"/>
      <c r="R831" s="66">
        <v>688842000</v>
      </c>
      <c r="S831" s="64" t="s">
        <v>1534</v>
      </c>
      <c r="T831" s="65">
        <v>1</v>
      </c>
    </row>
    <row r="832" spans="1:20" x14ac:dyDescent="0.25">
      <c r="A832" s="60" t="s">
        <v>2369</v>
      </c>
      <c r="B832" s="57" t="s">
        <v>2358</v>
      </c>
      <c r="C832" s="18" t="s">
        <v>1099</v>
      </c>
      <c r="D832" s="10" t="s">
        <v>1235</v>
      </c>
      <c r="E832" s="10" t="s">
        <v>210</v>
      </c>
      <c r="F832" s="9" t="s">
        <v>391</v>
      </c>
      <c r="G832" s="9" t="s">
        <v>1498</v>
      </c>
      <c r="H832" s="18" t="s">
        <v>296</v>
      </c>
      <c r="I832" s="9" t="s">
        <v>456</v>
      </c>
      <c r="J832" s="10" t="s">
        <v>456</v>
      </c>
      <c r="K832" s="67">
        <v>960</v>
      </c>
      <c r="L832" s="67">
        <v>7757760</v>
      </c>
      <c r="M832" s="68"/>
      <c r="R832" s="66">
        <v>7757760</v>
      </c>
      <c r="S832" s="64" t="s">
        <v>1364</v>
      </c>
      <c r="T832" s="65">
        <v>1</v>
      </c>
    </row>
    <row r="833" spans="1:20" x14ac:dyDescent="0.25">
      <c r="A833" s="60" t="s">
        <v>2369</v>
      </c>
      <c r="B833" s="57" t="s">
        <v>2358</v>
      </c>
      <c r="C833" s="18" t="s">
        <v>1099</v>
      </c>
      <c r="D833" s="10" t="s">
        <v>1235</v>
      </c>
      <c r="E833" s="10" t="s">
        <v>210</v>
      </c>
      <c r="F833" s="9" t="s">
        <v>391</v>
      </c>
      <c r="G833" s="9" t="s">
        <v>1498</v>
      </c>
      <c r="H833" s="18" t="s">
        <v>231</v>
      </c>
      <c r="I833" s="9" t="s">
        <v>455</v>
      </c>
      <c r="J833" s="62" t="s">
        <v>2384</v>
      </c>
      <c r="K833" s="67">
        <v>960</v>
      </c>
      <c r="L833" s="67">
        <v>6758400</v>
      </c>
      <c r="M833" s="68"/>
      <c r="R833" s="66">
        <v>6758400</v>
      </c>
      <c r="S833" s="64" t="s">
        <v>1364</v>
      </c>
      <c r="T833" s="65">
        <v>1</v>
      </c>
    </row>
    <row r="834" spans="1:20" x14ac:dyDescent="0.25">
      <c r="A834" s="60" t="s">
        <v>2369</v>
      </c>
      <c r="B834" s="57" t="s">
        <v>2358</v>
      </c>
      <c r="C834" s="18" t="s">
        <v>1099</v>
      </c>
      <c r="D834" s="10" t="s">
        <v>1235</v>
      </c>
      <c r="E834" s="10" t="s">
        <v>210</v>
      </c>
      <c r="F834" s="9" t="s">
        <v>391</v>
      </c>
      <c r="G834" s="9" t="s">
        <v>1498</v>
      </c>
      <c r="H834" s="18" t="s">
        <v>1493</v>
      </c>
      <c r="I834" s="9" t="s">
        <v>456</v>
      </c>
      <c r="J834" s="10" t="s">
        <v>456</v>
      </c>
      <c r="K834" s="67">
        <v>480</v>
      </c>
      <c r="L834" s="67">
        <v>3878880</v>
      </c>
      <c r="M834" s="68"/>
      <c r="R834" s="66">
        <v>3878880</v>
      </c>
      <c r="S834" s="64" t="s">
        <v>1534</v>
      </c>
      <c r="T834" s="65">
        <v>1</v>
      </c>
    </row>
    <row r="835" spans="1:20" x14ac:dyDescent="0.25">
      <c r="A835" s="60" t="s">
        <v>2369</v>
      </c>
      <c r="B835" s="57" t="s">
        <v>2358</v>
      </c>
      <c r="C835" s="18" t="s">
        <v>1099</v>
      </c>
      <c r="D835" s="10" t="s">
        <v>1235</v>
      </c>
      <c r="E835" s="10" t="s">
        <v>210</v>
      </c>
      <c r="F835" s="9" t="s">
        <v>391</v>
      </c>
      <c r="G835" s="9" t="s">
        <v>1498</v>
      </c>
      <c r="H835" s="18" t="s">
        <v>1523</v>
      </c>
      <c r="I835" s="9" t="s">
        <v>453</v>
      </c>
      <c r="J835" s="62" t="s">
        <v>2384</v>
      </c>
      <c r="K835" s="67">
        <v>960</v>
      </c>
      <c r="L835" s="67">
        <v>4308480</v>
      </c>
      <c r="M835" s="68"/>
      <c r="R835" s="66">
        <v>4308480</v>
      </c>
      <c r="S835" s="64" t="s">
        <v>1534</v>
      </c>
      <c r="T835" s="65">
        <v>1</v>
      </c>
    </row>
    <row r="836" spans="1:20" x14ac:dyDescent="0.25">
      <c r="A836" s="60" t="s">
        <v>2369</v>
      </c>
      <c r="B836" s="57" t="s">
        <v>2358</v>
      </c>
      <c r="C836" s="18" t="s">
        <v>408</v>
      </c>
      <c r="D836" s="10" t="s">
        <v>1352</v>
      </c>
      <c r="E836" s="10" t="s">
        <v>264</v>
      </c>
      <c r="F836" s="9" t="s">
        <v>348</v>
      </c>
      <c r="G836" s="9" t="s">
        <v>1312</v>
      </c>
      <c r="H836" s="18" t="s">
        <v>345</v>
      </c>
      <c r="I836" s="9" t="s">
        <v>456</v>
      </c>
      <c r="J836" s="10" t="s">
        <v>456</v>
      </c>
      <c r="K836" s="67">
        <v>1736</v>
      </c>
      <c r="L836" s="67">
        <v>12909260.560000001</v>
      </c>
      <c r="M836" s="68"/>
      <c r="R836" s="66">
        <v>12909260.560000001</v>
      </c>
      <c r="S836" s="64" t="s">
        <v>1364</v>
      </c>
      <c r="T836" s="65">
        <v>1</v>
      </c>
    </row>
    <row r="837" spans="1:20" x14ac:dyDescent="0.25">
      <c r="A837" s="60" t="s">
        <v>2369</v>
      </c>
      <c r="B837" s="57" t="s">
        <v>2358</v>
      </c>
      <c r="C837" s="18" t="s">
        <v>408</v>
      </c>
      <c r="D837" s="10" t="s">
        <v>1352</v>
      </c>
      <c r="E837" s="10" t="s">
        <v>264</v>
      </c>
      <c r="F837" s="9" t="s">
        <v>348</v>
      </c>
      <c r="G837" s="9" t="s">
        <v>1312</v>
      </c>
      <c r="H837" s="18" t="s">
        <v>220</v>
      </c>
      <c r="I837" s="9" t="s">
        <v>455</v>
      </c>
      <c r="J837" s="62" t="s">
        <v>2384</v>
      </c>
      <c r="K837" s="67">
        <v>224</v>
      </c>
      <c r="L837" s="67">
        <v>1505952</v>
      </c>
      <c r="M837" s="68"/>
      <c r="R837" s="66">
        <v>1505952</v>
      </c>
      <c r="S837" s="64" t="s">
        <v>1364</v>
      </c>
      <c r="T837" s="65">
        <v>1</v>
      </c>
    </row>
    <row r="838" spans="1:20" x14ac:dyDescent="0.25">
      <c r="A838" s="60" t="s">
        <v>2369</v>
      </c>
      <c r="B838" s="57" t="s">
        <v>2358</v>
      </c>
      <c r="C838" s="18" t="s">
        <v>408</v>
      </c>
      <c r="D838" s="10" t="s">
        <v>1352</v>
      </c>
      <c r="E838" s="10" t="s">
        <v>264</v>
      </c>
      <c r="F838" s="9" t="s">
        <v>348</v>
      </c>
      <c r="G838" s="9" t="s">
        <v>1312</v>
      </c>
      <c r="H838" s="18" t="s">
        <v>241</v>
      </c>
      <c r="I838" s="9" t="s">
        <v>454</v>
      </c>
      <c r="J838" s="62" t="s">
        <v>2384</v>
      </c>
      <c r="K838" s="67">
        <v>1148</v>
      </c>
      <c r="L838" s="67">
        <v>5812943.9199999999</v>
      </c>
      <c r="M838" s="68"/>
      <c r="R838" s="66">
        <v>5812943.9199999999</v>
      </c>
      <c r="S838" s="64" t="s">
        <v>1364</v>
      </c>
      <c r="T838" s="65">
        <v>1</v>
      </c>
    </row>
    <row r="839" spans="1:20" x14ac:dyDescent="0.25">
      <c r="A839" s="60" t="s">
        <v>2369</v>
      </c>
      <c r="B839" s="57" t="s">
        <v>2358</v>
      </c>
      <c r="C839" s="18" t="s">
        <v>1093</v>
      </c>
      <c r="D839" s="10" t="s">
        <v>1230</v>
      </c>
      <c r="E839" s="10" t="s">
        <v>210</v>
      </c>
      <c r="F839" s="9" t="s">
        <v>391</v>
      </c>
      <c r="G839" s="9" t="s">
        <v>1498</v>
      </c>
      <c r="H839" s="18" t="s">
        <v>296</v>
      </c>
      <c r="I839" s="9" t="s">
        <v>456</v>
      </c>
      <c r="J839" s="10" t="s">
        <v>456</v>
      </c>
      <c r="K839" s="67">
        <v>33120</v>
      </c>
      <c r="L839" s="67">
        <v>267642720</v>
      </c>
      <c r="M839" s="68"/>
      <c r="R839" s="66">
        <v>267642720</v>
      </c>
      <c r="S839" s="64" t="s">
        <v>1364</v>
      </c>
      <c r="T839" s="65">
        <v>1</v>
      </c>
    </row>
    <row r="840" spans="1:20" x14ac:dyDescent="0.25">
      <c r="A840" s="60" t="s">
        <v>2369</v>
      </c>
      <c r="B840" s="57" t="s">
        <v>2358</v>
      </c>
      <c r="C840" s="18" t="s">
        <v>1093</v>
      </c>
      <c r="D840" s="10" t="s">
        <v>1230</v>
      </c>
      <c r="E840" s="10" t="s">
        <v>210</v>
      </c>
      <c r="F840" s="9" t="s">
        <v>391</v>
      </c>
      <c r="G840" s="9" t="s">
        <v>1498</v>
      </c>
      <c r="H840" s="18" t="s">
        <v>231</v>
      </c>
      <c r="I840" s="9" t="s">
        <v>455</v>
      </c>
      <c r="J840" s="62" t="s">
        <v>2384</v>
      </c>
      <c r="K840" s="67">
        <v>12000</v>
      </c>
      <c r="L840" s="67">
        <v>84480000</v>
      </c>
      <c r="M840" s="68"/>
      <c r="R840" s="66">
        <v>84480000</v>
      </c>
      <c r="S840" s="64" t="s">
        <v>1364</v>
      </c>
      <c r="T840" s="65">
        <v>1</v>
      </c>
    </row>
    <row r="841" spans="1:20" x14ac:dyDescent="0.25">
      <c r="A841" s="60" t="s">
        <v>2369</v>
      </c>
      <c r="B841" s="57" t="s">
        <v>2358</v>
      </c>
      <c r="C841" s="18" t="s">
        <v>1093</v>
      </c>
      <c r="D841" s="10" t="s">
        <v>1230</v>
      </c>
      <c r="E841" s="10" t="s">
        <v>210</v>
      </c>
      <c r="F841" s="9" t="s">
        <v>391</v>
      </c>
      <c r="G841" s="9" t="s">
        <v>1498</v>
      </c>
      <c r="H841" s="18" t="s">
        <v>1492</v>
      </c>
      <c r="I841" s="9" t="s">
        <v>454</v>
      </c>
      <c r="J841" s="62" t="s">
        <v>2384</v>
      </c>
      <c r="K841" s="67">
        <v>27840</v>
      </c>
      <c r="L841" s="67">
        <v>171494400</v>
      </c>
      <c r="M841" s="68"/>
      <c r="R841" s="66">
        <v>171494400</v>
      </c>
      <c r="S841" s="64" t="s">
        <v>1534</v>
      </c>
      <c r="T841" s="65">
        <v>1</v>
      </c>
    </row>
    <row r="842" spans="1:20" x14ac:dyDescent="0.25">
      <c r="A842" s="60" t="s">
        <v>2369</v>
      </c>
      <c r="B842" s="57" t="s">
        <v>2358</v>
      </c>
      <c r="C842" s="18" t="s">
        <v>192</v>
      </c>
      <c r="D842" s="10" t="s">
        <v>1261</v>
      </c>
      <c r="E842" s="10" t="s">
        <v>347</v>
      </c>
      <c r="F842" s="9" t="s">
        <v>224</v>
      </c>
      <c r="G842" s="9" t="s">
        <v>1311</v>
      </c>
      <c r="H842" s="18" t="s">
        <v>239</v>
      </c>
      <c r="I842" s="9" t="s">
        <v>456</v>
      </c>
      <c r="J842" s="10" t="s">
        <v>456</v>
      </c>
      <c r="K842" s="67">
        <v>20</v>
      </c>
      <c r="L842" s="67">
        <v>2196118</v>
      </c>
      <c r="M842" s="68"/>
      <c r="R842" s="66">
        <v>2196118</v>
      </c>
      <c r="S842" s="64" t="s">
        <v>1366</v>
      </c>
      <c r="T842" s="65">
        <v>1</v>
      </c>
    </row>
    <row r="843" spans="1:20" x14ac:dyDescent="0.25">
      <c r="A843" s="60" t="s">
        <v>2369</v>
      </c>
      <c r="B843" s="57" t="s">
        <v>2358</v>
      </c>
      <c r="C843" s="18" t="s">
        <v>1109</v>
      </c>
      <c r="D843" s="10" t="s">
        <v>1480</v>
      </c>
      <c r="E843" s="10" t="s">
        <v>210</v>
      </c>
      <c r="F843" s="9" t="s">
        <v>391</v>
      </c>
      <c r="G843" s="9" t="s">
        <v>1498</v>
      </c>
      <c r="H843" s="18" t="s">
        <v>296</v>
      </c>
      <c r="I843" s="9" t="s">
        <v>456</v>
      </c>
      <c r="J843" s="10" t="s">
        <v>456</v>
      </c>
      <c r="K843" s="67">
        <v>314040</v>
      </c>
      <c r="L843" s="67">
        <v>1689535200</v>
      </c>
      <c r="M843" s="68"/>
      <c r="R843" s="66">
        <v>1689535200</v>
      </c>
      <c r="S843" s="64" t="s">
        <v>1364</v>
      </c>
      <c r="T843" s="65">
        <v>1</v>
      </c>
    </row>
    <row r="844" spans="1:20" x14ac:dyDescent="0.25">
      <c r="A844" s="60" t="s">
        <v>2369</v>
      </c>
      <c r="B844" s="57" t="s">
        <v>2358</v>
      </c>
      <c r="C844" s="18" t="s">
        <v>1109</v>
      </c>
      <c r="D844" s="10" t="s">
        <v>1480</v>
      </c>
      <c r="E844" s="10" t="s">
        <v>210</v>
      </c>
      <c r="F844" s="9" t="s">
        <v>391</v>
      </c>
      <c r="G844" s="9" t="s">
        <v>1498</v>
      </c>
      <c r="H844" s="18" t="s">
        <v>337</v>
      </c>
      <c r="I844" s="9" t="s">
        <v>453</v>
      </c>
      <c r="J844" s="62" t="s">
        <v>2384</v>
      </c>
      <c r="K844" s="67">
        <v>48000</v>
      </c>
      <c r="L844" s="67">
        <v>112464000</v>
      </c>
      <c r="M844" s="68"/>
      <c r="R844" s="66">
        <v>112464000</v>
      </c>
      <c r="S844" s="64" t="s">
        <v>1364</v>
      </c>
      <c r="T844" s="65">
        <v>1</v>
      </c>
    </row>
    <row r="845" spans="1:20" x14ac:dyDescent="0.25">
      <c r="A845" s="60" t="s">
        <v>2369</v>
      </c>
      <c r="B845" s="57" t="s">
        <v>2358</v>
      </c>
      <c r="C845" s="18" t="s">
        <v>1109</v>
      </c>
      <c r="D845" s="10" t="s">
        <v>1480</v>
      </c>
      <c r="E845" s="10" t="s">
        <v>210</v>
      </c>
      <c r="F845" s="9" t="s">
        <v>391</v>
      </c>
      <c r="G845" s="9" t="s">
        <v>1498</v>
      </c>
      <c r="H845" s="18" t="s">
        <v>231</v>
      </c>
      <c r="I845" s="9" t="s">
        <v>455</v>
      </c>
      <c r="J845" s="62" t="s">
        <v>2384</v>
      </c>
      <c r="K845" s="67">
        <v>70560</v>
      </c>
      <c r="L845" s="67">
        <v>310464000</v>
      </c>
      <c r="M845" s="68"/>
      <c r="R845" s="66">
        <v>310464000</v>
      </c>
      <c r="S845" s="64" t="s">
        <v>1364</v>
      </c>
      <c r="T845" s="65">
        <v>1</v>
      </c>
    </row>
    <row r="846" spans="1:20" x14ac:dyDescent="0.25">
      <c r="A846" s="60" t="s">
        <v>2369</v>
      </c>
      <c r="B846" s="57" t="s">
        <v>2358</v>
      </c>
      <c r="C846" s="18" t="s">
        <v>1109</v>
      </c>
      <c r="D846" s="10" t="s">
        <v>1480</v>
      </c>
      <c r="E846" s="10" t="s">
        <v>210</v>
      </c>
      <c r="F846" s="9" t="s">
        <v>391</v>
      </c>
      <c r="G846" s="9" t="s">
        <v>1498</v>
      </c>
      <c r="H846" s="18" t="s">
        <v>1523</v>
      </c>
      <c r="I846" s="9" t="s">
        <v>453</v>
      </c>
      <c r="J846" s="62" t="s">
        <v>2384</v>
      </c>
      <c r="K846" s="67">
        <v>48000</v>
      </c>
      <c r="L846" s="67">
        <v>112464000</v>
      </c>
      <c r="M846" s="68"/>
      <c r="R846" s="66">
        <v>112464000</v>
      </c>
      <c r="S846" s="64" t="s">
        <v>1534</v>
      </c>
      <c r="T846" s="65">
        <v>1</v>
      </c>
    </row>
    <row r="847" spans="1:20" x14ac:dyDescent="0.25">
      <c r="A847" s="60" t="s">
        <v>2369</v>
      </c>
      <c r="B847" s="57" t="s">
        <v>2358</v>
      </c>
      <c r="C847" s="18" t="s">
        <v>1456</v>
      </c>
      <c r="D847" s="10" t="s">
        <v>1457</v>
      </c>
      <c r="E847" s="10" t="s">
        <v>212</v>
      </c>
      <c r="F847" s="9" t="s">
        <v>327</v>
      </c>
      <c r="G847" s="9" t="s">
        <v>1309</v>
      </c>
      <c r="H847" s="18" t="s">
        <v>296</v>
      </c>
      <c r="I847" s="9" t="s">
        <v>456</v>
      </c>
      <c r="J847" s="10" t="s">
        <v>456</v>
      </c>
      <c r="K847" s="67">
        <v>46900</v>
      </c>
      <c r="L847" s="67">
        <v>498359400</v>
      </c>
      <c r="M847" s="68"/>
      <c r="R847" s="66">
        <v>498359400</v>
      </c>
      <c r="S847" s="64" t="s">
        <v>1364</v>
      </c>
      <c r="T847" s="65">
        <v>1</v>
      </c>
    </row>
    <row r="848" spans="1:20" x14ac:dyDescent="0.25">
      <c r="A848" s="60" t="s">
        <v>2369</v>
      </c>
      <c r="B848" s="57" t="s">
        <v>2358</v>
      </c>
      <c r="C848" s="18" t="s">
        <v>1456</v>
      </c>
      <c r="D848" s="10" t="s">
        <v>1457</v>
      </c>
      <c r="E848" s="10" t="s">
        <v>212</v>
      </c>
      <c r="F848" s="9" t="s">
        <v>327</v>
      </c>
      <c r="G848" s="9" t="s">
        <v>1309</v>
      </c>
      <c r="H848" s="18" t="s">
        <v>234</v>
      </c>
      <c r="I848" s="9" t="s">
        <v>454</v>
      </c>
      <c r="J848" s="62" t="s">
        <v>2384</v>
      </c>
      <c r="K848" s="67">
        <v>11520</v>
      </c>
      <c r="L848" s="67">
        <v>126132480</v>
      </c>
      <c r="M848" s="68"/>
      <c r="R848" s="66">
        <v>126132480</v>
      </c>
      <c r="S848" s="64" t="s">
        <v>1364</v>
      </c>
      <c r="T848" s="65">
        <v>1</v>
      </c>
    </row>
    <row r="849" spans="1:20" x14ac:dyDescent="0.25">
      <c r="A849" s="60" t="s">
        <v>2369</v>
      </c>
      <c r="B849" s="57" t="s">
        <v>2358</v>
      </c>
      <c r="C849" s="18" t="s">
        <v>1456</v>
      </c>
      <c r="D849" s="10" t="s">
        <v>1457</v>
      </c>
      <c r="E849" s="10" t="s">
        <v>212</v>
      </c>
      <c r="F849" s="9" t="s">
        <v>327</v>
      </c>
      <c r="G849" s="9" t="s">
        <v>1309</v>
      </c>
      <c r="H849" s="18" t="s">
        <v>1492</v>
      </c>
      <c r="I849" s="9" t="s">
        <v>454</v>
      </c>
      <c r="J849" s="62" t="s">
        <v>2384</v>
      </c>
      <c r="K849" s="67">
        <v>23880</v>
      </c>
      <c r="L849" s="67">
        <v>261462120</v>
      </c>
      <c r="M849" s="68"/>
      <c r="R849" s="66">
        <v>261462120</v>
      </c>
      <c r="S849" s="64" t="s">
        <v>1534</v>
      </c>
      <c r="T849" s="65">
        <v>1</v>
      </c>
    </row>
    <row r="850" spans="1:20" x14ac:dyDescent="0.25">
      <c r="A850" s="60" t="s">
        <v>2369</v>
      </c>
      <c r="B850" s="57" t="s">
        <v>2358</v>
      </c>
      <c r="C850" s="18" t="s">
        <v>1456</v>
      </c>
      <c r="D850" s="10" t="s">
        <v>1457</v>
      </c>
      <c r="E850" s="10" t="s">
        <v>212</v>
      </c>
      <c r="F850" s="9" t="s">
        <v>327</v>
      </c>
      <c r="G850" s="9" t="s">
        <v>1309</v>
      </c>
      <c r="H850" s="18" t="s">
        <v>1493</v>
      </c>
      <c r="I850" s="9" t="s">
        <v>456</v>
      </c>
      <c r="J850" s="10" t="s">
        <v>456</v>
      </c>
      <c r="K850" s="67">
        <v>3720</v>
      </c>
      <c r="L850" s="67">
        <v>39528720</v>
      </c>
      <c r="M850" s="68"/>
      <c r="R850" s="66">
        <v>39528720</v>
      </c>
      <c r="S850" s="64" t="s">
        <v>1534</v>
      </c>
      <c r="T850" s="65">
        <v>1</v>
      </c>
    </row>
    <row r="851" spans="1:20" x14ac:dyDescent="0.25">
      <c r="A851" s="60" t="s">
        <v>2369</v>
      </c>
      <c r="B851" s="57" t="s">
        <v>2358</v>
      </c>
      <c r="C851" s="18" t="s">
        <v>1402</v>
      </c>
      <c r="D851" s="10" t="s">
        <v>275</v>
      </c>
      <c r="E851" s="10" t="s">
        <v>355</v>
      </c>
      <c r="F851" s="9" t="s">
        <v>275</v>
      </c>
      <c r="G851" s="9" t="s">
        <v>1309</v>
      </c>
      <c r="H851" s="18" t="s">
        <v>296</v>
      </c>
      <c r="I851" s="9" t="s">
        <v>456</v>
      </c>
      <c r="J851" s="10" t="s">
        <v>456</v>
      </c>
      <c r="K851" s="67">
        <v>1080</v>
      </c>
      <c r="L851" s="67">
        <v>24532200</v>
      </c>
      <c r="M851" s="68"/>
      <c r="R851" s="66">
        <v>24532200</v>
      </c>
      <c r="S851" s="64" t="s">
        <v>1364</v>
      </c>
      <c r="T851" s="65">
        <v>1</v>
      </c>
    </row>
    <row r="852" spans="1:20" x14ac:dyDescent="0.25">
      <c r="A852" s="60" t="s">
        <v>2369</v>
      </c>
      <c r="B852" s="57" t="s">
        <v>2358</v>
      </c>
      <c r="C852" s="18" t="s">
        <v>1402</v>
      </c>
      <c r="D852" s="10" t="s">
        <v>275</v>
      </c>
      <c r="E852" s="10" t="s">
        <v>355</v>
      </c>
      <c r="F852" s="9" t="s">
        <v>275</v>
      </c>
      <c r="G852" s="9" t="s">
        <v>1309</v>
      </c>
      <c r="H852" s="18" t="s">
        <v>234</v>
      </c>
      <c r="I852" s="9" t="s">
        <v>454</v>
      </c>
      <c r="J852" s="62" t="s">
        <v>2384</v>
      </c>
      <c r="K852" s="67">
        <v>120</v>
      </c>
      <c r="L852" s="67">
        <v>2757660</v>
      </c>
      <c r="M852" s="68"/>
      <c r="R852" s="66">
        <v>2757660</v>
      </c>
      <c r="S852" s="64" t="s">
        <v>1364</v>
      </c>
      <c r="T852" s="65">
        <v>1</v>
      </c>
    </row>
    <row r="853" spans="1:20" x14ac:dyDescent="0.25">
      <c r="A853" s="60" t="s">
        <v>2369</v>
      </c>
      <c r="B853" s="57" t="s">
        <v>2358</v>
      </c>
      <c r="C853" s="18" t="s">
        <v>1402</v>
      </c>
      <c r="D853" s="10" t="s">
        <v>275</v>
      </c>
      <c r="E853" s="10" t="s">
        <v>355</v>
      </c>
      <c r="F853" s="9" t="s">
        <v>275</v>
      </c>
      <c r="G853" s="9" t="s">
        <v>1309</v>
      </c>
      <c r="H853" s="18" t="s">
        <v>1492</v>
      </c>
      <c r="I853" s="9" t="s">
        <v>454</v>
      </c>
      <c r="J853" s="62" t="s">
        <v>2384</v>
      </c>
      <c r="K853" s="67">
        <v>5160</v>
      </c>
      <c r="L853" s="67">
        <v>118579380</v>
      </c>
      <c r="M853" s="68"/>
      <c r="R853" s="66">
        <v>118579380</v>
      </c>
      <c r="S853" s="64" t="s">
        <v>1534</v>
      </c>
      <c r="T853" s="65">
        <v>1</v>
      </c>
    </row>
    <row r="854" spans="1:20" x14ac:dyDescent="0.25">
      <c r="A854" s="60" t="s">
        <v>2369</v>
      </c>
      <c r="B854" s="57" t="s">
        <v>2358</v>
      </c>
      <c r="C854" s="18" t="s">
        <v>509</v>
      </c>
      <c r="D854" s="10" t="s">
        <v>1342</v>
      </c>
      <c r="E854" s="10" t="s">
        <v>359</v>
      </c>
      <c r="F854" s="9" t="s">
        <v>396</v>
      </c>
      <c r="G854" s="9" t="s">
        <v>1307</v>
      </c>
      <c r="H854" s="18" t="s">
        <v>1531</v>
      </c>
      <c r="I854" s="9" t="s">
        <v>456</v>
      </c>
      <c r="J854" s="10" t="s">
        <v>456</v>
      </c>
      <c r="K854" s="67">
        <v>1000</v>
      </c>
      <c r="L854" s="67">
        <v>6600000</v>
      </c>
      <c r="M854" s="68"/>
      <c r="R854" s="66">
        <v>6600000</v>
      </c>
      <c r="S854" s="64" t="s">
        <v>1534</v>
      </c>
      <c r="T854" s="65">
        <v>1</v>
      </c>
    </row>
    <row r="855" spans="1:20" x14ac:dyDescent="0.25">
      <c r="A855" s="60" t="s">
        <v>2369</v>
      </c>
      <c r="B855" s="57" t="s">
        <v>2358</v>
      </c>
      <c r="C855" s="18" t="s">
        <v>510</v>
      </c>
      <c r="D855" s="10" t="s">
        <v>1343</v>
      </c>
      <c r="E855" s="10" t="s">
        <v>359</v>
      </c>
      <c r="F855" s="9" t="s">
        <v>396</v>
      </c>
      <c r="G855" s="9" t="s">
        <v>1307</v>
      </c>
      <c r="H855" s="18" t="s">
        <v>250</v>
      </c>
      <c r="I855" s="9" t="s">
        <v>456</v>
      </c>
      <c r="J855" s="10" t="s">
        <v>456</v>
      </c>
      <c r="K855" s="67">
        <v>200</v>
      </c>
      <c r="L855" s="67">
        <v>1320000</v>
      </c>
      <c r="M855" s="68"/>
      <c r="R855" s="66">
        <v>1320000</v>
      </c>
      <c r="S855" s="64" t="s">
        <v>1364</v>
      </c>
      <c r="T855" s="65">
        <v>1</v>
      </c>
    </row>
    <row r="856" spans="1:20" x14ac:dyDescent="0.25">
      <c r="A856" s="60" t="s">
        <v>2369</v>
      </c>
      <c r="B856" s="57" t="s">
        <v>2358</v>
      </c>
      <c r="C856" s="18" t="s">
        <v>510</v>
      </c>
      <c r="D856" s="10" t="s">
        <v>1343</v>
      </c>
      <c r="E856" s="10" t="s">
        <v>359</v>
      </c>
      <c r="F856" s="9" t="s">
        <v>396</v>
      </c>
      <c r="G856" s="9" t="s">
        <v>1307</v>
      </c>
      <c r="H856" s="18" t="s">
        <v>1531</v>
      </c>
      <c r="I856" s="9" t="s">
        <v>456</v>
      </c>
      <c r="J856" s="10" t="s">
        <v>456</v>
      </c>
      <c r="K856" s="67">
        <v>1000</v>
      </c>
      <c r="L856" s="67">
        <v>6600000</v>
      </c>
      <c r="M856" s="68"/>
      <c r="R856" s="66">
        <v>6600000</v>
      </c>
      <c r="S856" s="64" t="s">
        <v>1534</v>
      </c>
      <c r="T856" s="65">
        <v>1</v>
      </c>
    </row>
    <row r="857" spans="1:20" x14ac:dyDescent="0.25">
      <c r="A857" s="60" t="s">
        <v>2369</v>
      </c>
      <c r="B857" s="57" t="s">
        <v>2358</v>
      </c>
      <c r="C857" s="18" t="s">
        <v>512</v>
      </c>
      <c r="D857" s="10" t="s">
        <v>1345</v>
      </c>
      <c r="E857" s="10" t="s">
        <v>359</v>
      </c>
      <c r="F857" s="9" t="s">
        <v>396</v>
      </c>
      <c r="G857" s="9" t="s">
        <v>1307</v>
      </c>
      <c r="H857" s="18" t="s">
        <v>1531</v>
      </c>
      <c r="I857" s="9" t="s">
        <v>456</v>
      </c>
      <c r="J857" s="10" t="s">
        <v>456</v>
      </c>
      <c r="K857" s="67">
        <v>1000</v>
      </c>
      <c r="L857" s="67">
        <v>6600000</v>
      </c>
      <c r="M857" s="68"/>
      <c r="R857" s="66">
        <v>6600000</v>
      </c>
      <c r="S857" s="64" t="s">
        <v>1534</v>
      </c>
      <c r="T857" s="65">
        <v>1</v>
      </c>
    </row>
    <row r="858" spans="1:20" x14ac:dyDescent="0.25">
      <c r="A858" s="60" t="s">
        <v>2369</v>
      </c>
      <c r="B858" s="57" t="s">
        <v>2358</v>
      </c>
      <c r="C858" s="18" t="s">
        <v>1450</v>
      </c>
      <c r="D858" s="10" t="s">
        <v>1451</v>
      </c>
      <c r="E858" s="10" t="s">
        <v>212</v>
      </c>
      <c r="F858" s="9" t="s">
        <v>327</v>
      </c>
      <c r="G858" s="9" t="s">
        <v>1309</v>
      </c>
      <c r="H858" s="18" t="s">
        <v>296</v>
      </c>
      <c r="I858" s="9" t="s">
        <v>456</v>
      </c>
      <c r="J858" s="10" t="s">
        <v>456</v>
      </c>
      <c r="K858" s="67">
        <v>14520</v>
      </c>
      <c r="L858" s="67">
        <v>120748320</v>
      </c>
      <c r="M858" s="68"/>
      <c r="R858" s="66">
        <v>120748320</v>
      </c>
      <c r="S858" s="64" t="s">
        <v>1364</v>
      </c>
      <c r="T858" s="65">
        <v>1</v>
      </c>
    </row>
    <row r="859" spans="1:20" x14ac:dyDescent="0.25">
      <c r="A859" s="60" t="s">
        <v>2369</v>
      </c>
      <c r="B859" s="57" t="s">
        <v>2358</v>
      </c>
      <c r="C859" s="18" t="s">
        <v>1450</v>
      </c>
      <c r="D859" s="10" t="s">
        <v>1451</v>
      </c>
      <c r="E859" s="10" t="s">
        <v>212</v>
      </c>
      <c r="F859" s="9" t="s">
        <v>327</v>
      </c>
      <c r="G859" s="9" t="s">
        <v>1309</v>
      </c>
      <c r="H859" s="18" t="s">
        <v>234</v>
      </c>
      <c r="I859" s="9" t="s">
        <v>454</v>
      </c>
      <c r="J859" s="62" t="s">
        <v>2384</v>
      </c>
      <c r="K859" s="67">
        <v>9120</v>
      </c>
      <c r="L859" s="67">
        <v>76726560</v>
      </c>
      <c r="M859" s="68"/>
      <c r="R859" s="66">
        <v>76726560</v>
      </c>
      <c r="S859" s="64" t="s">
        <v>1364</v>
      </c>
      <c r="T859" s="65">
        <v>1</v>
      </c>
    </row>
    <row r="860" spans="1:20" x14ac:dyDescent="0.25">
      <c r="A860" s="60" t="s">
        <v>2369</v>
      </c>
      <c r="B860" s="57" t="s">
        <v>2358</v>
      </c>
      <c r="C860" s="18" t="s">
        <v>1450</v>
      </c>
      <c r="D860" s="10" t="s">
        <v>1451</v>
      </c>
      <c r="E860" s="10" t="s">
        <v>212</v>
      </c>
      <c r="F860" s="9" t="s">
        <v>327</v>
      </c>
      <c r="G860" s="9" t="s">
        <v>1309</v>
      </c>
      <c r="H860" s="18" t="s">
        <v>1492</v>
      </c>
      <c r="I860" s="9" t="s">
        <v>454</v>
      </c>
      <c r="J860" s="62" t="s">
        <v>2384</v>
      </c>
      <c r="K860" s="67">
        <v>3360</v>
      </c>
      <c r="L860" s="67">
        <v>28267680</v>
      </c>
      <c r="M860" s="68"/>
      <c r="R860" s="66">
        <v>28267680</v>
      </c>
      <c r="S860" s="64" t="s">
        <v>1534</v>
      </c>
      <c r="T860" s="65">
        <v>1</v>
      </c>
    </row>
    <row r="861" spans="1:20" x14ac:dyDescent="0.25">
      <c r="A861" s="60" t="s">
        <v>2369</v>
      </c>
      <c r="B861" s="57" t="s">
        <v>2358</v>
      </c>
      <c r="C861" s="18" t="s">
        <v>1450</v>
      </c>
      <c r="D861" s="10" t="s">
        <v>1451</v>
      </c>
      <c r="E861" s="10" t="s">
        <v>212</v>
      </c>
      <c r="F861" s="9" t="s">
        <v>327</v>
      </c>
      <c r="G861" s="9" t="s">
        <v>1309</v>
      </c>
      <c r="H861" s="18" t="s">
        <v>1493</v>
      </c>
      <c r="I861" s="9" t="s">
        <v>456</v>
      </c>
      <c r="J861" s="10" t="s">
        <v>456</v>
      </c>
      <c r="K861" s="67">
        <v>8760</v>
      </c>
      <c r="L861" s="67">
        <v>72848160</v>
      </c>
      <c r="M861" s="68"/>
      <c r="R861" s="66">
        <v>72848160</v>
      </c>
      <c r="S861" s="64" t="s">
        <v>1534</v>
      </c>
      <c r="T861" s="65">
        <v>1</v>
      </c>
    </row>
    <row r="862" spans="1:20" x14ac:dyDescent="0.25">
      <c r="A862" s="60" t="s">
        <v>2369</v>
      </c>
      <c r="B862" s="57" t="s">
        <v>2358</v>
      </c>
      <c r="C862" s="18" t="s">
        <v>1463</v>
      </c>
      <c r="D862" s="10" t="s">
        <v>1526</v>
      </c>
      <c r="E862" s="10" t="s">
        <v>254</v>
      </c>
      <c r="F862" s="9" t="s">
        <v>390</v>
      </c>
      <c r="G862" s="9" t="s">
        <v>1495</v>
      </c>
      <c r="H862" s="18" t="s">
        <v>413</v>
      </c>
      <c r="I862" s="9" t="s">
        <v>454</v>
      </c>
      <c r="J862" s="62" t="s">
        <v>2384</v>
      </c>
      <c r="K862" s="67">
        <v>45460</v>
      </c>
      <c r="L862" s="67">
        <v>370499000</v>
      </c>
      <c r="M862" s="68"/>
      <c r="R862" s="66">
        <v>370499000</v>
      </c>
      <c r="S862" s="64" t="s">
        <v>1364</v>
      </c>
      <c r="T862" s="65">
        <v>1</v>
      </c>
    </row>
    <row r="863" spans="1:20" x14ac:dyDescent="0.25">
      <c r="A863" s="60" t="s">
        <v>2369</v>
      </c>
      <c r="B863" s="57" t="s">
        <v>2358</v>
      </c>
      <c r="C863" s="18" t="s">
        <v>1463</v>
      </c>
      <c r="D863" s="10" t="s">
        <v>1526</v>
      </c>
      <c r="E863" s="10" t="s">
        <v>254</v>
      </c>
      <c r="F863" s="9" t="s">
        <v>390</v>
      </c>
      <c r="G863" s="9" t="s">
        <v>1495</v>
      </c>
      <c r="H863" s="18" t="s">
        <v>1492</v>
      </c>
      <c r="I863" s="9" t="s">
        <v>454</v>
      </c>
      <c r="J863" s="62" t="s">
        <v>2384</v>
      </c>
      <c r="K863" s="67">
        <v>1600</v>
      </c>
      <c r="L863" s="67">
        <v>13040000</v>
      </c>
      <c r="M863" s="68"/>
      <c r="R863" s="66">
        <v>13040000</v>
      </c>
      <c r="S863" s="64" t="s">
        <v>1534</v>
      </c>
      <c r="T863" s="65">
        <v>1</v>
      </c>
    </row>
    <row r="864" spans="1:20" x14ac:dyDescent="0.25">
      <c r="A864" s="60" t="s">
        <v>2369</v>
      </c>
      <c r="B864" s="57" t="s">
        <v>2358</v>
      </c>
      <c r="C864" s="18" t="s">
        <v>1465</v>
      </c>
      <c r="D864" s="10" t="s">
        <v>1518</v>
      </c>
      <c r="E864" s="10" t="s">
        <v>254</v>
      </c>
      <c r="F864" s="9" t="s">
        <v>390</v>
      </c>
      <c r="G864" s="9" t="s">
        <v>1495</v>
      </c>
      <c r="H864" s="18" t="s">
        <v>413</v>
      </c>
      <c r="I864" s="9" t="s">
        <v>454</v>
      </c>
      <c r="J864" s="62" t="s">
        <v>2384</v>
      </c>
      <c r="K864" s="67">
        <v>44960</v>
      </c>
      <c r="L864" s="67">
        <v>366424000</v>
      </c>
      <c r="M864" s="68"/>
      <c r="R864" s="66">
        <v>366424000</v>
      </c>
      <c r="S864" s="64" t="s">
        <v>1364</v>
      </c>
      <c r="T864" s="65">
        <v>1</v>
      </c>
    </row>
    <row r="865" spans="1:20" x14ac:dyDescent="0.25">
      <c r="A865" s="60" t="s">
        <v>2369</v>
      </c>
      <c r="B865" s="57" t="s">
        <v>2358</v>
      </c>
      <c r="C865" s="18" t="s">
        <v>1465</v>
      </c>
      <c r="D865" s="10" t="s">
        <v>1518</v>
      </c>
      <c r="E865" s="10" t="s">
        <v>254</v>
      </c>
      <c r="F865" s="9" t="s">
        <v>390</v>
      </c>
      <c r="G865" s="9" t="s">
        <v>1495</v>
      </c>
      <c r="H865" s="18" t="s">
        <v>1492</v>
      </c>
      <c r="I865" s="9" t="s">
        <v>454</v>
      </c>
      <c r="J865" s="62" t="s">
        <v>2384</v>
      </c>
      <c r="K865" s="67">
        <v>2100</v>
      </c>
      <c r="L865" s="67">
        <v>17115000</v>
      </c>
      <c r="M865" s="68"/>
      <c r="R865" s="66">
        <v>17115000</v>
      </c>
      <c r="S865" s="64" t="s">
        <v>1534</v>
      </c>
      <c r="T865" s="65">
        <v>1</v>
      </c>
    </row>
    <row r="866" spans="1:20" x14ac:dyDescent="0.25">
      <c r="A866" s="60" t="s">
        <v>2369</v>
      </c>
      <c r="B866" s="57" t="s">
        <v>2358</v>
      </c>
      <c r="C866" s="18" t="s">
        <v>1084</v>
      </c>
      <c r="D866" s="10" t="s">
        <v>1215</v>
      </c>
      <c r="E866" s="10" t="s">
        <v>254</v>
      </c>
      <c r="F866" s="9" t="s">
        <v>390</v>
      </c>
      <c r="G866" s="9" t="s">
        <v>1495</v>
      </c>
      <c r="H866" s="18" t="s">
        <v>325</v>
      </c>
      <c r="I866" s="9" t="s">
        <v>456</v>
      </c>
      <c r="J866" s="10" t="s">
        <v>456</v>
      </c>
      <c r="K866" s="67">
        <v>340</v>
      </c>
      <c r="L866" s="67">
        <v>4739260</v>
      </c>
      <c r="M866" s="68"/>
      <c r="R866" s="66">
        <v>4739260</v>
      </c>
      <c r="S866" s="64" t="s">
        <v>1364</v>
      </c>
      <c r="T866" s="65">
        <v>1</v>
      </c>
    </row>
    <row r="867" spans="1:20" x14ac:dyDescent="0.25">
      <c r="A867" s="60" t="s">
        <v>2369</v>
      </c>
      <c r="B867" s="57" t="s">
        <v>2358</v>
      </c>
      <c r="C867" s="18" t="s">
        <v>1084</v>
      </c>
      <c r="D867" s="10" t="s">
        <v>1215</v>
      </c>
      <c r="E867" s="10" t="s">
        <v>254</v>
      </c>
      <c r="F867" s="9" t="s">
        <v>390</v>
      </c>
      <c r="G867" s="9" t="s">
        <v>1495</v>
      </c>
      <c r="H867" s="18" t="s">
        <v>269</v>
      </c>
      <c r="I867" s="9" t="s">
        <v>455</v>
      </c>
      <c r="J867" s="62" t="s">
        <v>2384</v>
      </c>
      <c r="K867" s="67">
        <v>100</v>
      </c>
      <c r="L867" s="67">
        <v>1056000</v>
      </c>
      <c r="M867" s="68"/>
      <c r="R867" s="66">
        <v>1056000</v>
      </c>
      <c r="S867" s="64" t="s">
        <v>1364</v>
      </c>
      <c r="T867" s="65">
        <v>1</v>
      </c>
    </row>
    <row r="868" spans="1:20" x14ac:dyDescent="0.25">
      <c r="A868" s="60" t="s">
        <v>2369</v>
      </c>
      <c r="B868" s="57" t="s">
        <v>2358</v>
      </c>
      <c r="C868" s="18" t="s">
        <v>1084</v>
      </c>
      <c r="D868" s="10" t="s">
        <v>1215</v>
      </c>
      <c r="E868" s="10" t="s">
        <v>254</v>
      </c>
      <c r="F868" s="9" t="s">
        <v>390</v>
      </c>
      <c r="G868" s="9" t="s">
        <v>1495</v>
      </c>
      <c r="H868" s="18" t="s">
        <v>413</v>
      </c>
      <c r="I868" s="9" t="s">
        <v>454</v>
      </c>
      <c r="J868" s="62" t="s">
        <v>2384</v>
      </c>
      <c r="K868" s="67">
        <v>900</v>
      </c>
      <c r="L868" s="67">
        <v>7071300</v>
      </c>
      <c r="M868" s="68"/>
      <c r="R868" s="66">
        <v>7071300</v>
      </c>
      <c r="S868" s="64" t="s">
        <v>1364</v>
      </c>
      <c r="T868" s="65">
        <v>1</v>
      </c>
    </row>
    <row r="869" spans="1:20" x14ac:dyDescent="0.25">
      <c r="A869" s="60" t="s">
        <v>2369</v>
      </c>
      <c r="B869" s="57" t="s">
        <v>2358</v>
      </c>
      <c r="C869" s="18" t="s">
        <v>1084</v>
      </c>
      <c r="D869" s="10" t="s">
        <v>1215</v>
      </c>
      <c r="E869" s="10" t="s">
        <v>254</v>
      </c>
      <c r="F869" s="9" t="s">
        <v>390</v>
      </c>
      <c r="G869" s="9" t="s">
        <v>1495</v>
      </c>
      <c r="H869" s="18" t="s">
        <v>1492</v>
      </c>
      <c r="I869" s="9" t="s">
        <v>454</v>
      </c>
      <c r="J869" s="62" t="s">
        <v>2384</v>
      </c>
      <c r="K869" s="67">
        <v>1660</v>
      </c>
      <c r="L869" s="67">
        <v>13042620</v>
      </c>
      <c r="M869" s="68"/>
      <c r="R869" s="66">
        <v>13042620</v>
      </c>
      <c r="S869" s="64" t="s">
        <v>1534</v>
      </c>
      <c r="T869" s="65">
        <v>1</v>
      </c>
    </row>
    <row r="870" spans="1:20" x14ac:dyDescent="0.25">
      <c r="A870" s="60" t="s">
        <v>2369</v>
      </c>
      <c r="B870" s="57" t="s">
        <v>2358</v>
      </c>
      <c r="C870" s="18" t="s">
        <v>1094</v>
      </c>
      <c r="D870" s="10" t="s">
        <v>1232</v>
      </c>
      <c r="E870" s="10" t="s">
        <v>210</v>
      </c>
      <c r="F870" s="9" t="s">
        <v>391</v>
      </c>
      <c r="G870" s="9" t="s">
        <v>1498</v>
      </c>
      <c r="H870" s="18" t="s">
        <v>296</v>
      </c>
      <c r="I870" s="9" t="s">
        <v>456</v>
      </c>
      <c r="J870" s="10" t="s">
        <v>456</v>
      </c>
      <c r="K870" s="67">
        <v>10080</v>
      </c>
      <c r="L870" s="67">
        <v>71195040</v>
      </c>
      <c r="M870" s="68"/>
      <c r="R870" s="66">
        <v>71195040</v>
      </c>
      <c r="S870" s="64" t="s">
        <v>1364</v>
      </c>
      <c r="T870" s="65">
        <v>1</v>
      </c>
    </row>
    <row r="871" spans="1:20" x14ac:dyDescent="0.25">
      <c r="A871" s="60" t="s">
        <v>2369</v>
      </c>
      <c r="B871" s="57" t="s">
        <v>2358</v>
      </c>
      <c r="C871" s="18" t="s">
        <v>1094</v>
      </c>
      <c r="D871" s="10" t="s">
        <v>1232</v>
      </c>
      <c r="E871" s="10" t="s">
        <v>210</v>
      </c>
      <c r="F871" s="9" t="s">
        <v>391</v>
      </c>
      <c r="G871" s="9" t="s">
        <v>1498</v>
      </c>
      <c r="H871" s="18" t="s">
        <v>231</v>
      </c>
      <c r="I871" s="9" t="s">
        <v>455</v>
      </c>
      <c r="J871" s="62" t="s">
        <v>2384</v>
      </c>
      <c r="K871" s="67">
        <v>1800</v>
      </c>
      <c r="L871" s="67">
        <v>10944000</v>
      </c>
      <c r="M871" s="68"/>
      <c r="R871" s="66">
        <v>10944000</v>
      </c>
      <c r="S871" s="64" t="s">
        <v>1364</v>
      </c>
      <c r="T871" s="65">
        <v>1</v>
      </c>
    </row>
    <row r="872" spans="1:20" x14ac:dyDescent="0.25">
      <c r="A872" s="60" t="s">
        <v>2369</v>
      </c>
      <c r="B872" s="57" t="s">
        <v>2358</v>
      </c>
      <c r="C872" s="18" t="s">
        <v>1097</v>
      </c>
      <c r="D872" s="10" t="s">
        <v>1424</v>
      </c>
      <c r="E872" s="10" t="s">
        <v>210</v>
      </c>
      <c r="F872" s="9" t="s">
        <v>391</v>
      </c>
      <c r="G872" s="9" t="s">
        <v>1498</v>
      </c>
      <c r="H872" s="18" t="s">
        <v>296</v>
      </c>
      <c r="I872" s="9" t="s">
        <v>456</v>
      </c>
      <c r="J872" s="10" t="s">
        <v>456</v>
      </c>
      <c r="K872" s="67">
        <v>212280</v>
      </c>
      <c r="L872" s="67">
        <v>1142066400</v>
      </c>
      <c r="M872" s="68"/>
      <c r="R872" s="66">
        <v>1142066400</v>
      </c>
      <c r="S872" s="64" t="s">
        <v>1364</v>
      </c>
      <c r="T872" s="65">
        <v>1</v>
      </c>
    </row>
    <row r="873" spans="1:20" x14ac:dyDescent="0.25">
      <c r="A873" s="60" t="s">
        <v>2369</v>
      </c>
      <c r="B873" s="57" t="s">
        <v>2358</v>
      </c>
      <c r="C873" s="18" t="s">
        <v>1097</v>
      </c>
      <c r="D873" s="10" t="s">
        <v>1424</v>
      </c>
      <c r="E873" s="10" t="s">
        <v>210</v>
      </c>
      <c r="F873" s="9" t="s">
        <v>391</v>
      </c>
      <c r="G873" s="9" t="s">
        <v>1498</v>
      </c>
      <c r="H873" s="18" t="s">
        <v>231</v>
      </c>
      <c r="I873" s="9" t="s">
        <v>455</v>
      </c>
      <c r="J873" s="62" t="s">
        <v>2384</v>
      </c>
      <c r="K873" s="67">
        <v>73920</v>
      </c>
      <c r="L873" s="67">
        <v>337592640</v>
      </c>
      <c r="M873" s="68"/>
      <c r="R873" s="66">
        <v>337592640</v>
      </c>
      <c r="S873" s="64" t="s">
        <v>1364</v>
      </c>
      <c r="T873" s="65">
        <v>1</v>
      </c>
    </row>
    <row r="874" spans="1:20" x14ac:dyDescent="0.25">
      <c r="A874" s="60" t="s">
        <v>2369</v>
      </c>
      <c r="B874" s="57" t="s">
        <v>2358</v>
      </c>
      <c r="C874" s="18" t="s">
        <v>1519</v>
      </c>
      <c r="D874" s="10" t="s">
        <v>1520</v>
      </c>
      <c r="E874" s="10" t="s">
        <v>1482</v>
      </c>
      <c r="F874" s="9" t="s">
        <v>1483</v>
      </c>
      <c r="G874" s="9" t="s">
        <v>1509</v>
      </c>
      <c r="H874" s="18" t="s">
        <v>413</v>
      </c>
      <c r="I874" s="9" t="s">
        <v>454</v>
      </c>
      <c r="J874" s="62" t="s">
        <v>2384</v>
      </c>
      <c r="K874" s="67">
        <v>508120</v>
      </c>
      <c r="L874" s="67">
        <v>3423204440</v>
      </c>
      <c r="M874" s="68"/>
      <c r="R874" s="66">
        <v>3423204440</v>
      </c>
      <c r="S874" s="64" t="s">
        <v>1364</v>
      </c>
      <c r="T874" s="65">
        <v>1</v>
      </c>
    </row>
    <row r="875" spans="1:20" x14ac:dyDescent="0.25">
      <c r="A875" s="60" t="s">
        <v>2369</v>
      </c>
      <c r="B875" s="57" t="s">
        <v>2358</v>
      </c>
      <c r="C875" s="18" t="s">
        <v>1519</v>
      </c>
      <c r="D875" s="10" t="s">
        <v>1520</v>
      </c>
      <c r="E875" s="10" t="s">
        <v>1482</v>
      </c>
      <c r="F875" s="9" t="s">
        <v>1483</v>
      </c>
      <c r="G875" s="9" t="s">
        <v>1509</v>
      </c>
      <c r="H875" s="18" t="s">
        <v>1492</v>
      </c>
      <c r="I875" s="9" t="s">
        <v>454</v>
      </c>
      <c r="J875" s="62" t="s">
        <v>2384</v>
      </c>
      <c r="K875" s="67">
        <v>1482700</v>
      </c>
      <c r="L875" s="67">
        <v>9988949900</v>
      </c>
      <c r="M875" s="68"/>
      <c r="R875" s="66">
        <v>9988949900</v>
      </c>
      <c r="S875" s="64" t="s">
        <v>1534</v>
      </c>
      <c r="T875" s="65">
        <v>1</v>
      </c>
    </row>
    <row r="876" spans="1:20" x14ac:dyDescent="0.25">
      <c r="A876" s="60" t="s">
        <v>2369</v>
      </c>
      <c r="B876" s="57" t="s">
        <v>2358</v>
      </c>
      <c r="C876" s="18" t="s">
        <v>1098</v>
      </c>
      <c r="D876" s="10" t="s">
        <v>1234</v>
      </c>
      <c r="E876" s="10" t="s">
        <v>210</v>
      </c>
      <c r="F876" s="9" t="s">
        <v>391</v>
      </c>
      <c r="G876" s="9" t="s">
        <v>1498</v>
      </c>
      <c r="H876" s="18" t="s">
        <v>296</v>
      </c>
      <c r="I876" s="9" t="s">
        <v>456</v>
      </c>
      <c r="J876" s="10" t="s">
        <v>456</v>
      </c>
      <c r="K876" s="67">
        <v>5760</v>
      </c>
      <c r="L876" s="67">
        <v>46546560</v>
      </c>
      <c r="M876" s="68"/>
      <c r="R876" s="66">
        <v>46546560</v>
      </c>
      <c r="S876" s="64" t="s">
        <v>1364</v>
      </c>
      <c r="T876" s="65">
        <v>1</v>
      </c>
    </row>
    <row r="877" spans="1:20" x14ac:dyDescent="0.25">
      <c r="A877" s="60" t="s">
        <v>2369</v>
      </c>
      <c r="B877" s="57" t="s">
        <v>2358</v>
      </c>
      <c r="C877" s="18" t="s">
        <v>1098</v>
      </c>
      <c r="D877" s="10" t="s">
        <v>1234</v>
      </c>
      <c r="E877" s="10" t="s">
        <v>210</v>
      </c>
      <c r="F877" s="9" t="s">
        <v>391</v>
      </c>
      <c r="G877" s="9" t="s">
        <v>1498</v>
      </c>
      <c r="H877" s="18" t="s">
        <v>231</v>
      </c>
      <c r="I877" s="9" t="s">
        <v>455</v>
      </c>
      <c r="J877" s="62" t="s">
        <v>2384</v>
      </c>
      <c r="K877" s="67">
        <v>480</v>
      </c>
      <c r="L877" s="67">
        <v>3379200</v>
      </c>
      <c r="M877" s="68"/>
      <c r="R877" s="66">
        <v>3379200</v>
      </c>
      <c r="S877" s="64" t="s">
        <v>1364</v>
      </c>
      <c r="T877" s="65">
        <v>1</v>
      </c>
    </row>
    <row r="878" spans="1:20" x14ac:dyDescent="0.25">
      <c r="A878" s="60" t="s">
        <v>2369</v>
      </c>
      <c r="B878" s="57" t="s">
        <v>2358</v>
      </c>
      <c r="C878" s="18" t="s">
        <v>1098</v>
      </c>
      <c r="D878" s="10" t="s">
        <v>1234</v>
      </c>
      <c r="E878" s="10" t="s">
        <v>210</v>
      </c>
      <c r="F878" s="9" t="s">
        <v>391</v>
      </c>
      <c r="G878" s="9" t="s">
        <v>1498</v>
      </c>
      <c r="H878" s="18" t="s">
        <v>1493</v>
      </c>
      <c r="I878" s="9" t="s">
        <v>456</v>
      </c>
      <c r="J878" s="10" t="s">
        <v>456</v>
      </c>
      <c r="K878" s="67">
        <v>480</v>
      </c>
      <c r="L878" s="67">
        <v>3878880</v>
      </c>
      <c r="M878" s="68"/>
      <c r="R878" s="66">
        <v>3878880</v>
      </c>
      <c r="S878" s="64" t="s">
        <v>1534</v>
      </c>
      <c r="T878" s="65">
        <v>1</v>
      </c>
    </row>
    <row r="879" spans="1:20" x14ac:dyDescent="0.25">
      <c r="A879" s="60" t="s">
        <v>2369</v>
      </c>
      <c r="B879" s="57" t="s">
        <v>2358</v>
      </c>
      <c r="C879" s="18" t="s">
        <v>1098</v>
      </c>
      <c r="D879" s="10" t="s">
        <v>1234</v>
      </c>
      <c r="E879" s="10" t="s">
        <v>210</v>
      </c>
      <c r="F879" s="9" t="s">
        <v>391</v>
      </c>
      <c r="G879" s="9" t="s">
        <v>1498</v>
      </c>
      <c r="H879" s="18" t="s">
        <v>1523</v>
      </c>
      <c r="I879" s="9" t="s">
        <v>453</v>
      </c>
      <c r="J879" s="62" t="s">
        <v>2384</v>
      </c>
      <c r="K879" s="67">
        <v>1920</v>
      </c>
      <c r="L879" s="67">
        <v>7568640</v>
      </c>
      <c r="M879" s="68"/>
      <c r="R879" s="66">
        <v>7568640</v>
      </c>
      <c r="S879" s="64" t="s">
        <v>1534</v>
      </c>
      <c r="T879" s="65">
        <v>1</v>
      </c>
    </row>
    <row r="880" spans="1:20" x14ac:dyDescent="0.25">
      <c r="A880" s="60" t="s">
        <v>2369</v>
      </c>
      <c r="B880" s="57" t="s">
        <v>2358</v>
      </c>
      <c r="C880" s="18" t="s">
        <v>507</v>
      </c>
      <c r="D880" s="10" t="s">
        <v>1340</v>
      </c>
      <c r="E880" s="10" t="s">
        <v>359</v>
      </c>
      <c r="F880" s="9" t="s">
        <v>396</v>
      </c>
      <c r="G880" s="9" t="s">
        <v>1307</v>
      </c>
      <c r="H880" s="18" t="s">
        <v>1406</v>
      </c>
      <c r="I880" s="9" t="s">
        <v>453</v>
      </c>
      <c r="J880" s="62" t="s">
        <v>2384</v>
      </c>
      <c r="K880" s="67">
        <v>415</v>
      </c>
      <c r="L880" s="67">
        <v>2605785</v>
      </c>
      <c r="M880" s="68"/>
      <c r="R880" s="66">
        <v>2605785</v>
      </c>
      <c r="S880" s="64" t="s">
        <v>1364</v>
      </c>
      <c r="T880" s="65">
        <v>1</v>
      </c>
    </row>
    <row r="881" spans="1:20" x14ac:dyDescent="0.25">
      <c r="A881" s="60" t="s">
        <v>2369</v>
      </c>
      <c r="B881" s="57" t="s">
        <v>2358</v>
      </c>
      <c r="C881" s="18" t="s">
        <v>506</v>
      </c>
      <c r="D881" s="10" t="s">
        <v>1338</v>
      </c>
      <c r="E881" s="10" t="s">
        <v>385</v>
      </c>
      <c r="F881" s="9" t="s">
        <v>398</v>
      </c>
      <c r="G881" s="9" t="s">
        <v>1307</v>
      </c>
      <c r="H881" s="18" t="s">
        <v>250</v>
      </c>
      <c r="I881" s="9" t="s">
        <v>456</v>
      </c>
      <c r="J881" s="10" t="s">
        <v>456</v>
      </c>
      <c r="K881" s="67">
        <v>1000</v>
      </c>
      <c r="L881" s="67">
        <v>11250000</v>
      </c>
      <c r="M881" s="68"/>
      <c r="R881" s="66">
        <v>11250000</v>
      </c>
      <c r="S881" s="64" t="s">
        <v>1364</v>
      </c>
      <c r="T881" s="65">
        <v>1</v>
      </c>
    </row>
    <row r="882" spans="1:20" x14ac:dyDescent="0.25">
      <c r="A882" s="60" t="s">
        <v>2369</v>
      </c>
      <c r="B882" s="57" t="s">
        <v>2358</v>
      </c>
      <c r="C882" s="18" t="s">
        <v>506</v>
      </c>
      <c r="D882" s="10" t="s">
        <v>1338</v>
      </c>
      <c r="E882" s="10" t="s">
        <v>385</v>
      </c>
      <c r="F882" s="9" t="s">
        <v>398</v>
      </c>
      <c r="G882" s="9" t="s">
        <v>1307</v>
      </c>
      <c r="H882" s="18" t="s">
        <v>1406</v>
      </c>
      <c r="I882" s="9" t="s">
        <v>453</v>
      </c>
      <c r="J882" s="62" t="s">
        <v>2384</v>
      </c>
      <c r="K882" s="67">
        <v>5600</v>
      </c>
      <c r="L882" s="67">
        <v>16105600</v>
      </c>
      <c r="M882" s="68"/>
      <c r="R882" s="66">
        <v>16105600</v>
      </c>
      <c r="S882" s="64" t="s">
        <v>1364</v>
      </c>
      <c r="T882" s="65">
        <v>1</v>
      </c>
    </row>
    <row r="883" spans="1:20" x14ac:dyDescent="0.25">
      <c r="A883" s="60" t="s">
        <v>2369</v>
      </c>
      <c r="B883" s="57" t="s">
        <v>2358</v>
      </c>
      <c r="C883" s="18" t="s">
        <v>1448</v>
      </c>
      <c r="D883" s="10" t="s">
        <v>1449</v>
      </c>
      <c r="E883" s="10" t="s">
        <v>212</v>
      </c>
      <c r="F883" s="9" t="s">
        <v>327</v>
      </c>
      <c r="G883" s="9" t="s">
        <v>1309</v>
      </c>
      <c r="H883" s="18" t="s">
        <v>296</v>
      </c>
      <c r="I883" s="9" t="s">
        <v>456</v>
      </c>
      <c r="J883" s="10" t="s">
        <v>456</v>
      </c>
      <c r="K883" s="67">
        <v>360</v>
      </c>
      <c r="L883" s="67">
        <v>2993760</v>
      </c>
      <c r="M883" s="68"/>
      <c r="R883" s="66">
        <v>2993760</v>
      </c>
      <c r="S883" s="64" t="s">
        <v>1364</v>
      </c>
      <c r="T883" s="65">
        <v>1</v>
      </c>
    </row>
    <row r="884" spans="1:20" x14ac:dyDescent="0.25">
      <c r="A884" s="60" t="s">
        <v>2369</v>
      </c>
      <c r="B884" s="57" t="s">
        <v>2358</v>
      </c>
      <c r="C884" s="18" t="s">
        <v>1448</v>
      </c>
      <c r="D884" s="10" t="s">
        <v>1449</v>
      </c>
      <c r="E884" s="10" t="s">
        <v>212</v>
      </c>
      <c r="F884" s="9" t="s">
        <v>327</v>
      </c>
      <c r="G884" s="9" t="s">
        <v>1309</v>
      </c>
      <c r="H884" s="18" t="s">
        <v>234</v>
      </c>
      <c r="I884" s="9" t="s">
        <v>454</v>
      </c>
      <c r="J884" s="62" t="s">
        <v>2384</v>
      </c>
      <c r="K884" s="67">
        <v>6000</v>
      </c>
      <c r="L884" s="67">
        <v>50478000</v>
      </c>
      <c r="M884" s="68"/>
      <c r="R884" s="66">
        <v>50478000</v>
      </c>
      <c r="S884" s="64" t="s">
        <v>1364</v>
      </c>
      <c r="T884" s="65">
        <v>1</v>
      </c>
    </row>
    <row r="885" spans="1:20" x14ac:dyDescent="0.25">
      <c r="A885" s="60" t="s">
        <v>2369</v>
      </c>
      <c r="B885" s="57" t="s">
        <v>2358</v>
      </c>
      <c r="C885" s="18" t="s">
        <v>1448</v>
      </c>
      <c r="D885" s="10" t="s">
        <v>1449</v>
      </c>
      <c r="E885" s="10" t="s">
        <v>212</v>
      </c>
      <c r="F885" s="9" t="s">
        <v>327</v>
      </c>
      <c r="G885" s="9" t="s">
        <v>1309</v>
      </c>
      <c r="H885" s="18" t="s">
        <v>1492</v>
      </c>
      <c r="I885" s="9" t="s">
        <v>454</v>
      </c>
      <c r="J885" s="62" t="s">
        <v>2384</v>
      </c>
      <c r="K885" s="67">
        <v>480</v>
      </c>
      <c r="L885" s="67">
        <v>4038240</v>
      </c>
      <c r="M885" s="68"/>
      <c r="R885" s="66">
        <v>4038240</v>
      </c>
      <c r="S885" s="64" t="s">
        <v>1534</v>
      </c>
      <c r="T885" s="65">
        <v>1</v>
      </c>
    </row>
    <row r="886" spans="1:20" x14ac:dyDescent="0.25">
      <c r="A886" s="60" t="s">
        <v>2369</v>
      </c>
      <c r="B886" s="57" t="s">
        <v>2358</v>
      </c>
      <c r="C886" s="18" t="s">
        <v>1448</v>
      </c>
      <c r="D886" s="10" t="s">
        <v>1449</v>
      </c>
      <c r="E886" s="10" t="s">
        <v>212</v>
      </c>
      <c r="F886" s="9" t="s">
        <v>327</v>
      </c>
      <c r="G886" s="9" t="s">
        <v>1309</v>
      </c>
      <c r="H886" s="18" t="s">
        <v>1493</v>
      </c>
      <c r="I886" s="9" t="s">
        <v>456</v>
      </c>
      <c r="J886" s="10" t="s">
        <v>456</v>
      </c>
      <c r="K886" s="67">
        <v>100</v>
      </c>
      <c r="L886" s="67">
        <v>831600</v>
      </c>
      <c r="M886" s="68"/>
      <c r="R886" s="66">
        <v>831600</v>
      </c>
      <c r="S886" s="64" t="s">
        <v>1534</v>
      </c>
      <c r="T886" s="65">
        <v>1</v>
      </c>
    </row>
    <row r="887" spans="1:20" x14ac:dyDescent="0.25">
      <c r="A887" s="60" t="s">
        <v>2369</v>
      </c>
      <c r="B887" s="57" t="s">
        <v>2358</v>
      </c>
      <c r="C887" s="18" t="s">
        <v>1426</v>
      </c>
      <c r="D887" s="10" t="s">
        <v>1508</v>
      </c>
      <c r="E887" s="10" t="s">
        <v>218</v>
      </c>
      <c r="F887" s="9" t="s">
        <v>400</v>
      </c>
      <c r="G887" s="9" t="s">
        <v>1495</v>
      </c>
      <c r="H887" s="18" t="s">
        <v>1492</v>
      </c>
      <c r="I887" s="9" t="s">
        <v>454</v>
      </c>
      <c r="J887" s="62" t="s">
        <v>2384</v>
      </c>
      <c r="K887" s="67">
        <v>1640</v>
      </c>
      <c r="L887" s="67">
        <v>10530440</v>
      </c>
      <c r="M887" s="68"/>
      <c r="R887" s="66">
        <v>10530440</v>
      </c>
      <c r="S887" s="64" t="s">
        <v>1534</v>
      </c>
      <c r="T887" s="65">
        <v>1</v>
      </c>
    </row>
    <row r="888" spans="1:20" x14ac:dyDescent="0.25">
      <c r="A888" s="60" t="s">
        <v>2369</v>
      </c>
      <c r="B888" s="57" t="s">
        <v>2358</v>
      </c>
      <c r="C888" s="18" t="s">
        <v>1427</v>
      </c>
      <c r="D888" s="10" t="s">
        <v>1504</v>
      </c>
      <c r="E888" s="10" t="s">
        <v>218</v>
      </c>
      <c r="F888" s="9" t="s">
        <v>400</v>
      </c>
      <c r="G888" s="9" t="s">
        <v>1495</v>
      </c>
      <c r="H888" s="18" t="s">
        <v>234</v>
      </c>
      <c r="I888" s="9" t="s">
        <v>454</v>
      </c>
      <c r="J888" s="62" t="s">
        <v>2384</v>
      </c>
      <c r="K888" s="67">
        <v>210440</v>
      </c>
      <c r="L888" s="67">
        <v>1188775560</v>
      </c>
      <c r="M888" s="68"/>
      <c r="R888" s="66">
        <v>1188775560</v>
      </c>
      <c r="S888" s="64" t="s">
        <v>1364</v>
      </c>
      <c r="T888" s="65">
        <v>1</v>
      </c>
    </row>
    <row r="889" spans="1:20" x14ac:dyDescent="0.25">
      <c r="A889" s="60" t="s">
        <v>2369</v>
      </c>
      <c r="B889" s="57" t="s">
        <v>2358</v>
      </c>
      <c r="C889" s="18" t="s">
        <v>1427</v>
      </c>
      <c r="D889" s="10" t="s">
        <v>1504</v>
      </c>
      <c r="E889" s="10" t="s">
        <v>218</v>
      </c>
      <c r="F889" s="9" t="s">
        <v>400</v>
      </c>
      <c r="G889" s="9" t="s">
        <v>1495</v>
      </c>
      <c r="H889" s="18" t="s">
        <v>1492</v>
      </c>
      <c r="I889" s="9" t="s">
        <v>454</v>
      </c>
      <c r="J889" s="62" t="s">
        <v>2384</v>
      </c>
      <c r="K889" s="67">
        <v>20680</v>
      </c>
      <c r="L889" s="67">
        <v>116821320</v>
      </c>
      <c r="M889" s="68"/>
      <c r="R889" s="66">
        <v>116821320</v>
      </c>
      <c r="S889" s="64" t="s">
        <v>1534</v>
      </c>
      <c r="T889" s="65">
        <v>1</v>
      </c>
    </row>
    <row r="890" spans="1:20" x14ac:dyDescent="0.25">
      <c r="A890" s="60" t="s">
        <v>2369</v>
      </c>
      <c r="B890" s="57" t="s">
        <v>2358</v>
      </c>
      <c r="C890" s="18" t="s">
        <v>1459</v>
      </c>
      <c r="D890" s="10" t="s">
        <v>1527</v>
      </c>
      <c r="E890" s="10" t="s">
        <v>387</v>
      </c>
      <c r="F890" s="9" t="s">
        <v>252</v>
      </c>
      <c r="G890" s="9" t="s">
        <v>1495</v>
      </c>
      <c r="H890" s="18" t="s">
        <v>413</v>
      </c>
      <c r="I890" s="9" t="s">
        <v>454</v>
      </c>
      <c r="J890" s="62" t="s">
        <v>2384</v>
      </c>
      <c r="K890" s="67">
        <v>147740</v>
      </c>
      <c r="L890" s="67">
        <v>995619860</v>
      </c>
      <c r="M890" s="68"/>
      <c r="R890" s="66">
        <v>995619860</v>
      </c>
      <c r="S890" s="64" t="s">
        <v>1364</v>
      </c>
      <c r="T890" s="65">
        <v>1</v>
      </c>
    </row>
    <row r="891" spans="1:20" x14ac:dyDescent="0.25">
      <c r="A891" s="60" t="s">
        <v>2369</v>
      </c>
      <c r="B891" s="57" t="s">
        <v>2358</v>
      </c>
      <c r="C891" s="18" t="s">
        <v>1452</v>
      </c>
      <c r="D891" s="10" t="s">
        <v>1453</v>
      </c>
      <c r="E891" s="10" t="s">
        <v>212</v>
      </c>
      <c r="F891" s="9" t="s">
        <v>327</v>
      </c>
      <c r="G891" s="9" t="s">
        <v>1309</v>
      </c>
      <c r="H891" s="18" t="s">
        <v>296</v>
      </c>
      <c r="I891" s="9" t="s">
        <v>456</v>
      </c>
      <c r="J891" s="10" t="s">
        <v>456</v>
      </c>
      <c r="K891" s="67">
        <v>28800</v>
      </c>
      <c r="L891" s="67">
        <v>306028800</v>
      </c>
      <c r="M891" s="68"/>
      <c r="R891" s="66">
        <v>306028800</v>
      </c>
      <c r="S891" s="64" t="s">
        <v>1364</v>
      </c>
      <c r="T891" s="65">
        <v>1</v>
      </c>
    </row>
    <row r="892" spans="1:20" x14ac:dyDescent="0.25">
      <c r="A892" s="60" t="s">
        <v>2369</v>
      </c>
      <c r="B892" s="57" t="s">
        <v>2358</v>
      </c>
      <c r="C892" s="18" t="s">
        <v>1452</v>
      </c>
      <c r="D892" s="10" t="s">
        <v>1453</v>
      </c>
      <c r="E892" s="10" t="s">
        <v>212</v>
      </c>
      <c r="F892" s="9" t="s">
        <v>327</v>
      </c>
      <c r="G892" s="9" t="s">
        <v>1309</v>
      </c>
      <c r="H892" s="18" t="s">
        <v>1492</v>
      </c>
      <c r="I892" s="9" t="s">
        <v>454</v>
      </c>
      <c r="J892" s="62" t="s">
        <v>2384</v>
      </c>
      <c r="K892" s="67">
        <v>240</v>
      </c>
      <c r="L892" s="67">
        <v>2627760</v>
      </c>
      <c r="M892" s="68"/>
      <c r="R892" s="66">
        <v>2627760</v>
      </c>
      <c r="S892" s="64" t="s">
        <v>1534</v>
      </c>
      <c r="T892" s="65">
        <v>1</v>
      </c>
    </row>
    <row r="893" spans="1:20" x14ac:dyDescent="0.25">
      <c r="A893" s="60" t="s">
        <v>2369</v>
      </c>
      <c r="B893" s="57" t="s">
        <v>2358</v>
      </c>
      <c r="C893" s="18" t="s">
        <v>408</v>
      </c>
      <c r="D893" s="10" t="s">
        <v>1352</v>
      </c>
      <c r="E893" s="10" t="s">
        <v>264</v>
      </c>
      <c r="F893" s="9" t="s">
        <v>348</v>
      </c>
      <c r="G893" s="9" t="s">
        <v>1312</v>
      </c>
      <c r="H893" s="18" t="s">
        <v>314</v>
      </c>
      <c r="I893" s="9" t="s">
        <v>456</v>
      </c>
      <c r="J893" s="10" t="s">
        <v>456</v>
      </c>
      <c r="K893" s="67"/>
      <c r="L893" s="67"/>
      <c r="M893" s="68">
        <v>-253456</v>
      </c>
      <c r="R893" s="66">
        <v>-253456</v>
      </c>
      <c r="S893" s="64" t="s">
        <v>1365</v>
      </c>
      <c r="T893" s="65">
        <v>1</v>
      </c>
    </row>
    <row r="894" spans="1:20" x14ac:dyDescent="0.25">
      <c r="A894" s="60" t="s">
        <v>2369</v>
      </c>
      <c r="B894" s="57" t="s">
        <v>2358</v>
      </c>
      <c r="C894" s="18" t="s">
        <v>1123</v>
      </c>
      <c r="D894" s="10" t="s">
        <v>1131</v>
      </c>
      <c r="E894" s="10" t="s">
        <v>1143</v>
      </c>
      <c r="F894" s="9" t="s">
        <v>1144</v>
      </c>
      <c r="G894" s="9" t="s">
        <v>1312</v>
      </c>
      <c r="H894" s="18" t="s">
        <v>314</v>
      </c>
      <c r="I894" s="9" t="s">
        <v>456</v>
      </c>
      <c r="J894" s="10" t="s">
        <v>456</v>
      </c>
      <c r="K894" s="67"/>
      <c r="L894" s="67"/>
      <c r="M894" s="68">
        <v>-265346</v>
      </c>
      <c r="R894" s="66">
        <v>-265346</v>
      </c>
      <c r="S894" s="64" t="s">
        <v>1365</v>
      </c>
      <c r="T894" s="65">
        <v>1</v>
      </c>
    </row>
    <row r="895" spans="1:20" x14ac:dyDescent="0.25">
      <c r="A895" s="60" t="s">
        <v>2369</v>
      </c>
      <c r="B895" s="57" t="s">
        <v>2358</v>
      </c>
      <c r="C895" s="18" t="s">
        <v>1125</v>
      </c>
      <c r="D895" s="10" t="s">
        <v>1133</v>
      </c>
      <c r="E895" s="10" t="s">
        <v>1143</v>
      </c>
      <c r="F895" s="9" t="s">
        <v>1144</v>
      </c>
      <c r="G895" s="9" t="s">
        <v>1312</v>
      </c>
      <c r="H895" s="18" t="s">
        <v>314</v>
      </c>
      <c r="I895" s="9" t="s">
        <v>456</v>
      </c>
      <c r="J895" s="10" t="s">
        <v>456</v>
      </c>
      <c r="K895" s="67"/>
      <c r="L895" s="67"/>
      <c r="M895" s="68">
        <v>-362197</v>
      </c>
      <c r="R895" s="66">
        <v>-362197</v>
      </c>
      <c r="S895" s="64" t="s">
        <v>1365</v>
      </c>
      <c r="T895" s="65">
        <v>1</v>
      </c>
    </row>
    <row r="896" spans="1:20" x14ac:dyDescent="0.25">
      <c r="A896" s="60" t="s">
        <v>2369</v>
      </c>
      <c r="B896" s="57" t="s">
        <v>2358</v>
      </c>
      <c r="C896" s="18" t="s">
        <v>1124</v>
      </c>
      <c r="D896" s="10" t="s">
        <v>1132</v>
      </c>
      <c r="E896" s="10" t="s">
        <v>1143</v>
      </c>
      <c r="F896" s="9" t="s">
        <v>1144</v>
      </c>
      <c r="G896" s="9" t="s">
        <v>1312</v>
      </c>
      <c r="H896" s="18" t="s">
        <v>314</v>
      </c>
      <c r="I896" s="9" t="s">
        <v>456</v>
      </c>
      <c r="J896" s="10" t="s">
        <v>456</v>
      </c>
      <c r="K896" s="67"/>
      <c r="L896" s="67"/>
      <c r="M896" s="68">
        <v>-417920</v>
      </c>
      <c r="R896" s="66">
        <v>-417920</v>
      </c>
      <c r="S896" s="64" t="s">
        <v>1365</v>
      </c>
      <c r="T896" s="65">
        <v>1</v>
      </c>
    </row>
    <row r="897" spans="1:20" x14ac:dyDescent="0.25">
      <c r="A897" s="60" t="s">
        <v>2369</v>
      </c>
      <c r="B897" s="57" t="s">
        <v>2358</v>
      </c>
      <c r="C897" s="18" t="s">
        <v>288</v>
      </c>
      <c r="D897" s="10" t="s">
        <v>326</v>
      </c>
      <c r="E897" s="10" t="s">
        <v>264</v>
      </c>
      <c r="F897" s="9" t="s">
        <v>348</v>
      </c>
      <c r="G897" s="9" t="s">
        <v>1313</v>
      </c>
      <c r="H897" s="18" t="s">
        <v>314</v>
      </c>
      <c r="I897" s="9" t="s">
        <v>456</v>
      </c>
      <c r="J897" s="10" t="s">
        <v>456</v>
      </c>
      <c r="K897" s="67"/>
      <c r="L897" s="67"/>
      <c r="M897" s="68">
        <v>-547990</v>
      </c>
      <c r="R897" s="66">
        <v>-547990</v>
      </c>
      <c r="S897" s="64" t="s">
        <v>1365</v>
      </c>
      <c r="T897" s="65">
        <v>1</v>
      </c>
    </row>
    <row r="898" spans="1:20" x14ac:dyDescent="0.25">
      <c r="A898" s="60" t="s">
        <v>2369</v>
      </c>
      <c r="B898" s="57" t="s">
        <v>2358</v>
      </c>
      <c r="C898" s="18" t="s">
        <v>1126</v>
      </c>
      <c r="D898" s="10" t="s">
        <v>1134</v>
      </c>
      <c r="E898" s="10" t="s">
        <v>1143</v>
      </c>
      <c r="F898" s="9" t="s">
        <v>1144</v>
      </c>
      <c r="G898" s="9" t="s">
        <v>1312</v>
      </c>
      <c r="H898" s="18" t="s">
        <v>314</v>
      </c>
      <c r="I898" s="9" t="s">
        <v>456</v>
      </c>
      <c r="J898" s="10" t="s">
        <v>456</v>
      </c>
      <c r="K898" s="67"/>
      <c r="L898" s="67"/>
      <c r="M898" s="68">
        <v>-640811</v>
      </c>
      <c r="R898" s="66">
        <v>-640811</v>
      </c>
      <c r="S898" s="64" t="s">
        <v>1365</v>
      </c>
      <c r="T898" s="65">
        <v>1</v>
      </c>
    </row>
    <row r="899" spans="1:20" x14ac:dyDescent="0.25">
      <c r="A899" s="60" t="s">
        <v>2369</v>
      </c>
      <c r="B899" s="57" t="s">
        <v>2358</v>
      </c>
      <c r="C899" s="18" t="s">
        <v>527</v>
      </c>
      <c r="D899" s="10" t="s">
        <v>1001</v>
      </c>
      <c r="E899" s="10" t="s">
        <v>367</v>
      </c>
      <c r="F899" s="9" t="s">
        <v>294</v>
      </c>
      <c r="G899" s="9" t="s">
        <v>1312</v>
      </c>
      <c r="H899" s="18" t="s">
        <v>314</v>
      </c>
      <c r="I899" s="9" t="s">
        <v>456</v>
      </c>
      <c r="J899" s="10" t="s">
        <v>456</v>
      </c>
      <c r="K899" s="67"/>
      <c r="L899" s="67"/>
      <c r="M899" s="68">
        <v>-683982</v>
      </c>
      <c r="R899" s="66">
        <v>-683982</v>
      </c>
      <c r="S899" s="64" t="s">
        <v>1365</v>
      </c>
      <c r="T899" s="65">
        <v>1</v>
      </c>
    </row>
    <row r="900" spans="1:20" x14ac:dyDescent="0.25">
      <c r="A900" s="60" t="s">
        <v>2369</v>
      </c>
      <c r="B900" s="57" t="s">
        <v>2358</v>
      </c>
      <c r="C900" s="18" t="s">
        <v>574</v>
      </c>
      <c r="D900" s="10" t="s">
        <v>1282</v>
      </c>
      <c r="E900" s="10" t="s">
        <v>266</v>
      </c>
      <c r="F900" s="9" t="s">
        <v>243</v>
      </c>
      <c r="G900" s="9" t="s">
        <v>1313</v>
      </c>
      <c r="H900" s="18" t="s">
        <v>314</v>
      </c>
      <c r="I900" s="9" t="s">
        <v>456</v>
      </c>
      <c r="J900" s="10" t="s">
        <v>456</v>
      </c>
      <c r="K900" s="67"/>
      <c r="L900" s="67"/>
      <c r="M900" s="68">
        <v>-687102</v>
      </c>
      <c r="R900" s="66">
        <v>-687102</v>
      </c>
      <c r="S900" s="64" t="s">
        <v>1365</v>
      </c>
      <c r="T900" s="65">
        <v>1</v>
      </c>
    </row>
    <row r="901" spans="1:20" x14ac:dyDescent="0.25">
      <c r="A901" s="60" t="s">
        <v>2369</v>
      </c>
      <c r="B901" s="57" t="s">
        <v>2358</v>
      </c>
      <c r="C901" s="18" t="s">
        <v>309</v>
      </c>
      <c r="D901" s="10" t="s">
        <v>333</v>
      </c>
      <c r="E901" s="10" t="s">
        <v>264</v>
      </c>
      <c r="F901" s="9" t="s">
        <v>348</v>
      </c>
      <c r="G901" s="9" t="s">
        <v>1313</v>
      </c>
      <c r="H901" s="18" t="s">
        <v>314</v>
      </c>
      <c r="I901" s="9" t="s">
        <v>456</v>
      </c>
      <c r="J901" s="10" t="s">
        <v>456</v>
      </c>
      <c r="K901" s="67"/>
      <c r="L901" s="67"/>
      <c r="M901" s="68">
        <v>-741493</v>
      </c>
      <c r="R901" s="66">
        <v>-741493</v>
      </c>
      <c r="S901" s="64" t="s">
        <v>1365</v>
      </c>
      <c r="T901" s="65">
        <v>1</v>
      </c>
    </row>
    <row r="902" spans="1:20" x14ac:dyDescent="0.25">
      <c r="A902" s="60" t="s">
        <v>2369</v>
      </c>
      <c r="B902" s="57" t="s">
        <v>2358</v>
      </c>
      <c r="C902" s="18" t="s">
        <v>1000</v>
      </c>
      <c r="D902" s="10" t="s">
        <v>1378</v>
      </c>
      <c r="E902" s="10" t="s">
        <v>367</v>
      </c>
      <c r="F902" s="9" t="s">
        <v>294</v>
      </c>
      <c r="G902" s="9" t="s">
        <v>1379</v>
      </c>
      <c r="H902" s="18" t="s">
        <v>314</v>
      </c>
      <c r="I902" s="9" t="s">
        <v>456</v>
      </c>
      <c r="J902" s="10" t="s">
        <v>456</v>
      </c>
      <c r="K902" s="67"/>
      <c r="L902" s="67"/>
      <c r="M902" s="68">
        <v>-785735</v>
      </c>
      <c r="R902" s="66">
        <v>-785735</v>
      </c>
      <c r="S902" s="64" t="s">
        <v>1365</v>
      </c>
      <c r="T902" s="65">
        <v>1</v>
      </c>
    </row>
    <row r="903" spans="1:20" x14ac:dyDescent="0.25">
      <c r="A903" s="60" t="s">
        <v>2369</v>
      </c>
      <c r="B903" s="57" t="s">
        <v>2358</v>
      </c>
      <c r="C903" s="18" t="s">
        <v>588</v>
      </c>
      <c r="D903" s="10" t="s">
        <v>1283</v>
      </c>
      <c r="E903" s="10" t="s">
        <v>266</v>
      </c>
      <c r="F903" s="9" t="s">
        <v>243</v>
      </c>
      <c r="G903" s="9" t="s">
        <v>1313</v>
      </c>
      <c r="H903" s="18" t="s">
        <v>314</v>
      </c>
      <c r="I903" s="9" t="s">
        <v>456</v>
      </c>
      <c r="J903" s="10" t="s">
        <v>456</v>
      </c>
      <c r="K903" s="67"/>
      <c r="L903" s="67"/>
      <c r="M903" s="68">
        <v>-1789214</v>
      </c>
      <c r="R903" s="66">
        <v>-1789214</v>
      </c>
      <c r="S903" s="64" t="s">
        <v>1365</v>
      </c>
      <c r="T903" s="65">
        <v>1</v>
      </c>
    </row>
    <row r="904" spans="1:20" x14ac:dyDescent="0.25">
      <c r="A904" s="60" t="s">
        <v>2369</v>
      </c>
      <c r="B904" s="57" t="s">
        <v>2358</v>
      </c>
      <c r="C904" s="18" t="s">
        <v>592</v>
      </c>
      <c r="D904" s="10" t="s">
        <v>1269</v>
      </c>
      <c r="E904" s="10" t="s">
        <v>1135</v>
      </c>
      <c r="F904" s="9" t="s">
        <v>1136</v>
      </c>
      <c r="G904" s="9" t="s">
        <v>1312</v>
      </c>
      <c r="H904" s="18" t="s">
        <v>314</v>
      </c>
      <c r="I904" s="9" t="s">
        <v>456</v>
      </c>
      <c r="J904" s="10" t="s">
        <v>456</v>
      </c>
      <c r="K904" s="67"/>
      <c r="L904" s="67"/>
      <c r="M904" s="68">
        <v>-2518923</v>
      </c>
      <c r="R904" s="66">
        <v>-2518923</v>
      </c>
      <c r="S904" s="64" t="s">
        <v>1365</v>
      </c>
      <c r="T904" s="65">
        <v>1</v>
      </c>
    </row>
    <row r="905" spans="1:20" x14ac:dyDescent="0.25">
      <c r="A905" s="60" t="s">
        <v>2369</v>
      </c>
      <c r="B905" s="57" t="s">
        <v>2358</v>
      </c>
      <c r="C905" s="18" t="s">
        <v>499</v>
      </c>
      <c r="D905" s="10" t="s">
        <v>1273</v>
      </c>
      <c r="E905" s="10" t="s">
        <v>367</v>
      </c>
      <c r="F905" s="9" t="s">
        <v>294</v>
      </c>
      <c r="G905" s="9" t="s">
        <v>1312</v>
      </c>
      <c r="H905" s="18" t="s">
        <v>314</v>
      </c>
      <c r="I905" s="9" t="s">
        <v>456</v>
      </c>
      <c r="J905" s="10" t="s">
        <v>456</v>
      </c>
      <c r="K905" s="67"/>
      <c r="L905" s="67"/>
      <c r="M905" s="68">
        <v>-3889099</v>
      </c>
      <c r="R905" s="66">
        <v>-3889099</v>
      </c>
      <c r="S905" s="64" t="s">
        <v>1365</v>
      </c>
      <c r="T905" s="65">
        <v>1</v>
      </c>
    </row>
    <row r="906" spans="1:20" x14ac:dyDescent="0.25">
      <c r="A906" s="60" t="s">
        <v>2369</v>
      </c>
      <c r="B906" s="57" t="s">
        <v>2358</v>
      </c>
      <c r="C906" s="18" t="s">
        <v>469</v>
      </c>
      <c r="D906" s="10" t="s">
        <v>999</v>
      </c>
      <c r="E906" s="10" t="s">
        <v>367</v>
      </c>
      <c r="F906" s="9" t="s">
        <v>294</v>
      </c>
      <c r="G906" s="9" t="s">
        <v>1312</v>
      </c>
      <c r="H906" s="18" t="s">
        <v>314</v>
      </c>
      <c r="I906" s="9" t="s">
        <v>456</v>
      </c>
      <c r="J906" s="10" t="s">
        <v>456</v>
      </c>
      <c r="K906" s="67"/>
      <c r="L906" s="67"/>
      <c r="M906" s="68">
        <v>-3969042</v>
      </c>
      <c r="R906" s="66">
        <v>-3969042</v>
      </c>
      <c r="S906" s="64" t="s">
        <v>1365</v>
      </c>
      <c r="T906" s="65">
        <v>1</v>
      </c>
    </row>
    <row r="907" spans="1:20" x14ac:dyDescent="0.25">
      <c r="A907" s="60" t="s">
        <v>2369</v>
      </c>
      <c r="B907" s="57" t="s">
        <v>2358</v>
      </c>
      <c r="C907" s="18" t="s">
        <v>302</v>
      </c>
      <c r="D907" s="10" t="s">
        <v>247</v>
      </c>
      <c r="E907" s="10" t="s">
        <v>304</v>
      </c>
      <c r="F907" s="9" t="s">
        <v>319</v>
      </c>
      <c r="G907" s="9" t="s">
        <v>1313</v>
      </c>
      <c r="H907" s="18" t="s">
        <v>314</v>
      </c>
      <c r="I907" s="9" t="s">
        <v>456</v>
      </c>
      <c r="J907" s="10" t="s">
        <v>456</v>
      </c>
      <c r="K907" s="67"/>
      <c r="L907" s="67"/>
      <c r="M907" s="68">
        <v>-4996164</v>
      </c>
      <c r="R907" s="66">
        <v>-4996164</v>
      </c>
      <c r="S907" s="64" t="s">
        <v>1365</v>
      </c>
      <c r="T907" s="65">
        <v>1</v>
      </c>
    </row>
    <row r="908" spans="1:20" x14ac:dyDescent="0.25">
      <c r="A908" s="60" t="s">
        <v>2369</v>
      </c>
      <c r="B908" s="57" t="s">
        <v>2358</v>
      </c>
      <c r="C908" s="18" t="s">
        <v>468</v>
      </c>
      <c r="D908" s="10" t="s">
        <v>1272</v>
      </c>
      <c r="E908" s="10" t="s">
        <v>367</v>
      </c>
      <c r="F908" s="9" t="s">
        <v>294</v>
      </c>
      <c r="G908" s="9" t="s">
        <v>1312</v>
      </c>
      <c r="H908" s="18" t="s">
        <v>314</v>
      </c>
      <c r="I908" s="9" t="s">
        <v>456</v>
      </c>
      <c r="J908" s="10" t="s">
        <v>456</v>
      </c>
      <c r="K908" s="67"/>
      <c r="L908" s="67"/>
      <c r="M908" s="68">
        <v>-5429568</v>
      </c>
      <c r="R908" s="66">
        <v>-5429568</v>
      </c>
      <c r="S908" s="64" t="s">
        <v>1365</v>
      </c>
      <c r="T908" s="65">
        <v>1</v>
      </c>
    </row>
    <row r="909" spans="1:20" x14ac:dyDescent="0.25">
      <c r="A909" s="60" t="s">
        <v>2369</v>
      </c>
      <c r="B909" s="57" t="s">
        <v>2358</v>
      </c>
      <c r="C909" s="18" t="s">
        <v>591</v>
      </c>
      <c r="D909" s="10" t="s">
        <v>1278</v>
      </c>
      <c r="E909" s="10" t="s">
        <v>340</v>
      </c>
      <c r="F909" s="9" t="s">
        <v>236</v>
      </c>
      <c r="G909" s="9" t="s">
        <v>1312</v>
      </c>
      <c r="H909" s="18" t="s">
        <v>314</v>
      </c>
      <c r="I909" s="9" t="s">
        <v>456</v>
      </c>
      <c r="J909" s="10" t="s">
        <v>456</v>
      </c>
      <c r="K909" s="67"/>
      <c r="L909" s="67"/>
      <c r="M909" s="68">
        <v>-10481365</v>
      </c>
      <c r="R909" s="66">
        <v>-10481365</v>
      </c>
      <c r="S909" s="64" t="s">
        <v>1365</v>
      </c>
      <c r="T909" s="65">
        <v>1</v>
      </c>
    </row>
    <row r="910" spans="1:20" x14ac:dyDescent="0.25">
      <c r="A910" s="60" t="s">
        <v>2369</v>
      </c>
      <c r="B910" s="57" t="s">
        <v>2359</v>
      </c>
      <c r="C910" s="18" t="s">
        <v>321</v>
      </c>
      <c r="D910" s="10" t="s">
        <v>1375</v>
      </c>
      <c r="E910" s="10" t="s">
        <v>385</v>
      </c>
      <c r="F910" s="9" t="s">
        <v>398</v>
      </c>
      <c r="G910" s="9" t="s">
        <v>1307</v>
      </c>
      <c r="H910" s="18" t="s">
        <v>250</v>
      </c>
      <c r="I910" s="9" t="s">
        <v>456</v>
      </c>
      <c r="J910" s="10" t="s">
        <v>456</v>
      </c>
      <c r="K910" s="67">
        <v>1900</v>
      </c>
      <c r="L910" s="67">
        <v>12456400</v>
      </c>
      <c r="M910" s="68"/>
      <c r="R910" s="66">
        <v>12456400</v>
      </c>
      <c r="S910" s="64" t="s">
        <v>1364</v>
      </c>
      <c r="T910" s="65">
        <v>1</v>
      </c>
    </row>
    <row r="911" spans="1:20" x14ac:dyDescent="0.25">
      <c r="A911" s="60" t="s">
        <v>2369</v>
      </c>
      <c r="B911" s="57" t="s">
        <v>2359</v>
      </c>
      <c r="C911" s="18" t="s">
        <v>321</v>
      </c>
      <c r="D911" s="10" t="s">
        <v>1375</v>
      </c>
      <c r="E911" s="10" t="s">
        <v>385</v>
      </c>
      <c r="F911" s="9" t="s">
        <v>398</v>
      </c>
      <c r="G911" s="9" t="s">
        <v>1307</v>
      </c>
      <c r="H911" s="18" t="s">
        <v>412</v>
      </c>
      <c r="I911" s="9" t="s">
        <v>454</v>
      </c>
      <c r="J911" s="62" t="s">
        <v>2384</v>
      </c>
      <c r="K911" s="67">
        <v>2400</v>
      </c>
      <c r="L911" s="67">
        <v>16051200</v>
      </c>
      <c r="M911" s="68"/>
      <c r="R911" s="66">
        <v>16051200</v>
      </c>
      <c r="S911" s="64" t="s">
        <v>1364</v>
      </c>
      <c r="T911" s="65">
        <v>1</v>
      </c>
    </row>
    <row r="912" spans="1:20" x14ac:dyDescent="0.25">
      <c r="A912" s="60" t="s">
        <v>2369</v>
      </c>
      <c r="B912" s="57" t="s">
        <v>2359</v>
      </c>
      <c r="C912" s="18" t="s">
        <v>321</v>
      </c>
      <c r="D912" s="10" t="s">
        <v>1375</v>
      </c>
      <c r="E912" s="10" t="s">
        <v>385</v>
      </c>
      <c r="F912" s="9" t="s">
        <v>398</v>
      </c>
      <c r="G912" s="9" t="s">
        <v>1307</v>
      </c>
      <c r="H912" s="18" t="s">
        <v>1528</v>
      </c>
      <c r="I912" s="9" t="s">
        <v>454</v>
      </c>
      <c r="J912" s="62" t="s">
        <v>2384</v>
      </c>
      <c r="K912" s="67">
        <v>600</v>
      </c>
      <c r="L912" s="67">
        <v>4012800</v>
      </c>
      <c r="M912" s="68"/>
      <c r="R912" s="66">
        <v>4012800</v>
      </c>
      <c r="S912" s="64" t="s">
        <v>1534</v>
      </c>
      <c r="T912" s="65">
        <v>1</v>
      </c>
    </row>
    <row r="913" spans="1:20" x14ac:dyDescent="0.25">
      <c r="A913" s="60" t="s">
        <v>2369</v>
      </c>
      <c r="B913" s="57" t="s">
        <v>2359</v>
      </c>
      <c r="C913" s="18" t="s">
        <v>445</v>
      </c>
      <c r="D913" s="10" t="s">
        <v>1369</v>
      </c>
      <c r="E913" s="10" t="s">
        <v>385</v>
      </c>
      <c r="F913" s="9" t="s">
        <v>398</v>
      </c>
      <c r="G913" s="9" t="s">
        <v>1307</v>
      </c>
      <c r="H913" s="18" t="s">
        <v>250</v>
      </c>
      <c r="I913" s="9" t="s">
        <v>456</v>
      </c>
      <c r="J913" s="10" t="s">
        <v>456</v>
      </c>
      <c r="K913" s="67">
        <v>600</v>
      </c>
      <c r="L913" s="67">
        <v>5808000</v>
      </c>
      <c r="M913" s="68"/>
      <c r="R913" s="66">
        <v>5808000</v>
      </c>
      <c r="S913" s="64" t="s">
        <v>1364</v>
      </c>
      <c r="T913" s="65">
        <v>1</v>
      </c>
    </row>
    <row r="914" spans="1:20" x14ac:dyDescent="0.25">
      <c r="A914" s="60" t="s">
        <v>2369</v>
      </c>
      <c r="B914" s="57" t="s">
        <v>2359</v>
      </c>
      <c r="C914" s="18" t="s">
        <v>445</v>
      </c>
      <c r="D914" s="10" t="s">
        <v>1369</v>
      </c>
      <c r="E914" s="10" t="s">
        <v>385</v>
      </c>
      <c r="F914" s="9" t="s">
        <v>398</v>
      </c>
      <c r="G914" s="9" t="s">
        <v>1307</v>
      </c>
      <c r="H914" s="18" t="s">
        <v>412</v>
      </c>
      <c r="I914" s="9" t="s">
        <v>454</v>
      </c>
      <c r="J914" s="62" t="s">
        <v>2384</v>
      </c>
      <c r="K914" s="67">
        <v>3700</v>
      </c>
      <c r="L914" s="67">
        <v>28342000</v>
      </c>
      <c r="M914" s="68"/>
      <c r="R914" s="66">
        <v>28342000</v>
      </c>
      <c r="S914" s="64" t="s">
        <v>1364</v>
      </c>
      <c r="T914" s="65">
        <v>1</v>
      </c>
    </row>
    <row r="915" spans="1:20" x14ac:dyDescent="0.25">
      <c r="A915" s="60" t="s">
        <v>2369</v>
      </c>
      <c r="B915" s="57" t="s">
        <v>2359</v>
      </c>
      <c r="C915" s="18" t="s">
        <v>445</v>
      </c>
      <c r="D915" s="10" t="s">
        <v>1369</v>
      </c>
      <c r="E915" s="10" t="s">
        <v>385</v>
      </c>
      <c r="F915" s="9" t="s">
        <v>398</v>
      </c>
      <c r="G915" s="9" t="s">
        <v>1307</v>
      </c>
      <c r="H915" s="18" t="s">
        <v>1528</v>
      </c>
      <c r="I915" s="9" t="s">
        <v>454</v>
      </c>
      <c r="J915" s="62" t="s">
        <v>2384</v>
      </c>
      <c r="K915" s="67">
        <v>4000</v>
      </c>
      <c r="L915" s="67">
        <v>30640000</v>
      </c>
      <c r="M915" s="68"/>
      <c r="R915" s="66">
        <v>30640000</v>
      </c>
      <c r="S915" s="64" t="s">
        <v>1534</v>
      </c>
      <c r="T915" s="65">
        <v>1</v>
      </c>
    </row>
    <row r="916" spans="1:20" x14ac:dyDescent="0.25">
      <c r="A916" s="60" t="s">
        <v>2369</v>
      </c>
      <c r="B916" s="57" t="s">
        <v>2359</v>
      </c>
      <c r="C916" s="18" t="s">
        <v>465</v>
      </c>
      <c r="D916" s="10" t="s">
        <v>1370</v>
      </c>
      <c r="E916" s="10" t="s">
        <v>385</v>
      </c>
      <c r="F916" s="9" t="s">
        <v>398</v>
      </c>
      <c r="G916" s="9" t="s">
        <v>1307</v>
      </c>
      <c r="H916" s="18" t="s">
        <v>250</v>
      </c>
      <c r="I916" s="9" t="s">
        <v>456</v>
      </c>
      <c r="J916" s="10" t="s">
        <v>456</v>
      </c>
      <c r="K916" s="67">
        <v>100</v>
      </c>
      <c r="L916" s="67">
        <v>968000</v>
      </c>
      <c r="M916" s="68"/>
      <c r="R916" s="66">
        <v>968000</v>
      </c>
      <c r="S916" s="64" t="s">
        <v>1364</v>
      </c>
      <c r="T916" s="65">
        <v>1</v>
      </c>
    </row>
    <row r="917" spans="1:20" x14ac:dyDescent="0.25">
      <c r="A917" s="60" t="s">
        <v>2369</v>
      </c>
      <c r="B917" s="57" t="s">
        <v>2359</v>
      </c>
      <c r="C917" s="18" t="s">
        <v>465</v>
      </c>
      <c r="D917" s="10" t="s">
        <v>1370</v>
      </c>
      <c r="E917" s="10" t="s">
        <v>385</v>
      </c>
      <c r="F917" s="9" t="s">
        <v>398</v>
      </c>
      <c r="G917" s="9" t="s">
        <v>1307</v>
      </c>
      <c r="H917" s="18" t="s">
        <v>412</v>
      </c>
      <c r="I917" s="9" t="s">
        <v>454</v>
      </c>
      <c r="J917" s="62" t="s">
        <v>2384</v>
      </c>
      <c r="K917" s="67">
        <v>700</v>
      </c>
      <c r="L917" s="67">
        <v>5159000</v>
      </c>
      <c r="M917" s="68"/>
      <c r="R917" s="66">
        <v>5159000</v>
      </c>
      <c r="S917" s="64" t="s">
        <v>1364</v>
      </c>
      <c r="T917" s="65">
        <v>1</v>
      </c>
    </row>
    <row r="918" spans="1:20" x14ac:dyDescent="0.25">
      <c r="A918" s="60" t="s">
        <v>2369</v>
      </c>
      <c r="B918" s="57" t="s">
        <v>2359</v>
      </c>
      <c r="C918" s="18" t="s">
        <v>449</v>
      </c>
      <c r="D918" s="10" t="s">
        <v>1371</v>
      </c>
      <c r="E918" s="10" t="s">
        <v>385</v>
      </c>
      <c r="F918" s="9" t="s">
        <v>398</v>
      </c>
      <c r="G918" s="9" t="s">
        <v>1307</v>
      </c>
      <c r="H918" s="18" t="s">
        <v>250</v>
      </c>
      <c r="I918" s="9" t="s">
        <v>456</v>
      </c>
      <c r="J918" s="10" t="s">
        <v>456</v>
      </c>
      <c r="K918" s="67">
        <v>900</v>
      </c>
      <c r="L918" s="67">
        <v>8712000</v>
      </c>
      <c r="M918" s="68"/>
      <c r="R918" s="66">
        <v>8712000</v>
      </c>
      <c r="S918" s="64" t="s">
        <v>1364</v>
      </c>
      <c r="T918" s="65">
        <v>1</v>
      </c>
    </row>
    <row r="919" spans="1:20" x14ac:dyDescent="0.25">
      <c r="A919" s="60" t="s">
        <v>2369</v>
      </c>
      <c r="B919" s="57" t="s">
        <v>2359</v>
      </c>
      <c r="C919" s="18" t="s">
        <v>449</v>
      </c>
      <c r="D919" s="10" t="s">
        <v>1371</v>
      </c>
      <c r="E919" s="10" t="s">
        <v>385</v>
      </c>
      <c r="F919" s="9" t="s">
        <v>398</v>
      </c>
      <c r="G919" s="9" t="s">
        <v>1307</v>
      </c>
      <c r="H919" s="18" t="s">
        <v>412</v>
      </c>
      <c r="I919" s="9" t="s">
        <v>454</v>
      </c>
      <c r="J919" s="62" t="s">
        <v>2384</v>
      </c>
      <c r="K919" s="67">
        <v>7000</v>
      </c>
      <c r="L919" s="67">
        <v>51744000</v>
      </c>
      <c r="M919" s="68"/>
      <c r="R919" s="66">
        <v>51744000</v>
      </c>
      <c r="S919" s="64" t="s">
        <v>1364</v>
      </c>
      <c r="T919" s="65">
        <v>1</v>
      </c>
    </row>
    <row r="920" spans="1:20" x14ac:dyDescent="0.25">
      <c r="A920" s="60" t="s">
        <v>2369</v>
      </c>
      <c r="B920" s="57" t="s">
        <v>2359</v>
      </c>
      <c r="C920" s="18" t="s">
        <v>449</v>
      </c>
      <c r="D920" s="10" t="s">
        <v>1371</v>
      </c>
      <c r="E920" s="10" t="s">
        <v>385</v>
      </c>
      <c r="F920" s="9" t="s">
        <v>398</v>
      </c>
      <c r="G920" s="9" t="s">
        <v>1307</v>
      </c>
      <c r="H920" s="18" t="s">
        <v>1528</v>
      </c>
      <c r="I920" s="9" t="s">
        <v>454</v>
      </c>
      <c r="J920" s="62" t="s">
        <v>2384</v>
      </c>
      <c r="K920" s="67">
        <v>100</v>
      </c>
      <c r="L920" s="67">
        <v>739200</v>
      </c>
      <c r="M920" s="68"/>
      <c r="R920" s="66">
        <v>739200</v>
      </c>
      <c r="S920" s="64" t="s">
        <v>1534</v>
      </c>
      <c r="T920" s="65">
        <v>1</v>
      </c>
    </row>
    <row r="921" spans="1:20" x14ac:dyDescent="0.25">
      <c r="A921" s="60" t="s">
        <v>2369</v>
      </c>
      <c r="B921" s="57" t="s">
        <v>2359</v>
      </c>
      <c r="C921" s="18" t="s">
        <v>414</v>
      </c>
      <c r="D921" s="10" t="s">
        <v>1376</v>
      </c>
      <c r="E921" s="10" t="s">
        <v>385</v>
      </c>
      <c r="F921" s="9" t="s">
        <v>398</v>
      </c>
      <c r="G921" s="9" t="s">
        <v>1307</v>
      </c>
      <c r="H921" s="18" t="s">
        <v>250</v>
      </c>
      <c r="I921" s="9" t="s">
        <v>456</v>
      </c>
      <c r="J921" s="10" t="s">
        <v>456</v>
      </c>
      <c r="K921" s="67">
        <v>29394</v>
      </c>
      <c r="L921" s="67">
        <v>475947648</v>
      </c>
      <c r="M921" s="68"/>
      <c r="R921" s="66">
        <v>475947648</v>
      </c>
      <c r="S921" s="64" t="s">
        <v>1364</v>
      </c>
      <c r="T921" s="65">
        <v>1</v>
      </c>
    </row>
    <row r="922" spans="1:20" x14ac:dyDescent="0.25">
      <c r="A922" s="60" t="s">
        <v>2369</v>
      </c>
      <c r="B922" s="57" t="s">
        <v>2359</v>
      </c>
      <c r="C922" s="18" t="s">
        <v>414</v>
      </c>
      <c r="D922" s="10" t="s">
        <v>1376</v>
      </c>
      <c r="E922" s="10" t="s">
        <v>385</v>
      </c>
      <c r="F922" s="9" t="s">
        <v>398</v>
      </c>
      <c r="G922" s="9" t="s">
        <v>1307</v>
      </c>
      <c r="H922" s="18" t="s">
        <v>412</v>
      </c>
      <c r="I922" s="9" t="s">
        <v>454</v>
      </c>
      <c r="J922" s="62" t="s">
        <v>2384</v>
      </c>
      <c r="K922" s="67">
        <v>123599</v>
      </c>
      <c r="L922" s="67">
        <v>1957808160</v>
      </c>
      <c r="M922" s="68"/>
      <c r="R922" s="66">
        <v>1957808160</v>
      </c>
      <c r="S922" s="64" t="s">
        <v>1364</v>
      </c>
      <c r="T922" s="65">
        <v>1</v>
      </c>
    </row>
    <row r="923" spans="1:20" x14ac:dyDescent="0.25">
      <c r="A923" s="60" t="s">
        <v>2369</v>
      </c>
      <c r="B923" s="57" t="s">
        <v>2359</v>
      </c>
      <c r="C923" s="18" t="s">
        <v>414</v>
      </c>
      <c r="D923" s="10" t="s">
        <v>1376</v>
      </c>
      <c r="E923" s="10" t="s">
        <v>385</v>
      </c>
      <c r="F923" s="9" t="s">
        <v>398</v>
      </c>
      <c r="G923" s="9" t="s">
        <v>1307</v>
      </c>
      <c r="H923" s="18" t="s">
        <v>1492</v>
      </c>
      <c r="I923" s="9" t="s">
        <v>454</v>
      </c>
      <c r="J923" s="62" t="s">
        <v>2384</v>
      </c>
      <c r="K923" s="67">
        <v>10400</v>
      </c>
      <c r="L923" s="67">
        <v>164736000</v>
      </c>
      <c r="M923" s="68"/>
      <c r="R923" s="66">
        <v>164736000</v>
      </c>
      <c r="S923" s="64" t="s">
        <v>1534</v>
      </c>
      <c r="T923" s="65">
        <v>1</v>
      </c>
    </row>
    <row r="924" spans="1:20" x14ac:dyDescent="0.25">
      <c r="A924" s="60" t="s">
        <v>2369</v>
      </c>
      <c r="B924" s="57" t="s">
        <v>2359</v>
      </c>
      <c r="C924" s="18" t="s">
        <v>414</v>
      </c>
      <c r="D924" s="10" t="s">
        <v>1376</v>
      </c>
      <c r="E924" s="10" t="s">
        <v>385</v>
      </c>
      <c r="F924" s="9" t="s">
        <v>398</v>
      </c>
      <c r="G924" s="9" t="s">
        <v>1307</v>
      </c>
      <c r="H924" s="18" t="s">
        <v>1528</v>
      </c>
      <c r="I924" s="9" t="s">
        <v>454</v>
      </c>
      <c r="J924" s="62" t="s">
        <v>2384</v>
      </c>
      <c r="K924" s="67">
        <v>30400</v>
      </c>
      <c r="L924" s="67">
        <v>481536000</v>
      </c>
      <c r="M924" s="68"/>
      <c r="R924" s="66">
        <v>481536000</v>
      </c>
      <c r="S924" s="64" t="s">
        <v>1534</v>
      </c>
      <c r="T924" s="65">
        <v>1</v>
      </c>
    </row>
    <row r="925" spans="1:20" x14ac:dyDescent="0.25">
      <c r="A925" s="60" t="s">
        <v>2369</v>
      </c>
      <c r="B925" s="57" t="s">
        <v>2359</v>
      </c>
      <c r="C925" s="18" t="s">
        <v>411</v>
      </c>
      <c r="D925" s="10" t="s">
        <v>1372</v>
      </c>
      <c r="E925" s="10" t="s">
        <v>385</v>
      </c>
      <c r="F925" s="9" t="s">
        <v>398</v>
      </c>
      <c r="G925" s="9" t="s">
        <v>1307</v>
      </c>
      <c r="H925" s="18" t="s">
        <v>250</v>
      </c>
      <c r="I925" s="9" t="s">
        <v>456</v>
      </c>
      <c r="J925" s="10" t="s">
        <v>456</v>
      </c>
      <c r="K925" s="67">
        <v>700</v>
      </c>
      <c r="L925" s="67">
        <v>7792400</v>
      </c>
      <c r="M925" s="68"/>
      <c r="R925" s="66">
        <v>7792400</v>
      </c>
      <c r="S925" s="64" t="s">
        <v>1364</v>
      </c>
      <c r="T925" s="65">
        <v>1</v>
      </c>
    </row>
    <row r="926" spans="1:20" x14ac:dyDescent="0.25">
      <c r="A926" s="60" t="s">
        <v>2369</v>
      </c>
      <c r="B926" s="57" t="s">
        <v>2359</v>
      </c>
      <c r="C926" s="18" t="s">
        <v>411</v>
      </c>
      <c r="D926" s="10" t="s">
        <v>1372</v>
      </c>
      <c r="E926" s="10" t="s">
        <v>385</v>
      </c>
      <c r="F926" s="9" t="s">
        <v>398</v>
      </c>
      <c r="G926" s="9" t="s">
        <v>1307</v>
      </c>
      <c r="H926" s="18" t="s">
        <v>412</v>
      </c>
      <c r="I926" s="9" t="s">
        <v>454</v>
      </c>
      <c r="J926" s="62" t="s">
        <v>2384</v>
      </c>
      <c r="K926" s="67">
        <v>194089</v>
      </c>
      <c r="L926" s="67">
        <v>1451785720</v>
      </c>
      <c r="M926" s="68"/>
      <c r="R926" s="66">
        <v>1451785720</v>
      </c>
      <c r="S926" s="64" t="s">
        <v>1364</v>
      </c>
      <c r="T926" s="65">
        <v>1</v>
      </c>
    </row>
    <row r="927" spans="1:20" x14ac:dyDescent="0.25">
      <c r="A927" s="60" t="s">
        <v>2369</v>
      </c>
      <c r="B927" s="57" t="s">
        <v>2359</v>
      </c>
      <c r="C927" s="18" t="s">
        <v>411</v>
      </c>
      <c r="D927" s="10" t="s">
        <v>1372</v>
      </c>
      <c r="E927" s="10" t="s">
        <v>385</v>
      </c>
      <c r="F927" s="9" t="s">
        <v>398</v>
      </c>
      <c r="G927" s="9" t="s">
        <v>1307</v>
      </c>
      <c r="H927" s="18" t="s">
        <v>1528</v>
      </c>
      <c r="I927" s="9" t="s">
        <v>454</v>
      </c>
      <c r="J927" s="62" t="s">
        <v>2384</v>
      </c>
      <c r="K927" s="67">
        <v>4700</v>
      </c>
      <c r="L927" s="67">
        <v>35156000</v>
      </c>
      <c r="M927" s="68"/>
      <c r="R927" s="66">
        <v>35156000</v>
      </c>
      <c r="S927" s="64" t="s">
        <v>1534</v>
      </c>
      <c r="T927" s="65">
        <v>1</v>
      </c>
    </row>
    <row r="928" spans="1:20" x14ac:dyDescent="0.25">
      <c r="A928" s="60" t="s">
        <v>2369</v>
      </c>
      <c r="B928" s="57" t="s">
        <v>2359</v>
      </c>
      <c r="C928" s="18" t="s">
        <v>469</v>
      </c>
      <c r="D928" s="10" t="s">
        <v>999</v>
      </c>
      <c r="E928" s="10" t="s">
        <v>367</v>
      </c>
      <c r="F928" s="9" t="s">
        <v>294</v>
      </c>
      <c r="G928" s="9" t="s">
        <v>1312</v>
      </c>
      <c r="H928" s="18" t="s">
        <v>314</v>
      </c>
      <c r="I928" s="9" t="s">
        <v>456</v>
      </c>
      <c r="J928" s="10" t="s">
        <v>456</v>
      </c>
      <c r="K928" s="67">
        <v>5000</v>
      </c>
      <c r="L928" s="67">
        <v>119245500</v>
      </c>
      <c r="M928" s="68"/>
      <c r="R928" s="66">
        <v>119245500</v>
      </c>
      <c r="S928" s="64" t="s">
        <v>1365</v>
      </c>
      <c r="T928" s="65">
        <v>1</v>
      </c>
    </row>
    <row r="929" spans="1:20" x14ac:dyDescent="0.25">
      <c r="A929" s="60" t="s">
        <v>2369</v>
      </c>
      <c r="B929" s="57" t="s">
        <v>2359</v>
      </c>
      <c r="C929" s="18" t="s">
        <v>469</v>
      </c>
      <c r="D929" s="10" t="s">
        <v>999</v>
      </c>
      <c r="E929" s="10" t="s">
        <v>367</v>
      </c>
      <c r="F929" s="9" t="s">
        <v>294</v>
      </c>
      <c r="G929" s="9" t="s">
        <v>1312</v>
      </c>
      <c r="H929" s="18" t="s">
        <v>345</v>
      </c>
      <c r="I929" s="9" t="s">
        <v>456</v>
      </c>
      <c r="J929" s="10" t="s">
        <v>456</v>
      </c>
      <c r="K929" s="67">
        <v>10820</v>
      </c>
      <c r="L929" s="67">
        <v>247647078</v>
      </c>
      <c r="M929" s="68"/>
      <c r="R929" s="66">
        <v>247647078</v>
      </c>
      <c r="S929" s="64" t="s">
        <v>1364</v>
      </c>
      <c r="T929" s="65">
        <v>1</v>
      </c>
    </row>
    <row r="930" spans="1:20" x14ac:dyDescent="0.25">
      <c r="A930" s="60" t="s">
        <v>2369</v>
      </c>
      <c r="B930" s="57" t="s">
        <v>2359</v>
      </c>
      <c r="C930" s="18" t="s">
        <v>468</v>
      </c>
      <c r="D930" s="10" t="s">
        <v>1272</v>
      </c>
      <c r="E930" s="10" t="s">
        <v>367</v>
      </c>
      <c r="F930" s="9" t="s">
        <v>294</v>
      </c>
      <c r="G930" s="9" t="s">
        <v>1312</v>
      </c>
      <c r="H930" s="18" t="s">
        <v>314</v>
      </c>
      <c r="I930" s="9" t="s">
        <v>456</v>
      </c>
      <c r="J930" s="10" t="s">
        <v>456</v>
      </c>
      <c r="K930" s="67">
        <v>5000</v>
      </c>
      <c r="L930" s="67">
        <v>216810000</v>
      </c>
      <c r="M930" s="68"/>
      <c r="R930" s="66">
        <v>216810000</v>
      </c>
      <c r="S930" s="64" t="s">
        <v>1365</v>
      </c>
      <c r="T930" s="65">
        <v>1</v>
      </c>
    </row>
    <row r="931" spans="1:20" x14ac:dyDescent="0.25">
      <c r="A931" s="60" t="s">
        <v>2369</v>
      </c>
      <c r="B931" s="57" t="s">
        <v>2359</v>
      </c>
      <c r="C931" s="18" t="s">
        <v>468</v>
      </c>
      <c r="D931" s="10" t="s">
        <v>1272</v>
      </c>
      <c r="E931" s="10" t="s">
        <v>367</v>
      </c>
      <c r="F931" s="9" t="s">
        <v>294</v>
      </c>
      <c r="G931" s="9" t="s">
        <v>1312</v>
      </c>
      <c r="H931" s="18" t="s">
        <v>345</v>
      </c>
      <c r="I931" s="9" t="s">
        <v>456</v>
      </c>
      <c r="J931" s="10" t="s">
        <v>456</v>
      </c>
      <c r="K931" s="67">
        <v>12130</v>
      </c>
      <c r="L931" s="67">
        <v>504781459</v>
      </c>
      <c r="M931" s="68"/>
      <c r="R931" s="66">
        <v>504781459</v>
      </c>
      <c r="S931" s="64" t="s">
        <v>1364</v>
      </c>
      <c r="T931" s="65">
        <v>1</v>
      </c>
    </row>
    <row r="932" spans="1:20" x14ac:dyDescent="0.25">
      <c r="A932" s="60" t="s">
        <v>2369</v>
      </c>
      <c r="B932" s="57" t="s">
        <v>2359</v>
      </c>
      <c r="C932" s="18" t="s">
        <v>499</v>
      </c>
      <c r="D932" s="10" t="s">
        <v>1273</v>
      </c>
      <c r="E932" s="10" t="s">
        <v>367</v>
      </c>
      <c r="F932" s="9" t="s">
        <v>294</v>
      </c>
      <c r="G932" s="9" t="s">
        <v>1312</v>
      </c>
      <c r="H932" s="18" t="s">
        <v>314</v>
      </c>
      <c r="I932" s="9" t="s">
        <v>456</v>
      </c>
      <c r="J932" s="10" t="s">
        <v>456</v>
      </c>
      <c r="K932" s="67">
        <v>2000</v>
      </c>
      <c r="L932" s="67">
        <v>100348800</v>
      </c>
      <c r="M932" s="68"/>
      <c r="R932" s="66">
        <v>100348800</v>
      </c>
      <c r="S932" s="64" t="s">
        <v>1365</v>
      </c>
      <c r="T932" s="65">
        <v>1</v>
      </c>
    </row>
    <row r="933" spans="1:20" x14ac:dyDescent="0.25">
      <c r="A933" s="60" t="s">
        <v>2369</v>
      </c>
      <c r="B933" s="57" t="s">
        <v>2359</v>
      </c>
      <c r="C933" s="18" t="s">
        <v>499</v>
      </c>
      <c r="D933" s="10" t="s">
        <v>1273</v>
      </c>
      <c r="E933" s="10" t="s">
        <v>367</v>
      </c>
      <c r="F933" s="9" t="s">
        <v>294</v>
      </c>
      <c r="G933" s="9" t="s">
        <v>1312</v>
      </c>
      <c r="H933" s="18" t="s">
        <v>345</v>
      </c>
      <c r="I933" s="9" t="s">
        <v>456</v>
      </c>
      <c r="J933" s="10" t="s">
        <v>456</v>
      </c>
      <c r="K933" s="67">
        <v>4270</v>
      </c>
      <c r="L933" s="67">
        <v>205609467</v>
      </c>
      <c r="M933" s="68"/>
      <c r="R933" s="66">
        <v>205609467</v>
      </c>
      <c r="S933" s="64" t="s">
        <v>1364</v>
      </c>
      <c r="T933" s="65">
        <v>1</v>
      </c>
    </row>
    <row r="934" spans="1:20" x14ac:dyDescent="0.25">
      <c r="A934" s="60" t="s">
        <v>2369</v>
      </c>
      <c r="B934" s="57" t="s">
        <v>2359</v>
      </c>
      <c r="C934" s="18" t="s">
        <v>527</v>
      </c>
      <c r="D934" s="10" t="s">
        <v>1001</v>
      </c>
      <c r="E934" s="10" t="s">
        <v>367</v>
      </c>
      <c r="F934" s="9" t="s">
        <v>294</v>
      </c>
      <c r="G934" s="9" t="s">
        <v>1312</v>
      </c>
      <c r="H934" s="18" t="s">
        <v>345</v>
      </c>
      <c r="I934" s="9" t="s">
        <v>456</v>
      </c>
      <c r="J934" s="10" t="s">
        <v>456</v>
      </c>
      <c r="K934" s="67">
        <v>4000</v>
      </c>
      <c r="L934" s="67">
        <v>166080000</v>
      </c>
      <c r="M934" s="68"/>
      <c r="R934" s="66">
        <v>166080000</v>
      </c>
      <c r="S934" s="64" t="s">
        <v>1364</v>
      </c>
      <c r="T934" s="65">
        <v>1</v>
      </c>
    </row>
    <row r="935" spans="1:20" x14ac:dyDescent="0.25">
      <c r="A935" s="60" t="s">
        <v>2369</v>
      </c>
      <c r="B935" s="57" t="s">
        <v>2359</v>
      </c>
      <c r="C935" s="18" t="s">
        <v>527</v>
      </c>
      <c r="D935" s="10" t="s">
        <v>1001</v>
      </c>
      <c r="E935" s="10" t="s">
        <v>367</v>
      </c>
      <c r="F935" s="9" t="s">
        <v>294</v>
      </c>
      <c r="G935" s="9" t="s">
        <v>1312</v>
      </c>
      <c r="H935" s="18" t="s">
        <v>220</v>
      </c>
      <c r="I935" s="9" t="s">
        <v>455</v>
      </c>
      <c r="J935" s="62" t="s">
        <v>2384</v>
      </c>
      <c r="K935" s="67">
        <v>200</v>
      </c>
      <c r="L935" s="67">
        <v>6696000</v>
      </c>
      <c r="M935" s="68"/>
      <c r="R935" s="66">
        <v>6696000</v>
      </c>
      <c r="S935" s="64" t="s">
        <v>1364</v>
      </c>
      <c r="T935" s="65">
        <v>1</v>
      </c>
    </row>
    <row r="936" spans="1:20" x14ac:dyDescent="0.25">
      <c r="A936" s="60" t="s">
        <v>2369</v>
      </c>
      <c r="B936" s="57" t="s">
        <v>2359</v>
      </c>
      <c r="C936" s="18" t="s">
        <v>527</v>
      </c>
      <c r="D936" s="10" t="s">
        <v>1001</v>
      </c>
      <c r="E936" s="10" t="s">
        <v>367</v>
      </c>
      <c r="F936" s="9" t="s">
        <v>294</v>
      </c>
      <c r="G936" s="9" t="s">
        <v>1312</v>
      </c>
      <c r="H936" s="18" t="s">
        <v>463</v>
      </c>
      <c r="I936" s="9" t="s">
        <v>457</v>
      </c>
      <c r="J936" s="62" t="s">
        <v>2384</v>
      </c>
      <c r="K936" s="67">
        <v>17200</v>
      </c>
      <c r="L936" s="67">
        <v>271244000</v>
      </c>
      <c r="M936" s="68"/>
      <c r="R936" s="66">
        <v>271244000</v>
      </c>
      <c r="S936" s="64" t="s">
        <v>1364</v>
      </c>
      <c r="T936" s="65">
        <v>1</v>
      </c>
    </row>
    <row r="937" spans="1:20" x14ac:dyDescent="0.25">
      <c r="A937" s="60" t="s">
        <v>2369</v>
      </c>
      <c r="B937" s="57" t="s">
        <v>2359</v>
      </c>
      <c r="C937" s="18" t="s">
        <v>309</v>
      </c>
      <c r="D937" s="10" t="s">
        <v>333</v>
      </c>
      <c r="E937" s="10" t="s">
        <v>264</v>
      </c>
      <c r="F937" s="9" t="s">
        <v>348</v>
      </c>
      <c r="G937" s="9" t="s">
        <v>1313</v>
      </c>
      <c r="H937" s="18" t="s">
        <v>314</v>
      </c>
      <c r="I937" s="9" t="s">
        <v>456</v>
      </c>
      <c r="J937" s="10" t="s">
        <v>456</v>
      </c>
      <c r="K937" s="67">
        <v>20000</v>
      </c>
      <c r="L937" s="67">
        <v>44056600</v>
      </c>
      <c r="M937" s="68"/>
      <c r="R937" s="66">
        <v>44056600</v>
      </c>
      <c r="S937" s="64" t="s">
        <v>1365</v>
      </c>
      <c r="T937" s="65">
        <v>1</v>
      </c>
    </row>
    <row r="938" spans="1:20" x14ac:dyDescent="0.25">
      <c r="A938" s="60" t="s">
        <v>2369</v>
      </c>
      <c r="B938" s="57" t="s">
        <v>2359</v>
      </c>
      <c r="C938" s="18" t="s">
        <v>309</v>
      </c>
      <c r="D938" s="10" t="s">
        <v>333</v>
      </c>
      <c r="E938" s="10" t="s">
        <v>264</v>
      </c>
      <c r="F938" s="9" t="s">
        <v>348</v>
      </c>
      <c r="G938" s="9" t="s">
        <v>1313</v>
      </c>
      <c r="H938" s="18" t="s">
        <v>345</v>
      </c>
      <c r="I938" s="9" t="s">
        <v>456</v>
      </c>
      <c r="J938" s="10" t="s">
        <v>456</v>
      </c>
      <c r="K938" s="67">
        <v>43800</v>
      </c>
      <c r="L938" s="67">
        <v>92595390</v>
      </c>
      <c r="M938" s="68"/>
      <c r="R938" s="66">
        <v>92595390</v>
      </c>
      <c r="S938" s="64" t="s">
        <v>1364</v>
      </c>
      <c r="T938" s="65">
        <v>1</v>
      </c>
    </row>
    <row r="939" spans="1:20" x14ac:dyDescent="0.25">
      <c r="A939" s="60" t="s">
        <v>2369</v>
      </c>
      <c r="B939" s="57" t="s">
        <v>2359</v>
      </c>
      <c r="C939" s="18" t="s">
        <v>309</v>
      </c>
      <c r="D939" s="10" t="s">
        <v>333</v>
      </c>
      <c r="E939" s="10" t="s">
        <v>264</v>
      </c>
      <c r="F939" s="9" t="s">
        <v>348</v>
      </c>
      <c r="G939" s="9" t="s">
        <v>1313</v>
      </c>
      <c r="H939" s="18" t="s">
        <v>220</v>
      </c>
      <c r="I939" s="9" t="s">
        <v>455</v>
      </c>
      <c r="J939" s="62" t="s">
        <v>2384</v>
      </c>
      <c r="K939" s="67">
        <v>5100</v>
      </c>
      <c r="L939" s="67">
        <v>10850760</v>
      </c>
      <c r="M939" s="68"/>
      <c r="R939" s="66">
        <v>10850760</v>
      </c>
      <c r="S939" s="64" t="s">
        <v>1364</v>
      </c>
      <c r="T939" s="65">
        <v>1</v>
      </c>
    </row>
    <row r="940" spans="1:20" x14ac:dyDescent="0.25">
      <c r="A940" s="60" t="s">
        <v>2369</v>
      </c>
      <c r="B940" s="57" t="s">
        <v>2359</v>
      </c>
      <c r="C940" s="18" t="s">
        <v>309</v>
      </c>
      <c r="D940" s="10" t="s">
        <v>333</v>
      </c>
      <c r="E940" s="10" t="s">
        <v>264</v>
      </c>
      <c r="F940" s="9" t="s">
        <v>348</v>
      </c>
      <c r="G940" s="9" t="s">
        <v>1313</v>
      </c>
      <c r="H940" s="18" t="s">
        <v>463</v>
      </c>
      <c r="I940" s="9" t="s">
        <v>457</v>
      </c>
      <c r="J940" s="62" t="s">
        <v>2384</v>
      </c>
      <c r="K940" s="67">
        <v>33700</v>
      </c>
      <c r="L940" s="67">
        <v>57902666</v>
      </c>
      <c r="M940" s="68"/>
      <c r="R940" s="66">
        <v>57902666</v>
      </c>
      <c r="S940" s="64" t="s">
        <v>1364</v>
      </c>
      <c r="T940" s="65">
        <v>1</v>
      </c>
    </row>
    <row r="941" spans="1:20" x14ac:dyDescent="0.25">
      <c r="A941" s="60" t="s">
        <v>2369</v>
      </c>
      <c r="B941" s="57" t="s">
        <v>2359</v>
      </c>
      <c r="C941" s="18" t="s">
        <v>288</v>
      </c>
      <c r="D941" s="10" t="s">
        <v>326</v>
      </c>
      <c r="E941" s="10" t="s">
        <v>264</v>
      </c>
      <c r="F941" s="9" t="s">
        <v>348</v>
      </c>
      <c r="G941" s="9" t="s">
        <v>1313</v>
      </c>
      <c r="H941" s="18" t="s">
        <v>314</v>
      </c>
      <c r="I941" s="9" t="s">
        <v>456</v>
      </c>
      <c r="J941" s="10" t="s">
        <v>456</v>
      </c>
      <c r="K941" s="67">
        <v>5000</v>
      </c>
      <c r="L941" s="67">
        <v>18763200</v>
      </c>
      <c r="M941" s="68"/>
      <c r="R941" s="66">
        <v>18763200</v>
      </c>
      <c r="S941" s="64" t="s">
        <v>1365</v>
      </c>
      <c r="T941" s="65">
        <v>1</v>
      </c>
    </row>
    <row r="942" spans="1:20" x14ac:dyDescent="0.25">
      <c r="A942" s="60" t="s">
        <v>2369</v>
      </c>
      <c r="B942" s="57" t="s">
        <v>2359</v>
      </c>
      <c r="C942" s="18" t="s">
        <v>288</v>
      </c>
      <c r="D942" s="10" t="s">
        <v>326</v>
      </c>
      <c r="E942" s="10" t="s">
        <v>264</v>
      </c>
      <c r="F942" s="9" t="s">
        <v>348</v>
      </c>
      <c r="G942" s="9" t="s">
        <v>1313</v>
      </c>
      <c r="H942" s="18" t="s">
        <v>345</v>
      </c>
      <c r="I942" s="9" t="s">
        <v>456</v>
      </c>
      <c r="J942" s="10" t="s">
        <v>456</v>
      </c>
      <c r="K942" s="67">
        <v>14900</v>
      </c>
      <c r="L942" s="67">
        <v>53660860</v>
      </c>
      <c r="M942" s="68"/>
      <c r="R942" s="66">
        <v>53660860</v>
      </c>
      <c r="S942" s="64" t="s">
        <v>1364</v>
      </c>
      <c r="T942" s="65">
        <v>1</v>
      </c>
    </row>
    <row r="943" spans="1:20" x14ac:dyDescent="0.25">
      <c r="A943" s="60" t="s">
        <v>2369</v>
      </c>
      <c r="B943" s="57" t="s">
        <v>2359</v>
      </c>
      <c r="C943" s="18" t="s">
        <v>288</v>
      </c>
      <c r="D943" s="10" t="s">
        <v>326</v>
      </c>
      <c r="E943" s="10" t="s">
        <v>264</v>
      </c>
      <c r="F943" s="9" t="s">
        <v>348</v>
      </c>
      <c r="G943" s="9" t="s">
        <v>1313</v>
      </c>
      <c r="H943" s="18" t="s">
        <v>220</v>
      </c>
      <c r="I943" s="9" t="s">
        <v>455</v>
      </c>
      <c r="J943" s="62" t="s">
        <v>2384</v>
      </c>
      <c r="K943" s="67">
        <v>7100</v>
      </c>
      <c r="L943" s="67">
        <v>24397020</v>
      </c>
      <c r="M943" s="68"/>
      <c r="R943" s="66">
        <v>24397020</v>
      </c>
      <c r="S943" s="64" t="s">
        <v>1364</v>
      </c>
      <c r="T943" s="65">
        <v>1</v>
      </c>
    </row>
    <row r="944" spans="1:20" x14ac:dyDescent="0.25">
      <c r="A944" s="60" t="s">
        <v>2369</v>
      </c>
      <c r="B944" s="57" t="s">
        <v>2359</v>
      </c>
      <c r="C944" s="18" t="s">
        <v>288</v>
      </c>
      <c r="D944" s="10" t="s">
        <v>326</v>
      </c>
      <c r="E944" s="10" t="s">
        <v>264</v>
      </c>
      <c r="F944" s="9" t="s">
        <v>348</v>
      </c>
      <c r="G944" s="9" t="s">
        <v>1313</v>
      </c>
      <c r="H944" s="18" t="s">
        <v>463</v>
      </c>
      <c r="I944" s="9" t="s">
        <v>457</v>
      </c>
      <c r="J944" s="62" t="s">
        <v>2384</v>
      </c>
      <c r="K944" s="67">
        <v>28200</v>
      </c>
      <c r="L944" s="67">
        <v>80754648</v>
      </c>
      <c r="M944" s="68"/>
      <c r="R944" s="66">
        <v>80754648</v>
      </c>
      <c r="S944" s="64" t="s">
        <v>1364</v>
      </c>
      <c r="T944" s="65">
        <v>1</v>
      </c>
    </row>
    <row r="945" spans="1:20" x14ac:dyDescent="0.25">
      <c r="A945" s="60" t="s">
        <v>2369</v>
      </c>
      <c r="B945" s="57" t="s">
        <v>2359</v>
      </c>
      <c r="C945" s="18" t="s">
        <v>302</v>
      </c>
      <c r="D945" s="10" t="s">
        <v>247</v>
      </c>
      <c r="E945" s="10" t="s">
        <v>304</v>
      </c>
      <c r="F945" s="9" t="s">
        <v>319</v>
      </c>
      <c r="G945" s="9" t="s">
        <v>1313</v>
      </c>
      <c r="H945" s="18" t="s">
        <v>314</v>
      </c>
      <c r="I945" s="9" t="s">
        <v>456</v>
      </c>
      <c r="J945" s="10" t="s">
        <v>456</v>
      </c>
      <c r="K945" s="67">
        <v>45000</v>
      </c>
      <c r="L945" s="67">
        <v>173249100</v>
      </c>
      <c r="M945" s="68"/>
      <c r="R945" s="66">
        <v>173249100</v>
      </c>
      <c r="S945" s="64" t="s">
        <v>1365</v>
      </c>
      <c r="T945" s="65">
        <v>1</v>
      </c>
    </row>
    <row r="946" spans="1:20" x14ac:dyDescent="0.25">
      <c r="A946" s="60" t="s">
        <v>2369</v>
      </c>
      <c r="B946" s="57" t="s">
        <v>2359</v>
      </c>
      <c r="C946" s="18" t="s">
        <v>302</v>
      </c>
      <c r="D946" s="10" t="s">
        <v>247</v>
      </c>
      <c r="E946" s="10" t="s">
        <v>304</v>
      </c>
      <c r="F946" s="9" t="s">
        <v>319</v>
      </c>
      <c r="G946" s="9" t="s">
        <v>1313</v>
      </c>
      <c r="H946" s="18" t="s">
        <v>345</v>
      </c>
      <c r="I946" s="9" t="s">
        <v>456</v>
      </c>
      <c r="J946" s="10" t="s">
        <v>456</v>
      </c>
      <c r="K946" s="67">
        <v>266200</v>
      </c>
      <c r="L946" s="67">
        <v>983558422</v>
      </c>
      <c r="M946" s="68"/>
      <c r="R946" s="66">
        <v>983558422</v>
      </c>
      <c r="S946" s="64" t="s">
        <v>1364</v>
      </c>
      <c r="T946" s="65">
        <v>1</v>
      </c>
    </row>
    <row r="947" spans="1:20" x14ac:dyDescent="0.25">
      <c r="A947" s="60" t="s">
        <v>2369</v>
      </c>
      <c r="B947" s="57" t="s">
        <v>2359</v>
      </c>
      <c r="C947" s="18" t="s">
        <v>302</v>
      </c>
      <c r="D947" s="10" t="s">
        <v>247</v>
      </c>
      <c r="E947" s="10" t="s">
        <v>304</v>
      </c>
      <c r="F947" s="9" t="s">
        <v>319</v>
      </c>
      <c r="G947" s="9" t="s">
        <v>1313</v>
      </c>
      <c r="H947" s="18" t="s">
        <v>220</v>
      </c>
      <c r="I947" s="9" t="s">
        <v>455</v>
      </c>
      <c r="J947" s="62" t="s">
        <v>2384</v>
      </c>
      <c r="K947" s="67">
        <v>32300</v>
      </c>
      <c r="L947" s="67">
        <v>119187000</v>
      </c>
      <c r="M947" s="68"/>
      <c r="R947" s="66">
        <v>119187000</v>
      </c>
      <c r="S947" s="64" t="s">
        <v>1364</v>
      </c>
      <c r="T947" s="65">
        <v>1</v>
      </c>
    </row>
    <row r="948" spans="1:20" x14ac:dyDescent="0.25">
      <c r="A948" s="60" t="s">
        <v>2369</v>
      </c>
      <c r="B948" s="57" t="s">
        <v>2359</v>
      </c>
      <c r="C948" s="18" t="s">
        <v>302</v>
      </c>
      <c r="D948" s="10" t="s">
        <v>247</v>
      </c>
      <c r="E948" s="10" t="s">
        <v>304</v>
      </c>
      <c r="F948" s="9" t="s">
        <v>319</v>
      </c>
      <c r="G948" s="9" t="s">
        <v>1313</v>
      </c>
      <c r="H948" s="18" t="s">
        <v>463</v>
      </c>
      <c r="I948" s="9" t="s">
        <v>457</v>
      </c>
      <c r="J948" s="62" t="s">
        <v>2384</v>
      </c>
      <c r="K948" s="67">
        <v>18500</v>
      </c>
      <c r="L948" s="67">
        <v>62058990</v>
      </c>
      <c r="M948" s="68"/>
      <c r="R948" s="66">
        <v>62058990</v>
      </c>
      <c r="S948" s="64" t="s">
        <v>1364</v>
      </c>
      <c r="T948" s="65">
        <v>1</v>
      </c>
    </row>
    <row r="949" spans="1:20" x14ac:dyDescent="0.25">
      <c r="A949" s="60" t="s">
        <v>2369</v>
      </c>
      <c r="B949" s="57" t="s">
        <v>2359</v>
      </c>
      <c r="C949" s="18" t="s">
        <v>530</v>
      </c>
      <c r="D949" s="10" t="s">
        <v>1351</v>
      </c>
      <c r="E949" s="10" t="s">
        <v>266</v>
      </c>
      <c r="F949" s="9" t="s">
        <v>243</v>
      </c>
      <c r="G949" s="9" t="s">
        <v>1312</v>
      </c>
      <c r="H949" s="18" t="s">
        <v>345</v>
      </c>
      <c r="I949" s="9" t="s">
        <v>456</v>
      </c>
      <c r="J949" s="10" t="s">
        <v>456</v>
      </c>
      <c r="K949" s="67">
        <v>15360</v>
      </c>
      <c r="L949" s="67">
        <v>199645747.19999999</v>
      </c>
      <c r="M949" s="68"/>
      <c r="R949" s="66">
        <v>199645747.19999999</v>
      </c>
      <c r="S949" s="64" t="s">
        <v>1364</v>
      </c>
      <c r="T949" s="65">
        <v>1</v>
      </c>
    </row>
    <row r="950" spans="1:20" x14ac:dyDescent="0.25">
      <c r="A950" s="60" t="s">
        <v>2369</v>
      </c>
      <c r="B950" s="57" t="s">
        <v>2359</v>
      </c>
      <c r="C950" s="18" t="s">
        <v>530</v>
      </c>
      <c r="D950" s="10" t="s">
        <v>1351</v>
      </c>
      <c r="E950" s="10" t="s">
        <v>266</v>
      </c>
      <c r="F950" s="9" t="s">
        <v>243</v>
      </c>
      <c r="G950" s="9" t="s">
        <v>1312</v>
      </c>
      <c r="H950" s="18" t="s">
        <v>220</v>
      </c>
      <c r="I950" s="9" t="s">
        <v>455</v>
      </c>
      <c r="J950" s="62" t="s">
        <v>2384</v>
      </c>
      <c r="K950" s="67">
        <v>960</v>
      </c>
      <c r="L950" s="67">
        <v>11232000</v>
      </c>
      <c r="M950" s="68"/>
      <c r="R950" s="66">
        <v>11232000</v>
      </c>
      <c r="S950" s="64" t="s">
        <v>1364</v>
      </c>
      <c r="T950" s="65">
        <v>1</v>
      </c>
    </row>
    <row r="951" spans="1:20" x14ac:dyDescent="0.25">
      <c r="A951" s="60" t="s">
        <v>2369</v>
      </c>
      <c r="B951" s="57" t="s">
        <v>2359</v>
      </c>
      <c r="C951" s="18" t="s">
        <v>530</v>
      </c>
      <c r="D951" s="10" t="s">
        <v>1351</v>
      </c>
      <c r="E951" s="10" t="s">
        <v>266</v>
      </c>
      <c r="F951" s="9" t="s">
        <v>243</v>
      </c>
      <c r="G951" s="9" t="s">
        <v>1312</v>
      </c>
      <c r="H951" s="18" t="s">
        <v>241</v>
      </c>
      <c r="I951" s="9" t="s">
        <v>454</v>
      </c>
      <c r="J951" s="62" t="s">
        <v>2384</v>
      </c>
      <c r="K951" s="67">
        <v>222390</v>
      </c>
      <c r="L951" s="67">
        <v>1547167230</v>
      </c>
      <c r="M951" s="68"/>
      <c r="R951" s="66">
        <v>1547167230</v>
      </c>
      <c r="S951" s="64" t="s">
        <v>1364</v>
      </c>
      <c r="T951" s="65">
        <v>1</v>
      </c>
    </row>
    <row r="952" spans="1:20" x14ac:dyDescent="0.25">
      <c r="A952" s="60" t="s">
        <v>2369</v>
      </c>
      <c r="B952" s="57" t="s">
        <v>2359</v>
      </c>
      <c r="C952" s="18" t="s">
        <v>574</v>
      </c>
      <c r="D952" s="10" t="s">
        <v>1282</v>
      </c>
      <c r="E952" s="10" t="s">
        <v>266</v>
      </c>
      <c r="F952" s="9" t="s">
        <v>243</v>
      </c>
      <c r="G952" s="9" t="s">
        <v>1313</v>
      </c>
      <c r="H952" s="18" t="s">
        <v>314</v>
      </c>
      <c r="I952" s="9" t="s">
        <v>456</v>
      </c>
      <c r="J952" s="10" t="s">
        <v>456</v>
      </c>
      <c r="K952" s="67">
        <v>4440</v>
      </c>
      <c r="L952" s="67">
        <v>51204433.200000003</v>
      </c>
      <c r="M952" s="68"/>
      <c r="R952" s="66">
        <v>51204433.200000003</v>
      </c>
      <c r="S952" s="64" t="s">
        <v>1365</v>
      </c>
      <c r="T952" s="65">
        <v>1</v>
      </c>
    </row>
    <row r="953" spans="1:20" x14ac:dyDescent="0.25">
      <c r="A953" s="60" t="s">
        <v>2369</v>
      </c>
      <c r="B953" s="57" t="s">
        <v>2359</v>
      </c>
      <c r="C953" s="18" t="s">
        <v>574</v>
      </c>
      <c r="D953" s="10" t="s">
        <v>1282</v>
      </c>
      <c r="E953" s="10" t="s">
        <v>266</v>
      </c>
      <c r="F953" s="9" t="s">
        <v>243</v>
      </c>
      <c r="G953" s="9" t="s">
        <v>1313</v>
      </c>
      <c r="H953" s="18" t="s">
        <v>345</v>
      </c>
      <c r="I953" s="9" t="s">
        <v>456</v>
      </c>
      <c r="J953" s="10" t="s">
        <v>456</v>
      </c>
      <c r="K953" s="67">
        <v>5070</v>
      </c>
      <c r="L953" s="67">
        <v>56113239</v>
      </c>
      <c r="M953" s="68"/>
      <c r="R953" s="66">
        <v>56113239</v>
      </c>
      <c r="S953" s="64" t="s">
        <v>1364</v>
      </c>
      <c r="T953" s="65">
        <v>1</v>
      </c>
    </row>
    <row r="954" spans="1:20" x14ac:dyDescent="0.25">
      <c r="A954" s="60" t="s">
        <v>2369</v>
      </c>
      <c r="B954" s="57" t="s">
        <v>2359</v>
      </c>
      <c r="C954" s="18" t="s">
        <v>574</v>
      </c>
      <c r="D954" s="10" t="s">
        <v>1282</v>
      </c>
      <c r="E954" s="10" t="s">
        <v>266</v>
      </c>
      <c r="F954" s="9" t="s">
        <v>243</v>
      </c>
      <c r="G954" s="9" t="s">
        <v>1313</v>
      </c>
      <c r="H954" s="18" t="s">
        <v>220</v>
      </c>
      <c r="I954" s="9" t="s">
        <v>455</v>
      </c>
      <c r="J954" s="62" t="s">
        <v>2384</v>
      </c>
      <c r="K954" s="67">
        <v>1350</v>
      </c>
      <c r="L954" s="67">
        <v>12628710</v>
      </c>
      <c r="M954" s="68"/>
      <c r="R954" s="66">
        <v>12628710</v>
      </c>
      <c r="S954" s="64" t="s">
        <v>1364</v>
      </c>
      <c r="T954" s="65">
        <v>1</v>
      </c>
    </row>
    <row r="955" spans="1:20" x14ac:dyDescent="0.25">
      <c r="A955" s="60" t="s">
        <v>2369</v>
      </c>
      <c r="B955" s="57" t="s">
        <v>2359</v>
      </c>
      <c r="C955" s="18" t="s">
        <v>574</v>
      </c>
      <c r="D955" s="10" t="s">
        <v>1282</v>
      </c>
      <c r="E955" s="10" t="s">
        <v>266</v>
      </c>
      <c r="F955" s="9" t="s">
        <v>243</v>
      </c>
      <c r="G955" s="9" t="s">
        <v>1313</v>
      </c>
      <c r="H955" s="18" t="s">
        <v>463</v>
      </c>
      <c r="I955" s="9" t="s">
        <v>457</v>
      </c>
      <c r="J955" s="62" t="s">
        <v>2384</v>
      </c>
      <c r="K955" s="67">
        <v>26370</v>
      </c>
      <c r="L955" s="67">
        <v>122290083.90000001</v>
      </c>
      <c r="M955" s="68"/>
      <c r="R955" s="66">
        <v>122290083.90000001</v>
      </c>
      <c r="S955" s="64" t="s">
        <v>1364</v>
      </c>
      <c r="T955" s="65">
        <v>1</v>
      </c>
    </row>
    <row r="956" spans="1:20" x14ac:dyDescent="0.25">
      <c r="A956" s="60" t="s">
        <v>2369</v>
      </c>
      <c r="B956" s="57" t="s">
        <v>2359</v>
      </c>
      <c r="C956" s="18" t="s">
        <v>588</v>
      </c>
      <c r="D956" s="10" t="s">
        <v>1283</v>
      </c>
      <c r="E956" s="10" t="s">
        <v>266</v>
      </c>
      <c r="F956" s="9" t="s">
        <v>243</v>
      </c>
      <c r="G956" s="9" t="s">
        <v>1313</v>
      </c>
      <c r="H956" s="18" t="s">
        <v>314</v>
      </c>
      <c r="I956" s="9" t="s">
        <v>456</v>
      </c>
      <c r="J956" s="10" t="s">
        <v>456</v>
      </c>
      <c r="K956" s="67">
        <v>13800</v>
      </c>
      <c r="L956" s="67">
        <v>105262260</v>
      </c>
      <c r="M956" s="68"/>
      <c r="R956" s="66">
        <v>105262260</v>
      </c>
      <c r="S956" s="64" t="s">
        <v>1365</v>
      </c>
      <c r="T956" s="65">
        <v>1</v>
      </c>
    </row>
    <row r="957" spans="1:20" x14ac:dyDescent="0.25">
      <c r="A957" s="60" t="s">
        <v>2369</v>
      </c>
      <c r="B957" s="57" t="s">
        <v>2359</v>
      </c>
      <c r="C957" s="18" t="s">
        <v>588</v>
      </c>
      <c r="D957" s="10" t="s">
        <v>1283</v>
      </c>
      <c r="E957" s="10" t="s">
        <v>266</v>
      </c>
      <c r="F957" s="9" t="s">
        <v>243</v>
      </c>
      <c r="G957" s="9" t="s">
        <v>1313</v>
      </c>
      <c r="H957" s="18" t="s">
        <v>345</v>
      </c>
      <c r="I957" s="9" t="s">
        <v>456</v>
      </c>
      <c r="J957" s="10" t="s">
        <v>456</v>
      </c>
      <c r="K957" s="67">
        <v>21200</v>
      </c>
      <c r="L957" s="67">
        <v>155189936</v>
      </c>
      <c r="M957" s="68"/>
      <c r="R957" s="66">
        <v>155189936</v>
      </c>
      <c r="S957" s="64" t="s">
        <v>1364</v>
      </c>
      <c r="T957" s="65">
        <v>1</v>
      </c>
    </row>
    <row r="958" spans="1:20" x14ac:dyDescent="0.25">
      <c r="A958" s="60" t="s">
        <v>2369</v>
      </c>
      <c r="B958" s="57" t="s">
        <v>2359</v>
      </c>
      <c r="C958" s="18" t="s">
        <v>588</v>
      </c>
      <c r="D958" s="10" t="s">
        <v>1283</v>
      </c>
      <c r="E958" s="10" t="s">
        <v>266</v>
      </c>
      <c r="F958" s="9" t="s">
        <v>243</v>
      </c>
      <c r="G958" s="9" t="s">
        <v>1313</v>
      </c>
      <c r="H958" s="18" t="s">
        <v>220</v>
      </c>
      <c r="I958" s="9" t="s">
        <v>455</v>
      </c>
      <c r="J958" s="62" t="s">
        <v>2384</v>
      </c>
      <c r="K958" s="67">
        <v>4400</v>
      </c>
      <c r="L958" s="67">
        <v>27973440</v>
      </c>
      <c r="M958" s="68"/>
      <c r="R958" s="66">
        <v>27973440</v>
      </c>
      <c r="S958" s="64" t="s">
        <v>1364</v>
      </c>
      <c r="T958" s="65">
        <v>1</v>
      </c>
    </row>
    <row r="959" spans="1:20" x14ac:dyDescent="0.25">
      <c r="A959" s="60" t="s">
        <v>2369</v>
      </c>
      <c r="B959" s="57" t="s">
        <v>2359</v>
      </c>
      <c r="C959" s="18" t="s">
        <v>588</v>
      </c>
      <c r="D959" s="10" t="s">
        <v>1283</v>
      </c>
      <c r="E959" s="10" t="s">
        <v>266</v>
      </c>
      <c r="F959" s="9" t="s">
        <v>243</v>
      </c>
      <c r="G959" s="9" t="s">
        <v>1313</v>
      </c>
      <c r="H959" s="18" t="s">
        <v>463</v>
      </c>
      <c r="I959" s="9" t="s">
        <v>457</v>
      </c>
      <c r="J959" s="62" t="s">
        <v>2384</v>
      </c>
      <c r="K959" s="67">
        <v>75900</v>
      </c>
      <c r="L959" s="67">
        <v>369494862</v>
      </c>
      <c r="M959" s="68"/>
      <c r="R959" s="66">
        <v>369494862</v>
      </c>
      <c r="S959" s="64" t="s">
        <v>1364</v>
      </c>
      <c r="T959" s="65">
        <v>1</v>
      </c>
    </row>
    <row r="960" spans="1:20" x14ac:dyDescent="0.25">
      <c r="A960" s="60" t="s">
        <v>2369</v>
      </c>
      <c r="B960" s="57" t="s">
        <v>2359</v>
      </c>
      <c r="C960" s="18" t="s">
        <v>591</v>
      </c>
      <c r="D960" s="10" t="s">
        <v>1278</v>
      </c>
      <c r="E960" s="10" t="s">
        <v>340</v>
      </c>
      <c r="F960" s="9" t="s">
        <v>236</v>
      </c>
      <c r="G960" s="9" t="s">
        <v>1312</v>
      </c>
      <c r="H960" s="18" t="s">
        <v>314</v>
      </c>
      <c r="I960" s="9" t="s">
        <v>456</v>
      </c>
      <c r="J960" s="10" t="s">
        <v>456</v>
      </c>
      <c r="K960" s="67">
        <v>1440</v>
      </c>
      <c r="L960" s="67">
        <v>181297872</v>
      </c>
      <c r="M960" s="68"/>
      <c r="R960" s="66">
        <v>181297872</v>
      </c>
      <c r="S960" s="64" t="s">
        <v>1365</v>
      </c>
      <c r="T960" s="65">
        <v>1</v>
      </c>
    </row>
    <row r="961" spans="1:20" x14ac:dyDescent="0.25">
      <c r="A961" s="60" t="s">
        <v>2369</v>
      </c>
      <c r="B961" s="57" t="s">
        <v>2359</v>
      </c>
      <c r="C961" s="18" t="s">
        <v>591</v>
      </c>
      <c r="D961" s="10" t="s">
        <v>1278</v>
      </c>
      <c r="E961" s="10" t="s">
        <v>340</v>
      </c>
      <c r="F961" s="9" t="s">
        <v>236</v>
      </c>
      <c r="G961" s="9" t="s">
        <v>1312</v>
      </c>
      <c r="H961" s="18" t="s">
        <v>345</v>
      </c>
      <c r="I961" s="9" t="s">
        <v>456</v>
      </c>
      <c r="J961" s="10" t="s">
        <v>456</v>
      </c>
      <c r="K961" s="67">
        <v>9080</v>
      </c>
      <c r="L961" s="67">
        <v>1097109160</v>
      </c>
      <c r="M961" s="68"/>
      <c r="R961" s="66">
        <v>1097109160</v>
      </c>
      <c r="S961" s="64" t="s">
        <v>1364</v>
      </c>
      <c r="T961" s="65">
        <v>1</v>
      </c>
    </row>
    <row r="962" spans="1:20" x14ac:dyDescent="0.25">
      <c r="A962" s="60" t="s">
        <v>2369</v>
      </c>
      <c r="B962" s="57" t="s">
        <v>2359</v>
      </c>
      <c r="C962" s="18" t="s">
        <v>591</v>
      </c>
      <c r="D962" s="10" t="s">
        <v>1278</v>
      </c>
      <c r="E962" s="10" t="s">
        <v>340</v>
      </c>
      <c r="F962" s="9" t="s">
        <v>236</v>
      </c>
      <c r="G962" s="9" t="s">
        <v>1312</v>
      </c>
      <c r="H962" s="18" t="s">
        <v>220</v>
      </c>
      <c r="I962" s="9" t="s">
        <v>455</v>
      </c>
      <c r="J962" s="62" t="s">
        <v>2384</v>
      </c>
      <c r="K962" s="67">
        <v>320</v>
      </c>
      <c r="L962" s="67">
        <v>38016000</v>
      </c>
      <c r="M962" s="68"/>
      <c r="R962" s="66">
        <v>38016000</v>
      </c>
      <c r="S962" s="64" t="s">
        <v>1364</v>
      </c>
      <c r="T962" s="65">
        <v>1</v>
      </c>
    </row>
    <row r="963" spans="1:20" x14ac:dyDescent="0.25">
      <c r="A963" s="60" t="s">
        <v>2369</v>
      </c>
      <c r="B963" s="57" t="s">
        <v>2359</v>
      </c>
      <c r="C963" s="18" t="s">
        <v>591</v>
      </c>
      <c r="D963" s="10" t="s">
        <v>1278</v>
      </c>
      <c r="E963" s="10" t="s">
        <v>340</v>
      </c>
      <c r="F963" s="9" t="s">
        <v>236</v>
      </c>
      <c r="G963" s="9" t="s">
        <v>1312</v>
      </c>
      <c r="H963" s="18" t="s">
        <v>463</v>
      </c>
      <c r="I963" s="9" t="s">
        <v>457</v>
      </c>
      <c r="J963" s="62" t="s">
        <v>2384</v>
      </c>
      <c r="K963" s="67">
        <v>1200</v>
      </c>
      <c r="L963" s="67">
        <v>96325200</v>
      </c>
      <c r="M963" s="68"/>
      <c r="R963" s="66">
        <v>96325200</v>
      </c>
      <c r="S963" s="64" t="s">
        <v>1364</v>
      </c>
      <c r="T963" s="65">
        <v>1</v>
      </c>
    </row>
    <row r="964" spans="1:20" x14ac:dyDescent="0.25">
      <c r="A964" s="60" t="s">
        <v>2369</v>
      </c>
      <c r="B964" s="57" t="s">
        <v>2359</v>
      </c>
      <c r="C964" s="18" t="s">
        <v>592</v>
      </c>
      <c r="D964" s="10" t="s">
        <v>1269</v>
      </c>
      <c r="E964" s="10" t="s">
        <v>1135</v>
      </c>
      <c r="F964" s="9" t="s">
        <v>1136</v>
      </c>
      <c r="G964" s="9" t="s">
        <v>1312</v>
      </c>
      <c r="H964" s="18" t="s">
        <v>314</v>
      </c>
      <c r="I964" s="9" t="s">
        <v>456</v>
      </c>
      <c r="J964" s="10" t="s">
        <v>456</v>
      </c>
      <c r="K964" s="67">
        <v>84</v>
      </c>
      <c r="L964" s="67">
        <v>128454312</v>
      </c>
      <c r="M964" s="68"/>
      <c r="R964" s="66">
        <v>128454312</v>
      </c>
      <c r="S964" s="64" t="s">
        <v>1365</v>
      </c>
      <c r="T964" s="65">
        <v>1</v>
      </c>
    </row>
    <row r="965" spans="1:20" x14ac:dyDescent="0.25">
      <c r="A965" s="60" t="s">
        <v>2369</v>
      </c>
      <c r="B965" s="57" t="s">
        <v>2359</v>
      </c>
      <c r="C965" s="18" t="s">
        <v>592</v>
      </c>
      <c r="D965" s="10" t="s">
        <v>1269</v>
      </c>
      <c r="E965" s="10" t="s">
        <v>1135</v>
      </c>
      <c r="F965" s="9" t="s">
        <v>1136</v>
      </c>
      <c r="G965" s="9" t="s">
        <v>1312</v>
      </c>
      <c r="H965" s="18" t="s">
        <v>345</v>
      </c>
      <c r="I965" s="9" t="s">
        <v>456</v>
      </c>
      <c r="J965" s="10" t="s">
        <v>456</v>
      </c>
      <c r="K965" s="67">
        <v>198</v>
      </c>
      <c r="L965" s="67">
        <v>290581830</v>
      </c>
      <c r="M965" s="68"/>
      <c r="R965" s="66">
        <v>290581830</v>
      </c>
      <c r="S965" s="64" t="s">
        <v>1364</v>
      </c>
      <c r="T965" s="65">
        <v>1</v>
      </c>
    </row>
    <row r="966" spans="1:20" x14ac:dyDescent="0.25">
      <c r="A966" s="60" t="s">
        <v>2369</v>
      </c>
      <c r="B966" s="57" t="s">
        <v>2359</v>
      </c>
      <c r="C966" s="18" t="s">
        <v>531</v>
      </c>
      <c r="D966" s="10" t="s">
        <v>1186</v>
      </c>
      <c r="E966" s="10" t="s">
        <v>602</v>
      </c>
      <c r="F966" s="9" t="s">
        <v>603</v>
      </c>
      <c r="G966" s="9" t="s">
        <v>1308</v>
      </c>
      <c r="H966" s="18" t="s">
        <v>234</v>
      </c>
      <c r="I966" s="9" t="s">
        <v>454</v>
      </c>
      <c r="J966" s="62" t="s">
        <v>2384</v>
      </c>
      <c r="K966" s="67">
        <v>180</v>
      </c>
      <c r="L966" s="67">
        <v>22307040</v>
      </c>
      <c r="M966" s="68"/>
      <c r="R966" s="66">
        <v>22307040</v>
      </c>
      <c r="S966" s="64" t="s">
        <v>1364</v>
      </c>
      <c r="T966" s="65">
        <v>1</v>
      </c>
    </row>
    <row r="967" spans="1:20" x14ac:dyDescent="0.25">
      <c r="A967" s="60" t="s">
        <v>2369</v>
      </c>
      <c r="B967" s="57" t="s">
        <v>2359</v>
      </c>
      <c r="C967" s="18" t="s">
        <v>531</v>
      </c>
      <c r="D967" s="10" t="s">
        <v>1186</v>
      </c>
      <c r="E967" s="10" t="s">
        <v>602</v>
      </c>
      <c r="F967" s="9" t="s">
        <v>603</v>
      </c>
      <c r="G967" s="9" t="s">
        <v>1308</v>
      </c>
      <c r="H967" s="18" t="s">
        <v>1492</v>
      </c>
      <c r="I967" s="9" t="s">
        <v>454</v>
      </c>
      <c r="J967" s="62" t="s">
        <v>2384</v>
      </c>
      <c r="K967" s="67">
        <v>660</v>
      </c>
      <c r="L967" s="67">
        <v>81792480</v>
      </c>
      <c r="M967" s="68"/>
      <c r="R967" s="66">
        <v>81792480</v>
      </c>
      <c r="S967" s="64" t="s">
        <v>1534</v>
      </c>
      <c r="T967" s="65">
        <v>1</v>
      </c>
    </row>
    <row r="968" spans="1:20" x14ac:dyDescent="0.25">
      <c r="A968" s="60" t="s">
        <v>2369</v>
      </c>
      <c r="B968" s="57" t="s">
        <v>2359</v>
      </c>
      <c r="C968" s="18" t="s">
        <v>606</v>
      </c>
      <c r="D968" s="10" t="s">
        <v>1268</v>
      </c>
      <c r="E968" s="10" t="s">
        <v>1135</v>
      </c>
      <c r="F968" s="9" t="s">
        <v>1136</v>
      </c>
      <c r="G968" s="9" t="s">
        <v>1312</v>
      </c>
      <c r="H968" s="18" t="s">
        <v>345</v>
      </c>
      <c r="I968" s="9" t="s">
        <v>456</v>
      </c>
      <c r="J968" s="10" t="s">
        <v>456</v>
      </c>
      <c r="K968" s="67">
        <v>48</v>
      </c>
      <c r="L968" s="67">
        <v>70444080</v>
      </c>
      <c r="M968" s="68"/>
      <c r="R968" s="66">
        <v>70444080</v>
      </c>
      <c r="S968" s="64" t="s">
        <v>1364</v>
      </c>
      <c r="T968" s="65">
        <v>1</v>
      </c>
    </row>
    <row r="969" spans="1:20" x14ac:dyDescent="0.25">
      <c r="A969" s="60" t="s">
        <v>2369</v>
      </c>
      <c r="B969" s="57" t="s">
        <v>2359</v>
      </c>
      <c r="C969" s="18" t="s">
        <v>1284</v>
      </c>
      <c r="D969" s="10" t="s">
        <v>1299</v>
      </c>
      <c r="E969" s="10" t="s">
        <v>385</v>
      </c>
      <c r="F969" s="9" t="s">
        <v>398</v>
      </c>
      <c r="G969" s="9" t="s">
        <v>1307</v>
      </c>
      <c r="H969" s="18" t="s">
        <v>412</v>
      </c>
      <c r="I969" s="9" t="s">
        <v>454</v>
      </c>
      <c r="J969" s="62" t="s">
        <v>2384</v>
      </c>
      <c r="K969" s="67">
        <v>41700</v>
      </c>
      <c r="L969" s="67">
        <v>190819200</v>
      </c>
      <c r="M969" s="68"/>
      <c r="R969" s="66">
        <v>190819200</v>
      </c>
      <c r="S969" s="64" t="s">
        <v>1364</v>
      </c>
      <c r="T969" s="65">
        <v>1</v>
      </c>
    </row>
    <row r="970" spans="1:20" x14ac:dyDescent="0.25">
      <c r="A970" s="60" t="s">
        <v>2369</v>
      </c>
      <c r="B970" s="57" t="s">
        <v>2359</v>
      </c>
      <c r="C970" s="18" t="s">
        <v>1284</v>
      </c>
      <c r="D970" s="10" t="s">
        <v>1299</v>
      </c>
      <c r="E970" s="10" t="s">
        <v>385</v>
      </c>
      <c r="F970" s="9" t="s">
        <v>398</v>
      </c>
      <c r="G970" s="9" t="s">
        <v>1307</v>
      </c>
      <c r="H970" s="18" t="s">
        <v>1528</v>
      </c>
      <c r="I970" s="9" t="s">
        <v>454</v>
      </c>
      <c r="J970" s="62" t="s">
        <v>2384</v>
      </c>
      <c r="K970" s="67">
        <v>9800</v>
      </c>
      <c r="L970" s="67">
        <v>44844800</v>
      </c>
      <c r="M970" s="68"/>
      <c r="R970" s="66">
        <v>44844800</v>
      </c>
      <c r="S970" s="64" t="s">
        <v>1534</v>
      </c>
      <c r="T970" s="65">
        <v>1</v>
      </c>
    </row>
    <row r="971" spans="1:20" x14ac:dyDescent="0.25">
      <c r="A971" s="60" t="s">
        <v>2369</v>
      </c>
      <c r="B971" s="57" t="s">
        <v>2359</v>
      </c>
      <c r="C971" s="18" t="s">
        <v>1123</v>
      </c>
      <c r="D971" s="10" t="s">
        <v>1131</v>
      </c>
      <c r="E971" s="10" t="s">
        <v>1143</v>
      </c>
      <c r="F971" s="9" t="s">
        <v>1144</v>
      </c>
      <c r="G971" s="9" t="s">
        <v>1312</v>
      </c>
      <c r="H971" s="18" t="s">
        <v>314</v>
      </c>
      <c r="I971" s="9" t="s">
        <v>456</v>
      </c>
      <c r="J971" s="10" t="s">
        <v>456</v>
      </c>
      <c r="K971" s="67">
        <v>250</v>
      </c>
      <c r="L971" s="67">
        <v>5678375</v>
      </c>
      <c r="M971" s="68"/>
      <c r="R971" s="66">
        <v>5678375</v>
      </c>
      <c r="S971" s="64" t="s">
        <v>1365</v>
      </c>
      <c r="T971" s="65">
        <v>1</v>
      </c>
    </row>
    <row r="972" spans="1:20" x14ac:dyDescent="0.25">
      <c r="A972" s="60" t="s">
        <v>2369</v>
      </c>
      <c r="B972" s="57" t="s">
        <v>2359</v>
      </c>
      <c r="C972" s="18" t="s">
        <v>1123</v>
      </c>
      <c r="D972" s="10" t="s">
        <v>1131</v>
      </c>
      <c r="E972" s="10" t="s">
        <v>1143</v>
      </c>
      <c r="F972" s="9" t="s">
        <v>1144</v>
      </c>
      <c r="G972" s="9" t="s">
        <v>1312</v>
      </c>
      <c r="H972" s="18" t="s">
        <v>345</v>
      </c>
      <c r="I972" s="9" t="s">
        <v>456</v>
      </c>
      <c r="J972" s="10" t="s">
        <v>456</v>
      </c>
      <c r="K972" s="67">
        <v>3600</v>
      </c>
      <c r="L972" s="67">
        <v>78473160</v>
      </c>
      <c r="M972" s="68"/>
      <c r="R972" s="66">
        <v>78473160</v>
      </c>
      <c r="S972" s="64" t="s">
        <v>1364</v>
      </c>
      <c r="T972" s="65">
        <v>1</v>
      </c>
    </row>
    <row r="973" spans="1:20" x14ac:dyDescent="0.25">
      <c r="A973" s="60" t="s">
        <v>2369</v>
      </c>
      <c r="B973" s="57" t="s">
        <v>2359</v>
      </c>
      <c r="C973" s="18" t="s">
        <v>1124</v>
      </c>
      <c r="D973" s="10" t="s">
        <v>1132</v>
      </c>
      <c r="E973" s="10" t="s">
        <v>1143</v>
      </c>
      <c r="F973" s="9" t="s">
        <v>1144</v>
      </c>
      <c r="G973" s="9" t="s">
        <v>1312</v>
      </c>
      <c r="H973" s="18" t="s">
        <v>345</v>
      </c>
      <c r="I973" s="9" t="s">
        <v>456</v>
      </c>
      <c r="J973" s="10" t="s">
        <v>456</v>
      </c>
      <c r="K973" s="67">
        <v>2600</v>
      </c>
      <c r="L973" s="67">
        <v>119017860</v>
      </c>
      <c r="M973" s="68"/>
      <c r="R973" s="66">
        <v>119017860</v>
      </c>
      <c r="S973" s="64" t="s">
        <v>1364</v>
      </c>
      <c r="T973" s="65">
        <v>1</v>
      </c>
    </row>
    <row r="974" spans="1:20" x14ac:dyDescent="0.25">
      <c r="A974" s="60" t="s">
        <v>2369</v>
      </c>
      <c r="B974" s="57" t="s">
        <v>2359</v>
      </c>
      <c r="C974" s="18" t="s">
        <v>1126</v>
      </c>
      <c r="D974" s="10" t="s">
        <v>1134</v>
      </c>
      <c r="E974" s="10" t="s">
        <v>1143</v>
      </c>
      <c r="F974" s="9" t="s">
        <v>1144</v>
      </c>
      <c r="G974" s="9" t="s">
        <v>1312</v>
      </c>
      <c r="H974" s="18" t="s">
        <v>314</v>
      </c>
      <c r="I974" s="9" t="s">
        <v>456</v>
      </c>
      <c r="J974" s="10" t="s">
        <v>456</v>
      </c>
      <c r="K974" s="67">
        <v>450</v>
      </c>
      <c r="L974" s="67">
        <v>21464325</v>
      </c>
      <c r="M974" s="68"/>
      <c r="R974" s="66">
        <v>21464325</v>
      </c>
      <c r="S974" s="64" t="s">
        <v>1365</v>
      </c>
      <c r="T974" s="65">
        <v>1</v>
      </c>
    </row>
    <row r="975" spans="1:20" x14ac:dyDescent="0.25">
      <c r="A975" s="60" t="s">
        <v>2369</v>
      </c>
      <c r="B975" s="57" t="s">
        <v>2359</v>
      </c>
      <c r="C975" s="18" t="s">
        <v>1126</v>
      </c>
      <c r="D975" s="10" t="s">
        <v>1134</v>
      </c>
      <c r="E975" s="10" t="s">
        <v>1143</v>
      </c>
      <c r="F975" s="9" t="s">
        <v>1144</v>
      </c>
      <c r="G975" s="9" t="s">
        <v>1312</v>
      </c>
      <c r="H975" s="18" t="s">
        <v>345</v>
      </c>
      <c r="I975" s="9" t="s">
        <v>456</v>
      </c>
      <c r="J975" s="10" t="s">
        <v>456</v>
      </c>
      <c r="K975" s="67">
        <v>1700</v>
      </c>
      <c r="L975" s="67">
        <v>77819370</v>
      </c>
      <c r="M975" s="68"/>
      <c r="R975" s="66">
        <v>77819370</v>
      </c>
      <c r="S975" s="64" t="s">
        <v>1364</v>
      </c>
      <c r="T975" s="65">
        <v>1</v>
      </c>
    </row>
    <row r="976" spans="1:20" x14ac:dyDescent="0.25">
      <c r="A976" s="60" t="s">
        <v>2369</v>
      </c>
      <c r="B976" s="57" t="s">
        <v>2359</v>
      </c>
      <c r="C976" s="18" t="s">
        <v>665</v>
      </c>
      <c r="D976" s="10" t="s">
        <v>1415</v>
      </c>
      <c r="E976" s="10" t="s">
        <v>566</v>
      </c>
      <c r="F976" s="9" t="s">
        <v>567</v>
      </c>
      <c r="G976" s="9" t="s">
        <v>1308</v>
      </c>
      <c r="H976" s="18" t="s">
        <v>296</v>
      </c>
      <c r="I976" s="9" t="s">
        <v>456</v>
      </c>
      <c r="J976" s="10" t="s">
        <v>456</v>
      </c>
      <c r="K976" s="67">
        <v>80</v>
      </c>
      <c r="L976" s="67">
        <v>21465040</v>
      </c>
      <c r="M976" s="68"/>
      <c r="R976" s="66">
        <v>21465040</v>
      </c>
      <c r="S976" s="64" t="s">
        <v>1364</v>
      </c>
      <c r="T976" s="65">
        <v>1</v>
      </c>
    </row>
    <row r="977" spans="1:20" x14ac:dyDescent="0.25">
      <c r="A977" s="60" t="s">
        <v>2369</v>
      </c>
      <c r="B977" s="57" t="s">
        <v>2359</v>
      </c>
      <c r="C977" s="18" t="s">
        <v>665</v>
      </c>
      <c r="D977" s="10" t="s">
        <v>1415</v>
      </c>
      <c r="E977" s="10" t="s">
        <v>566</v>
      </c>
      <c r="F977" s="9" t="s">
        <v>567</v>
      </c>
      <c r="G977" s="9" t="s">
        <v>1308</v>
      </c>
      <c r="H977" s="18" t="s">
        <v>234</v>
      </c>
      <c r="I977" s="9" t="s">
        <v>454</v>
      </c>
      <c r="J977" s="62" t="s">
        <v>2384</v>
      </c>
      <c r="K977" s="67">
        <v>2250</v>
      </c>
      <c r="L977" s="67">
        <v>330385500</v>
      </c>
      <c r="M977" s="68"/>
      <c r="R977" s="66">
        <v>330385500</v>
      </c>
      <c r="S977" s="64" t="s">
        <v>1364</v>
      </c>
      <c r="T977" s="65">
        <v>1</v>
      </c>
    </row>
    <row r="978" spans="1:20" x14ac:dyDescent="0.25">
      <c r="A978" s="60" t="s">
        <v>2369</v>
      </c>
      <c r="B978" s="57" t="s">
        <v>2359</v>
      </c>
      <c r="C978" s="18" t="s">
        <v>665</v>
      </c>
      <c r="D978" s="10" t="s">
        <v>1415</v>
      </c>
      <c r="E978" s="10" t="s">
        <v>566</v>
      </c>
      <c r="F978" s="9" t="s">
        <v>567</v>
      </c>
      <c r="G978" s="9" t="s">
        <v>1308</v>
      </c>
      <c r="H978" s="18" t="s">
        <v>1492</v>
      </c>
      <c r="I978" s="9" t="s">
        <v>454</v>
      </c>
      <c r="J978" s="62" t="s">
        <v>2384</v>
      </c>
      <c r="K978" s="67">
        <v>150</v>
      </c>
      <c r="L978" s="67">
        <v>22025700</v>
      </c>
      <c r="M978" s="68"/>
      <c r="R978" s="66">
        <v>22025700</v>
      </c>
      <c r="S978" s="64" t="s">
        <v>1534</v>
      </c>
      <c r="T978" s="65">
        <v>1</v>
      </c>
    </row>
    <row r="979" spans="1:20" x14ac:dyDescent="0.25">
      <c r="A979" s="60" t="s">
        <v>2369</v>
      </c>
      <c r="B979" s="57" t="s">
        <v>2359</v>
      </c>
      <c r="C979" s="18" t="s">
        <v>672</v>
      </c>
      <c r="D979" s="10" t="s">
        <v>1415</v>
      </c>
      <c r="E979" s="10" t="s">
        <v>566</v>
      </c>
      <c r="F979" s="9" t="s">
        <v>567</v>
      </c>
      <c r="G979" s="9" t="s">
        <v>1308</v>
      </c>
      <c r="H979" s="18" t="s">
        <v>296</v>
      </c>
      <c r="I979" s="9" t="s">
        <v>456</v>
      </c>
      <c r="J979" s="10" t="s">
        <v>456</v>
      </c>
      <c r="K979" s="67">
        <v>1618</v>
      </c>
      <c r="L979" s="67">
        <v>289419750</v>
      </c>
      <c r="M979" s="68"/>
      <c r="R979" s="66">
        <v>289419750</v>
      </c>
      <c r="S979" s="64" t="s">
        <v>1364</v>
      </c>
      <c r="T979" s="65">
        <v>1</v>
      </c>
    </row>
    <row r="980" spans="1:20" x14ac:dyDescent="0.25">
      <c r="A980" s="60" t="s">
        <v>2369</v>
      </c>
      <c r="B980" s="57" t="s">
        <v>2359</v>
      </c>
      <c r="C980" s="18" t="s">
        <v>672</v>
      </c>
      <c r="D980" s="10" t="s">
        <v>1415</v>
      </c>
      <c r="E980" s="10" t="s">
        <v>566</v>
      </c>
      <c r="F980" s="9" t="s">
        <v>567</v>
      </c>
      <c r="G980" s="9" t="s">
        <v>1308</v>
      </c>
      <c r="H980" s="18" t="s">
        <v>231</v>
      </c>
      <c r="I980" s="9" t="s">
        <v>455</v>
      </c>
      <c r="J980" s="62" t="s">
        <v>2384</v>
      </c>
      <c r="K980" s="67">
        <v>30</v>
      </c>
      <c r="L980" s="67">
        <v>4045350</v>
      </c>
      <c r="M980" s="68"/>
      <c r="R980" s="66">
        <v>4045350</v>
      </c>
      <c r="S980" s="64" t="s">
        <v>1364</v>
      </c>
      <c r="T980" s="65">
        <v>1</v>
      </c>
    </row>
    <row r="981" spans="1:20" x14ac:dyDescent="0.25">
      <c r="A981" s="60" t="s">
        <v>2369</v>
      </c>
      <c r="B981" s="57" t="s">
        <v>2359</v>
      </c>
      <c r="C981" s="18" t="s">
        <v>672</v>
      </c>
      <c r="D981" s="10" t="s">
        <v>1415</v>
      </c>
      <c r="E981" s="10" t="s">
        <v>566</v>
      </c>
      <c r="F981" s="9" t="s">
        <v>567</v>
      </c>
      <c r="G981" s="9" t="s">
        <v>1308</v>
      </c>
      <c r="H981" s="18" t="s">
        <v>234</v>
      </c>
      <c r="I981" s="9" t="s">
        <v>454</v>
      </c>
      <c r="J981" s="62" t="s">
        <v>2384</v>
      </c>
      <c r="K981" s="67">
        <v>42220</v>
      </c>
      <c r="L981" s="67">
        <v>3369958180</v>
      </c>
      <c r="M981" s="68"/>
      <c r="R981" s="66">
        <v>3369958180</v>
      </c>
      <c r="S981" s="64" t="s">
        <v>1364</v>
      </c>
      <c r="T981" s="65">
        <v>1</v>
      </c>
    </row>
    <row r="982" spans="1:20" x14ac:dyDescent="0.25">
      <c r="A982" s="60" t="s">
        <v>2369</v>
      </c>
      <c r="B982" s="57" t="s">
        <v>2359</v>
      </c>
      <c r="C982" s="18" t="s">
        <v>672</v>
      </c>
      <c r="D982" s="10" t="s">
        <v>1415</v>
      </c>
      <c r="E982" s="10" t="s">
        <v>566</v>
      </c>
      <c r="F982" s="9" t="s">
        <v>567</v>
      </c>
      <c r="G982" s="9" t="s">
        <v>1308</v>
      </c>
      <c r="H982" s="18" t="s">
        <v>1492</v>
      </c>
      <c r="I982" s="9" t="s">
        <v>454</v>
      </c>
      <c r="J982" s="62" t="s">
        <v>2384</v>
      </c>
      <c r="K982" s="67">
        <v>22490</v>
      </c>
      <c r="L982" s="67">
        <v>1795129310</v>
      </c>
      <c r="M982" s="68"/>
      <c r="R982" s="66">
        <v>1795129310</v>
      </c>
      <c r="S982" s="64" t="s">
        <v>1534</v>
      </c>
      <c r="T982" s="65">
        <v>1</v>
      </c>
    </row>
    <row r="983" spans="1:20" x14ac:dyDescent="0.25">
      <c r="A983" s="60" t="s">
        <v>2369</v>
      </c>
      <c r="B983" s="57" t="s">
        <v>2359</v>
      </c>
      <c r="C983" s="18" t="s">
        <v>448</v>
      </c>
      <c r="D983" s="10" t="s">
        <v>1013</v>
      </c>
      <c r="E983" s="10" t="s">
        <v>347</v>
      </c>
      <c r="F983" s="9" t="s">
        <v>224</v>
      </c>
      <c r="G983" s="9" t="s">
        <v>1312</v>
      </c>
      <c r="H983" s="18" t="s">
        <v>239</v>
      </c>
      <c r="I983" s="9" t="s">
        <v>456</v>
      </c>
      <c r="J983" s="10" t="s">
        <v>456</v>
      </c>
      <c r="K983" s="67">
        <v>600</v>
      </c>
      <c r="L983" s="67">
        <v>162000000</v>
      </c>
      <c r="M983" s="68"/>
      <c r="R983" s="66">
        <v>162000000</v>
      </c>
      <c r="S983" s="64" t="s">
        <v>1366</v>
      </c>
      <c r="T983" s="65">
        <v>1</v>
      </c>
    </row>
    <row r="984" spans="1:20" x14ac:dyDescent="0.25">
      <c r="A984" s="60" t="s">
        <v>2369</v>
      </c>
      <c r="B984" s="57" t="s">
        <v>2359</v>
      </c>
      <c r="C984" s="18" t="s">
        <v>1119</v>
      </c>
      <c r="D984" s="10" t="s">
        <v>1128</v>
      </c>
      <c r="E984" s="10" t="s">
        <v>1141</v>
      </c>
      <c r="F984" s="9" t="s">
        <v>1142</v>
      </c>
      <c r="G984" s="9" t="s">
        <v>1312</v>
      </c>
      <c r="H984" s="18" t="s">
        <v>345</v>
      </c>
      <c r="I984" s="9" t="s">
        <v>456</v>
      </c>
      <c r="J984" s="10" t="s">
        <v>456</v>
      </c>
      <c r="K984" s="67">
        <v>540</v>
      </c>
      <c r="L984" s="67">
        <v>119030758.2</v>
      </c>
      <c r="M984" s="68"/>
      <c r="R984" s="66">
        <v>119030758.2</v>
      </c>
      <c r="S984" s="64" t="s">
        <v>1364</v>
      </c>
      <c r="T984" s="65">
        <v>1</v>
      </c>
    </row>
    <row r="985" spans="1:20" x14ac:dyDescent="0.25">
      <c r="A985" s="60" t="s">
        <v>2369</v>
      </c>
      <c r="B985" s="57" t="s">
        <v>2359</v>
      </c>
      <c r="C985" s="18" t="s">
        <v>223</v>
      </c>
      <c r="D985" s="10" t="s">
        <v>1353</v>
      </c>
      <c r="E985" s="10" t="s">
        <v>264</v>
      </c>
      <c r="F985" s="9" t="s">
        <v>348</v>
      </c>
      <c r="G985" s="9" t="s">
        <v>1312</v>
      </c>
      <c r="H985" s="18" t="s">
        <v>241</v>
      </c>
      <c r="I985" s="9" t="s">
        <v>454</v>
      </c>
      <c r="J985" s="62" t="s">
        <v>2384</v>
      </c>
      <c r="K985" s="67">
        <v>6468</v>
      </c>
      <c r="L985" s="67">
        <v>40379724</v>
      </c>
      <c r="M985" s="68"/>
      <c r="R985" s="66">
        <v>40379724</v>
      </c>
      <c r="S985" s="64" t="s">
        <v>1364</v>
      </c>
      <c r="T985" s="65">
        <v>1</v>
      </c>
    </row>
    <row r="986" spans="1:20" x14ac:dyDescent="0.25">
      <c r="A986" s="60" t="s">
        <v>2369</v>
      </c>
      <c r="B986" s="57" t="s">
        <v>2359</v>
      </c>
      <c r="C986" s="18" t="s">
        <v>1315</v>
      </c>
      <c r="D986" s="10" t="s">
        <v>740</v>
      </c>
      <c r="E986" s="10" t="s">
        <v>267</v>
      </c>
      <c r="F986" s="9" t="s">
        <v>284</v>
      </c>
      <c r="G986" s="9" t="s">
        <v>1308</v>
      </c>
      <c r="H986" s="18" t="s">
        <v>325</v>
      </c>
      <c r="I986" s="9" t="s">
        <v>456</v>
      </c>
      <c r="J986" s="10" t="s">
        <v>456</v>
      </c>
      <c r="K986" s="67">
        <v>792</v>
      </c>
      <c r="L986" s="67">
        <v>17469936</v>
      </c>
      <c r="M986" s="68"/>
      <c r="R986" s="66">
        <v>17469936</v>
      </c>
      <c r="S986" s="64" t="s">
        <v>1364</v>
      </c>
      <c r="T986" s="65">
        <v>1</v>
      </c>
    </row>
    <row r="987" spans="1:20" x14ac:dyDescent="0.25">
      <c r="A987" s="60" t="s">
        <v>2369</v>
      </c>
      <c r="B987" s="57" t="s">
        <v>2359</v>
      </c>
      <c r="C987" s="18" t="s">
        <v>1315</v>
      </c>
      <c r="D987" s="10" t="s">
        <v>740</v>
      </c>
      <c r="E987" s="10" t="s">
        <v>267</v>
      </c>
      <c r="F987" s="9" t="s">
        <v>284</v>
      </c>
      <c r="G987" s="9" t="s">
        <v>1308</v>
      </c>
      <c r="H987" s="18" t="s">
        <v>269</v>
      </c>
      <c r="I987" s="9" t="s">
        <v>455</v>
      </c>
      <c r="J987" s="62" t="s">
        <v>2384</v>
      </c>
      <c r="K987" s="67">
        <v>38</v>
      </c>
      <c r="L987" s="67">
        <v>621984</v>
      </c>
      <c r="M987" s="68"/>
      <c r="R987" s="66">
        <v>621984</v>
      </c>
      <c r="S987" s="64" t="s">
        <v>1364</v>
      </c>
      <c r="T987" s="65">
        <v>1</v>
      </c>
    </row>
    <row r="988" spans="1:20" x14ac:dyDescent="0.25">
      <c r="A988" s="60" t="s">
        <v>2369</v>
      </c>
      <c r="B988" s="57" t="s">
        <v>2359</v>
      </c>
      <c r="C988" s="18" t="s">
        <v>1315</v>
      </c>
      <c r="D988" s="10" t="s">
        <v>740</v>
      </c>
      <c r="E988" s="10" t="s">
        <v>267</v>
      </c>
      <c r="F988" s="9" t="s">
        <v>284</v>
      </c>
      <c r="G988" s="9" t="s">
        <v>1308</v>
      </c>
      <c r="H988" s="18" t="s">
        <v>413</v>
      </c>
      <c r="I988" s="9" t="s">
        <v>454</v>
      </c>
      <c r="J988" s="62" t="s">
        <v>2384</v>
      </c>
      <c r="K988" s="67">
        <v>4248</v>
      </c>
      <c r="L988" s="67">
        <v>43006752</v>
      </c>
      <c r="M988" s="68"/>
      <c r="R988" s="66">
        <v>43006752</v>
      </c>
      <c r="S988" s="64" t="s">
        <v>1364</v>
      </c>
      <c r="T988" s="65">
        <v>1</v>
      </c>
    </row>
    <row r="989" spans="1:20" x14ac:dyDescent="0.25">
      <c r="A989" s="60" t="s">
        <v>2369</v>
      </c>
      <c r="B989" s="57" t="s">
        <v>2359</v>
      </c>
      <c r="C989" s="18" t="s">
        <v>1315</v>
      </c>
      <c r="D989" s="10" t="s">
        <v>740</v>
      </c>
      <c r="E989" s="10" t="s">
        <v>267</v>
      </c>
      <c r="F989" s="9" t="s">
        <v>284</v>
      </c>
      <c r="G989" s="9" t="s">
        <v>1308</v>
      </c>
      <c r="H989" s="18" t="s">
        <v>1492</v>
      </c>
      <c r="I989" s="9" t="s">
        <v>454</v>
      </c>
      <c r="J989" s="62" t="s">
        <v>2384</v>
      </c>
      <c r="K989" s="67">
        <v>1752</v>
      </c>
      <c r="L989" s="67">
        <v>17737248</v>
      </c>
      <c r="M989" s="68"/>
      <c r="R989" s="66">
        <v>17737248</v>
      </c>
      <c r="S989" s="64" t="s">
        <v>1534</v>
      </c>
      <c r="T989" s="65">
        <v>1</v>
      </c>
    </row>
    <row r="990" spans="1:20" x14ac:dyDescent="0.25">
      <c r="A990" s="60" t="s">
        <v>2369</v>
      </c>
      <c r="B990" s="57" t="s">
        <v>2359</v>
      </c>
      <c r="C990" s="18" t="s">
        <v>686</v>
      </c>
      <c r="D990" s="10" t="s">
        <v>344</v>
      </c>
      <c r="E990" s="10" t="s">
        <v>356</v>
      </c>
      <c r="F990" s="9" t="s">
        <v>379</v>
      </c>
      <c r="G990" s="9" t="s">
        <v>1308</v>
      </c>
      <c r="H990" s="18" t="s">
        <v>234</v>
      </c>
      <c r="I990" s="9" t="s">
        <v>454</v>
      </c>
      <c r="J990" s="62" t="s">
        <v>2384</v>
      </c>
      <c r="K990" s="67">
        <v>2088</v>
      </c>
      <c r="L990" s="67">
        <v>126785448</v>
      </c>
      <c r="M990" s="68"/>
      <c r="R990" s="66">
        <v>126785448</v>
      </c>
      <c r="S990" s="64" t="s">
        <v>1364</v>
      </c>
      <c r="T990" s="65">
        <v>1</v>
      </c>
    </row>
    <row r="991" spans="1:20" x14ac:dyDescent="0.25">
      <c r="A991" s="60" t="s">
        <v>2369</v>
      </c>
      <c r="B991" s="57" t="s">
        <v>2359</v>
      </c>
      <c r="C991" s="18" t="s">
        <v>686</v>
      </c>
      <c r="D991" s="10" t="s">
        <v>344</v>
      </c>
      <c r="E991" s="10" t="s">
        <v>356</v>
      </c>
      <c r="F991" s="9" t="s">
        <v>379</v>
      </c>
      <c r="G991" s="9" t="s">
        <v>1308</v>
      </c>
      <c r="H991" s="18" t="s">
        <v>1492</v>
      </c>
      <c r="I991" s="9" t="s">
        <v>454</v>
      </c>
      <c r="J991" s="62" t="s">
        <v>2384</v>
      </c>
      <c r="K991" s="67">
        <v>1152</v>
      </c>
      <c r="L991" s="67">
        <v>69950592</v>
      </c>
      <c r="M991" s="68"/>
      <c r="R991" s="66">
        <v>69950592</v>
      </c>
      <c r="S991" s="64" t="s">
        <v>1534</v>
      </c>
      <c r="T991" s="65">
        <v>1</v>
      </c>
    </row>
    <row r="992" spans="1:20" x14ac:dyDescent="0.25">
      <c r="A992" s="60" t="s">
        <v>2369</v>
      </c>
      <c r="B992" s="57" t="s">
        <v>2359</v>
      </c>
      <c r="C992" s="18" t="s">
        <v>1318</v>
      </c>
      <c r="D992" s="10" t="s">
        <v>1494</v>
      </c>
      <c r="E992" s="10" t="s">
        <v>306</v>
      </c>
      <c r="F992" s="9" t="s">
        <v>237</v>
      </c>
      <c r="G992" s="9" t="s">
        <v>1308</v>
      </c>
      <c r="H992" s="18" t="s">
        <v>234</v>
      </c>
      <c r="I992" s="9" t="s">
        <v>454</v>
      </c>
      <c r="J992" s="62" t="s">
        <v>2384</v>
      </c>
      <c r="K992" s="67">
        <v>1680</v>
      </c>
      <c r="L992" s="67">
        <v>132384000</v>
      </c>
      <c r="M992" s="68"/>
      <c r="R992" s="66">
        <v>132384000</v>
      </c>
      <c r="S992" s="64" t="s">
        <v>1364</v>
      </c>
      <c r="T992" s="65">
        <v>1</v>
      </c>
    </row>
    <row r="993" spans="1:20" x14ac:dyDescent="0.25">
      <c r="A993" s="60" t="s">
        <v>2369</v>
      </c>
      <c r="B993" s="57" t="s">
        <v>2359</v>
      </c>
      <c r="C993" s="18" t="s">
        <v>1318</v>
      </c>
      <c r="D993" s="10" t="s">
        <v>1494</v>
      </c>
      <c r="E993" s="10" t="s">
        <v>306</v>
      </c>
      <c r="F993" s="9" t="s">
        <v>237</v>
      </c>
      <c r="G993" s="9" t="s">
        <v>1308</v>
      </c>
      <c r="H993" s="18" t="s">
        <v>1492</v>
      </c>
      <c r="I993" s="9" t="s">
        <v>454</v>
      </c>
      <c r="J993" s="62" t="s">
        <v>2384</v>
      </c>
      <c r="K993" s="67">
        <v>336</v>
      </c>
      <c r="L993" s="67">
        <v>26476800</v>
      </c>
      <c r="M993" s="68"/>
      <c r="R993" s="66">
        <v>26476800</v>
      </c>
      <c r="S993" s="64" t="s">
        <v>1534</v>
      </c>
      <c r="T993" s="65">
        <v>1</v>
      </c>
    </row>
    <row r="994" spans="1:20" x14ac:dyDescent="0.25">
      <c r="A994" s="60" t="s">
        <v>2369</v>
      </c>
      <c r="B994" s="57" t="s">
        <v>2359</v>
      </c>
      <c r="C994" s="18" t="s">
        <v>1316</v>
      </c>
      <c r="D994" s="10" t="s">
        <v>252</v>
      </c>
      <c r="E994" s="10" t="s">
        <v>387</v>
      </c>
      <c r="F994" s="9" t="s">
        <v>252</v>
      </c>
      <c r="G994" s="9" t="s">
        <v>1308</v>
      </c>
      <c r="H994" s="18" t="s">
        <v>325</v>
      </c>
      <c r="I994" s="9" t="s">
        <v>456</v>
      </c>
      <c r="J994" s="10" t="s">
        <v>456</v>
      </c>
      <c r="K994" s="67">
        <v>8096</v>
      </c>
      <c r="L994" s="67">
        <v>183787296</v>
      </c>
      <c r="M994" s="68"/>
      <c r="R994" s="66">
        <v>183787296</v>
      </c>
      <c r="S994" s="64" t="s">
        <v>1364</v>
      </c>
      <c r="T994" s="65">
        <v>1</v>
      </c>
    </row>
    <row r="995" spans="1:20" x14ac:dyDescent="0.25">
      <c r="A995" s="60" t="s">
        <v>2369</v>
      </c>
      <c r="B995" s="57" t="s">
        <v>2359</v>
      </c>
      <c r="C995" s="18" t="s">
        <v>1316</v>
      </c>
      <c r="D995" s="10" t="s">
        <v>252</v>
      </c>
      <c r="E995" s="10" t="s">
        <v>387</v>
      </c>
      <c r="F995" s="9" t="s">
        <v>252</v>
      </c>
      <c r="G995" s="9" t="s">
        <v>1308</v>
      </c>
      <c r="H995" s="18" t="s">
        <v>269</v>
      </c>
      <c r="I995" s="9" t="s">
        <v>455</v>
      </c>
      <c r="J995" s="62" t="s">
        <v>2384</v>
      </c>
      <c r="K995" s="67">
        <v>768</v>
      </c>
      <c r="L995" s="67">
        <v>12976128</v>
      </c>
      <c r="M995" s="68"/>
      <c r="R995" s="66">
        <v>12976128</v>
      </c>
      <c r="S995" s="64" t="s">
        <v>1364</v>
      </c>
      <c r="T995" s="65">
        <v>1</v>
      </c>
    </row>
    <row r="996" spans="1:20" x14ac:dyDescent="0.25">
      <c r="A996" s="60" t="s">
        <v>2369</v>
      </c>
      <c r="B996" s="57" t="s">
        <v>2359</v>
      </c>
      <c r="C996" s="18" t="s">
        <v>1316</v>
      </c>
      <c r="D996" s="10" t="s">
        <v>252</v>
      </c>
      <c r="E996" s="10" t="s">
        <v>387</v>
      </c>
      <c r="F996" s="9" t="s">
        <v>252</v>
      </c>
      <c r="G996" s="9" t="s">
        <v>1308</v>
      </c>
      <c r="H996" s="18" t="s">
        <v>413</v>
      </c>
      <c r="I996" s="9" t="s">
        <v>454</v>
      </c>
      <c r="J996" s="62" t="s">
        <v>2384</v>
      </c>
      <c r="K996" s="67">
        <v>121614</v>
      </c>
      <c r="L996" s="67">
        <v>983978874</v>
      </c>
      <c r="M996" s="68"/>
      <c r="R996" s="66">
        <v>983978874</v>
      </c>
      <c r="S996" s="64" t="s">
        <v>1364</v>
      </c>
      <c r="T996" s="65">
        <v>1</v>
      </c>
    </row>
    <row r="997" spans="1:20" x14ac:dyDescent="0.25">
      <c r="A997" s="60" t="s">
        <v>2369</v>
      </c>
      <c r="B997" s="57" t="s">
        <v>2359</v>
      </c>
      <c r="C997" s="18" t="s">
        <v>1316</v>
      </c>
      <c r="D997" s="10" t="s">
        <v>252</v>
      </c>
      <c r="E997" s="10" t="s">
        <v>387</v>
      </c>
      <c r="F997" s="9" t="s">
        <v>252</v>
      </c>
      <c r="G997" s="9" t="s">
        <v>1308</v>
      </c>
      <c r="H997" s="18" t="s">
        <v>1492</v>
      </c>
      <c r="I997" s="9" t="s">
        <v>454</v>
      </c>
      <c r="J997" s="62" t="s">
        <v>2384</v>
      </c>
      <c r="K997" s="67">
        <v>17880</v>
      </c>
      <c r="L997" s="67">
        <v>144667080</v>
      </c>
      <c r="M997" s="68"/>
      <c r="R997" s="66">
        <v>144667080</v>
      </c>
      <c r="S997" s="64" t="s">
        <v>1534</v>
      </c>
      <c r="T997" s="65">
        <v>1</v>
      </c>
    </row>
    <row r="998" spans="1:20" x14ac:dyDescent="0.25">
      <c r="A998" s="60" t="s">
        <v>2369</v>
      </c>
      <c r="B998" s="57" t="s">
        <v>2359</v>
      </c>
      <c r="C998" s="18" t="s">
        <v>1321</v>
      </c>
      <c r="D998" s="10" t="s">
        <v>291</v>
      </c>
      <c r="E998" s="10" t="s">
        <v>405</v>
      </c>
      <c r="F998" s="9" t="s">
        <v>291</v>
      </c>
      <c r="G998" s="9" t="s">
        <v>1308</v>
      </c>
      <c r="H998" s="18" t="s">
        <v>296</v>
      </c>
      <c r="I998" s="9" t="s">
        <v>456</v>
      </c>
      <c r="J998" s="10" t="s">
        <v>456</v>
      </c>
      <c r="K998" s="67">
        <v>760</v>
      </c>
      <c r="L998" s="67">
        <v>75766680</v>
      </c>
      <c r="M998" s="68"/>
      <c r="R998" s="66">
        <v>75766680</v>
      </c>
      <c r="S998" s="64" t="s">
        <v>1364</v>
      </c>
      <c r="T998" s="65">
        <v>1</v>
      </c>
    </row>
    <row r="999" spans="1:20" x14ac:dyDescent="0.25">
      <c r="A999" s="60" t="s">
        <v>2369</v>
      </c>
      <c r="B999" s="57" t="s">
        <v>2359</v>
      </c>
      <c r="C999" s="18" t="s">
        <v>1321</v>
      </c>
      <c r="D999" s="10" t="s">
        <v>291</v>
      </c>
      <c r="E999" s="10" t="s">
        <v>405</v>
      </c>
      <c r="F999" s="9" t="s">
        <v>291</v>
      </c>
      <c r="G999" s="9" t="s">
        <v>1308</v>
      </c>
      <c r="H999" s="18" t="s">
        <v>234</v>
      </c>
      <c r="I999" s="9" t="s">
        <v>454</v>
      </c>
      <c r="J999" s="62" t="s">
        <v>2384</v>
      </c>
      <c r="K999" s="67">
        <v>14600</v>
      </c>
      <c r="L999" s="67">
        <v>650167200</v>
      </c>
      <c r="M999" s="68"/>
      <c r="R999" s="66">
        <v>650167200</v>
      </c>
      <c r="S999" s="64" t="s">
        <v>1364</v>
      </c>
      <c r="T999" s="65">
        <v>1</v>
      </c>
    </row>
    <row r="1000" spans="1:20" x14ac:dyDescent="0.25">
      <c r="A1000" s="60" t="s">
        <v>2369</v>
      </c>
      <c r="B1000" s="57" t="s">
        <v>2359</v>
      </c>
      <c r="C1000" s="18" t="s">
        <v>1321</v>
      </c>
      <c r="D1000" s="10" t="s">
        <v>291</v>
      </c>
      <c r="E1000" s="10" t="s">
        <v>405</v>
      </c>
      <c r="F1000" s="9" t="s">
        <v>291</v>
      </c>
      <c r="G1000" s="9" t="s">
        <v>1308</v>
      </c>
      <c r="H1000" s="18" t="s">
        <v>1492</v>
      </c>
      <c r="I1000" s="9" t="s">
        <v>454</v>
      </c>
      <c r="J1000" s="62" t="s">
        <v>2384</v>
      </c>
      <c r="K1000" s="67">
        <v>10040</v>
      </c>
      <c r="L1000" s="67">
        <v>447101280</v>
      </c>
      <c r="M1000" s="68"/>
      <c r="R1000" s="66">
        <v>447101280</v>
      </c>
      <c r="S1000" s="64" t="s">
        <v>1534</v>
      </c>
      <c r="T1000" s="65">
        <v>1</v>
      </c>
    </row>
    <row r="1001" spans="1:20" x14ac:dyDescent="0.25">
      <c r="A1001" s="60" t="s">
        <v>2369</v>
      </c>
      <c r="B1001" s="57" t="s">
        <v>2359</v>
      </c>
      <c r="C1001" s="18" t="s">
        <v>693</v>
      </c>
      <c r="D1001" s="10" t="s">
        <v>246</v>
      </c>
      <c r="E1001" s="10" t="s">
        <v>306</v>
      </c>
      <c r="F1001" s="9" t="s">
        <v>237</v>
      </c>
      <c r="G1001" s="9" t="s">
        <v>1308</v>
      </c>
      <c r="H1001" s="18" t="s">
        <v>296</v>
      </c>
      <c r="I1001" s="9" t="s">
        <v>456</v>
      </c>
      <c r="J1001" s="10" t="s">
        <v>456</v>
      </c>
      <c r="K1001" s="67">
        <v>48</v>
      </c>
      <c r="L1001" s="67">
        <v>3525984</v>
      </c>
      <c r="M1001" s="68"/>
      <c r="R1001" s="66">
        <v>3525984</v>
      </c>
      <c r="S1001" s="64" t="s">
        <v>1364</v>
      </c>
      <c r="T1001" s="65">
        <v>1</v>
      </c>
    </row>
    <row r="1002" spans="1:20" x14ac:dyDescent="0.25">
      <c r="A1002" s="60" t="s">
        <v>2369</v>
      </c>
      <c r="B1002" s="57" t="s">
        <v>2359</v>
      </c>
      <c r="C1002" s="18" t="s">
        <v>693</v>
      </c>
      <c r="D1002" s="10" t="s">
        <v>246</v>
      </c>
      <c r="E1002" s="10" t="s">
        <v>306</v>
      </c>
      <c r="F1002" s="9" t="s">
        <v>237</v>
      </c>
      <c r="G1002" s="9" t="s">
        <v>1308</v>
      </c>
      <c r="H1002" s="18" t="s">
        <v>234</v>
      </c>
      <c r="I1002" s="9" t="s">
        <v>454</v>
      </c>
      <c r="J1002" s="62" t="s">
        <v>2384</v>
      </c>
      <c r="K1002" s="67">
        <v>720</v>
      </c>
      <c r="L1002" s="67">
        <v>28427040</v>
      </c>
      <c r="M1002" s="68"/>
      <c r="R1002" s="66">
        <v>28427040</v>
      </c>
      <c r="S1002" s="64" t="s">
        <v>1364</v>
      </c>
      <c r="T1002" s="65">
        <v>1</v>
      </c>
    </row>
    <row r="1003" spans="1:20" x14ac:dyDescent="0.25">
      <c r="A1003" s="60" t="s">
        <v>2369</v>
      </c>
      <c r="B1003" s="57" t="s">
        <v>2359</v>
      </c>
      <c r="C1003" s="18" t="s">
        <v>693</v>
      </c>
      <c r="D1003" s="10" t="s">
        <v>246</v>
      </c>
      <c r="E1003" s="10" t="s">
        <v>306</v>
      </c>
      <c r="F1003" s="9" t="s">
        <v>237</v>
      </c>
      <c r="G1003" s="9" t="s">
        <v>1308</v>
      </c>
      <c r="H1003" s="18" t="s">
        <v>1492</v>
      </c>
      <c r="I1003" s="9" t="s">
        <v>454</v>
      </c>
      <c r="J1003" s="62" t="s">
        <v>2384</v>
      </c>
      <c r="K1003" s="67">
        <v>480</v>
      </c>
      <c r="L1003" s="67">
        <v>18951360</v>
      </c>
      <c r="M1003" s="68"/>
      <c r="R1003" s="66">
        <v>18951360</v>
      </c>
      <c r="S1003" s="64" t="s">
        <v>1534</v>
      </c>
      <c r="T1003" s="65">
        <v>1</v>
      </c>
    </row>
    <row r="1004" spans="1:20" x14ac:dyDescent="0.25">
      <c r="A1004" s="60" t="s">
        <v>2369</v>
      </c>
      <c r="B1004" s="57" t="s">
        <v>2359</v>
      </c>
      <c r="C1004" s="18" t="s">
        <v>1058</v>
      </c>
      <c r="D1004" s="10" t="s">
        <v>1423</v>
      </c>
      <c r="E1004" s="10" t="s">
        <v>218</v>
      </c>
      <c r="F1004" s="9" t="s">
        <v>400</v>
      </c>
      <c r="G1004" s="9" t="s">
        <v>1495</v>
      </c>
      <c r="H1004" s="18" t="s">
        <v>296</v>
      </c>
      <c r="I1004" s="9" t="s">
        <v>456</v>
      </c>
      <c r="J1004" s="10" t="s">
        <v>456</v>
      </c>
      <c r="K1004" s="67">
        <v>3840</v>
      </c>
      <c r="L1004" s="67">
        <v>45096960</v>
      </c>
      <c r="M1004" s="68"/>
      <c r="R1004" s="66">
        <v>45096960</v>
      </c>
      <c r="S1004" s="64" t="s">
        <v>1364</v>
      </c>
      <c r="T1004" s="65">
        <v>1</v>
      </c>
    </row>
    <row r="1005" spans="1:20" x14ac:dyDescent="0.25">
      <c r="A1005" s="60" t="s">
        <v>2369</v>
      </c>
      <c r="B1005" s="57" t="s">
        <v>2359</v>
      </c>
      <c r="C1005" s="18" t="s">
        <v>1058</v>
      </c>
      <c r="D1005" s="10" t="s">
        <v>1423</v>
      </c>
      <c r="E1005" s="10" t="s">
        <v>218</v>
      </c>
      <c r="F1005" s="9" t="s">
        <v>400</v>
      </c>
      <c r="G1005" s="9" t="s">
        <v>1495</v>
      </c>
      <c r="H1005" s="18" t="s">
        <v>337</v>
      </c>
      <c r="I1005" s="9" t="s">
        <v>453</v>
      </c>
      <c r="J1005" s="62" t="s">
        <v>2384</v>
      </c>
      <c r="K1005" s="67">
        <v>30840</v>
      </c>
      <c r="L1005" s="67">
        <v>198023640</v>
      </c>
      <c r="M1005" s="68"/>
      <c r="R1005" s="66">
        <v>198023640</v>
      </c>
      <c r="S1005" s="64" t="s">
        <v>1364</v>
      </c>
      <c r="T1005" s="65">
        <v>1</v>
      </c>
    </row>
    <row r="1006" spans="1:20" x14ac:dyDescent="0.25">
      <c r="A1006" s="60" t="s">
        <v>2369</v>
      </c>
      <c r="B1006" s="57" t="s">
        <v>2359</v>
      </c>
      <c r="C1006" s="18" t="s">
        <v>1058</v>
      </c>
      <c r="D1006" s="10" t="s">
        <v>1423</v>
      </c>
      <c r="E1006" s="10" t="s">
        <v>218</v>
      </c>
      <c r="F1006" s="9" t="s">
        <v>400</v>
      </c>
      <c r="G1006" s="9" t="s">
        <v>1495</v>
      </c>
      <c r="H1006" s="18" t="s">
        <v>231</v>
      </c>
      <c r="I1006" s="9" t="s">
        <v>455</v>
      </c>
      <c r="J1006" s="62" t="s">
        <v>2384</v>
      </c>
      <c r="K1006" s="67">
        <v>320</v>
      </c>
      <c r="L1006" s="67">
        <v>2956800</v>
      </c>
      <c r="M1006" s="68"/>
      <c r="R1006" s="66">
        <v>2956800</v>
      </c>
      <c r="S1006" s="64" t="s">
        <v>1364</v>
      </c>
      <c r="T1006" s="65">
        <v>1</v>
      </c>
    </row>
    <row r="1007" spans="1:20" x14ac:dyDescent="0.25">
      <c r="A1007" s="60" t="s">
        <v>2369</v>
      </c>
      <c r="B1007" s="57" t="s">
        <v>2359</v>
      </c>
      <c r="C1007" s="18" t="s">
        <v>1059</v>
      </c>
      <c r="D1007" s="10" t="s">
        <v>1424</v>
      </c>
      <c r="E1007" s="10" t="s">
        <v>218</v>
      </c>
      <c r="F1007" s="9" t="s">
        <v>400</v>
      </c>
      <c r="G1007" s="9" t="s">
        <v>1495</v>
      </c>
      <c r="H1007" s="18" t="s">
        <v>296</v>
      </c>
      <c r="I1007" s="9" t="s">
        <v>456</v>
      </c>
      <c r="J1007" s="10" t="s">
        <v>456</v>
      </c>
      <c r="K1007" s="67">
        <v>41160</v>
      </c>
      <c r="L1007" s="67">
        <v>462350280</v>
      </c>
      <c r="M1007" s="68"/>
      <c r="R1007" s="66">
        <v>462350280</v>
      </c>
      <c r="S1007" s="64" t="s">
        <v>1364</v>
      </c>
      <c r="T1007" s="65">
        <v>1</v>
      </c>
    </row>
    <row r="1008" spans="1:20" x14ac:dyDescent="0.25">
      <c r="A1008" s="60" t="s">
        <v>2369</v>
      </c>
      <c r="B1008" s="57" t="s">
        <v>2359</v>
      </c>
      <c r="C1008" s="18" t="s">
        <v>1059</v>
      </c>
      <c r="D1008" s="10" t="s">
        <v>1424</v>
      </c>
      <c r="E1008" s="10" t="s">
        <v>218</v>
      </c>
      <c r="F1008" s="9" t="s">
        <v>400</v>
      </c>
      <c r="G1008" s="9" t="s">
        <v>1495</v>
      </c>
      <c r="H1008" s="18" t="s">
        <v>231</v>
      </c>
      <c r="I1008" s="9" t="s">
        <v>455</v>
      </c>
      <c r="J1008" s="62" t="s">
        <v>2384</v>
      </c>
      <c r="K1008" s="67">
        <v>8120</v>
      </c>
      <c r="L1008" s="67">
        <v>75028800</v>
      </c>
      <c r="M1008" s="68"/>
      <c r="R1008" s="66">
        <v>75028800</v>
      </c>
      <c r="S1008" s="64" t="s">
        <v>1364</v>
      </c>
      <c r="T1008" s="65">
        <v>1</v>
      </c>
    </row>
    <row r="1009" spans="1:20" x14ac:dyDescent="0.25">
      <c r="A1009" s="60" t="s">
        <v>2369</v>
      </c>
      <c r="B1009" s="57" t="s">
        <v>2359</v>
      </c>
      <c r="C1009" s="18" t="s">
        <v>1059</v>
      </c>
      <c r="D1009" s="10" t="s">
        <v>1424</v>
      </c>
      <c r="E1009" s="10" t="s">
        <v>218</v>
      </c>
      <c r="F1009" s="9" t="s">
        <v>400</v>
      </c>
      <c r="G1009" s="9" t="s">
        <v>1495</v>
      </c>
      <c r="H1009" s="18" t="s">
        <v>234</v>
      </c>
      <c r="I1009" s="9" t="s">
        <v>454</v>
      </c>
      <c r="J1009" s="62" t="s">
        <v>2384</v>
      </c>
      <c r="K1009" s="67">
        <v>519160</v>
      </c>
      <c r="L1009" s="67">
        <v>2932734840</v>
      </c>
      <c r="M1009" s="68"/>
      <c r="R1009" s="66">
        <v>2932734840</v>
      </c>
      <c r="S1009" s="64" t="s">
        <v>1364</v>
      </c>
      <c r="T1009" s="65">
        <v>1</v>
      </c>
    </row>
    <row r="1010" spans="1:20" x14ac:dyDescent="0.25">
      <c r="A1010" s="60" t="s">
        <v>2369</v>
      </c>
      <c r="B1010" s="57" t="s">
        <v>2359</v>
      </c>
      <c r="C1010" s="18" t="s">
        <v>1059</v>
      </c>
      <c r="D1010" s="10" t="s">
        <v>1424</v>
      </c>
      <c r="E1010" s="10" t="s">
        <v>218</v>
      </c>
      <c r="F1010" s="9" t="s">
        <v>400</v>
      </c>
      <c r="G1010" s="9" t="s">
        <v>1495</v>
      </c>
      <c r="H1010" s="18" t="s">
        <v>1492</v>
      </c>
      <c r="I1010" s="9" t="s">
        <v>454</v>
      </c>
      <c r="J1010" s="62" t="s">
        <v>2384</v>
      </c>
      <c r="K1010" s="67">
        <v>94600</v>
      </c>
      <c r="L1010" s="67">
        <v>534395400</v>
      </c>
      <c r="M1010" s="68"/>
      <c r="R1010" s="66">
        <v>534395400</v>
      </c>
      <c r="S1010" s="64" t="s">
        <v>1534</v>
      </c>
      <c r="T1010" s="65">
        <v>1</v>
      </c>
    </row>
    <row r="1011" spans="1:20" x14ac:dyDescent="0.25">
      <c r="A1011" s="60" t="s">
        <v>2369</v>
      </c>
      <c r="B1011" s="57" t="s">
        <v>2359</v>
      </c>
      <c r="C1011" s="18" t="s">
        <v>1064</v>
      </c>
      <c r="D1011" s="10" t="s">
        <v>335</v>
      </c>
      <c r="E1011" s="10" t="s">
        <v>387</v>
      </c>
      <c r="F1011" s="9" t="s">
        <v>252</v>
      </c>
      <c r="G1011" s="9" t="s">
        <v>1495</v>
      </c>
      <c r="H1011" s="18" t="s">
        <v>325</v>
      </c>
      <c r="I1011" s="9" t="s">
        <v>456</v>
      </c>
      <c r="J1011" s="10" t="s">
        <v>456</v>
      </c>
      <c r="K1011" s="67">
        <v>500</v>
      </c>
      <c r="L1011" s="67">
        <v>11604500</v>
      </c>
      <c r="M1011" s="68"/>
      <c r="R1011" s="66">
        <v>11604500</v>
      </c>
      <c r="S1011" s="64" t="s">
        <v>1364</v>
      </c>
      <c r="T1011" s="65">
        <v>1</v>
      </c>
    </row>
    <row r="1012" spans="1:20" x14ac:dyDescent="0.25">
      <c r="A1012" s="60" t="s">
        <v>2369</v>
      </c>
      <c r="B1012" s="57" t="s">
        <v>2359</v>
      </c>
      <c r="C1012" s="18" t="s">
        <v>1064</v>
      </c>
      <c r="D1012" s="10" t="s">
        <v>335</v>
      </c>
      <c r="E1012" s="10" t="s">
        <v>387</v>
      </c>
      <c r="F1012" s="9" t="s">
        <v>252</v>
      </c>
      <c r="G1012" s="9" t="s">
        <v>1495</v>
      </c>
      <c r="H1012" s="18" t="s">
        <v>413</v>
      </c>
      <c r="I1012" s="9" t="s">
        <v>454</v>
      </c>
      <c r="J1012" s="62" t="s">
        <v>2384</v>
      </c>
      <c r="K1012" s="67">
        <v>1920</v>
      </c>
      <c r="L1012" s="67">
        <v>22755840</v>
      </c>
      <c r="M1012" s="68"/>
      <c r="R1012" s="66">
        <v>22755840</v>
      </c>
      <c r="S1012" s="64" t="s">
        <v>1364</v>
      </c>
      <c r="T1012" s="65">
        <v>1</v>
      </c>
    </row>
    <row r="1013" spans="1:20" x14ac:dyDescent="0.25">
      <c r="A1013" s="60" t="s">
        <v>2369</v>
      </c>
      <c r="B1013" s="57" t="s">
        <v>2359</v>
      </c>
      <c r="C1013" s="18" t="s">
        <v>1064</v>
      </c>
      <c r="D1013" s="10" t="s">
        <v>335</v>
      </c>
      <c r="E1013" s="10" t="s">
        <v>387</v>
      </c>
      <c r="F1013" s="9" t="s">
        <v>252</v>
      </c>
      <c r="G1013" s="9" t="s">
        <v>1495</v>
      </c>
      <c r="H1013" s="18" t="s">
        <v>1492</v>
      </c>
      <c r="I1013" s="9" t="s">
        <v>454</v>
      </c>
      <c r="J1013" s="62" t="s">
        <v>2384</v>
      </c>
      <c r="K1013" s="67">
        <v>1000</v>
      </c>
      <c r="L1013" s="67">
        <v>11852000</v>
      </c>
      <c r="M1013" s="68"/>
      <c r="R1013" s="66">
        <v>11852000</v>
      </c>
      <c r="S1013" s="64" t="s">
        <v>1534</v>
      </c>
      <c r="T1013" s="65">
        <v>1</v>
      </c>
    </row>
    <row r="1014" spans="1:20" x14ac:dyDescent="0.25">
      <c r="A1014" s="60" t="s">
        <v>2369</v>
      </c>
      <c r="B1014" s="57" t="s">
        <v>2359</v>
      </c>
      <c r="C1014" s="18" t="s">
        <v>1065</v>
      </c>
      <c r="D1014" s="10" t="s">
        <v>252</v>
      </c>
      <c r="E1014" s="10" t="s">
        <v>387</v>
      </c>
      <c r="F1014" s="9" t="s">
        <v>252</v>
      </c>
      <c r="G1014" s="9" t="s">
        <v>1495</v>
      </c>
      <c r="H1014" s="18" t="s">
        <v>325</v>
      </c>
      <c r="I1014" s="9" t="s">
        <v>456</v>
      </c>
      <c r="J1014" s="10" t="s">
        <v>456</v>
      </c>
      <c r="K1014" s="67">
        <v>6480</v>
      </c>
      <c r="L1014" s="67">
        <v>119206080</v>
      </c>
      <c r="M1014" s="68"/>
      <c r="R1014" s="66">
        <v>119206080</v>
      </c>
      <c r="S1014" s="64" t="s">
        <v>1364</v>
      </c>
      <c r="T1014" s="65">
        <v>1</v>
      </c>
    </row>
    <row r="1015" spans="1:20" x14ac:dyDescent="0.25">
      <c r="A1015" s="60" t="s">
        <v>2369</v>
      </c>
      <c r="B1015" s="57" t="s">
        <v>2359</v>
      </c>
      <c r="C1015" s="18" t="s">
        <v>1065</v>
      </c>
      <c r="D1015" s="10" t="s">
        <v>252</v>
      </c>
      <c r="E1015" s="10" t="s">
        <v>387</v>
      </c>
      <c r="F1015" s="9" t="s">
        <v>252</v>
      </c>
      <c r="G1015" s="9" t="s">
        <v>1495</v>
      </c>
      <c r="H1015" s="18" t="s">
        <v>413</v>
      </c>
      <c r="I1015" s="9" t="s">
        <v>454</v>
      </c>
      <c r="J1015" s="62" t="s">
        <v>2384</v>
      </c>
      <c r="K1015" s="67">
        <v>195340</v>
      </c>
      <c r="L1015" s="67">
        <v>1355073580</v>
      </c>
      <c r="M1015" s="68"/>
      <c r="R1015" s="66">
        <v>1355073580</v>
      </c>
      <c r="S1015" s="64" t="s">
        <v>1364</v>
      </c>
      <c r="T1015" s="65">
        <v>1</v>
      </c>
    </row>
    <row r="1016" spans="1:20" x14ac:dyDescent="0.25">
      <c r="A1016" s="60" t="s">
        <v>2369</v>
      </c>
      <c r="B1016" s="57" t="s">
        <v>2359</v>
      </c>
      <c r="C1016" s="18" t="s">
        <v>1065</v>
      </c>
      <c r="D1016" s="10" t="s">
        <v>252</v>
      </c>
      <c r="E1016" s="10" t="s">
        <v>387</v>
      </c>
      <c r="F1016" s="9" t="s">
        <v>252</v>
      </c>
      <c r="G1016" s="9" t="s">
        <v>1495</v>
      </c>
      <c r="H1016" s="18" t="s">
        <v>1492</v>
      </c>
      <c r="I1016" s="9" t="s">
        <v>454</v>
      </c>
      <c r="J1016" s="62" t="s">
        <v>2384</v>
      </c>
      <c r="K1016" s="67">
        <v>47700</v>
      </c>
      <c r="L1016" s="67">
        <v>330894900</v>
      </c>
      <c r="M1016" s="68"/>
      <c r="R1016" s="66">
        <v>330894900</v>
      </c>
      <c r="S1016" s="64" t="s">
        <v>1534</v>
      </c>
      <c r="T1016" s="65">
        <v>1</v>
      </c>
    </row>
    <row r="1017" spans="1:20" x14ac:dyDescent="0.25">
      <c r="A1017" s="60" t="s">
        <v>2369</v>
      </c>
      <c r="B1017" s="57" t="s">
        <v>2359</v>
      </c>
      <c r="C1017" s="18" t="s">
        <v>1068</v>
      </c>
      <c r="D1017" s="10" t="s">
        <v>737</v>
      </c>
      <c r="E1017" s="10" t="s">
        <v>267</v>
      </c>
      <c r="F1017" s="9" t="s">
        <v>284</v>
      </c>
      <c r="G1017" s="9" t="s">
        <v>1495</v>
      </c>
      <c r="H1017" s="18" t="s">
        <v>325</v>
      </c>
      <c r="I1017" s="9" t="s">
        <v>456</v>
      </c>
      <c r="J1017" s="10" t="s">
        <v>456</v>
      </c>
      <c r="K1017" s="67">
        <v>9820</v>
      </c>
      <c r="L1017" s="67">
        <v>187846780</v>
      </c>
      <c r="M1017" s="68"/>
      <c r="R1017" s="66">
        <v>187846780</v>
      </c>
      <c r="S1017" s="64" t="s">
        <v>1364</v>
      </c>
      <c r="T1017" s="65">
        <v>1</v>
      </c>
    </row>
    <row r="1018" spans="1:20" x14ac:dyDescent="0.25">
      <c r="A1018" s="60" t="s">
        <v>2369</v>
      </c>
      <c r="B1018" s="57" t="s">
        <v>2359</v>
      </c>
      <c r="C1018" s="18" t="s">
        <v>1068</v>
      </c>
      <c r="D1018" s="10" t="s">
        <v>737</v>
      </c>
      <c r="E1018" s="10" t="s">
        <v>267</v>
      </c>
      <c r="F1018" s="9" t="s">
        <v>284</v>
      </c>
      <c r="G1018" s="9" t="s">
        <v>1495</v>
      </c>
      <c r="H1018" s="18" t="s">
        <v>269</v>
      </c>
      <c r="I1018" s="9" t="s">
        <v>455</v>
      </c>
      <c r="J1018" s="62" t="s">
        <v>2384</v>
      </c>
      <c r="K1018" s="67">
        <v>180</v>
      </c>
      <c r="L1018" s="67">
        <v>2851200</v>
      </c>
      <c r="M1018" s="68"/>
      <c r="R1018" s="66">
        <v>2851200</v>
      </c>
      <c r="S1018" s="64" t="s">
        <v>1364</v>
      </c>
      <c r="T1018" s="65">
        <v>1</v>
      </c>
    </row>
    <row r="1019" spans="1:20" x14ac:dyDescent="0.25">
      <c r="A1019" s="60" t="s">
        <v>2369</v>
      </c>
      <c r="B1019" s="57" t="s">
        <v>2359</v>
      </c>
      <c r="C1019" s="18" t="s">
        <v>1068</v>
      </c>
      <c r="D1019" s="10" t="s">
        <v>737</v>
      </c>
      <c r="E1019" s="10" t="s">
        <v>267</v>
      </c>
      <c r="F1019" s="9" t="s">
        <v>284</v>
      </c>
      <c r="G1019" s="9" t="s">
        <v>1495</v>
      </c>
      <c r="H1019" s="18" t="s">
        <v>413</v>
      </c>
      <c r="I1019" s="9" t="s">
        <v>454</v>
      </c>
      <c r="J1019" s="62" t="s">
        <v>2384</v>
      </c>
      <c r="K1019" s="67">
        <v>25660</v>
      </c>
      <c r="L1019" s="67">
        <v>243923960</v>
      </c>
      <c r="M1019" s="68"/>
      <c r="R1019" s="66">
        <v>243923960</v>
      </c>
      <c r="S1019" s="64" t="s">
        <v>1364</v>
      </c>
      <c r="T1019" s="65">
        <v>1</v>
      </c>
    </row>
    <row r="1020" spans="1:20" x14ac:dyDescent="0.25">
      <c r="A1020" s="60" t="s">
        <v>2369</v>
      </c>
      <c r="B1020" s="57" t="s">
        <v>2359</v>
      </c>
      <c r="C1020" s="18" t="s">
        <v>1068</v>
      </c>
      <c r="D1020" s="10" t="s">
        <v>737</v>
      </c>
      <c r="E1020" s="10" t="s">
        <v>267</v>
      </c>
      <c r="F1020" s="9" t="s">
        <v>284</v>
      </c>
      <c r="G1020" s="9" t="s">
        <v>1495</v>
      </c>
      <c r="H1020" s="18" t="s">
        <v>1492</v>
      </c>
      <c r="I1020" s="9" t="s">
        <v>454</v>
      </c>
      <c r="J1020" s="62" t="s">
        <v>2384</v>
      </c>
      <c r="K1020" s="67">
        <v>12520</v>
      </c>
      <c r="L1020" s="67">
        <v>119015120</v>
      </c>
      <c r="M1020" s="68"/>
      <c r="R1020" s="66">
        <v>119015120</v>
      </c>
      <c r="S1020" s="64" t="s">
        <v>1534</v>
      </c>
      <c r="T1020" s="65">
        <v>1</v>
      </c>
    </row>
    <row r="1021" spans="1:20" x14ac:dyDescent="0.25">
      <c r="A1021" s="60" t="s">
        <v>2369</v>
      </c>
      <c r="B1021" s="57" t="s">
        <v>2359</v>
      </c>
      <c r="C1021" s="18" t="s">
        <v>1069</v>
      </c>
      <c r="D1021" s="10" t="s">
        <v>739</v>
      </c>
      <c r="E1021" s="10" t="s">
        <v>267</v>
      </c>
      <c r="F1021" s="9" t="s">
        <v>284</v>
      </c>
      <c r="G1021" s="9" t="s">
        <v>1495</v>
      </c>
      <c r="H1021" s="18" t="s">
        <v>325</v>
      </c>
      <c r="I1021" s="9" t="s">
        <v>456</v>
      </c>
      <c r="J1021" s="10" t="s">
        <v>456</v>
      </c>
      <c r="K1021" s="67">
        <v>1840</v>
      </c>
      <c r="L1021" s="67">
        <v>34448480</v>
      </c>
      <c r="M1021" s="68"/>
      <c r="R1021" s="66">
        <v>34448480</v>
      </c>
      <c r="S1021" s="64" t="s">
        <v>1364</v>
      </c>
      <c r="T1021" s="65">
        <v>1</v>
      </c>
    </row>
    <row r="1022" spans="1:20" x14ac:dyDescent="0.25">
      <c r="A1022" s="60" t="s">
        <v>2369</v>
      </c>
      <c r="B1022" s="57" t="s">
        <v>2359</v>
      </c>
      <c r="C1022" s="18" t="s">
        <v>1069</v>
      </c>
      <c r="D1022" s="10" t="s">
        <v>739</v>
      </c>
      <c r="E1022" s="10" t="s">
        <v>267</v>
      </c>
      <c r="F1022" s="9" t="s">
        <v>284</v>
      </c>
      <c r="G1022" s="9" t="s">
        <v>1495</v>
      </c>
      <c r="H1022" s="18" t="s">
        <v>269</v>
      </c>
      <c r="I1022" s="9" t="s">
        <v>455</v>
      </c>
      <c r="J1022" s="62" t="s">
        <v>2384</v>
      </c>
      <c r="K1022" s="67">
        <v>40</v>
      </c>
      <c r="L1022" s="67">
        <v>626560</v>
      </c>
      <c r="M1022" s="68"/>
      <c r="R1022" s="66">
        <v>626560</v>
      </c>
      <c r="S1022" s="64" t="s">
        <v>1364</v>
      </c>
      <c r="T1022" s="65">
        <v>1</v>
      </c>
    </row>
    <row r="1023" spans="1:20" x14ac:dyDescent="0.25">
      <c r="A1023" s="60" t="s">
        <v>2369</v>
      </c>
      <c r="B1023" s="57" t="s">
        <v>2359</v>
      </c>
      <c r="C1023" s="18" t="s">
        <v>1069</v>
      </c>
      <c r="D1023" s="10" t="s">
        <v>739</v>
      </c>
      <c r="E1023" s="10" t="s">
        <v>267</v>
      </c>
      <c r="F1023" s="9" t="s">
        <v>284</v>
      </c>
      <c r="G1023" s="9" t="s">
        <v>1495</v>
      </c>
      <c r="H1023" s="18" t="s">
        <v>413</v>
      </c>
      <c r="I1023" s="9" t="s">
        <v>454</v>
      </c>
      <c r="J1023" s="62" t="s">
        <v>2384</v>
      </c>
      <c r="K1023" s="67">
        <v>25140</v>
      </c>
      <c r="L1023" s="67">
        <v>254517360</v>
      </c>
      <c r="M1023" s="68"/>
      <c r="R1023" s="66">
        <v>254517360</v>
      </c>
      <c r="S1023" s="64" t="s">
        <v>1364</v>
      </c>
      <c r="T1023" s="65">
        <v>1</v>
      </c>
    </row>
    <row r="1024" spans="1:20" x14ac:dyDescent="0.25">
      <c r="A1024" s="60" t="s">
        <v>2369</v>
      </c>
      <c r="B1024" s="57" t="s">
        <v>2359</v>
      </c>
      <c r="C1024" s="18" t="s">
        <v>1069</v>
      </c>
      <c r="D1024" s="10" t="s">
        <v>739</v>
      </c>
      <c r="E1024" s="10" t="s">
        <v>267</v>
      </c>
      <c r="F1024" s="9" t="s">
        <v>284</v>
      </c>
      <c r="G1024" s="9" t="s">
        <v>1495</v>
      </c>
      <c r="H1024" s="18" t="s">
        <v>1492</v>
      </c>
      <c r="I1024" s="9" t="s">
        <v>454</v>
      </c>
      <c r="J1024" s="62" t="s">
        <v>2384</v>
      </c>
      <c r="K1024" s="67">
        <v>11900</v>
      </c>
      <c r="L1024" s="67">
        <v>120475600</v>
      </c>
      <c r="M1024" s="68"/>
      <c r="R1024" s="66">
        <v>120475600</v>
      </c>
      <c r="S1024" s="64" t="s">
        <v>1534</v>
      </c>
      <c r="T1024" s="65">
        <v>1</v>
      </c>
    </row>
    <row r="1025" spans="1:20" x14ac:dyDescent="0.25">
      <c r="A1025" s="60" t="s">
        <v>2369</v>
      </c>
      <c r="B1025" s="57" t="s">
        <v>2359</v>
      </c>
      <c r="C1025" s="18" t="s">
        <v>1070</v>
      </c>
      <c r="D1025" s="10" t="s">
        <v>740</v>
      </c>
      <c r="E1025" s="10" t="s">
        <v>267</v>
      </c>
      <c r="F1025" s="9" t="s">
        <v>284</v>
      </c>
      <c r="G1025" s="9" t="s">
        <v>1495</v>
      </c>
      <c r="H1025" s="18" t="s">
        <v>325</v>
      </c>
      <c r="I1025" s="9" t="s">
        <v>456</v>
      </c>
      <c r="J1025" s="10" t="s">
        <v>456</v>
      </c>
      <c r="K1025" s="67">
        <v>12900</v>
      </c>
      <c r="L1025" s="67">
        <v>231013200</v>
      </c>
      <c r="M1025" s="68"/>
      <c r="R1025" s="66">
        <v>231013200</v>
      </c>
      <c r="S1025" s="64" t="s">
        <v>1364</v>
      </c>
      <c r="T1025" s="65">
        <v>1</v>
      </c>
    </row>
    <row r="1026" spans="1:20" x14ac:dyDescent="0.25">
      <c r="A1026" s="60" t="s">
        <v>2369</v>
      </c>
      <c r="B1026" s="57" t="s">
        <v>2359</v>
      </c>
      <c r="C1026" s="18" t="s">
        <v>1070</v>
      </c>
      <c r="D1026" s="10" t="s">
        <v>740</v>
      </c>
      <c r="E1026" s="10" t="s">
        <v>267</v>
      </c>
      <c r="F1026" s="9" t="s">
        <v>284</v>
      </c>
      <c r="G1026" s="9" t="s">
        <v>1495</v>
      </c>
      <c r="H1026" s="18" t="s">
        <v>413</v>
      </c>
      <c r="I1026" s="9" t="s">
        <v>454</v>
      </c>
      <c r="J1026" s="62" t="s">
        <v>2384</v>
      </c>
      <c r="K1026" s="67">
        <v>90323</v>
      </c>
      <c r="L1026" s="67">
        <v>914430052</v>
      </c>
      <c r="M1026" s="68"/>
      <c r="R1026" s="66">
        <v>914430052</v>
      </c>
      <c r="S1026" s="64" t="s">
        <v>1364</v>
      </c>
      <c r="T1026" s="65">
        <v>1</v>
      </c>
    </row>
    <row r="1027" spans="1:20" x14ac:dyDescent="0.25">
      <c r="A1027" s="60" t="s">
        <v>2369</v>
      </c>
      <c r="B1027" s="57" t="s">
        <v>2359</v>
      </c>
      <c r="C1027" s="18" t="s">
        <v>1070</v>
      </c>
      <c r="D1027" s="10" t="s">
        <v>740</v>
      </c>
      <c r="E1027" s="10" t="s">
        <v>267</v>
      </c>
      <c r="F1027" s="9" t="s">
        <v>284</v>
      </c>
      <c r="G1027" s="9" t="s">
        <v>1495</v>
      </c>
      <c r="H1027" s="18" t="s">
        <v>1492</v>
      </c>
      <c r="I1027" s="9" t="s">
        <v>454</v>
      </c>
      <c r="J1027" s="62" t="s">
        <v>2384</v>
      </c>
      <c r="K1027" s="67">
        <v>51740</v>
      </c>
      <c r="L1027" s="67">
        <v>523815760</v>
      </c>
      <c r="M1027" s="68"/>
      <c r="R1027" s="66">
        <v>523815760</v>
      </c>
      <c r="S1027" s="64" t="s">
        <v>1534</v>
      </c>
      <c r="T1027" s="65">
        <v>1</v>
      </c>
    </row>
    <row r="1028" spans="1:20" x14ac:dyDescent="0.25">
      <c r="A1028" s="60" t="s">
        <v>2369</v>
      </c>
      <c r="B1028" s="57" t="s">
        <v>2359</v>
      </c>
      <c r="C1028" s="18" t="s">
        <v>1071</v>
      </c>
      <c r="D1028" s="10" t="s">
        <v>388</v>
      </c>
      <c r="E1028" s="10" t="s">
        <v>267</v>
      </c>
      <c r="F1028" s="9" t="s">
        <v>284</v>
      </c>
      <c r="G1028" s="9" t="s">
        <v>1495</v>
      </c>
      <c r="H1028" s="18" t="s">
        <v>325</v>
      </c>
      <c r="I1028" s="9" t="s">
        <v>456</v>
      </c>
      <c r="J1028" s="10" t="s">
        <v>456</v>
      </c>
      <c r="K1028" s="67">
        <v>520</v>
      </c>
      <c r="L1028" s="67">
        <v>9947080</v>
      </c>
      <c r="M1028" s="68"/>
      <c r="R1028" s="66">
        <v>9947080</v>
      </c>
      <c r="S1028" s="64" t="s">
        <v>1364</v>
      </c>
      <c r="T1028" s="65">
        <v>1</v>
      </c>
    </row>
    <row r="1029" spans="1:20" x14ac:dyDescent="0.25">
      <c r="A1029" s="60" t="s">
        <v>2369</v>
      </c>
      <c r="B1029" s="57" t="s">
        <v>2359</v>
      </c>
      <c r="C1029" s="18" t="s">
        <v>1071</v>
      </c>
      <c r="D1029" s="10" t="s">
        <v>388</v>
      </c>
      <c r="E1029" s="10" t="s">
        <v>267</v>
      </c>
      <c r="F1029" s="9" t="s">
        <v>284</v>
      </c>
      <c r="G1029" s="9" t="s">
        <v>1495</v>
      </c>
      <c r="H1029" s="18" t="s">
        <v>413</v>
      </c>
      <c r="I1029" s="9" t="s">
        <v>454</v>
      </c>
      <c r="J1029" s="62" t="s">
        <v>2384</v>
      </c>
      <c r="K1029" s="67">
        <v>2420</v>
      </c>
      <c r="L1029" s="67">
        <v>26416720</v>
      </c>
      <c r="M1029" s="68"/>
      <c r="R1029" s="66">
        <v>26416720</v>
      </c>
      <c r="S1029" s="64" t="s">
        <v>1364</v>
      </c>
      <c r="T1029" s="65">
        <v>1</v>
      </c>
    </row>
    <row r="1030" spans="1:20" x14ac:dyDescent="0.25">
      <c r="A1030" s="60" t="s">
        <v>2369</v>
      </c>
      <c r="B1030" s="57" t="s">
        <v>2359</v>
      </c>
      <c r="C1030" s="18" t="s">
        <v>1071</v>
      </c>
      <c r="D1030" s="10" t="s">
        <v>388</v>
      </c>
      <c r="E1030" s="10" t="s">
        <v>267</v>
      </c>
      <c r="F1030" s="9" t="s">
        <v>284</v>
      </c>
      <c r="G1030" s="9" t="s">
        <v>1495</v>
      </c>
      <c r="H1030" s="18" t="s">
        <v>1492</v>
      </c>
      <c r="I1030" s="9" t="s">
        <v>454</v>
      </c>
      <c r="J1030" s="62" t="s">
        <v>2384</v>
      </c>
      <c r="K1030" s="67">
        <v>900</v>
      </c>
      <c r="L1030" s="67">
        <v>9824400</v>
      </c>
      <c r="M1030" s="68"/>
      <c r="R1030" s="66">
        <v>9824400</v>
      </c>
      <c r="S1030" s="64" t="s">
        <v>1534</v>
      </c>
      <c r="T1030" s="65">
        <v>1</v>
      </c>
    </row>
    <row r="1031" spans="1:20" x14ac:dyDescent="0.25">
      <c r="A1031" s="60" t="s">
        <v>2369</v>
      </c>
      <c r="B1031" s="57" t="s">
        <v>2359</v>
      </c>
      <c r="C1031" s="18" t="s">
        <v>1072</v>
      </c>
      <c r="D1031" s="10" t="s">
        <v>285</v>
      </c>
      <c r="E1031" s="10" t="s">
        <v>267</v>
      </c>
      <c r="F1031" s="9" t="s">
        <v>284</v>
      </c>
      <c r="G1031" s="9" t="s">
        <v>1495</v>
      </c>
      <c r="H1031" s="18" t="s">
        <v>325</v>
      </c>
      <c r="I1031" s="9" t="s">
        <v>456</v>
      </c>
      <c r="J1031" s="10" t="s">
        <v>456</v>
      </c>
      <c r="K1031" s="67">
        <v>1940</v>
      </c>
      <c r="L1031" s="67">
        <v>37110260</v>
      </c>
      <c r="M1031" s="68"/>
      <c r="R1031" s="66">
        <v>37110260</v>
      </c>
      <c r="S1031" s="64" t="s">
        <v>1364</v>
      </c>
      <c r="T1031" s="65">
        <v>1</v>
      </c>
    </row>
    <row r="1032" spans="1:20" x14ac:dyDescent="0.25">
      <c r="A1032" s="60" t="s">
        <v>2369</v>
      </c>
      <c r="B1032" s="57" t="s">
        <v>2359</v>
      </c>
      <c r="C1032" s="18" t="s">
        <v>1072</v>
      </c>
      <c r="D1032" s="10" t="s">
        <v>285</v>
      </c>
      <c r="E1032" s="10" t="s">
        <v>267</v>
      </c>
      <c r="F1032" s="9" t="s">
        <v>284</v>
      </c>
      <c r="G1032" s="9" t="s">
        <v>1495</v>
      </c>
      <c r="H1032" s="18" t="s">
        <v>413</v>
      </c>
      <c r="I1032" s="9" t="s">
        <v>454</v>
      </c>
      <c r="J1032" s="62" t="s">
        <v>2384</v>
      </c>
      <c r="K1032" s="67">
        <v>3960</v>
      </c>
      <c r="L1032" s="67">
        <v>43227360</v>
      </c>
      <c r="M1032" s="68"/>
      <c r="R1032" s="66">
        <v>43227360</v>
      </c>
      <c r="S1032" s="64" t="s">
        <v>1364</v>
      </c>
      <c r="T1032" s="65">
        <v>1</v>
      </c>
    </row>
    <row r="1033" spans="1:20" x14ac:dyDescent="0.25">
      <c r="A1033" s="60" t="s">
        <v>2369</v>
      </c>
      <c r="B1033" s="57" t="s">
        <v>2359</v>
      </c>
      <c r="C1033" s="18" t="s">
        <v>1072</v>
      </c>
      <c r="D1033" s="10" t="s">
        <v>285</v>
      </c>
      <c r="E1033" s="10" t="s">
        <v>267</v>
      </c>
      <c r="F1033" s="9" t="s">
        <v>284</v>
      </c>
      <c r="G1033" s="9" t="s">
        <v>1495</v>
      </c>
      <c r="H1033" s="18" t="s">
        <v>1492</v>
      </c>
      <c r="I1033" s="9" t="s">
        <v>454</v>
      </c>
      <c r="J1033" s="62" t="s">
        <v>2384</v>
      </c>
      <c r="K1033" s="67">
        <v>1200</v>
      </c>
      <c r="L1033" s="67">
        <v>13099200</v>
      </c>
      <c r="M1033" s="68"/>
      <c r="R1033" s="66">
        <v>13099200</v>
      </c>
      <c r="S1033" s="64" t="s">
        <v>1534</v>
      </c>
      <c r="T1033" s="65">
        <v>1</v>
      </c>
    </row>
    <row r="1034" spans="1:20" x14ac:dyDescent="0.25">
      <c r="A1034" s="60" t="s">
        <v>2369</v>
      </c>
      <c r="B1034" s="57" t="s">
        <v>2359</v>
      </c>
      <c r="C1034" s="18" t="s">
        <v>1073</v>
      </c>
      <c r="D1034" s="10" t="s">
        <v>283</v>
      </c>
      <c r="E1034" s="10" t="s">
        <v>267</v>
      </c>
      <c r="F1034" s="9" t="s">
        <v>284</v>
      </c>
      <c r="G1034" s="9" t="s">
        <v>1495</v>
      </c>
      <c r="H1034" s="18" t="s">
        <v>325</v>
      </c>
      <c r="I1034" s="9" t="s">
        <v>456</v>
      </c>
      <c r="J1034" s="10" t="s">
        <v>456</v>
      </c>
      <c r="K1034" s="67">
        <v>20</v>
      </c>
      <c r="L1034" s="67">
        <v>393980</v>
      </c>
      <c r="M1034" s="68"/>
      <c r="R1034" s="66">
        <v>393980</v>
      </c>
      <c r="S1034" s="64" t="s">
        <v>1364</v>
      </c>
      <c r="T1034" s="65">
        <v>1</v>
      </c>
    </row>
    <row r="1035" spans="1:20" x14ac:dyDescent="0.25">
      <c r="A1035" s="60" t="s">
        <v>2369</v>
      </c>
      <c r="B1035" s="57" t="s">
        <v>2359</v>
      </c>
      <c r="C1035" s="18" t="s">
        <v>1073</v>
      </c>
      <c r="D1035" s="10" t="s">
        <v>283</v>
      </c>
      <c r="E1035" s="10" t="s">
        <v>267</v>
      </c>
      <c r="F1035" s="9" t="s">
        <v>284</v>
      </c>
      <c r="G1035" s="9" t="s">
        <v>1495</v>
      </c>
      <c r="H1035" s="18" t="s">
        <v>413</v>
      </c>
      <c r="I1035" s="9" t="s">
        <v>454</v>
      </c>
      <c r="J1035" s="62" t="s">
        <v>2384</v>
      </c>
      <c r="K1035" s="67">
        <v>4060</v>
      </c>
      <c r="L1035" s="67">
        <v>45386740</v>
      </c>
      <c r="M1035" s="68"/>
      <c r="R1035" s="66">
        <v>45386740</v>
      </c>
      <c r="S1035" s="64" t="s">
        <v>1364</v>
      </c>
      <c r="T1035" s="65">
        <v>1</v>
      </c>
    </row>
    <row r="1036" spans="1:20" x14ac:dyDescent="0.25">
      <c r="A1036" s="60" t="s">
        <v>2369</v>
      </c>
      <c r="B1036" s="57" t="s">
        <v>2359</v>
      </c>
      <c r="C1036" s="18" t="s">
        <v>1073</v>
      </c>
      <c r="D1036" s="10" t="s">
        <v>283</v>
      </c>
      <c r="E1036" s="10" t="s">
        <v>267</v>
      </c>
      <c r="F1036" s="9" t="s">
        <v>284</v>
      </c>
      <c r="G1036" s="9" t="s">
        <v>1495</v>
      </c>
      <c r="H1036" s="18" t="s">
        <v>1492</v>
      </c>
      <c r="I1036" s="9" t="s">
        <v>454</v>
      </c>
      <c r="J1036" s="62" t="s">
        <v>2384</v>
      </c>
      <c r="K1036" s="67">
        <v>320</v>
      </c>
      <c r="L1036" s="67">
        <v>3577280</v>
      </c>
      <c r="M1036" s="68"/>
      <c r="R1036" s="66">
        <v>3577280</v>
      </c>
      <c r="S1036" s="64" t="s">
        <v>1534</v>
      </c>
      <c r="T1036" s="65">
        <v>1</v>
      </c>
    </row>
    <row r="1037" spans="1:20" x14ac:dyDescent="0.25">
      <c r="A1037" s="60" t="s">
        <v>2369</v>
      </c>
      <c r="B1037" s="57" t="s">
        <v>2359</v>
      </c>
      <c r="C1037" s="18" t="s">
        <v>1074</v>
      </c>
      <c r="D1037" s="10" t="s">
        <v>282</v>
      </c>
      <c r="E1037" s="10" t="s">
        <v>280</v>
      </c>
      <c r="F1037" s="9" t="s">
        <v>261</v>
      </c>
      <c r="G1037" s="9" t="s">
        <v>1495</v>
      </c>
      <c r="H1037" s="18" t="s">
        <v>296</v>
      </c>
      <c r="I1037" s="9" t="s">
        <v>456</v>
      </c>
      <c r="J1037" s="10" t="s">
        <v>456</v>
      </c>
      <c r="K1037" s="67">
        <v>40</v>
      </c>
      <c r="L1037" s="67">
        <v>3365720</v>
      </c>
      <c r="M1037" s="68"/>
      <c r="R1037" s="66">
        <v>3365720</v>
      </c>
      <c r="S1037" s="64" t="s">
        <v>1364</v>
      </c>
      <c r="T1037" s="65">
        <v>1</v>
      </c>
    </row>
    <row r="1038" spans="1:20" x14ac:dyDescent="0.25">
      <c r="A1038" s="60" t="s">
        <v>2369</v>
      </c>
      <c r="B1038" s="57" t="s">
        <v>2359</v>
      </c>
      <c r="C1038" s="18" t="s">
        <v>1074</v>
      </c>
      <c r="D1038" s="10" t="s">
        <v>282</v>
      </c>
      <c r="E1038" s="10" t="s">
        <v>280</v>
      </c>
      <c r="F1038" s="9" t="s">
        <v>261</v>
      </c>
      <c r="G1038" s="9" t="s">
        <v>1495</v>
      </c>
      <c r="H1038" s="18" t="s">
        <v>234</v>
      </c>
      <c r="I1038" s="9" t="s">
        <v>454</v>
      </c>
      <c r="J1038" s="62" t="s">
        <v>2384</v>
      </c>
      <c r="K1038" s="67">
        <v>1180</v>
      </c>
      <c r="L1038" s="67">
        <v>33143840</v>
      </c>
      <c r="M1038" s="68"/>
      <c r="R1038" s="66">
        <v>33143840</v>
      </c>
      <c r="S1038" s="64" t="s">
        <v>1364</v>
      </c>
      <c r="T1038" s="65">
        <v>1</v>
      </c>
    </row>
    <row r="1039" spans="1:20" x14ac:dyDescent="0.25">
      <c r="A1039" s="60" t="s">
        <v>2369</v>
      </c>
      <c r="B1039" s="57" t="s">
        <v>2359</v>
      </c>
      <c r="C1039" s="18" t="s">
        <v>1074</v>
      </c>
      <c r="D1039" s="10" t="s">
        <v>282</v>
      </c>
      <c r="E1039" s="10" t="s">
        <v>280</v>
      </c>
      <c r="F1039" s="9" t="s">
        <v>261</v>
      </c>
      <c r="G1039" s="9" t="s">
        <v>1495</v>
      </c>
      <c r="H1039" s="18" t="s">
        <v>1492</v>
      </c>
      <c r="I1039" s="9" t="s">
        <v>454</v>
      </c>
      <c r="J1039" s="62" t="s">
        <v>2384</v>
      </c>
      <c r="K1039" s="67">
        <v>20</v>
      </c>
      <c r="L1039" s="67">
        <v>561760</v>
      </c>
      <c r="M1039" s="68"/>
      <c r="R1039" s="66">
        <v>561760</v>
      </c>
      <c r="S1039" s="64" t="s">
        <v>1534</v>
      </c>
      <c r="T1039" s="65">
        <v>1</v>
      </c>
    </row>
    <row r="1040" spans="1:20" x14ac:dyDescent="0.25">
      <c r="A1040" s="60" t="s">
        <v>2369</v>
      </c>
      <c r="B1040" s="57" t="s">
        <v>2359</v>
      </c>
      <c r="C1040" s="18" t="s">
        <v>1076</v>
      </c>
      <c r="D1040" s="10" t="s">
        <v>1496</v>
      </c>
      <c r="E1040" s="10" t="s">
        <v>389</v>
      </c>
      <c r="F1040" s="9" t="s">
        <v>322</v>
      </c>
      <c r="G1040" s="9" t="s">
        <v>1495</v>
      </c>
      <c r="H1040" s="18" t="s">
        <v>296</v>
      </c>
      <c r="I1040" s="9" t="s">
        <v>456</v>
      </c>
      <c r="J1040" s="10" t="s">
        <v>456</v>
      </c>
      <c r="K1040" s="67">
        <v>1260</v>
      </c>
      <c r="L1040" s="67">
        <v>106020180</v>
      </c>
      <c r="M1040" s="68"/>
      <c r="R1040" s="66">
        <v>106020180</v>
      </c>
      <c r="S1040" s="64" t="s">
        <v>1364</v>
      </c>
      <c r="T1040" s="65">
        <v>1</v>
      </c>
    </row>
    <row r="1041" spans="1:20" x14ac:dyDescent="0.25">
      <c r="A1041" s="60" t="s">
        <v>2369</v>
      </c>
      <c r="B1041" s="57" t="s">
        <v>2359</v>
      </c>
      <c r="C1041" s="18" t="s">
        <v>1076</v>
      </c>
      <c r="D1041" s="10" t="s">
        <v>1496</v>
      </c>
      <c r="E1041" s="10" t="s">
        <v>389</v>
      </c>
      <c r="F1041" s="9" t="s">
        <v>322</v>
      </c>
      <c r="G1041" s="9" t="s">
        <v>1495</v>
      </c>
      <c r="H1041" s="18" t="s">
        <v>337</v>
      </c>
      <c r="I1041" s="9" t="s">
        <v>453</v>
      </c>
      <c r="J1041" s="62" t="s">
        <v>2384</v>
      </c>
      <c r="K1041" s="67">
        <v>11520</v>
      </c>
      <c r="L1041" s="67">
        <v>372418560</v>
      </c>
      <c r="M1041" s="68"/>
      <c r="R1041" s="66">
        <v>372418560</v>
      </c>
      <c r="S1041" s="64" t="s">
        <v>1364</v>
      </c>
      <c r="T1041" s="65">
        <v>1</v>
      </c>
    </row>
    <row r="1042" spans="1:20" x14ac:dyDescent="0.25">
      <c r="A1042" s="60" t="s">
        <v>2369</v>
      </c>
      <c r="B1042" s="57" t="s">
        <v>2359</v>
      </c>
      <c r="C1042" s="18" t="s">
        <v>1076</v>
      </c>
      <c r="D1042" s="10" t="s">
        <v>1496</v>
      </c>
      <c r="E1042" s="10" t="s">
        <v>389</v>
      </c>
      <c r="F1042" s="9" t="s">
        <v>322</v>
      </c>
      <c r="G1042" s="9" t="s">
        <v>1495</v>
      </c>
      <c r="H1042" s="18" t="s">
        <v>231</v>
      </c>
      <c r="I1042" s="9" t="s">
        <v>455</v>
      </c>
      <c r="J1042" s="62" t="s">
        <v>2384</v>
      </c>
      <c r="K1042" s="67">
        <v>240</v>
      </c>
      <c r="L1042" s="67">
        <v>14726160</v>
      </c>
      <c r="M1042" s="68"/>
      <c r="R1042" s="66">
        <v>14726160</v>
      </c>
      <c r="S1042" s="64" t="s">
        <v>1364</v>
      </c>
      <c r="T1042" s="65">
        <v>1</v>
      </c>
    </row>
    <row r="1043" spans="1:20" x14ac:dyDescent="0.25">
      <c r="A1043" s="60" t="s">
        <v>2369</v>
      </c>
      <c r="B1043" s="57" t="s">
        <v>2359</v>
      </c>
      <c r="C1043" s="18" t="s">
        <v>1076</v>
      </c>
      <c r="D1043" s="10" t="s">
        <v>1496</v>
      </c>
      <c r="E1043" s="10" t="s">
        <v>389</v>
      </c>
      <c r="F1043" s="9" t="s">
        <v>322</v>
      </c>
      <c r="G1043" s="9" t="s">
        <v>1495</v>
      </c>
      <c r="H1043" s="18" t="s">
        <v>1523</v>
      </c>
      <c r="I1043" s="9" t="s">
        <v>453</v>
      </c>
      <c r="J1043" s="62" t="s">
        <v>2384</v>
      </c>
      <c r="K1043" s="67">
        <v>4560</v>
      </c>
      <c r="L1043" s="67">
        <v>147415680</v>
      </c>
      <c r="M1043" s="68"/>
      <c r="R1043" s="66">
        <v>147415680</v>
      </c>
      <c r="S1043" s="64" t="s">
        <v>1534</v>
      </c>
      <c r="T1043" s="65">
        <v>1</v>
      </c>
    </row>
    <row r="1044" spans="1:20" x14ac:dyDescent="0.25">
      <c r="A1044" s="60" t="s">
        <v>2369</v>
      </c>
      <c r="B1044" s="57" t="s">
        <v>2359</v>
      </c>
      <c r="C1044" s="18" t="s">
        <v>1077</v>
      </c>
      <c r="D1044" s="10" t="s">
        <v>1333</v>
      </c>
      <c r="E1044" s="10" t="s">
        <v>254</v>
      </c>
      <c r="F1044" s="9" t="s">
        <v>390</v>
      </c>
      <c r="G1044" s="9" t="s">
        <v>1495</v>
      </c>
      <c r="H1044" s="18" t="s">
        <v>325</v>
      </c>
      <c r="I1044" s="9" t="s">
        <v>456</v>
      </c>
      <c r="J1044" s="10" t="s">
        <v>456</v>
      </c>
      <c r="K1044" s="67">
        <v>19940</v>
      </c>
      <c r="L1044" s="67">
        <v>488290720</v>
      </c>
      <c r="M1044" s="68"/>
      <c r="R1044" s="66">
        <v>488290720</v>
      </c>
      <c r="S1044" s="64" t="s">
        <v>1364</v>
      </c>
      <c r="T1044" s="65">
        <v>1</v>
      </c>
    </row>
    <row r="1045" spans="1:20" x14ac:dyDescent="0.25">
      <c r="A1045" s="60" t="s">
        <v>2369</v>
      </c>
      <c r="B1045" s="57" t="s">
        <v>2359</v>
      </c>
      <c r="C1045" s="18" t="s">
        <v>1077</v>
      </c>
      <c r="D1045" s="10" t="s">
        <v>1333</v>
      </c>
      <c r="E1045" s="10" t="s">
        <v>254</v>
      </c>
      <c r="F1045" s="9" t="s">
        <v>390</v>
      </c>
      <c r="G1045" s="9" t="s">
        <v>1495</v>
      </c>
      <c r="H1045" s="18" t="s">
        <v>269</v>
      </c>
      <c r="I1045" s="9" t="s">
        <v>455</v>
      </c>
      <c r="J1045" s="62" t="s">
        <v>2384</v>
      </c>
      <c r="K1045" s="67">
        <v>100</v>
      </c>
      <c r="L1045" s="67">
        <v>2376000</v>
      </c>
      <c r="M1045" s="68"/>
      <c r="R1045" s="66">
        <v>2376000</v>
      </c>
      <c r="S1045" s="64" t="s">
        <v>1364</v>
      </c>
      <c r="T1045" s="65">
        <v>1</v>
      </c>
    </row>
    <row r="1046" spans="1:20" x14ac:dyDescent="0.25">
      <c r="A1046" s="60" t="s">
        <v>2369</v>
      </c>
      <c r="B1046" s="57" t="s">
        <v>2359</v>
      </c>
      <c r="C1046" s="18" t="s">
        <v>1077</v>
      </c>
      <c r="D1046" s="10" t="s">
        <v>1333</v>
      </c>
      <c r="E1046" s="10" t="s">
        <v>254</v>
      </c>
      <c r="F1046" s="9" t="s">
        <v>390</v>
      </c>
      <c r="G1046" s="9" t="s">
        <v>1495</v>
      </c>
      <c r="H1046" s="18" t="s">
        <v>413</v>
      </c>
      <c r="I1046" s="9" t="s">
        <v>454</v>
      </c>
      <c r="J1046" s="62" t="s">
        <v>2384</v>
      </c>
      <c r="K1046" s="67">
        <v>36500</v>
      </c>
      <c r="L1046" s="67">
        <v>1044630000</v>
      </c>
      <c r="M1046" s="68"/>
      <c r="R1046" s="66">
        <v>1044630000</v>
      </c>
      <c r="S1046" s="64" t="s">
        <v>1364</v>
      </c>
      <c r="T1046" s="65">
        <v>1</v>
      </c>
    </row>
    <row r="1047" spans="1:20" x14ac:dyDescent="0.25">
      <c r="A1047" s="60" t="s">
        <v>2369</v>
      </c>
      <c r="B1047" s="57" t="s">
        <v>2359</v>
      </c>
      <c r="C1047" s="18" t="s">
        <v>1077</v>
      </c>
      <c r="D1047" s="10" t="s">
        <v>1333</v>
      </c>
      <c r="E1047" s="10" t="s">
        <v>254</v>
      </c>
      <c r="F1047" s="9" t="s">
        <v>390</v>
      </c>
      <c r="G1047" s="9" t="s">
        <v>1495</v>
      </c>
      <c r="H1047" s="18" t="s">
        <v>1492</v>
      </c>
      <c r="I1047" s="9" t="s">
        <v>454</v>
      </c>
      <c r="J1047" s="62" t="s">
        <v>2384</v>
      </c>
      <c r="K1047" s="67">
        <v>10780</v>
      </c>
      <c r="L1047" s="67">
        <v>308523600</v>
      </c>
      <c r="M1047" s="68"/>
      <c r="R1047" s="66">
        <v>308523600</v>
      </c>
      <c r="S1047" s="64" t="s">
        <v>1534</v>
      </c>
      <c r="T1047" s="65">
        <v>1</v>
      </c>
    </row>
    <row r="1048" spans="1:20" x14ac:dyDescent="0.25">
      <c r="A1048" s="60" t="s">
        <v>2369</v>
      </c>
      <c r="B1048" s="57" t="s">
        <v>2359</v>
      </c>
      <c r="C1048" s="18" t="s">
        <v>1079</v>
      </c>
      <c r="D1048" s="10" t="s">
        <v>1207</v>
      </c>
      <c r="E1048" s="10" t="s">
        <v>254</v>
      </c>
      <c r="F1048" s="9" t="s">
        <v>390</v>
      </c>
      <c r="G1048" s="9" t="s">
        <v>1495</v>
      </c>
      <c r="H1048" s="18" t="s">
        <v>325</v>
      </c>
      <c r="I1048" s="9" t="s">
        <v>456</v>
      </c>
      <c r="J1048" s="10" t="s">
        <v>456</v>
      </c>
      <c r="K1048" s="67">
        <v>2640</v>
      </c>
      <c r="L1048" s="67">
        <v>36170640</v>
      </c>
      <c r="M1048" s="68"/>
      <c r="R1048" s="66">
        <v>36170640</v>
      </c>
      <c r="S1048" s="64" t="s">
        <v>1364</v>
      </c>
      <c r="T1048" s="65">
        <v>1</v>
      </c>
    </row>
    <row r="1049" spans="1:20" x14ac:dyDescent="0.25">
      <c r="A1049" s="60" t="s">
        <v>2369</v>
      </c>
      <c r="B1049" s="57" t="s">
        <v>2359</v>
      </c>
      <c r="C1049" s="18" t="s">
        <v>1079</v>
      </c>
      <c r="D1049" s="10" t="s">
        <v>1207</v>
      </c>
      <c r="E1049" s="10" t="s">
        <v>254</v>
      </c>
      <c r="F1049" s="9" t="s">
        <v>390</v>
      </c>
      <c r="G1049" s="9" t="s">
        <v>1495</v>
      </c>
      <c r="H1049" s="18" t="s">
        <v>413</v>
      </c>
      <c r="I1049" s="9" t="s">
        <v>454</v>
      </c>
      <c r="J1049" s="62" t="s">
        <v>2384</v>
      </c>
      <c r="K1049" s="67">
        <v>3820</v>
      </c>
      <c r="L1049" s="67">
        <v>36947040</v>
      </c>
      <c r="M1049" s="68"/>
      <c r="R1049" s="66">
        <v>36947040</v>
      </c>
      <c r="S1049" s="64" t="s">
        <v>1364</v>
      </c>
      <c r="T1049" s="65">
        <v>1</v>
      </c>
    </row>
    <row r="1050" spans="1:20" x14ac:dyDescent="0.25">
      <c r="A1050" s="60" t="s">
        <v>2369</v>
      </c>
      <c r="B1050" s="57" t="s">
        <v>2359</v>
      </c>
      <c r="C1050" s="18" t="s">
        <v>1079</v>
      </c>
      <c r="D1050" s="10" t="s">
        <v>1207</v>
      </c>
      <c r="E1050" s="10" t="s">
        <v>254</v>
      </c>
      <c r="F1050" s="9" t="s">
        <v>390</v>
      </c>
      <c r="G1050" s="9" t="s">
        <v>1495</v>
      </c>
      <c r="H1050" s="18" t="s">
        <v>1492</v>
      </c>
      <c r="I1050" s="9" t="s">
        <v>454</v>
      </c>
      <c r="J1050" s="62" t="s">
        <v>2384</v>
      </c>
      <c r="K1050" s="67">
        <v>500</v>
      </c>
      <c r="L1050" s="67">
        <v>4836000</v>
      </c>
      <c r="M1050" s="68"/>
      <c r="R1050" s="66">
        <v>4836000</v>
      </c>
      <c r="S1050" s="64" t="s">
        <v>1534</v>
      </c>
      <c r="T1050" s="65">
        <v>1</v>
      </c>
    </row>
    <row r="1051" spans="1:20" x14ac:dyDescent="0.25">
      <c r="A1051" s="60" t="s">
        <v>2369</v>
      </c>
      <c r="B1051" s="57" t="s">
        <v>2359</v>
      </c>
      <c r="C1051" s="18" t="s">
        <v>1080</v>
      </c>
      <c r="D1051" s="10" t="s">
        <v>1208</v>
      </c>
      <c r="E1051" s="10" t="s">
        <v>254</v>
      </c>
      <c r="F1051" s="9" t="s">
        <v>390</v>
      </c>
      <c r="G1051" s="9" t="s">
        <v>1495</v>
      </c>
      <c r="H1051" s="18" t="s">
        <v>325</v>
      </c>
      <c r="I1051" s="9" t="s">
        <v>456</v>
      </c>
      <c r="J1051" s="10" t="s">
        <v>456</v>
      </c>
      <c r="K1051" s="67">
        <v>300</v>
      </c>
      <c r="L1051" s="67">
        <v>4181700</v>
      </c>
      <c r="M1051" s="68"/>
      <c r="R1051" s="66">
        <v>4181700</v>
      </c>
      <c r="S1051" s="64" t="s">
        <v>1364</v>
      </c>
      <c r="T1051" s="65">
        <v>1</v>
      </c>
    </row>
    <row r="1052" spans="1:20" x14ac:dyDescent="0.25">
      <c r="A1052" s="60" t="s">
        <v>2369</v>
      </c>
      <c r="B1052" s="57" t="s">
        <v>2359</v>
      </c>
      <c r="C1052" s="18" t="s">
        <v>1080</v>
      </c>
      <c r="D1052" s="10" t="s">
        <v>1208</v>
      </c>
      <c r="E1052" s="10" t="s">
        <v>254</v>
      </c>
      <c r="F1052" s="9" t="s">
        <v>390</v>
      </c>
      <c r="G1052" s="9" t="s">
        <v>1495</v>
      </c>
      <c r="H1052" s="18" t="s">
        <v>413</v>
      </c>
      <c r="I1052" s="9" t="s">
        <v>454</v>
      </c>
      <c r="J1052" s="62" t="s">
        <v>2384</v>
      </c>
      <c r="K1052" s="67">
        <v>600</v>
      </c>
      <c r="L1052" s="67">
        <v>5803200</v>
      </c>
      <c r="M1052" s="68"/>
      <c r="R1052" s="66">
        <v>5803200</v>
      </c>
      <c r="S1052" s="64" t="s">
        <v>1364</v>
      </c>
      <c r="T1052" s="65">
        <v>1</v>
      </c>
    </row>
    <row r="1053" spans="1:20" x14ac:dyDescent="0.25">
      <c r="A1053" s="60" t="s">
        <v>2369</v>
      </c>
      <c r="B1053" s="57" t="s">
        <v>2359</v>
      </c>
      <c r="C1053" s="18" t="s">
        <v>1082</v>
      </c>
      <c r="D1053" s="10" t="s">
        <v>1467</v>
      </c>
      <c r="E1053" s="10" t="s">
        <v>254</v>
      </c>
      <c r="F1053" s="9" t="s">
        <v>390</v>
      </c>
      <c r="G1053" s="9" t="s">
        <v>1495</v>
      </c>
      <c r="H1053" s="18" t="s">
        <v>325</v>
      </c>
      <c r="I1053" s="9" t="s">
        <v>456</v>
      </c>
      <c r="J1053" s="10" t="s">
        <v>456</v>
      </c>
      <c r="K1053" s="67">
        <v>100</v>
      </c>
      <c r="L1053" s="67">
        <v>1393900</v>
      </c>
      <c r="M1053" s="68"/>
      <c r="R1053" s="66">
        <v>1393900</v>
      </c>
      <c r="S1053" s="64" t="s">
        <v>1364</v>
      </c>
      <c r="T1053" s="65">
        <v>1</v>
      </c>
    </row>
    <row r="1054" spans="1:20" x14ac:dyDescent="0.25">
      <c r="A1054" s="60" t="s">
        <v>2369</v>
      </c>
      <c r="B1054" s="57" t="s">
        <v>2359</v>
      </c>
      <c r="C1054" s="18" t="s">
        <v>1082</v>
      </c>
      <c r="D1054" s="10" t="s">
        <v>1467</v>
      </c>
      <c r="E1054" s="10" t="s">
        <v>254</v>
      </c>
      <c r="F1054" s="9" t="s">
        <v>390</v>
      </c>
      <c r="G1054" s="9" t="s">
        <v>1495</v>
      </c>
      <c r="H1054" s="18" t="s">
        <v>413</v>
      </c>
      <c r="I1054" s="9" t="s">
        <v>454</v>
      </c>
      <c r="J1054" s="62" t="s">
        <v>2384</v>
      </c>
      <c r="K1054" s="67">
        <v>13700</v>
      </c>
      <c r="L1054" s="67">
        <v>143918500</v>
      </c>
      <c r="M1054" s="68"/>
      <c r="R1054" s="66">
        <v>143918500</v>
      </c>
      <c r="S1054" s="64" t="s">
        <v>1364</v>
      </c>
      <c r="T1054" s="65">
        <v>1</v>
      </c>
    </row>
    <row r="1055" spans="1:20" x14ac:dyDescent="0.25">
      <c r="A1055" s="60" t="s">
        <v>2369</v>
      </c>
      <c r="B1055" s="57" t="s">
        <v>2359</v>
      </c>
      <c r="C1055" s="18" t="s">
        <v>1082</v>
      </c>
      <c r="D1055" s="10" t="s">
        <v>1467</v>
      </c>
      <c r="E1055" s="10" t="s">
        <v>254</v>
      </c>
      <c r="F1055" s="9" t="s">
        <v>390</v>
      </c>
      <c r="G1055" s="9" t="s">
        <v>1495</v>
      </c>
      <c r="H1055" s="18" t="s">
        <v>1492</v>
      </c>
      <c r="I1055" s="9" t="s">
        <v>454</v>
      </c>
      <c r="J1055" s="62" t="s">
        <v>2384</v>
      </c>
      <c r="K1055" s="67">
        <v>1320</v>
      </c>
      <c r="L1055" s="67">
        <v>13866600</v>
      </c>
      <c r="M1055" s="68"/>
      <c r="R1055" s="66">
        <v>13866600</v>
      </c>
      <c r="S1055" s="64" t="s">
        <v>1534</v>
      </c>
      <c r="T1055" s="65">
        <v>1</v>
      </c>
    </row>
    <row r="1056" spans="1:20" x14ac:dyDescent="0.25">
      <c r="A1056" s="60" t="s">
        <v>2369</v>
      </c>
      <c r="B1056" s="57" t="s">
        <v>2359</v>
      </c>
      <c r="C1056" s="18" t="s">
        <v>1085</v>
      </c>
      <c r="D1056" s="10" t="s">
        <v>1423</v>
      </c>
      <c r="E1056" s="10" t="s">
        <v>254</v>
      </c>
      <c r="F1056" s="9" t="s">
        <v>390</v>
      </c>
      <c r="G1056" s="9" t="s">
        <v>1495</v>
      </c>
      <c r="H1056" s="18" t="s">
        <v>325</v>
      </c>
      <c r="I1056" s="9" t="s">
        <v>456</v>
      </c>
      <c r="J1056" s="10" t="s">
        <v>456</v>
      </c>
      <c r="K1056" s="67">
        <v>19</v>
      </c>
      <c r="L1056" s="67">
        <v>245803</v>
      </c>
      <c r="M1056" s="68"/>
      <c r="R1056" s="66">
        <v>245803</v>
      </c>
      <c r="S1056" s="64" t="s">
        <v>1364</v>
      </c>
      <c r="T1056" s="65">
        <v>1</v>
      </c>
    </row>
    <row r="1057" spans="1:20" x14ac:dyDescent="0.25">
      <c r="A1057" s="60" t="s">
        <v>2369</v>
      </c>
      <c r="B1057" s="57" t="s">
        <v>2359</v>
      </c>
      <c r="C1057" s="18" t="s">
        <v>1086</v>
      </c>
      <c r="D1057" s="10" t="s">
        <v>1204</v>
      </c>
      <c r="E1057" s="10" t="s">
        <v>254</v>
      </c>
      <c r="F1057" s="9" t="s">
        <v>390</v>
      </c>
      <c r="G1057" s="9" t="s">
        <v>1495</v>
      </c>
      <c r="H1057" s="18" t="s">
        <v>325</v>
      </c>
      <c r="I1057" s="9" t="s">
        <v>456</v>
      </c>
      <c r="J1057" s="10" t="s">
        <v>456</v>
      </c>
      <c r="K1057" s="67">
        <v>12220</v>
      </c>
      <c r="L1057" s="67">
        <v>155389520</v>
      </c>
      <c r="M1057" s="68"/>
      <c r="R1057" s="66">
        <v>155389520</v>
      </c>
      <c r="S1057" s="64" t="s">
        <v>1364</v>
      </c>
      <c r="T1057" s="65">
        <v>1</v>
      </c>
    </row>
    <row r="1058" spans="1:20" x14ac:dyDescent="0.25">
      <c r="A1058" s="60" t="s">
        <v>2369</v>
      </c>
      <c r="B1058" s="57" t="s">
        <v>2359</v>
      </c>
      <c r="C1058" s="18" t="s">
        <v>1086</v>
      </c>
      <c r="D1058" s="10" t="s">
        <v>1204</v>
      </c>
      <c r="E1058" s="10" t="s">
        <v>254</v>
      </c>
      <c r="F1058" s="9" t="s">
        <v>390</v>
      </c>
      <c r="G1058" s="9" t="s">
        <v>1495</v>
      </c>
      <c r="H1058" s="18" t="s">
        <v>269</v>
      </c>
      <c r="I1058" s="9" t="s">
        <v>455</v>
      </c>
      <c r="J1058" s="62" t="s">
        <v>2384</v>
      </c>
      <c r="K1058" s="67">
        <v>1800</v>
      </c>
      <c r="L1058" s="67">
        <v>17424000</v>
      </c>
      <c r="M1058" s="68"/>
      <c r="R1058" s="66">
        <v>17424000</v>
      </c>
      <c r="S1058" s="64" t="s">
        <v>1364</v>
      </c>
      <c r="T1058" s="65">
        <v>1</v>
      </c>
    </row>
    <row r="1059" spans="1:20" x14ac:dyDescent="0.25">
      <c r="A1059" s="60" t="s">
        <v>2369</v>
      </c>
      <c r="B1059" s="57" t="s">
        <v>2359</v>
      </c>
      <c r="C1059" s="18" t="s">
        <v>1086</v>
      </c>
      <c r="D1059" s="10" t="s">
        <v>1204</v>
      </c>
      <c r="E1059" s="10" t="s">
        <v>254</v>
      </c>
      <c r="F1059" s="9" t="s">
        <v>390</v>
      </c>
      <c r="G1059" s="9" t="s">
        <v>1495</v>
      </c>
      <c r="H1059" s="18" t="s">
        <v>402</v>
      </c>
      <c r="I1059" s="9" t="s">
        <v>453</v>
      </c>
      <c r="J1059" s="62" t="s">
        <v>2384</v>
      </c>
      <c r="K1059" s="67">
        <v>60990</v>
      </c>
      <c r="L1059" s="67">
        <v>470537850</v>
      </c>
      <c r="M1059" s="68"/>
      <c r="R1059" s="66">
        <v>470537850</v>
      </c>
      <c r="S1059" s="64" t="s">
        <v>1364</v>
      </c>
      <c r="T1059" s="65">
        <v>1</v>
      </c>
    </row>
    <row r="1060" spans="1:20" x14ac:dyDescent="0.25">
      <c r="A1060" s="60" t="s">
        <v>2369</v>
      </c>
      <c r="B1060" s="57" t="s">
        <v>2359</v>
      </c>
      <c r="C1060" s="18" t="s">
        <v>1086</v>
      </c>
      <c r="D1060" s="10" t="s">
        <v>1204</v>
      </c>
      <c r="E1060" s="10" t="s">
        <v>254</v>
      </c>
      <c r="F1060" s="9" t="s">
        <v>390</v>
      </c>
      <c r="G1060" s="9" t="s">
        <v>1495</v>
      </c>
      <c r="H1060" s="18" t="s">
        <v>1493</v>
      </c>
      <c r="I1060" s="9" t="s">
        <v>456</v>
      </c>
      <c r="J1060" s="10" t="s">
        <v>456</v>
      </c>
      <c r="K1060" s="67">
        <v>23740</v>
      </c>
      <c r="L1060" s="67">
        <v>301877840</v>
      </c>
      <c r="M1060" s="68"/>
      <c r="R1060" s="66">
        <v>301877840</v>
      </c>
      <c r="S1060" s="64" t="s">
        <v>1534</v>
      </c>
      <c r="T1060" s="65">
        <v>1</v>
      </c>
    </row>
    <row r="1061" spans="1:20" x14ac:dyDescent="0.25">
      <c r="A1061" s="60" t="s">
        <v>2369</v>
      </c>
      <c r="B1061" s="57" t="s">
        <v>2359</v>
      </c>
      <c r="C1061" s="18" t="s">
        <v>1086</v>
      </c>
      <c r="D1061" s="10" t="s">
        <v>1204</v>
      </c>
      <c r="E1061" s="10" t="s">
        <v>254</v>
      </c>
      <c r="F1061" s="9" t="s">
        <v>390</v>
      </c>
      <c r="G1061" s="9" t="s">
        <v>1495</v>
      </c>
      <c r="H1061" s="18" t="s">
        <v>1523</v>
      </c>
      <c r="I1061" s="9" t="s">
        <v>453</v>
      </c>
      <c r="J1061" s="62" t="s">
        <v>2384</v>
      </c>
      <c r="K1061" s="67">
        <v>23740</v>
      </c>
      <c r="L1061" s="67">
        <v>183154100</v>
      </c>
      <c r="M1061" s="68"/>
      <c r="R1061" s="66">
        <v>183154100</v>
      </c>
      <c r="S1061" s="64" t="s">
        <v>1534</v>
      </c>
      <c r="T1061" s="65">
        <v>1</v>
      </c>
    </row>
    <row r="1062" spans="1:20" x14ac:dyDescent="0.25">
      <c r="A1062" s="60" t="s">
        <v>2369</v>
      </c>
      <c r="B1062" s="57" t="s">
        <v>2359</v>
      </c>
      <c r="C1062" s="18" t="s">
        <v>1087</v>
      </c>
      <c r="D1062" s="10" t="s">
        <v>1424</v>
      </c>
      <c r="E1062" s="10" t="s">
        <v>254</v>
      </c>
      <c r="F1062" s="9" t="s">
        <v>390</v>
      </c>
      <c r="G1062" s="9" t="s">
        <v>1495</v>
      </c>
      <c r="H1062" s="18" t="s">
        <v>325</v>
      </c>
      <c r="I1062" s="9" t="s">
        <v>456</v>
      </c>
      <c r="J1062" s="10" t="s">
        <v>456</v>
      </c>
      <c r="K1062" s="67">
        <v>3260</v>
      </c>
      <c r="L1062" s="67">
        <v>41454160</v>
      </c>
      <c r="M1062" s="68"/>
      <c r="R1062" s="66">
        <v>41454160</v>
      </c>
      <c r="S1062" s="64" t="s">
        <v>1364</v>
      </c>
      <c r="T1062" s="65">
        <v>1</v>
      </c>
    </row>
    <row r="1063" spans="1:20" x14ac:dyDescent="0.25">
      <c r="A1063" s="60" t="s">
        <v>2369</v>
      </c>
      <c r="B1063" s="57" t="s">
        <v>2359</v>
      </c>
      <c r="C1063" s="18" t="s">
        <v>1087</v>
      </c>
      <c r="D1063" s="10" t="s">
        <v>1424</v>
      </c>
      <c r="E1063" s="10" t="s">
        <v>254</v>
      </c>
      <c r="F1063" s="9" t="s">
        <v>390</v>
      </c>
      <c r="G1063" s="9" t="s">
        <v>1495</v>
      </c>
      <c r="H1063" s="18" t="s">
        <v>269</v>
      </c>
      <c r="I1063" s="9" t="s">
        <v>455</v>
      </c>
      <c r="J1063" s="62" t="s">
        <v>2384</v>
      </c>
      <c r="K1063" s="67">
        <v>60</v>
      </c>
      <c r="L1063" s="67">
        <v>591360</v>
      </c>
      <c r="M1063" s="68"/>
      <c r="R1063" s="66">
        <v>591360</v>
      </c>
      <c r="S1063" s="64" t="s">
        <v>1364</v>
      </c>
      <c r="T1063" s="65">
        <v>1</v>
      </c>
    </row>
    <row r="1064" spans="1:20" x14ac:dyDescent="0.25">
      <c r="A1064" s="60" t="s">
        <v>2369</v>
      </c>
      <c r="B1064" s="57" t="s">
        <v>2359</v>
      </c>
      <c r="C1064" s="18" t="s">
        <v>1087</v>
      </c>
      <c r="D1064" s="10" t="s">
        <v>1424</v>
      </c>
      <c r="E1064" s="10" t="s">
        <v>254</v>
      </c>
      <c r="F1064" s="9" t="s">
        <v>390</v>
      </c>
      <c r="G1064" s="9" t="s">
        <v>1495</v>
      </c>
      <c r="H1064" s="18" t="s">
        <v>1523</v>
      </c>
      <c r="I1064" s="9" t="s">
        <v>453</v>
      </c>
      <c r="J1064" s="62" t="s">
        <v>2384</v>
      </c>
      <c r="K1064" s="67">
        <v>0</v>
      </c>
      <c r="L1064" s="67">
        <v>0</v>
      </c>
      <c r="M1064" s="68"/>
      <c r="R1064" s="66">
        <v>0</v>
      </c>
      <c r="S1064" s="64" t="s">
        <v>1534</v>
      </c>
      <c r="T1064" s="65">
        <v>1</v>
      </c>
    </row>
    <row r="1065" spans="1:20" x14ac:dyDescent="0.25">
      <c r="A1065" s="60" t="s">
        <v>2369</v>
      </c>
      <c r="B1065" s="57" t="s">
        <v>2359</v>
      </c>
      <c r="C1065" s="18" t="s">
        <v>1088</v>
      </c>
      <c r="D1065" s="10" t="s">
        <v>1497</v>
      </c>
      <c r="E1065" s="10" t="s">
        <v>389</v>
      </c>
      <c r="F1065" s="9" t="s">
        <v>322</v>
      </c>
      <c r="G1065" s="9" t="s">
        <v>1495</v>
      </c>
      <c r="H1065" s="18" t="s">
        <v>296</v>
      </c>
      <c r="I1065" s="9" t="s">
        <v>456</v>
      </c>
      <c r="J1065" s="10" t="s">
        <v>456</v>
      </c>
      <c r="K1065" s="67">
        <v>1320</v>
      </c>
      <c r="L1065" s="67">
        <v>74937720</v>
      </c>
      <c r="M1065" s="68"/>
      <c r="R1065" s="66">
        <v>74937720</v>
      </c>
      <c r="S1065" s="64" t="s">
        <v>1364</v>
      </c>
      <c r="T1065" s="65">
        <v>1</v>
      </c>
    </row>
    <row r="1066" spans="1:20" x14ac:dyDescent="0.25">
      <c r="A1066" s="60" t="s">
        <v>2369</v>
      </c>
      <c r="B1066" s="57" t="s">
        <v>2359</v>
      </c>
      <c r="C1066" s="18" t="s">
        <v>1088</v>
      </c>
      <c r="D1066" s="10" t="s">
        <v>1497</v>
      </c>
      <c r="E1066" s="10" t="s">
        <v>389</v>
      </c>
      <c r="F1066" s="9" t="s">
        <v>322</v>
      </c>
      <c r="G1066" s="9" t="s">
        <v>1495</v>
      </c>
      <c r="H1066" s="18" t="s">
        <v>337</v>
      </c>
      <c r="I1066" s="9" t="s">
        <v>453</v>
      </c>
      <c r="J1066" s="62" t="s">
        <v>2384</v>
      </c>
      <c r="K1066" s="67">
        <v>13170</v>
      </c>
      <c r="L1066" s="67">
        <v>322085520</v>
      </c>
      <c r="M1066" s="68"/>
      <c r="R1066" s="66">
        <v>322085520</v>
      </c>
      <c r="S1066" s="64" t="s">
        <v>1364</v>
      </c>
      <c r="T1066" s="65">
        <v>1</v>
      </c>
    </row>
    <row r="1067" spans="1:20" x14ac:dyDescent="0.25">
      <c r="A1067" s="60" t="s">
        <v>2369</v>
      </c>
      <c r="B1067" s="57" t="s">
        <v>2359</v>
      </c>
      <c r="C1067" s="18" t="s">
        <v>1088</v>
      </c>
      <c r="D1067" s="10" t="s">
        <v>1497</v>
      </c>
      <c r="E1067" s="10" t="s">
        <v>389</v>
      </c>
      <c r="F1067" s="9" t="s">
        <v>322</v>
      </c>
      <c r="G1067" s="9" t="s">
        <v>1495</v>
      </c>
      <c r="H1067" s="18" t="s">
        <v>1523</v>
      </c>
      <c r="I1067" s="9" t="s">
        <v>453</v>
      </c>
      <c r="J1067" s="62" t="s">
        <v>2384</v>
      </c>
      <c r="K1067" s="67">
        <v>4740</v>
      </c>
      <c r="L1067" s="67">
        <v>115921440</v>
      </c>
      <c r="M1067" s="68"/>
      <c r="R1067" s="66">
        <v>115921440</v>
      </c>
      <c r="S1067" s="64" t="s">
        <v>1534</v>
      </c>
      <c r="T1067" s="65">
        <v>1</v>
      </c>
    </row>
    <row r="1068" spans="1:20" x14ac:dyDescent="0.25">
      <c r="A1068" s="60" t="s">
        <v>2369</v>
      </c>
      <c r="B1068" s="57" t="s">
        <v>2359</v>
      </c>
      <c r="C1068" s="18" t="s">
        <v>587</v>
      </c>
      <c r="D1068" s="10" t="s">
        <v>1470</v>
      </c>
      <c r="E1068" s="10" t="s">
        <v>210</v>
      </c>
      <c r="F1068" s="9" t="s">
        <v>391</v>
      </c>
      <c r="G1068" s="9" t="s">
        <v>1498</v>
      </c>
      <c r="H1068" s="18" t="s">
        <v>296</v>
      </c>
      <c r="I1068" s="9" t="s">
        <v>456</v>
      </c>
      <c r="J1068" s="10" t="s">
        <v>456</v>
      </c>
      <c r="K1068" s="67">
        <v>960</v>
      </c>
      <c r="L1068" s="67">
        <v>11274240</v>
      </c>
      <c r="M1068" s="68"/>
      <c r="R1068" s="66">
        <v>11274240</v>
      </c>
      <c r="S1068" s="64" t="s">
        <v>1364</v>
      </c>
      <c r="T1068" s="65">
        <v>1</v>
      </c>
    </row>
    <row r="1069" spans="1:20" x14ac:dyDescent="0.25">
      <c r="A1069" s="60" t="s">
        <v>2369</v>
      </c>
      <c r="B1069" s="57" t="s">
        <v>2359</v>
      </c>
      <c r="C1069" s="18" t="s">
        <v>587</v>
      </c>
      <c r="D1069" s="10" t="s">
        <v>1470</v>
      </c>
      <c r="E1069" s="10" t="s">
        <v>210</v>
      </c>
      <c r="F1069" s="9" t="s">
        <v>391</v>
      </c>
      <c r="G1069" s="9" t="s">
        <v>1498</v>
      </c>
      <c r="H1069" s="18" t="s">
        <v>234</v>
      </c>
      <c r="I1069" s="9" t="s">
        <v>454</v>
      </c>
      <c r="J1069" s="62" t="s">
        <v>2384</v>
      </c>
      <c r="K1069" s="67">
        <v>18720</v>
      </c>
      <c r="L1069" s="67">
        <v>112057920</v>
      </c>
      <c r="M1069" s="68"/>
      <c r="R1069" s="66">
        <v>112057920</v>
      </c>
      <c r="S1069" s="64" t="s">
        <v>1364</v>
      </c>
      <c r="T1069" s="65">
        <v>1</v>
      </c>
    </row>
    <row r="1070" spans="1:20" x14ac:dyDescent="0.25">
      <c r="A1070" s="60" t="s">
        <v>2369</v>
      </c>
      <c r="B1070" s="57" t="s">
        <v>2359</v>
      </c>
      <c r="C1070" s="18" t="s">
        <v>587</v>
      </c>
      <c r="D1070" s="10" t="s">
        <v>1470</v>
      </c>
      <c r="E1070" s="10" t="s">
        <v>210</v>
      </c>
      <c r="F1070" s="9" t="s">
        <v>391</v>
      </c>
      <c r="G1070" s="9" t="s">
        <v>1498</v>
      </c>
      <c r="H1070" s="18" t="s">
        <v>1492</v>
      </c>
      <c r="I1070" s="9" t="s">
        <v>454</v>
      </c>
      <c r="J1070" s="62" t="s">
        <v>2384</v>
      </c>
      <c r="K1070" s="67">
        <v>8640</v>
      </c>
      <c r="L1070" s="67">
        <v>51719040</v>
      </c>
      <c r="M1070" s="68"/>
      <c r="R1070" s="66">
        <v>51719040</v>
      </c>
      <c r="S1070" s="64" t="s">
        <v>1534</v>
      </c>
      <c r="T1070" s="65">
        <v>1</v>
      </c>
    </row>
    <row r="1071" spans="1:20" x14ac:dyDescent="0.25">
      <c r="A1071" s="60" t="s">
        <v>2369</v>
      </c>
      <c r="B1071" s="57" t="s">
        <v>2359</v>
      </c>
      <c r="C1071" s="18" t="s">
        <v>1105</v>
      </c>
      <c r="D1071" s="10" t="s">
        <v>1499</v>
      </c>
      <c r="E1071" s="10" t="s">
        <v>210</v>
      </c>
      <c r="F1071" s="9" t="s">
        <v>391</v>
      </c>
      <c r="G1071" s="9" t="s">
        <v>1498</v>
      </c>
      <c r="H1071" s="18" t="s">
        <v>296</v>
      </c>
      <c r="I1071" s="9" t="s">
        <v>456</v>
      </c>
      <c r="J1071" s="10" t="s">
        <v>456</v>
      </c>
      <c r="K1071" s="67">
        <v>7920</v>
      </c>
      <c r="L1071" s="67">
        <v>28820880</v>
      </c>
      <c r="M1071" s="68"/>
      <c r="R1071" s="66">
        <v>28820880</v>
      </c>
      <c r="S1071" s="64" t="s">
        <v>1364</v>
      </c>
      <c r="T1071" s="65">
        <v>1</v>
      </c>
    </row>
    <row r="1072" spans="1:20" x14ac:dyDescent="0.25">
      <c r="A1072" s="60" t="s">
        <v>2369</v>
      </c>
      <c r="B1072" s="57" t="s">
        <v>2359</v>
      </c>
      <c r="C1072" s="18" t="s">
        <v>1105</v>
      </c>
      <c r="D1072" s="10" t="s">
        <v>1499</v>
      </c>
      <c r="E1072" s="10" t="s">
        <v>210</v>
      </c>
      <c r="F1072" s="9" t="s">
        <v>391</v>
      </c>
      <c r="G1072" s="9" t="s">
        <v>1498</v>
      </c>
      <c r="H1072" s="18" t="s">
        <v>337</v>
      </c>
      <c r="I1072" s="9" t="s">
        <v>453</v>
      </c>
      <c r="J1072" s="62" t="s">
        <v>2384</v>
      </c>
      <c r="K1072" s="67">
        <v>8640</v>
      </c>
      <c r="L1072" s="67">
        <v>15206400</v>
      </c>
      <c r="M1072" s="68"/>
      <c r="R1072" s="66">
        <v>15206400</v>
      </c>
      <c r="S1072" s="64" t="s">
        <v>1364</v>
      </c>
      <c r="T1072" s="65">
        <v>1</v>
      </c>
    </row>
    <row r="1073" spans="1:20" x14ac:dyDescent="0.25">
      <c r="A1073" s="60" t="s">
        <v>2369</v>
      </c>
      <c r="B1073" s="57" t="s">
        <v>2359</v>
      </c>
      <c r="C1073" s="18" t="s">
        <v>1108</v>
      </c>
      <c r="D1073" s="10" t="s">
        <v>1500</v>
      </c>
      <c r="E1073" s="10" t="s">
        <v>210</v>
      </c>
      <c r="F1073" s="9" t="s">
        <v>391</v>
      </c>
      <c r="G1073" s="9" t="s">
        <v>1498</v>
      </c>
      <c r="H1073" s="18" t="s">
        <v>296</v>
      </c>
      <c r="I1073" s="9" t="s">
        <v>456</v>
      </c>
      <c r="J1073" s="10" t="s">
        <v>456</v>
      </c>
      <c r="K1073" s="67">
        <v>10080</v>
      </c>
      <c r="L1073" s="67">
        <v>36338400</v>
      </c>
      <c r="M1073" s="68"/>
      <c r="R1073" s="66">
        <v>36338400</v>
      </c>
      <c r="S1073" s="64" t="s">
        <v>1364</v>
      </c>
      <c r="T1073" s="65">
        <v>1</v>
      </c>
    </row>
    <row r="1074" spans="1:20" x14ac:dyDescent="0.25">
      <c r="A1074" s="60" t="s">
        <v>2369</v>
      </c>
      <c r="B1074" s="57" t="s">
        <v>2359</v>
      </c>
      <c r="C1074" s="18" t="s">
        <v>1108</v>
      </c>
      <c r="D1074" s="10" t="s">
        <v>1500</v>
      </c>
      <c r="E1074" s="10" t="s">
        <v>210</v>
      </c>
      <c r="F1074" s="9" t="s">
        <v>391</v>
      </c>
      <c r="G1074" s="9" t="s">
        <v>1498</v>
      </c>
      <c r="H1074" s="18" t="s">
        <v>337</v>
      </c>
      <c r="I1074" s="9" t="s">
        <v>453</v>
      </c>
      <c r="J1074" s="62" t="s">
        <v>2384</v>
      </c>
      <c r="K1074" s="67">
        <v>41040</v>
      </c>
      <c r="L1074" s="67">
        <v>96033600</v>
      </c>
      <c r="M1074" s="68"/>
      <c r="R1074" s="66">
        <v>96033600</v>
      </c>
      <c r="S1074" s="64" t="s">
        <v>1364</v>
      </c>
      <c r="T1074" s="65">
        <v>1</v>
      </c>
    </row>
    <row r="1075" spans="1:20" x14ac:dyDescent="0.25">
      <c r="A1075" s="60" t="s">
        <v>2369</v>
      </c>
      <c r="B1075" s="57" t="s">
        <v>2359</v>
      </c>
      <c r="C1075" s="18" t="s">
        <v>1111</v>
      </c>
      <c r="D1075" s="10" t="s">
        <v>1424</v>
      </c>
      <c r="E1075" s="10" t="s">
        <v>254</v>
      </c>
      <c r="F1075" s="9" t="s">
        <v>390</v>
      </c>
      <c r="G1075" s="9" t="s">
        <v>1495</v>
      </c>
      <c r="H1075" s="18" t="s">
        <v>325</v>
      </c>
      <c r="I1075" s="9" t="s">
        <v>456</v>
      </c>
      <c r="J1075" s="10" t="s">
        <v>456</v>
      </c>
      <c r="K1075" s="67">
        <v>4110</v>
      </c>
      <c r="L1075" s="67">
        <v>101825250</v>
      </c>
      <c r="M1075" s="68"/>
      <c r="R1075" s="66">
        <v>101825250</v>
      </c>
      <c r="S1075" s="64" t="s">
        <v>1364</v>
      </c>
      <c r="T1075" s="65">
        <v>1</v>
      </c>
    </row>
    <row r="1076" spans="1:20" x14ac:dyDescent="0.25">
      <c r="A1076" s="60" t="s">
        <v>2369</v>
      </c>
      <c r="B1076" s="57" t="s">
        <v>2359</v>
      </c>
      <c r="C1076" s="18" t="s">
        <v>1111</v>
      </c>
      <c r="D1076" s="10" t="s">
        <v>1424</v>
      </c>
      <c r="E1076" s="10" t="s">
        <v>254</v>
      </c>
      <c r="F1076" s="9" t="s">
        <v>390</v>
      </c>
      <c r="G1076" s="9" t="s">
        <v>1495</v>
      </c>
      <c r="H1076" s="18" t="s">
        <v>269</v>
      </c>
      <c r="I1076" s="9" t="s">
        <v>455</v>
      </c>
      <c r="J1076" s="62" t="s">
        <v>2384</v>
      </c>
      <c r="K1076" s="67">
        <v>15</v>
      </c>
      <c r="L1076" s="67">
        <v>281160</v>
      </c>
      <c r="M1076" s="68"/>
      <c r="R1076" s="66">
        <v>281160</v>
      </c>
      <c r="S1076" s="64" t="s">
        <v>1364</v>
      </c>
      <c r="T1076" s="65">
        <v>1</v>
      </c>
    </row>
    <row r="1077" spans="1:20" x14ac:dyDescent="0.25">
      <c r="A1077" s="60" t="s">
        <v>2369</v>
      </c>
      <c r="B1077" s="57" t="s">
        <v>2359</v>
      </c>
      <c r="C1077" s="18" t="s">
        <v>1111</v>
      </c>
      <c r="D1077" s="10" t="s">
        <v>1424</v>
      </c>
      <c r="E1077" s="10" t="s">
        <v>254</v>
      </c>
      <c r="F1077" s="9" t="s">
        <v>390</v>
      </c>
      <c r="G1077" s="9" t="s">
        <v>1495</v>
      </c>
      <c r="H1077" s="18" t="s">
        <v>413</v>
      </c>
      <c r="I1077" s="9" t="s">
        <v>454</v>
      </c>
      <c r="J1077" s="62" t="s">
        <v>2384</v>
      </c>
      <c r="K1077" s="67">
        <v>85877</v>
      </c>
      <c r="L1077" s="67">
        <v>1017814204</v>
      </c>
      <c r="M1077" s="68"/>
      <c r="R1077" s="66">
        <v>1017814204</v>
      </c>
      <c r="S1077" s="64" t="s">
        <v>1364</v>
      </c>
      <c r="T1077" s="65">
        <v>1</v>
      </c>
    </row>
    <row r="1078" spans="1:20" x14ac:dyDescent="0.25">
      <c r="A1078" s="60" t="s">
        <v>2369</v>
      </c>
      <c r="B1078" s="57" t="s">
        <v>2359</v>
      </c>
      <c r="C1078" s="18" t="s">
        <v>1111</v>
      </c>
      <c r="D1078" s="10" t="s">
        <v>1424</v>
      </c>
      <c r="E1078" s="10" t="s">
        <v>254</v>
      </c>
      <c r="F1078" s="9" t="s">
        <v>390</v>
      </c>
      <c r="G1078" s="9" t="s">
        <v>1495</v>
      </c>
      <c r="H1078" s="18" t="s">
        <v>1492</v>
      </c>
      <c r="I1078" s="9" t="s">
        <v>454</v>
      </c>
      <c r="J1078" s="62" t="s">
        <v>2384</v>
      </c>
      <c r="K1078" s="67">
        <v>26205</v>
      </c>
      <c r="L1078" s="67">
        <v>310581660</v>
      </c>
      <c r="M1078" s="68"/>
      <c r="R1078" s="66">
        <v>310581660</v>
      </c>
      <c r="S1078" s="64" t="s">
        <v>1534</v>
      </c>
      <c r="T1078" s="65">
        <v>1</v>
      </c>
    </row>
    <row r="1079" spans="1:20" x14ac:dyDescent="0.25">
      <c r="A1079" s="60" t="s">
        <v>2369</v>
      </c>
      <c r="B1079" s="57" t="s">
        <v>2359</v>
      </c>
      <c r="C1079" s="18" t="s">
        <v>1000</v>
      </c>
      <c r="D1079" s="10" t="s">
        <v>1378</v>
      </c>
      <c r="E1079" s="10" t="s">
        <v>367</v>
      </c>
      <c r="F1079" s="9" t="s">
        <v>294</v>
      </c>
      <c r="G1079" s="9" t="s">
        <v>1379</v>
      </c>
      <c r="H1079" s="18" t="s">
        <v>314</v>
      </c>
      <c r="I1079" s="9" t="s">
        <v>456</v>
      </c>
      <c r="J1079" s="10" t="s">
        <v>456</v>
      </c>
      <c r="K1079" s="67">
        <v>161</v>
      </c>
      <c r="L1079" s="67">
        <v>32597831</v>
      </c>
      <c r="M1079" s="68"/>
      <c r="R1079" s="66">
        <v>32597831</v>
      </c>
      <c r="S1079" s="64" t="s">
        <v>1365</v>
      </c>
      <c r="T1079" s="65">
        <v>1</v>
      </c>
    </row>
    <row r="1080" spans="1:20" x14ac:dyDescent="0.25">
      <c r="A1080" s="60" t="s">
        <v>2369</v>
      </c>
      <c r="B1080" s="57" t="s">
        <v>2359</v>
      </c>
      <c r="C1080" s="18" t="s">
        <v>1000</v>
      </c>
      <c r="D1080" s="10" t="s">
        <v>1378</v>
      </c>
      <c r="E1080" s="10" t="s">
        <v>367</v>
      </c>
      <c r="F1080" s="9" t="s">
        <v>294</v>
      </c>
      <c r="G1080" s="9" t="s">
        <v>1379</v>
      </c>
      <c r="H1080" s="18" t="s">
        <v>345</v>
      </c>
      <c r="I1080" s="9" t="s">
        <v>456</v>
      </c>
      <c r="J1080" s="10" t="s">
        <v>456</v>
      </c>
      <c r="K1080" s="67">
        <v>860</v>
      </c>
      <c r="L1080" s="67">
        <v>167106600</v>
      </c>
      <c r="M1080" s="68"/>
      <c r="R1080" s="66">
        <v>167106600</v>
      </c>
      <c r="S1080" s="64" t="s">
        <v>1364</v>
      </c>
      <c r="T1080" s="65">
        <v>1</v>
      </c>
    </row>
    <row r="1081" spans="1:20" x14ac:dyDescent="0.25">
      <c r="A1081" s="60" t="s">
        <v>2369</v>
      </c>
      <c r="B1081" s="57" t="s">
        <v>2359</v>
      </c>
      <c r="C1081" s="18" t="s">
        <v>1000</v>
      </c>
      <c r="D1081" s="10" t="s">
        <v>1378</v>
      </c>
      <c r="E1081" s="10" t="s">
        <v>367</v>
      </c>
      <c r="F1081" s="9" t="s">
        <v>294</v>
      </c>
      <c r="G1081" s="9" t="s">
        <v>1379</v>
      </c>
      <c r="H1081" s="18" t="s">
        <v>241</v>
      </c>
      <c r="I1081" s="9" t="s">
        <v>454</v>
      </c>
      <c r="J1081" s="62" t="s">
        <v>2384</v>
      </c>
      <c r="K1081" s="67">
        <v>500</v>
      </c>
      <c r="L1081" s="67">
        <v>80270500</v>
      </c>
      <c r="M1081" s="68"/>
      <c r="R1081" s="66">
        <v>80270500</v>
      </c>
      <c r="S1081" s="64" t="s">
        <v>1364</v>
      </c>
      <c r="T1081" s="65">
        <v>1</v>
      </c>
    </row>
    <row r="1082" spans="1:20" x14ac:dyDescent="0.25">
      <c r="A1082" s="60" t="s">
        <v>2369</v>
      </c>
      <c r="B1082" s="57" t="s">
        <v>2359</v>
      </c>
      <c r="C1082" s="18" t="s">
        <v>1125</v>
      </c>
      <c r="D1082" s="10" t="s">
        <v>1133</v>
      </c>
      <c r="E1082" s="10" t="s">
        <v>1143</v>
      </c>
      <c r="F1082" s="9" t="s">
        <v>1144</v>
      </c>
      <c r="G1082" s="9" t="s">
        <v>1312</v>
      </c>
      <c r="H1082" s="18" t="s">
        <v>314</v>
      </c>
      <c r="I1082" s="9" t="s">
        <v>456</v>
      </c>
      <c r="J1082" s="10" t="s">
        <v>456</v>
      </c>
      <c r="K1082" s="67">
        <v>50</v>
      </c>
      <c r="L1082" s="67">
        <v>2384925</v>
      </c>
      <c r="M1082" s="68"/>
      <c r="R1082" s="66">
        <v>2384925</v>
      </c>
      <c r="S1082" s="64" t="s">
        <v>1365</v>
      </c>
      <c r="T1082" s="65">
        <v>1</v>
      </c>
    </row>
    <row r="1083" spans="1:20" x14ac:dyDescent="0.25">
      <c r="A1083" s="60" t="s">
        <v>2369</v>
      </c>
      <c r="B1083" s="57" t="s">
        <v>2359</v>
      </c>
      <c r="C1083" s="18" t="s">
        <v>1125</v>
      </c>
      <c r="D1083" s="10" t="s">
        <v>1133</v>
      </c>
      <c r="E1083" s="10" t="s">
        <v>1143</v>
      </c>
      <c r="F1083" s="9" t="s">
        <v>1144</v>
      </c>
      <c r="G1083" s="9" t="s">
        <v>1312</v>
      </c>
      <c r="H1083" s="18" t="s">
        <v>345</v>
      </c>
      <c r="I1083" s="9" t="s">
        <v>456</v>
      </c>
      <c r="J1083" s="10" t="s">
        <v>456</v>
      </c>
      <c r="K1083" s="67">
        <v>400</v>
      </c>
      <c r="L1083" s="67">
        <v>18310440</v>
      </c>
      <c r="M1083" s="68"/>
      <c r="R1083" s="66">
        <v>18310440</v>
      </c>
      <c r="S1083" s="64" t="s">
        <v>1364</v>
      </c>
      <c r="T1083" s="65">
        <v>1</v>
      </c>
    </row>
    <row r="1084" spans="1:20" x14ac:dyDescent="0.25">
      <c r="A1084" s="60" t="s">
        <v>2369</v>
      </c>
      <c r="B1084" s="57" t="s">
        <v>2359</v>
      </c>
      <c r="C1084" s="18" t="s">
        <v>1400</v>
      </c>
      <c r="D1084" s="10" t="s">
        <v>608</v>
      </c>
      <c r="E1084" s="10" t="s">
        <v>401</v>
      </c>
      <c r="F1084" s="9" t="s">
        <v>260</v>
      </c>
      <c r="G1084" s="9" t="s">
        <v>1309</v>
      </c>
      <c r="H1084" s="18" t="s">
        <v>296</v>
      </c>
      <c r="I1084" s="9" t="s">
        <v>456</v>
      </c>
      <c r="J1084" s="10" t="s">
        <v>456</v>
      </c>
      <c r="K1084" s="67">
        <v>1560</v>
      </c>
      <c r="L1084" s="67">
        <v>25945920</v>
      </c>
      <c r="M1084" s="68"/>
      <c r="R1084" s="66">
        <v>25945920</v>
      </c>
      <c r="S1084" s="64" t="s">
        <v>1364</v>
      </c>
      <c r="T1084" s="65">
        <v>1</v>
      </c>
    </row>
    <row r="1085" spans="1:20" x14ac:dyDescent="0.25">
      <c r="A1085" s="60" t="s">
        <v>2369</v>
      </c>
      <c r="B1085" s="57" t="s">
        <v>2359</v>
      </c>
      <c r="C1085" s="18" t="s">
        <v>1400</v>
      </c>
      <c r="D1085" s="10" t="s">
        <v>608</v>
      </c>
      <c r="E1085" s="10" t="s">
        <v>401</v>
      </c>
      <c r="F1085" s="9" t="s">
        <v>260</v>
      </c>
      <c r="G1085" s="9" t="s">
        <v>1309</v>
      </c>
      <c r="H1085" s="18" t="s">
        <v>234</v>
      </c>
      <c r="I1085" s="9" t="s">
        <v>454</v>
      </c>
      <c r="J1085" s="62" t="s">
        <v>2384</v>
      </c>
      <c r="K1085" s="67">
        <v>840</v>
      </c>
      <c r="L1085" s="67">
        <v>14134176.000000002</v>
      </c>
      <c r="M1085" s="68"/>
      <c r="R1085" s="66">
        <v>14134176.000000002</v>
      </c>
      <c r="S1085" s="64" t="s">
        <v>1364</v>
      </c>
      <c r="T1085" s="65">
        <v>1</v>
      </c>
    </row>
    <row r="1086" spans="1:20" x14ac:dyDescent="0.25">
      <c r="A1086" s="60" t="s">
        <v>2369</v>
      </c>
      <c r="B1086" s="57" t="s">
        <v>2359</v>
      </c>
      <c r="C1086" s="18" t="s">
        <v>1400</v>
      </c>
      <c r="D1086" s="10" t="s">
        <v>608</v>
      </c>
      <c r="E1086" s="10" t="s">
        <v>401</v>
      </c>
      <c r="F1086" s="9" t="s">
        <v>260</v>
      </c>
      <c r="G1086" s="9" t="s">
        <v>1309</v>
      </c>
      <c r="H1086" s="18" t="s">
        <v>1492</v>
      </c>
      <c r="I1086" s="9" t="s">
        <v>454</v>
      </c>
      <c r="J1086" s="62" t="s">
        <v>2384</v>
      </c>
      <c r="K1086" s="67">
        <v>3480</v>
      </c>
      <c r="L1086" s="67">
        <v>58555872.000000007</v>
      </c>
      <c r="M1086" s="68"/>
      <c r="R1086" s="66">
        <v>58555872.000000007</v>
      </c>
      <c r="S1086" s="64" t="s">
        <v>1534</v>
      </c>
      <c r="T1086" s="65">
        <v>1</v>
      </c>
    </row>
    <row r="1087" spans="1:20" x14ac:dyDescent="0.25">
      <c r="A1087" s="60" t="s">
        <v>2369</v>
      </c>
      <c r="B1087" s="57" t="s">
        <v>2359</v>
      </c>
      <c r="C1087" s="18" t="s">
        <v>1400</v>
      </c>
      <c r="D1087" s="10" t="s">
        <v>608</v>
      </c>
      <c r="E1087" s="10" t="s">
        <v>401</v>
      </c>
      <c r="F1087" s="9" t="s">
        <v>260</v>
      </c>
      <c r="G1087" s="9" t="s">
        <v>1309</v>
      </c>
      <c r="H1087" s="18" t="s">
        <v>1493</v>
      </c>
      <c r="I1087" s="9" t="s">
        <v>456</v>
      </c>
      <c r="J1087" s="10" t="s">
        <v>456</v>
      </c>
      <c r="K1087" s="67">
        <v>2880</v>
      </c>
      <c r="L1087" s="67">
        <v>47900160</v>
      </c>
      <c r="M1087" s="68"/>
      <c r="R1087" s="66">
        <v>47900160</v>
      </c>
      <c r="S1087" s="64" t="s">
        <v>1534</v>
      </c>
      <c r="T1087" s="65">
        <v>1</v>
      </c>
    </row>
    <row r="1088" spans="1:20" x14ac:dyDescent="0.25">
      <c r="A1088" s="60" t="s">
        <v>2369</v>
      </c>
      <c r="B1088" s="57" t="s">
        <v>2359</v>
      </c>
      <c r="C1088" s="18" t="s">
        <v>193</v>
      </c>
      <c r="D1088" s="10" t="s">
        <v>1264</v>
      </c>
      <c r="E1088" s="10" t="s">
        <v>347</v>
      </c>
      <c r="F1088" s="9" t="s">
        <v>224</v>
      </c>
      <c r="G1088" s="9" t="s">
        <v>1311</v>
      </c>
      <c r="H1088" s="18" t="s">
        <v>239</v>
      </c>
      <c r="I1088" s="9" t="s">
        <v>456</v>
      </c>
      <c r="J1088" s="10" t="s">
        <v>456</v>
      </c>
      <c r="K1088" s="67">
        <v>3</v>
      </c>
      <c r="L1088" s="67">
        <v>2511141</v>
      </c>
      <c r="M1088" s="68"/>
      <c r="R1088" s="66">
        <v>2511141</v>
      </c>
      <c r="S1088" s="64" t="s">
        <v>1366</v>
      </c>
      <c r="T1088" s="65">
        <v>1</v>
      </c>
    </row>
    <row r="1089" spans="1:20" x14ac:dyDescent="0.25">
      <c r="A1089" s="60" t="s">
        <v>2369</v>
      </c>
      <c r="B1089" s="57" t="s">
        <v>2359</v>
      </c>
      <c r="C1089" s="18" t="s">
        <v>1330</v>
      </c>
      <c r="D1089" s="10" t="s">
        <v>1339</v>
      </c>
      <c r="E1089" s="10" t="s">
        <v>385</v>
      </c>
      <c r="F1089" s="9" t="s">
        <v>398</v>
      </c>
      <c r="G1089" s="9" t="s">
        <v>1307</v>
      </c>
      <c r="H1089" s="18" t="s">
        <v>1406</v>
      </c>
      <c r="I1089" s="9" t="s">
        <v>453</v>
      </c>
      <c r="J1089" s="62" t="s">
        <v>2384</v>
      </c>
      <c r="K1089" s="67">
        <v>200</v>
      </c>
      <c r="L1089" s="67">
        <v>1095400</v>
      </c>
      <c r="M1089" s="68"/>
      <c r="R1089" s="66">
        <v>1095400</v>
      </c>
      <c r="S1089" s="64" t="s">
        <v>1364</v>
      </c>
      <c r="T1089" s="65">
        <v>1</v>
      </c>
    </row>
    <row r="1090" spans="1:20" x14ac:dyDescent="0.25">
      <c r="A1090" s="60" t="s">
        <v>2369</v>
      </c>
      <c r="B1090" s="57" t="s">
        <v>2359</v>
      </c>
      <c r="C1090" s="18" t="s">
        <v>1462</v>
      </c>
      <c r="D1090" s="10" t="s">
        <v>1504</v>
      </c>
      <c r="E1090" s="10" t="s">
        <v>254</v>
      </c>
      <c r="F1090" s="9" t="s">
        <v>390</v>
      </c>
      <c r="G1090" s="9" t="s">
        <v>1495</v>
      </c>
      <c r="H1090" s="18" t="s">
        <v>413</v>
      </c>
      <c r="I1090" s="9" t="s">
        <v>454</v>
      </c>
      <c r="J1090" s="62" t="s">
        <v>2384</v>
      </c>
      <c r="K1090" s="67">
        <v>380120</v>
      </c>
      <c r="L1090" s="67">
        <v>2312269960</v>
      </c>
      <c r="M1090" s="68"/>
      <c r="R1090" s="66">
        <v>2312269960</v>
      </c>
      <c r="S1090" s="64" t="s">
        <v>1364</v>
      </c>
      <c r="T1090" s="65">
        <v>1</v>
      </c>
    </row>
    <row r="1091" spans="1:20" x14ac:dyDescent="0.25">
      <c r="A1091" s="60" t="s">
        <v>2369</v>
      </c>
      <c r="B1091" s="57" t="s">
        <v>2359</v>
      </c>
      <c r="C1091" s="18" t="s">
        <v>1462</v>
      </c>
      <c r="D1091" s="10" t="s">
        <v>1504</v>
      </c>
      <c r="E1091" s="10" t="s">
        <v>254</v>
      </c>
      <c r="F1091" s="9" t="s">
        <v>390</v>
      </c>
      <c r="G1091" s="9" t="s">
        <v>1495</v>
      </c>
      <c r="H1091" s="18" t="s">
        <v>1492</v>
      </c>
      <c r="I1091" s="9" t="s">
        <v>454</v>
      </c>
      <c r="J1091" s="62" t="s">
        <v>2384</v>
      </c>
      <c r="K1091" s="67">
        <v>527100</v>
      </c>
      <c r="L1091" s="67">
        <v>3206349300</v>
      </c>
      <c r="M1091" s="68"/>
      <c r="R1091" s="66">
        <v>3206349300</v>
      </c>
      <c r="S1091" s="64" t="s">
        <v>1534</v>
      </c>
      <c r="T1091" s="65">
        <v>1</v>
      </c>
    </row>
    <row r="1092" spans="1:20" x14ac:dyDescent="0.25">
      <c r="A1092" s="60" t="s">
        <v>2369</v>
      </c>
      <c r="B1092" s="57" t="s">
        <v>2359</v>
      </c>
      <c r="C1092" s="18" t="s">
        <v>529</v>
      </c>
      <c r="D1092" s="10" t="s">
        <v>1267</v>
      </c>
      <c r="E1092" s="10" t="s">
        <v>367</v>
      </c>
      <c r="F1092" s="9" t="s">
        <v>294</v>
      </c>
      <c r="G1092" s="9" t="s">
        <v>1312</v>
      </c>
      <c r="H1092" s="18" t="s">
        <v>345</v>
      </c>
      <c r="I1092" s="9" t="s">
        <v>456</v>
      </c>
      <c r="J1092" s="10" t="s">
        <v>456</v>
      </c>
      <c r="K1092" s="67">
        <v>5000</v>
      </c>
      <c r="L1092" s="67">
        <v>240215000</v>
      </c>
      <c r="M1092" s="68"/>
      <c r="R1092" s="66">
        <v>240215000</v>
      </c>
      <c r="S1092" s="64" t="s">
        <v>1364</v>
      </c>
      <c r="T1092" s="65">
        <v>1</v>
      </c>
    </row>
    <row r="1093" spans="1:20" x14ac:dyDescent="0.25">
      <c r="A1093" s="60" t="s">
        <v>2369</v>
      </c>
      <c r="B1093" s="57" t="s">
        <v>2359</v>
      </c>
      <c r="C1093" s="18" t="s">
        <v>1004</v>
      </c>
      <c r="D1093" s="10" t="s">
        <v>1359</v>
      </c>
      <c r="E1093" s="10" t="s">
        <v>1505</v>
      </c>
      <c r="F1093" s="9" t="s">
        <v>1506</v>
      </c>
      <c r="G1093" s="9" t="s">
        <v>1313</v>
      </c>
      <c r="H1093" s="18" t="s">
        <v>345</v>
      </c>
      <c r="I1093" s="9" t="s">
        <v>456</v>
      </c>
      <c r="J1093" s="10" t="s">
        <v>456</v>
      </c>
      <c r="K1093" s="67">
        <v>840</v>
      </c>
      <c r="L1093" s="67">
        <v>92063664</v>
      </c>
      <c r="M1093" s="68"/>
      <c r="R1093" s="66">
        <v>92063664</v>
      </c>
      <c r="S1093" s="64" t="s">
        <v>1364</v>
      </c>
      <c r="T1093" s="65">
        <v>1</v>
      </c>
    </row>
    <row r="1094" spans="1:20" x14ac:dyDescent="0.25">
      <c r="A1094" s="60" t="s">
        <v>2369</v>
      </c>
      <c r="B1094" s="57" t="s">
        <v>2359</v>
      </c>
      <c r="C1094" s="18" t="s">
        <v>1051</v>
      </c>
      <c r="D1094" s="10" t="s">
        <v>1150</v>
      </c>
      <c r="E1094" s="10" t="s">
        <v>389</v>
      </c>
      <c r="F1094" s="9" t="s">
        <v>322</v>
      </c>
      <c r="G1094" s="9" t="s">
        <v>1495</v>
      </c>
      <c r="H1094" s="18" t="s">
        <v>296</v>
      </c>
      <c r="I1094" s="9" t="s">
        <v>456</v>
      </c>
      <c r="J1094" s="10" t="s">
        <v>456</v>
      </c>
      <c r="K1094" s="67">
        <v>60</v>
      </c>
      <c r="L1094" s="67">
        <v>5349060</v>
      </c>
      <c r="M1094" s="68"/>
      <c r="R1094" s="66">
        <v>5349060</v>
      </c>
      <c r="S1094" s="64" t="s">
        <v>1364</v>
      </c>
      <c r="T1094" s="65">
        <v>1</v>
      </c>
    </row>
    <row r="1095" spans="1:20" x14ac:dyDescent="0.25">
      <c r="A1095" s="60" t="s">
        <v>2369</v>
      </c>
      <c r="B1095" s="57" t="s">
        <v>2359</v>
      </c>
      <c r="C1095" s="18" t="s">
        <v>1051</v>
      </c>
      <c r="D1095" s="10" t="s">
        <v>1150</v>
      </c>
      <c r="E1095" s="10" t="s">
        <v>389</v>
      </c>
      <c r="F1095" s="9" t="s">
        <v>322</v>
      </c>
      <c r="G1095" s="9" t="s">
        <v>1495</v>
      </c>
      <c r="H1095" s="18" t="s">
        <v>1492</v>
      </c>
      <c r="I1095" s="9" t="s">
        <v>454</v>
      </c>
      <c r="J1095" s="62" t="s">
        <v>2384</v>
      </c>
      <c r="K1095" s="67">
        <v>100</v>
      </c>
      <c r="L1095" s="67">
        <v>8112400</v>
      </c>
      <c r="M1095" s="68"/>
      <c r="R1095" s="66">
        <v>8112400</v>
      </c>
      <c r="S1095" s="64" t="s">
        <v>1534</v>
      </c>
      <c r="T1095" s="65">
        <v>1</v>
      </c>
    </row>
    <row r="1096" spans="1:20" x14ac:dyDescent="0.25">
      <c r="A1096" s="60" t="s">
        <v>2369</v>
      </c>
      <c r="B1096" s="57" t="s">
        <v>2359</v>
      </c>
      <c r="C1096" s="18" t="s">
        <v>1078</v>
      </c>
      <c r="D1096" s="10" t="s">
        <v>1205</v>
      </c>
      <c r="E1096" s="10" t="s">
        <v>254</v>
      </c>
      <c r="F1096" s="9" t="s">
        <v>390</v>
      </c>
      <c r="G1096" s="9" t="s">
        <v>1495</v>
      </c>
      <c r="H1096" s="18" t="s">
        <v>325</v>
      </c>
      <c r="I1096" s="9" t="s">
        <v>456</v>
      </c>
      <c r="J1096" s="10" t="s">
        <v>456</v>
      </c>
      <c r="K1096" s="67">
        <v>1020</v>
      </c>
      <c r="L1096" s="67">
        <v>14217780</v>
      </c>
      <c r="M1096" s="68"/>
      <c r="R1096" s="66">
        <v>14217780</v>
      </c>
      <c r="S1096" s="64" t="s">
        <v>1364</v>
      </c>
      <c r="T1096" s="65">
        <v>1</v>
      </c>
    </row>
    <row r="1097" spans="1:20" x14ac:dyDescent="0.25">
      <c r="A1097" s="60" t="s">
        <v>2369</v>
      </c>
      <c r="B1097" s="57" t="s">
        <v>2359</v>
      </c>
      <c r="C1097" s="18" t="s">
        <v>1078</v>
      </c>
      <c r="D1097" s="10" t="s">
        <v>1205</v>
      </c>
      <c r="E1097" s="10" t="s">
        <v>254</v>
      </c>
      <c r="F1097" s="9" t="s">
        <v>390</v>
      </c>
      <c r="G1097" s="9" t="s">
        <v>1495</v>
      </c>
      <c r="H1097" s="18" t="s">
        <v>413</v>
      </c>
      <c r="I1097" s="9" t="s">
        <v>454</v>
      </c>
      <c r="J1097" s="62" t="s">
        <v>2384</v>
      </c>
      <c r="K1097" s="67">
        <v>6800</v>
      </c>
      <c r="L1097" s="67">
        <v>65769600</v>
      </c>
      <c r="M1097" s="68"/>
      <c r="R1097" s="66">
        <v>65769600</v>
      </c>
      <c r="S1097" s="64" t="s">
        <v>1364</v>
      </c>
      <c r="T1097" s="65">
        <v>1</v>
      </c>
    </row>
    <row r="1098" spans="1:20" x14ac:dyDescent="0.25">
      <c r="A1098" s="60" t="s">
        <v>2369</v>
      </c>
      <c r="B1098" s="57" t="s">
        <v>2359</v>
      </c>
      <c r="C1098" s="18" t="s">
        <v>1078</v>
      </c>
      <c r="D1098" s="10" t="s">
        <v>1205</v>
      </c>
      <c r="E1098" s="10" t="s">
        <v>254</v>
      </c>
      <c r="F1098" s="9" t="s">
        <v>390</v>
      </c>
      <c r="G1098" s="9" t="s">
        <v>1495</v>
      </c>
      <c r="H1098" s="18" t="s">
        <v>1492</v>
      </c>
      <c r="I1098" s="9" t="s">
        <v>454</v>
      </c>
      <c r="J1098" s="62" t="s">
        <v>2384</v>
      </c>
      <c r="K1098" s="67">
        <v>3480</v>
      </c>
      <c r="L1098" s="67">
        <v>33658560</v>
      </c>
      <c r="M1098" s="68"/>
      <c r="R1098" s="66">
        <v>33658560</v>
      </c>
      <c r="S1098" s="64" t="s">
        <v>1534</v>
      </c>
      <c r="T1098" s="65">
        <v>1</v>
      </c>
    </row>
    <row r="1099" spans="1:20" x14ac:dyDescent="0.25">
      <c r="A1099" s="60" t="s">
        <v>2369</v>
      </c>
      <c r="B1099" s="57" t="s">
        <v>2359</v>
      </c>
      <c r="C1099" s="18" t="s">
        <v>1389</v>
      </c>
      <c r="D1099" s="10" t="s">
        <v>1219</v>
      </c>
      <c r="E1099" s="10" t="s">
        <v>1482</v>
      </c>
      <c r="F1099" s="9" t="s">
        <v>1483</v>
      </c>
      <c r="G1099" s="9" t="s">
        <v>1509</v>
      </c>
      <c r="H1099" s="18" t="s">
        <v>325</v>
      </c>
      <c r="I1099" s="9" t="s">
        <v>456</v>
      </c>
      <c r="J1099" s="10" t="s">
        <v>456</v>
      </c>
      <c r="K1099" s="67">
        <v>100620</v>
      </c>
      <c r="L1099" s="67">
        <v>1279483920</v>
      </c>
      <c r="M1099" s="68"/>
      <c r="R1099" s="66">
        <v>1279483920</v>
      </c>
      <c r="S1099" s="64" t="s">
        <v>1364</v>
      </c>
      <c r="T1099" s="65">
        <v>1</v>
      </c>
    </row>
    <row r="1100" spans="1:20" x14ac:dyDescent="0.25">
      <c r="A1100" s="60" t="s">
        <v>2369</v>
      </c>
      <c r="B1100" s="57" t="s">
        <v>2359</v>
      </c>
      <c r="C1100" s="18" t="s">
        <v>1389</v>
      </c>
      <c r="D1100" s="10" t="s">
        <v>1219</v>
      </c>
      <c r="E1100" s="10" t="s">
        <v>1482</v>
      </c>
      <c r="F1100" s="9" t="s">
        <v>1483</v>
      </c>
      <c r="G1100" s="9" t="s">
        <v>1509</v>
      </c>
      <c r="H1100" s="18" t="s">
        <v>269</v>
      </c>
      <c r="I1100" s="9" t="s">
        <v>455</v>
      </c>
      <c r="J1100" s="62" t="s">
        <v>2384</v>
      </c>
      <c r="K1100" s="67">
        <v>3820</v>
      </c>
      <c r="L1100" s="67">
        <v>37649920</v>
      </c>
      <c r="M1100" s="68"/>
      <c r="R1100" s="66">
        <v>37649920</v>
      </c>
      <c r="S1100" s="64" t="s">
        <v>1364</v>
      </c>
      <c r="T1100" s="65">
        <v>1</v>
      </c>
    </row>
    <row r="1101" spans="1:20" x14ac:dyDescent="0.25">
      <c r="A1101" s="60" t="s">
        <v>2369</v>
      </c>
      <c r="B1101" s="57" t="s">
        <v>2359</v>
      </c>
      <c r="C1101" s="18" t="s">
        <v>1389</v>
      </c>
      <c r="D1101" s="10" t="s">
        <v>1219</v>
      </c>
      <c r="E1101" s="10" t="s">
        <v>1482</v>
      </c>
      <c r="F1101" s="9" t="s">
        <v>1483</v>
      </c>
      <c r="G1101" s="9" t="s">
        <v>1509</v>
      </c>
      <c r="H1101" s="18" t="s">
        <v>402</v>
      </c>
      <c r="I1101" s="9" t="s">
        <v>453</v>
      </c>
      <c r="J1101" s="62" t="s">
        <v>2384</v>
      </c>
      <c r="K1101" s="67">
        <v>262720</v>
      </c>
      <c r="L1101" s="67">
        <v>1598125760</v>
      </c>
      <c r="M1101" s="68"/>
      <c r="R1101" s="66">
        <v>1598125760</v>
      </c>
      <c r="S1101" s="64" t="s">
        <v>1364</v>
      </c>
      <c r="T1101" s="65">
        <v>1</v>
      </c>
    </row>
    <row r="1102" spans="1:20" x14ac:dyDescent="0.25">
      <c r="A1102" s="60" t="s">
        <v>2369</v>
      </c>
      <c r="B1102" s="57" t="s">
        <v>2359</v>
      </c>
      <c r="C1102" s="18" t="s">
        <v>1389</v>
      </c>
      <c r="D1102" s="10" t="s">
        <v>1219</v>
      </c>
      <c r="E1102" s="10" t="s">
        <v>1482</v>
      </c>
      <c r="F1102" s="9" t="s">
        <v>1483</v>
      </c>
      <c r="G1102" s="9" t="s">
        <v>1509</v>
      </c>
      <c r="H1102" s="18" t="s">
        <v>1493</v>
      </c>
      <c r="I1102" s="9" t="s">
        <v>456</v>
      </c>
      <c r="J1102" s="10" t="s">
        <v>456</v>
      </c>
      <c r="K1102" s="67">
        <v>25600</v>
      </c>
      <c r="L1102" s="67">
        <v>325529600</v>
      </c>
      <c r="M1102" s="68"/>
      <c r="R1102" s="66">
        <v>325529600</v>
      </c>
      <c r="S1102" s="64" t="s">
        <v>1534</v>
      </c>
      <c r="T1102" s="65">
        <v>1</v>
      </c>
    </row>
    <row r="1103" spans="1:20" x14ac:dyDescent="0.25">
      <c r="A1103" s="60" t="s">
        <v>2369</v>
      </c>
      <c r="B1103" s="57" t="s">
        <v>2359</v>
      </c>
      <c r="C1103" s="18" t="s">
        <v>1314</v>
      </c>
      <c r="D1103" s="10" t="s">
        <v>1510</v>
      </c>
      <c r="E1103" s="10" t="s">
        <v>254</v>
      </c>
      <c r="F1103" s="9" t="s">
        <v>390</v>
      </c>
      <c r="G1103" s="9" t="s">
        <v>1495</v>
      </c>
      <c r="H1103" s="18" t="s">
        <v>1492</v>
      </c>
      <c r="I1103" s="9" t="s">
        <v>454</v>
      </c>
      <c r="J1103" s="62" t="s">
        <v>2384</v>
      </c>
      <c r="K1103" s="67">
        <v>780</v>
      </c>
      <c r="L1103" s="67">
        <v>4952220</v>
      </c>
      <c r="M1103" s="68"/>
      <c r="R1103" s="66">
        <v>4952220</v>
      </c>
      <c r="S1103" s="64" t="s">
        <v>1534</v>
      </c>
      <c r="T1103" s="65">
        <v>1</v>
      </c>
    </row>
    <row r="1104" spans="1:20" x14ac:dyDescent="0.25">
      <c r="A1104" s="60" t="s">
        <v>2369</v>
      </c>
      <c r="B1104" s="57" t="s">
        <v>2359</v>
      </c>
      <c r="C1104" s="18" t="s">
        <v>1471</v>
      </c>
      <c r="D1104" s="10" t="s">
        <v>1511</v>
      </c>
      <c r="E1104" s="10" t="s">
        <v>210</v>
      </c>
      <c r="F1104" s="9" t="s">
        <v>391</v>
      </c>
      <c r="G1104" s="9" t="s">
        <v>1498</v>
      </c>
      <c r="H1104" s="18" t="s">
        <v>234</v>
      </c>
      <c r="I1104" s="9" t="s">
        <v>454</v>
      </c>
      <c r="J1104" s="62" t="s">
        <v>2384</v>
      </c>
      <c r="K1104" s="67">
        <v>63840</v>
      </c>
      <c r="L1104" s="67">
        <v>393254400</v>
      </c>
      <c r="M1104" s="68"/>
      <c r="R1104" s="66">
        <v>393254400</v>
      </c>
      <c r="S1104" s="64" t="s">
        <v>1364</v>
      </c>
      <c r="T1104" s="65">
        <v>1</v>
      </c>
    </row>
    <row r="1105" spans="1:20" x14ac:dyDescent="0.25">
      <c r="A1105" s="60" t="s">
        <v>2369</v>
      </c>
      <c r="B1105" s="57" t="s">
        <v>2359</v>
      </c>
      <c r="C1105" s="18" t="s">
        <v>1471</v>
      </c>
      <c r="D1105" s="10" t="s">
        <v>1511</v>
      </c>
      <c r="E1105" s="10" t="s">
        <v>210</v>
      </c>
      <c r="F1105" s="9" t="s">
        <v>391</v>
      </c>
      <c r="G1105" s="9" t="s">
        <v>1498</v>
      </c>
      <c r="H1105" s="18" t="s">
        <v>1492</v>
      </c>
      <c r="I1105" s="9" t="s">
        <v>454</v>
      </c>
      <c r="J1105" s="62" t="s">
        <v>2384</v>
      </c>
      <c r="K1105" s="67">
        <v>3840</v>
      </c>
      <c r="L1105" s="67">
        <v>23654400</v>
      </c>
      <c r="M1105" s="68"/>
      <c r="R1105" s="66">
        <v>23654400</v>
      </c>
      <c r="S1105" s="64" t="s">
        <v>1534</v>
      </c>
      <c r="T1105" s="65">
        <v>1</v>
      </c>
    </row>
    <row r="1106" spans="1:20" x14ac:dyDescent="0.25">
      <c r="A1106" s="60" t="s">
        <v>2369</v>
      </c>
      <c r="B1106" s="57" t="s">
        <v>2359</v>
      </c>
      <c r="C1106" s="18" t="s">
        <v>1472</v>
      </c>
      <c r="D1106" s="10" t="s">
        <v>1512</v>
      </c>
      <c r="E1106" s="10" t="s">
        <v>210</v>
      </c>
      <c r="F1106" s="9" t="s">
        <v>391</v>
      </c>
      <c r="G1106" s="9" t="s">
        <v>1498</v>
      </c>
      <c r="H1106" s="18" t="s">
        <v>234</v>
      </c>
      <c r="I1106" s="9" t="s">
        <v>454</v>
      </c>
      <c r="J1106" s="62" t="s">
        <v>2384</v>
      </c>
      <c r="K1106" s="67">
        <v>24000</v>
      </c>
      <c r="L1106" s="67">
        <v>72096000</v>
      </c>
      <c r="M1106" s="68"/>
      <c r="R1106" s="66">
        <v>72096000</v>
      </c>
      <c r="S1106" s="64" t="s">
        <v>1364</v>
      </c>
      <c r="T1106" s="65">
        <v>1</v>
      </c>
    </row>
    <row r="1107" spans="1:20" x14ac:dyDescent="0.25">
      <c r="A1107" s="60" t="s">
        <v>2369</v>
      </c>
      <c r="B1107" s="57" t="s">
        <v>2359</v>
      </c>
      <c r="C1107" s="18" t="s">
        <v>1472</v>
      </c>
      <c r="D1107" s="10" t="s">
        <v>1512</v>
      </c>
      <c r="E1107" s="10" t="s">
        <v>210</v>
      </c>
      <c r="F1107" s="9" t="s">
        <v>391</v>
      </c>
      <c r="G1107" s="9" t="s">
        <v>1498</v>
      </c>
      <c r="H1107" s="18" t="s">
        <v>1492</v>
      </c>
      <c r="I1107" s="9" t="s">
        <v>454</v>
      </c>
      <c r="J1107" s="62" t="s">
        <v>2384</v>
      </c>
      <c r="K1107" s="67">
        <v>16800</v>
      </c>
      <c r="L1107" s="67">
        <v>50467200</v>
      </c>
      <c r="M1107" s="68"/>
      <c r="R1107" s="66">
        <v>50467200</v>
      </c>
      <c r="S1107" s="64" t="s">
        <v>1534</v>
      </c>
      <c r="T1107" s="65">
        <v>1</v>
      </c>
    </row>
    <row r="1108" spans="1:20" x14ac:dyDescent="0.25">
      <c r="A1108" s="60" t="s">
        <v>2369</v>
      </c>
      <c r="B1108" s="57" t="s">
        <v>2359</v>
      </c>
      <c r="C1108" s="18" t="s">
        <v>1475</v>
      </c>
      <c r="D1108" s="10" t="s">
        <v>1513</v>
      </c>
      <c r="E1108" s="10" t="s">
        <v>210</v>
      </c>
      <c r="F1108" s="9" t="s">
        <v>391</v>
      </c>
      <c r="G1108" s="9" t="s">
        <v>1498</v>
      </c>
      <c r="H1108" s="18" t="s">
        <v>234</v>
      </c>
      <c r="I1108" s="9" t="s">
        <v>454</v>
      </c>
      <c r="J1108" s="62" t="s">
        <v>2384</v>
      </c>
      <c r="K1108" s="67">
        <v>5280</v>
      </c>
      <c r="L1108" s="67">
        <v>15486240</v>
      </c>
      <c r="M1108" s="68"/>
      <c r="R1108" s="66">
        <v>15486240</v>
      </c>
      <c r="S1108" s="64" t="s">
        <v>1364</v>
      </c>
      <c r="T1108" s="65">
        <v>1</v>
      </c>
    </row>
    <row r="1109" spans="1:20" x14ac:dyDescent="0.25">
      <c r="A1109" s="60" t="s">
        <v>2369</v>
      </c>
      <c r="B1109" s="57" t="s">
        <v>2359</v>
      </c>
      <c r="C1109" s="18" t="s">
        <v>1475</v>
      </c>
      <c r="D1109" s="10" t="s">
        <v>1513</v>
      </c>
      <c r="E1109" s="10" t="s">
        <v>210</v>
      </c>
      <c r="F1109" s="9" t="s">
        <v>391</v>
      </c>
      <c r="G1109" s="9" t="s">
        <v>1498</v>
      </c>
      <c r="H1109" s="18" t="s">
        <v>1492</v>
      </c>
      <c r="I1109" s="9" t="s">
        <v>454</v>
      </c>
      <c r="J1109" s="62" t="s">
        <v>2384</v>
      </c>
      <c r="K1109" s="67">
        <v>29760</v>
      </c>
      <c r="L1109" s="67">
        <v>87286080</v>
      </c>
      <c r="M1109" s="68"/>
      <c r="R1109" s="66">
        <v>87286080</v>
      </c>
      <c r="S1109" s="64" t="s">
        <v>1534</v>
      </c>
      <c r="T1109" s="65">
        <v>1</v>
      </c>
    </row>
    <row r="1110" spans="1:20" x14ac:dyDescent="0.25">
      <c r="A1110" s="60" t="s">
        <v>2369</v>
      </c>
      <c r="B1110" s="57" t="s">
        <v>2359</v>
      </c>
      <c r="C1110" s="18" t="s">
        <v>1476</v>
      </c>
      <c r="D1110" s="10" t="s">
        <v>1514</v>
      </c>
      <c r="E1110" s="10" t="s">
        <v>210</v>
      </c>
      <c r="F1110" s="9" t="s">
        <v>391</v>
      </c>
      <c r="G1110" s="9" t="s">
        <v>1498</v>
      </c>
      <c r="H1110" s="18" t="s">
        <v>234</v>
      </c>
      <c r="I1110" s="9" t="s">
        <v>454</v>
      </c>
      <c r="J1110" s="62" t="s">
        <v>2384</v>
      </c>
      <c r="K1110" s="67">
        <v>10080</v>
      </c>
      <c r="L1110" s="67">
        <v>39735360</v>
      </c>
      <c r="M1110" s="68"/>
      <c r="R1110" s="66">
        <v>39735360</v>
      </c>
      <c r="S1110" s="64" t="s">
        <v>1364</v>
      </c>
      <c r="T1110" s="65">
        <v>1</v>
      </c>
    </row>
    <row r="1111" spans="1:20" x14ac:dyDescent="0.25">
      <c r="A1111" s="60" t="s">
        <v>2369</v>
      </c>
      <c r="B1111" s="57" t="s">
        <v>2359</v>
      </c>
      <c r="C1111" s="18" t="s">
        <v>1476</v>
      </c>
      <c r="D1111" s="10" t="s">
        <v>1514</v>
      </c>
      <c r="E1111" s="10" t="s">
        <v>210</v>
      </c>
      <c r="F1111" s="9" t="s">
        <v>391</v>
      </c>
      <c r="G1111" s="9" t="s">
        <v>1498</v>
      </c>
      <c r="H1111" s="18" t="s">
        <v>1492</v>
      </c>
      <c r="I1111" s="9" t="s">
        <v>454</v>
      </c>
      <c r="J1111" s="62" t="s">
        <v>2384</v>
      </c>
      <c r="K1111" s="67">
        <v>8160</v>
      </c>
      <c r="L1111" s="67">
        <v>32166720</v>
      </c>
      <c r="M1111" s="67"/>
      <c r="R1111" s="66">
        <v>32166720</v>
      </c>
      <c r="S1111" s="64" t="s">
        <v>1534</v>
      </c>
      <c r="T1111" s="65">
        <v>1</v>
      </c>
    </row>
    <row r="1112" spans="1:20" x14ac:dyDescent="0.25">
      <c r="A1112" s="60" t="s">
        <v>2369</v>
      </c>
      <c r="B1112" s="57" t="s">
        <v>2359</v>
      </c>
      <c r="C1112" s="18" t="s">
        <v>1477</v>
      </c>
      <c r="D1112" s="10" t="s">
        <v>1515</v>
      </c>
      <c r="E1112" s="10" t="s">
        <v>210</v>
      </c>
      <c r="F1112" s="9" t="s">
        <v>391</v>
      </c>
      <c r="G1112" s="9" t="s">
        <v>1498</v>
      </c>
      <c r="H1112" s="18" t="s">
        <v>234</v>
      </c>
      <c r="I1112" s="9" t="s">
        <v>454</v>
      </c>
      <c r="J1112" s="62" t="s">
        <v>2384</v>
      </c>
      <c r="K1112" s="67">
        <v>960</v>
      </c>
      <c r="L1112" s="67">
        <v>4308480</v>
      </c>
      <c r="M1112" s="67"/>
      <c r="R1112" s="66">
        <v>4308480</v>
      </c>
      <c r="S1112" s="64" t="s">
        <v>1364</v>
      </c>
      <c r="T1112" s="65">
        <v>1</v>
      </c>
    </row>
    <row r="1113" spans="1:20" x14ac:dyDescent="0.25">
      <c r="A1113" s="60" t="s">
        <v>2369</v>
      </c>
      <c r="B1113" s="57" t="s">
        <v>2359</v>
      </c>
      <c r="C1113" s="18" t="s">
        <v>1477</v>
      </c>
      <c r="D1113" s="10" t="s">
        <v>1515</v>
      </c>
      <c r="E1113" s="10" t="s">
        <v>210</v>
      </c>
      <c r="F1113" s="9" t="s">
        <v>391</v>
      </c>
      <c r="G1113" s="9" t="s">
        <v>1498</v>
      </c>
      <c r="H1113" s="18" t="s">
        <v>1492</v>
      </c>
      <c r="I1113" s="9" t="s">
        <v>454</v>
      </c>
      <c r="J1113" s="62" t="s">
        <v>2384</v>
      </c>
      <c r="K1113" s="67">
        <v>32640</v>
      </c>
      <c r="L1113" s="67">
        <v>146488320</v>
      </c>
      <c r="M1113" s="67"/>
      <c r="R1113" s="66">
        <v>146488320</v>
      </c>
      <c r="S1113" s="64" t="s">
        <v>1534</v>
      </c>
      <c r="T1113" s="65">
        <v>1</v>
      </c>
    </row>
    <row r="1114" spans="1:20" x14ac:dyDescent="0.25">
      <c r="A1114" s="60" t="s">
        <v>2369</v>
      </c>
      <c r="B1114" s="57" t="s">
        <v>2359</v>
      </c>
      <c r="C1114" s="18" t="s">
        <v>1478</v>
      </c>
      <c r="D1114" s="10" t="s">
        <v>1516</v>
      </c>
      <c r="E1114" s="10" t="s">
        <v>210</v>
      </c>
      <c r="F1114" s="9" t="s">
        <v>391</v>
      </c>
      <c r="G1114" s="9" t="s">
        <v>1498</v>
      </c>
      <c r="H1114" s="18" t="s">
        <v>234</v>
      </c>
      <c r="I1114" s="9" t="s">
        <v>454</v>
      </c>
      <c r="J1114" s="62" t="s">
        <v>2384</v>
      </c>
      <c r="K1114" s="67">
        <v>221280</v>
      </c>
      <c r="L1114" s="67">
        <v>518459040</v>
      </c>
      <c r="M1114" s="67"/>
      <c r="R1114" s="66">
        <v>518459040</v>
      </c>
      <c r="S1114" s="64" t="s">
        <v>1364</v>
      </c>
      <c r="T1114" s="65">
        <v>1</v>
      </c>
    </row>
    <row r="1115" spans="1:20" x14ac:dyDescent="0.25">
      <c r="A1115" s="60" t="s">
        <v>2369</v>
      </c>
      <c r="B1115" s="57" t="s">
        <v>2359</v>
      </c>
      <c r="C1115" s="18" t="s">
        <v>1478</v>
      </c>
      <c r="D1115" s="10" t="s">
        <v>1516</v>
      </c>
      <c r="E1115" s="10" t="s">
        <v>210</v>
      </c>
      <c r="F1115" s="9" t="s">
        <v>391</v>
      </c>
      <c r="G1115" s="9" t="s">
        <v>1498</v>
      </c>
      <c r="H1115" s="18" t="s">
        <v>1492</v>
      </c>
      <c r="I1115" s="9" t="s">
        <v>454</v>
      </c>
      <c r="J1115" s="62" t="s">
        <v>2384</v>
      </c>
      <c r="K1115" s="67">
        <v>397920</v>
      </c>
      <c r="L1115" s="67">
        <v>932326560</v>
      </c>
      <c r="M1115" s="67"/>
      <c r="R1115" s="66">
        <v>932326560</v>
      </c>
      <c r="S1115" s="64" t="s">
        <v>1534</v>
      </c>
      <c r="T1115" s="65">
        <v>1</v>
      </c>
    </row>
    <row r="1116" spans="1:20" x14ac:dyDescent="0.25">
      <c r="A1116" s="60" t="s">
        <v>2369</v>
      </c>
      <c r="B1116" s="57" t="s">
        <v>2359</v>
      </c>
      <c r="C1116" s="18" t="s">
        <v>1099</v>
      </c>
      <c r="D1116" s="10" t="s">
        <v>1235</v>
      </c>
      <c r="E1116" s="10" t="s">
        <v>210</v>
      </c>
      <c r="F1116" s="9" t="s">
        <v>391</v>
      </c>
      <c r="G1116" s="9" t="s">
        <v>1498</v>
      </c>
      <c r="H1116" s="18" t="s">
        <v>296</v>
      </c>
      <c r="I1116" s="9" t="s">
        <v>456</v>
      </c>
      <c r="J1116" s="10" t="s">
        <v>456</v>
      </c>
      <c r="K1116" s="67">
        <v>480</v>
      </c>
      <c r="L1116" s="67">
        <v>3878880</v>
      </c>
      <c r="M1116" s="67"/>
      <c r="R1116" s="66">
        <v>3878880</v>
      </c>
      <c r="S1116" s="64" t="s">
        <v>1364</v>
      </c>
      <c r="T1116" s="65">
        <v>1</v>
      </c>
    </row>
    <row r="1117" spans="1:20" x14ac:dyDescent="0.25">
      <c r="A1117" s="60" t="s">
        <v>2369</v>
      </c>
      <c r="B1117" s="57" t="s">
        <v>2359</v>
      </c>
      <c r="C1117" s="18" t="s">
        <v>1099</v>
      </c>
      <c r="D1117" s="10" t="s">
        <v>1235</v>
      </c>
      <c r="E1117" s="10" t="s">
        <v>210</v>
      </c>
      <c r="F1117" s="9" t="s">
        <v>391</v>
      </c>
      <c r="G1117" s="9" t="s">
        <v>1498</v>
      </c>
      <c r="H1117" s="18" t="s">
        <v>337</v>
      </c>
      <c r="I1117" s="9" t="s">
        <v>453</v>
      </c>
      <c r="J1117" s="62" t="s">
        <v>2384</v>
      </c>
      <c r="K1117" s="67">
        <v>18840</v>
      </c>
      <c r="L1117" s="67">
        <v>84553920</v>
      </c>
      <c r="M1117" s="67"/>
      <c r="R1117" s="66">
        <v>84553920</v>
      </c>
      <c r="S1117" s="64" t="s">
        <v>1364</v>
      </c>
      <c r="T1117" s="65">
        <v>1</v>
      </c>
    </row>
    <row r="1118" spans="1:20" x14ac:dyDescent="0.25">
      <c r="A1118" s="60" t="s">
        <v>2369</v>
      </c>
      <c r="B1118" s="57" t="s">
        <v>2359</v>
      </c>
      <c r="C1118" s="18" t="s">
        <v>1099</v>
      </c>
      <c r="D1118" s="10" t="s">
        <v>1235</v>
      </c>
      <c r="E1118" s="10" t="s">
        <v>210</v>
      </c>
      <c r="F1118" s="9" t="s">
        <v>391</v>
      </c>
      <c r="G1118" s="9" t="s">
        <v>1498</v>
      </c>
      <c r="H1118" s="18" t="s">
        <v>1493</v>
      </c>
      <c r="I1118" s="9" t="s">
        <v>456</v>
      </c>
      <c r="J1118" s="10" t="s">
        <v>456</v>
      </c>
      <c r="K1118" s="67">
        <v>14400</v>
      </c>
      <c r="L1118" s="67">
        <v>116366400</v>
      </c>
      <c r="M1118" s="67"/>
      <c r="R1118" s="66">
        <v>116366400</v>
      </c>
      <c r="S1118" s="64" t="s">
        <v>1534</v>
      </c>
      <c r="T1118" s="65">
        <v>1</v>
      </c>
    </row>
    <row r="1119" spans="1:20" x14ac:dyDescent="0.25">
      <c r="A1119" s="60" t="s">
        <v>2369</v>
      </c>
      <c r="B1119" s="57" t="s">
        <v>2359</v>
      </c>
      <c r="C1119" s="18" t="s">
        <v>408</v>
      </c>
      <c r="D1119" s="10" t="s">
        <v>1352</v>
      </c>
      <c r="E1119" s="10" t="s">
        <v>264</v>
      </c>
      <c r="F1119" s="9" t="s">
        <v>348</v>
      </c>
      <c r="G1119" s="9" t="s">
        <v>1312</v>
      </c>
      <c r="H1119" s="18" t="s">
        <v>345</v>
      </c>
      <c r="I1119" s="9" t="s">
        <v>456</v>
      </c>
      <c r="J1119" s="10" t="s">
        <v>456</v>
      </c>
      <c r="K1119" s="67">
        <v>4760</v>
      </c>
      <c r="L1119" s="67">
        <v>35396359.600000001</v>
      </c>
      <c r="M1119" s="67"/>
      <c r="R1119" s="66">
        <v>35396359.600000001</v>
      </c>
      <c r="S1119" s="64" t="s">
        <v>1364</v>
      </c>
      <c r="T1119" s="65">
        <v>1</v>
      </c>
    </row>
    <row r="1120" spans="1:20" x14ac:dyDescent="0.25">
      <c r="A1120" s="60" t="s">
        <v>2369</v>
      </c>
      <c r="B1120" s="57" t="s">
        <v>2359</v>
      </c>
      <c r="C1120" s="18" t="s">
        <v>408</v>
      </c>
      <c r="D1120" s="10" t="s">
        <v>1352</v>
      </c>
      <c r="E1120" s="10" t="s">
        <v>264</v>
      </c>
      <c r="F1120" s="9" t="s">
        <v>348</v>
      </c>
      <c r="G1120" s="9" t="s">
        <v>1312</v>
      </c>
      <c r="H1120" s="18" t="s">
        <v>220</v>
      </c>
      <c r="I1120" s="9" t="s">
        <v>455</v>
      </c>
      <c r="J1120" s="62" t="s">
        <v>2384</v>
      </c>
      <c r="K1120" s="67">
        <v>112</v>
      </c>
      <c r="L1120" s="67">
        <v>752976</v>
      </c>
      <c r="M1120" s="67"/>
      <c r="R1120" s="66">
        <v>752976</v>
      </c>
      <c r="S1120" s="64" t="s">
        <v>1364</v>
      </c>
      <c r="T1120" s="65">
        <v>1</v>
      </c>
    </row>
    <row r="1121" spans="1:20" x14ac:dyDescent="0.25">
      <c r="A1121" s="60" t="s">
        <v>2369</v>
      </c>
      <c r="B1121" s="57" t="s">
        <v>2359</v>
      </c>
      <c r="C1121" s="18" t="s">
        <v>408</v>
      </c>
      <c r="D1121" s="10" t="s">
        <v>1352</v>
      </c>
      <c r="E1121" s="10" t="s">
        <v>264</v>
      </c>
      <c r="F1121" s="9" t="s">
        <v>348</v>
      </c>
      <c r="G1121" s="9" t="s">
        <v>1312</v>
      </c>
      <c r="H1121" s="18" t="s">
        <v>241</v>
      </c>
      <c r="I1121" s="9" t="s">
        <v>454</v>
      </c>
      <c r="J1121" s="62" t="s">
        <v>2384</v>
      </c>
      <c r="K1121" s="67">
        <v>2744</v>
      </c>
      <c r="L1121" s="67">
        <v>17130792</v>
      </c>
      <c r="M1121" s="67"/>
      <c r="R1121" s="66">
        <v>17130792</v>
      </c>
      <c r="S1121" s="64" t="s">
        <v>1364</v>
      </c>
      <c r="T1121" s="65">
        <v>1</v>
      </c>
    </row>
    <row r="1122" spans="1:20" x14ac:dyDescent="0.25">
      <c r="A1122" s="60" t="s">
        <v>2369</v>
      </c>
      <c r="B1122" s="57" t="s">
        <v>2359</v>
      </c>
      <c r="C1122" s="18" t="s">
        <v>1093</v>
      </c>
      <c r="D1122" s="10" t="s">
        <v>1230</v>
      </c>
      <c r="E1122" s="10" t="s">
        <v>210</v>
      </c>
      <c r="F1122" s="9" t="s">
        <v>391</v>
      </c>
      <c r="G1122" s="9" t="s">
        <v>1498</v>
      </c>
      <c r="H1122" s="18" t="s">
        <v>296</v>
      </c>
      <c r="I1122" s="9" t="s">
        <v>456</v>
      </c>
      <c r="J1122" s="10" t="s">
        <v>456</v>
      </c>
      <c r="K1122" s="67">
        <v>11040</v>
      </c>
      <c r="L1122" s="67">
        <v>89214240</v>
      </c>
      <c r="M1122" s="67"/>
      <c r="R1122" s="66">
        <v>89214240</v>
      </c>
      <c r="S1122" s="64" t="s">
        <v>1364</v>
      </c>
      <c r="T1122" s="65">
        <v>1</v>
      </c>
    </row>
    <row r="1123" spans="1:20" x14ac:dyDescent="0.25">
      <c r="A1123" s="60" t="s">
        <v>2369</v>
      </c>
      <c r="B1123" s="57" t="s">
        <v>2359</v>
      </c>
      <c r="C1123" s="18" t="s">
        <v>1093</v>
      </c>
      <c r="D1123" s="10" t="s">
        <v>1230</v>
      </c>
      <c r="E1123" s="10" t="s">
        <v>210</v>
      </c>
      <c r="F1123" s="9" t="s">
        <v>391</v>
      </c>
      <c r="G1123" s="9" t="s">
        <v>1498</v>
      </c>
      <c r="H1123" s="18" t="s">
        <v>337</v>
      </c>
      <c r="I1123" s="9" t="s">
        <v>453</v>
      </c>
      <c r="J1123" s="62" t="s">
        <v>2384</v>
      </c>
      <c r="K1123" s="67">
        <v>109440</v>
      </c>
      <c r="L1123" s="67">
        <v>674150400</v>
      </c>
      <c r="M1123" s="67"/>
      <c r="R1123" s="66">
        <v>674150400</v>
      </c>
      <c r="S1123" s="64" t="s">
        <v>1364</v>
      </c>
      <c r="T1123" s="65">
        <v>1</v>
      </c>
    </row>
    <row r="1124" spans="1:20" x14ac:dyDescent="0.25">
      <c r="A1124" s="60" t="s">
        <v>2369</v>
      </c>
      <c r="B1124" s="57" t="s">
        <v>2359</v>
      </c>
      <c r="C1124" s="18" t="s">
        <v>1093</v>
      </c>
      <c r="D1124" s="10" t="s">
        <v>1230</v>
      </c>
      <c r="E1124" s="10" t="s">
        <v>210</v>
      </c>
      <c r="F1124" s="9" t="s">
        <v>391</v>
      </c>
      <c r="G1124" s="9" t="s">
        <v>1498</v>
      </c>
      <c r="H1124" s="18" t="s">
        <v>1492</v>
      </c>
      <c r="I1124" s="9" t="s">
        <v>454</v>
      </c>
      <c r="J1124" s="62" t="s">
        <v>2384</v>
      </c>
      <c r="K1124" s="67">
        <v>31680</v>
      </c>
      <c r="L1124" s="67">
        <v>195148800</v>
      </c>
      <c r="M1124" s="67"/>
      <c r="R1124" s="66">
        <v>195148800</v>
      </c>
      <c r="S1124" s="64" t="s">
        <v>1534</v>
      </c>
      <c r="T1124" s="65">
        <v>1</v>
      </c>
    </row>
    <row r="1125" spans="1:20" x14ac:dyDescent="0.25">
      <c r="A1125" s="60" t="s">
        <v>2369</v>
      </c>
      <c r="B1125" s="57" t="s">
        <v>2359</v>
      </c>
      <c r="C1125" s="18" t="s">
        <v>1109</v>
      </c>
      <c r="D1125" s="10" t="s">
        <v>1480</v>
      </c>
      <c r="E1125" s="10" t="s">
        <v>210</v>
      </c>
      <c r="F1125" s="9" t="s">
        <v>391</v>
      </c>
      <c r="G1125" s="9" t="s">
        <v>1498</v>
      </c>
      <c r="H1125" s="18" t="s">
        <v>296</v>
      </c>
      <c r="I1125" s="9" t="s">
        <v>456</v>
      </c>
      <c r="J1125" s="10" t="s">
        <v>456</v>
      </c>
      <c r="K1125" s="67">
        <v>48480</v>
      </c>
      <c r="L1125" s="67">
        <v>260822400</v>
      </c>
      <c r="M1125" s="67"/>
      <c r="R1125" s="66">
        <v>260822400</v>
      </c>
      <c r="S1125" s="64" t="s">
        <v>1364</v>
      </c>
      <c r="T1125" s="65">
        <v>1</v>
      </c>
    </row>
    <row r="1126" spans="1:20" x14ac:dyDescent="0.25">
      <c r="A1126" s="60" t="s">
        <v>2369</v>
      </c>
      <c r="B1126" s="57" t="s">
        <v>2359</v>
      </c>
      <c r="C1126" s="18" t="s">
        <v>1109</v>
      </c>
      <c r="D1126" s="10" t="s">
        <v>1480</v>
      </c>
      <c r="E1126" s="10" t="s">
        <v>210</v>
      </c>
      <c r="F1126" s="9" t="s">
        <v>391</v>
      </c>
      <c r="G1126" s="9" t="s">
        <v>1498</v>
      </c>
      <c r="H1126" s="18" t="s">
        <v>337</v>
      </c>
      <c r="I1126" s="9" t="s">
        <v>453</v>
      </c>
      <c r="J1126" s="62" t="s">
        <v>2384</v>
      </c>
      <c r="K1126" s="67">
        <v>1567680</v>
      </c>
      <c r="L1126" s="67">
        <v>3673074240</v>
      </c>
      <c r="M1126" s="67"/>
      <c r="R1126" s="66">
        <v>3673074240</v>
      </c>
      <c r="S1126" s="64" t="s">
        <v>1364</v>
      </c>
      <c r="T1126" s="65">
        <v>1</v>
      </c>
    </row>
    <row r="1127" spans="1:20" x14ac:dyDescent="0.25">
      <c r="A1127" s="60" t="s">
        <v>2369</v>
      </c>
      <c r="B1127" s="57" t="s">
        <v>2359</v>
      </c>
      <c r="C1127" s="18" t="s">
        <v>1109</v>
      </c>
      <c r="D1127" s="10" t="s">
        <v>1480</v>
      </c>
      <c r="E1127" s="10" t="s">
        <v>210</v>
      </c>
      <c r="F1127" s="9" t="s">
        <v>391</v>
      </c>
      <c r="G1127" s="9" t="s">
        <v>1498</v>
      </c>
      <c r="H1127" s="18" t="s">
        <v>231</v>
      </c>
      <c r="I1127" s="9" t="s">
        <v>455</v>
      </c>
      <c r="J1127" s="62" t="s">
        <v>2384</v>
      </c>
      <c r="K1127" s="67">
        <v>960</v>
      </c>
      <c r="L1127" s="67">
        <v>4224000</v>
      </c>
      <c r="M1127" s="67"/>
      <c r="R1127" s="66">
        <v>4224000</v>
      </c>
      <c r="S1127" s="64" t="s">
        <v>1364</v>
      </c>
      <c r="T1127" s="65">
        <v>1</v>
      </c>
    </row>
    <row r="1128" spans="1:20" x14ac:dyDescent="0.25">
      <c r="A1128" s="60" t="s">
        <v>2369</v>
      </c>
      <c r="B1128" s="57" t="s">
        <v>2359</v>
      </c>
      <c r="C1128" s="18" t="s">
        <v>1456</v>
      </c>
      <c r="D1128" s="10" t="s">
        <v>1457</v>
      </c>
      <c r="E1128" s="10" t="s">
        <v>212</v>
      </c>
      <c r="F1128" s="9" t="s">
        <v>327</v>
      </c>
      <c r="G1128" s="9" t="s">
        <v>1309</v>
      </c>
      <c r="H1128" s="18" t="s">
        <v>296</v>
      </c>
      <c r="I1128" s="9" t="s">
        <v>456</v>
      </c>
      <c r="J1128" s="10" t="s">
        <v>456</v>
      </c>
      <c r="K1128" s="67">
        <v>22800</v>
      </c>
      <c r="L1128" s="67">
        <v>242272800</v>
      </c>
      <c r="M1128" s="67"/>
      <c r="R1128" s="66">
        <v>242272800</v>
      </c>
      <c r="S1128" s="64" t="s">
        <v>1364</v>
      </c>
      <c r="T1128" s="65">
        <v>1</v>
      </c>
    </row>
    <row r="1129" spans="1:20" x14ac:dyDescent="0.25">
      <c r="A1129" s="60" t="s">
        <v>2369</v>
      </c>
      <c r="B1129" s="57" t="s">
        <v>2359</v>
      </c>
      <c r="C1129" s="18" t="s">
        <v>1456</v>
      </c>
      <c r="D1129" s="10" t="s">
        <v>1457</v>
      </c>
      <c r="E1129" s="10" t="s">
        <v>212</v>
      </c>
      <c r="F1129" s="9" t="s">
        <v>327</v>
      </c>
      <c r="G1129" s="9" t="s">
        <v>1309</v>
      </c>
      <c r="H1129" s="18" t="s">
        <v>234</v>
      </c>
      <c r="I1129" s="9" t="s">
        <v>454</v>
      </c>
      <c r="J1129" s="62" t="s">
        <v>2384</v>
      </c>
      <c r="K1129" s="67">
        <v>5040</v>
      </c>
      <c r="L1129" s="67">
        <v>55182960</v>
      </c>
      <c r="M1129" s="67"/>
      <c r="R1129" s="66">
        <v>55182960</v>
      </c>
      <c r="S1129" s="64" t="s">
        <v>1364</v>
      </c>
      <c r="T1129" s="65">
        <v>1</v>
      </c>
    </row>
    <row r="1130" spans="1:20" x14ac:dyDescent="0.25">
      <c r="A1130" s="60" t="s">
        <v>2369</v>
      </c>
      <c r="B1130" s="57" t="s">
        <v>2359</v>
      </c>
      <c r="C1130" s="18" t="s">
        <v>1456</v>
      </c>
      <c r="D1130" s="10" t="s">
        <v>1457</v>
      </c>
      <c r="E1130" s="10" t="s">
        <v>212</v>
      </c>
      <c r="F1130" s="9" t="s">
        <v>327</v>
      </c>
      <c r="G1130" s="9" t="s">
        <v>1309</v>
      </c>
      <c r="H1130" s="18" t="s">
        <v>1492</v>
      </c>
      <c r="I1130" s="9" t="s">
        <v>454</v>
      </c>
      <c r="J1130" s="62" t="s">
        <v>2384</v>
      </c>
      <c r="K1130" s="67">
        <v>4200</v>
      </c>
      <c r="L1130" s="67">
        <v>45985800</v>
      </c>
      <c r="M1130" s="67"/>
      <c r="R1130" s="66">
        <v>45985800</v>
      </c>
      <c r="S1130" s="64" t="s">
        <v>1534</v>
      </c>
      <c r="T1130" s="65">
        <v>1</v>
      </c>
    </row>
    <row r="1131" spans="1:20" x14ac:dyDescent="0.25">
      <c r="A1131" s="60" t="s">
        <v>2369</v>
      </c>
      <c r="B1131" s="57" t="s">
        <v>2359</v>
      </c>
      <c r="C1131" s="18" t="s">
        <v>1456</v>
      </c>
      <c r="D1131" s="10" t="s">
        <v>1457</v>
      </c>
      <c r="E1131" s="10" t="s">
        <v>212</v>
      </c>
      <c r="F1131" s="9" t="s">
        <v>327</v>
      </c>
      <c r="G1131" s="9" t="s">
        <v>1309</v>
      </c>
      <c r="H1131" s="18" t="s">
        <v>1493</v>
      </c>
      <c r="I1131" s="9" t="s">
        <v>456</v>
      </c>
      <c r="J1131" s="10" t="s">
        <v>456</v>
      </c>
      <c r="K1131" s="67">
        <v>5880</v>
      </c>
      <c r="L1131" s="67">
        <v>62480880</v>
      </c>
      <c r="M1131" s="67"/>
      <c r="R1131" s="66">
        <v>62480880</v>
      </c>
      <c r="S1131" s="64" t="s">
        <v>1534</v>
      </c>
      <c r="T1131" s="65">
        <v>1</v>
      </c>
    </row>
    <row r="1132" spans="1:20" x14ac:dyDescent="0.25">
      <c r="A1132" s="60" t="s">
        <v>2369</v>
      </c>
      <c r="B1132" s="57" t="s">
        <v>2359</v>
      </c>
      <c r="C1132" s="18" t="s">
        <v>277</v>
      </c>
      <c r="D1132" s="10" t="s">
        <v>1348</v>
      </c>
      <c r="E1132" s="10" t="s">
        <v>359</v>
      </c>
      <c r="F1132" s="9" t="s">
        <v>396</v>
      </c>
      <c r="G1132" s="9" t="s">
        <v>1307</v>
      </c>
      <c r="H1132" s="18" t="s">
        <v>1406</v>
      </c>
      <c r="I1132" s="9" t="s">
        <v>453</v>
      </c>
      <c r="J1132" s="62" t="s">
        <v>2384</v>
      </c>
      <c r="K1132" s="67">
        <v>500</v>
      </c>
      <c r="L1132" s="67">
        <v>2101000</v>
      </c>
      <c r="M1132" s="67"/>
      <c r="R1132" s="66">
        <v>2101000</v>
      </c>
      <c r="S1132" s="64" t="s">
        <v>1364</v>
      </c>
      <c r="T1132" s="65">
        <v>1</v>
      </c>
    </row>
    <row r="1133" spans="1:20" x14ac:dyDescent="0.25">
      <c r="A1133" s="60" t="s">
        <v>2369</v>
      </c>
      <c r="B1133" s="57" t="s">
        <v>2359</v>
      </c>
      <c r="C1133" s="18" t="s">
        <v>393</v>
      </c>
      <c r="D1133" s="10" t="s">
        <v>1350</v>
      </c>
      <c r="E1133" s="10" t="s">
        <v>359</v>
      </c>
      <c r="F1133" s="9" t="s">
        <v>396</v>
      </c>
      <c r="G1133" s="9" t="s">
        <v>1307</v>
      </c>
      <c r="H1133" s="18" t="s">
        <v>1406</v>
      </c>
      <c r="I1133" s="9" t="s">
        <v>453</v>
      </c>
      <c r="J1133" s="62" t="s">
        <v>2384</v>
      </c>
      <c r="K1133" s="67">
        <v>200</v>
      </c>
      <c r="L1133" s="67">
        <v>840400</v>
      </c>
      <c r="M1133" s="67"/>
      <c r="R1133" s="66">
        <v>840400</v>
      </c>
      <c r="S1133" s="64" t="s">
        <v>1364</v>
      </c>
      <c r="T1133" s="65">
        <v>1</v>
      </c>
    </row>
    <row r="1134" spans="1:20" x14ac:dyDescent="0.25">
      <c r="A1134" s="60" t="s">
        <v>2369</v>
      </c>
      <c r="B1134" s="57" t="s">
        <v>2359</v>
      </c>
      <c r="C1134" s="18" t="s">
        <v>1402</v>
      </c>
      <c r="D1134" s="10" t="s">
        <v>275</v>
      </c>
      <c r="E1134" s="10" t="s">
        <v>355</v>
      </c>
      <c r="F1134" s="9" t="s">
        <v>275</v>
      </c>
      <c r="G1134" s="9" t="s">
        <v>1309</v>
      </c>
      <c r="H1134" s="18" t="s">
        <v>296</v>
      </c>
      <c r="I1134" s="9" t="s">
        <v>456</v>
      </c>
      <c r="J1134" s="10" t="s">
        <v>456</v>
      </c>
      <c r="K1134" s="67">
        <v>3600</v>
      </c>
      <c r="L1134" s="67">
        <v>81774000</v>
      </c>
      <c r="M1134" s="67"/>
      <c r="R1134" s="66">
        <v>81774000</v>
      </c>
      <c r="S1134" s="64" t="s">
        <v>1364</v>
      </c>
      <c r="T1134" s="65">
        <v>1</v>
      </c>
    </row>
    <row r="1135" spans="1:20" x14ac:dyDescent="0.25">
      <c r="A1135" s="60" t="s">
        <v>2369</v>
      </c>
      <c r="B1135" s="57" t="s">
        <v>2359</v>
      </c>
      <c r="C1135" s="18" t="s">
        <v>1402</v>
      </c>
      <c r="D1135" s="10" t="s">
        <v>275</v>
      </c>
      <c r="E1135" s="10" t="s">
        <v>355</v>
      </c>
      <c r="F1135" s="9" t="s">
        <v>275</v>
      </c>
      <c r="G1135" s="9" t="s">
        <v>1309</v>
      </c>
      <c r="H1135" s="18" t="s">
        <v>234</v>
      </c>
      <c r="I1135" s="9" t="s">
        <v>454</v>
      </c>
      <c r="J1135" s="62" t="s">
        <v>2384</v>
      </c>
      <c r="K1135" s="67">
        <v>720</v>
      </c>
      <c r="L1135" s="67">
        <v>16545960</v>
      </c>
      <c r="M1135" s="67"/>
      <c r="R1135" s="66">
        <v>16545960</v>
      </c>
      <c r="S1135" s="64" t="s">
        <v>1364</v>
      </c>
      <c r="T1135" s="65">
        <v>1</v>
      </c>
    </row>
    <row r="1136" spans="1:20" x14ac:dyDescent="0.25">
      <c r="A1136" s="60" t="s">
        <v>2369</v>
      </c>
      <c r="B1136" s="57" t="s">
        <v>2359</v>
      </c>
      <c r="C1136" s="18" t="s">
        <v>1402</v>
      </c>
      <c r="D1136" s="10" t="s">
        <v>275</v>
      </c>
      <c r="E1136" s="10" t="s">
        <v>355</v>
      </c>
      <c r="F1136" s="9" t="s">
        <v>275</v>
      </c>
      <c r="G1136" s="9" t="s">
        <v>1309</v>
      </c>
      <c r="H1136" s="18" t="s">
        <v>1492</v>
      </c>
      <c r="I1136" s="9" t="s">
        <v>454</v>
      </c>
      <c r="J1136" s="62" t="s">
        <v>2384</v>
      </c>
      <c r="K1136" s="67">
        <v>2760</v>
      </c>
      <c r="L1136" s="67">
        <v>63426180</v>
      </c>
      <c r="M1136" s="67"/>
      <c r="R1136" s="66">
        <v>63426180</v>
      </c>
      <c r="S1136" s="64" t="s">
        <v>1534</v>
      </c>
      <c r="T1136" s="65">
        <v>1</v>
      </c>
    </row>
    <row r="1137" spans="1:20" x14ac:dyDescent="0.25">
      <c r="A1137" s="60" t="s">
        <v>2369</v>
      </c>
      <c r="B1137" s="57" t="s">
        <v>2359</v>
      </c>
      <c r="C1137" s="18" t="s">
        <v>1402</v>
      </c>
      <c r="D1137" s="10" t="s">
        <v>275</v>
      </c>
      <c r="E1137" s="10" t="s">
        <v>355</v>
      </c>
      <c r="F1137" s="9" t="s">
        <v>275</v>
      </c>
      <c r="G1137" s="9" t="s">
        <v>1309</v>
      </c>
      <c r="H1137" s="18" t="s">
        <v>1493</v>
      </c>
      <c r="I1137" s="9" t="s">
        <v>456</v>
      </c>
      <c r="J1137" s="10" t="s">
        <v>456</v>
      </c>
      <c r="K1137" s="67">
        <v>360</v>
      </c>
      <c r="L1137" s="67">
        <v>8177400</v>
      </c>
      <c r="M1137" s="67"/>
      <c r="R1137" s="66">
        <v>8177400</v>
      </c>
      <c r="S1137" s="64" t="s">
        <v>1534</v>
      </c>
      <c r="T1137" s="65">
        <v>1</v>
      </c>
    </row>
    <row r="1138" spans="1:20" x14ac:dyDescent="0.25">
      <c r="A1138" s="60" t="s">
        <v>2369</v>
      </c>
      <c r="B1138" s="57" t="s">
        <v>2359</v>
      </c>
      <c r="C1138" s="18" t="s">
        <v>509</v>
      </c>
      <c r="D1138" s="10" t="s">
        <v>1342</v>
      </c>
      <c r="E1138" s="10" t="s">
        <v>359</v>
      </c>
      <c r="F1138" s="9" t="s">
        <v>396</v>
      </c>
      <c r="G1138" s="9" t="s">
        <v>1307</v>
      </c>
      <c r="H1138" s="18" t="s">
        <v>1406</v>
      </c>
      <c r="I1138" s="9" t="s">
        <v>453</v>
      </c>
      <c r="J1138" s="62" t="s">
        <v>2384</v>
      </c>
      <c r="K1138" s="67">
        <v>8000</v>
      </c>
      <c r="L1138" s="67">
        <v>25120000</v>
      </c>
      <c r="M1138" s="67"/>
      <c r="R1138" s="66">
        <v>25120000</v>
      </c>
      <c r="S1138" s="64" t="s">
        <v>1364</v>
      </c>
      <c r="T1138" s="65">
        <v>1</v>
      </c>
    </row>
    <row r="1139" spans="1:20" x14ac:dyDescent="0.25">
      <c r="A1139" s="60" t="s">
        <v>2369</v>
      </c>
      <c r="B1139" s="57" t="s">
        <v>2359</v>
      </c>
      <c r="C1139" s="18" t="s">
        <v>510</v>
      </c>
      <c r="D1139" s="10" t="s">
        <v>1343</v>
      </c>
      <c r="E1139" s="10" t="s">
        <v>359</v>
      </c>
      <c r="F1139" s="9" t="s">
        <v>396</v>
      </c>
      <c r="G1139" s="9" t="s">
        <v>1307</v>
      </c>
      <c r="H1139" s="18" t="s">
        <v>1406</v>
      </c>
      <c r="I1139" s="9" t="s">
        <v>453</v>
      </c>
      <c r="J1139" s="62" t="s">
        <v>2384</v>
      </c>
      <c r="K1139" s="67">
        <v>3600</v>
      </c>
      <c r="L1139" s="67">
        <v>22604400</v>
      </c>
      <c r="M1139" s="67"/>
      <c r="R1139" s="66">
        <v>22604400</v>
      </c>
      <c r="S1139" s="64" t="s">
        <v>1364</v>
      </c>
      <c r="T1139" s="65">
        <v>1</v>
      </c>
    </row>
    <row r="1140" spans="1:20" x14ac:dyDescent="0.25">
      <c r="A1140" s="60" t="s">
        <v>2369</v>
      </c>
      <c r="B1140" s="57" t="s">
        <v>2359</v>
      </c>
      <c r="C1140" s="18" t="s">
        <v>511</v>
      </c>
      <c r="D1140" s="10" t="s">
        <v>1344</v>
      </c>
      <c r="E1140" s="10" t="s">
        <v>359</v>
      </c>
      <c r="F1140" s="9" t="s">
        <v>396</v>
      </c>
      <c r="G1140" s="9" t="s">
        <v>1307</v>
      </c>
      <c r="H1140" s="18" t="s">
        <v>1406</v>
      </c>
      <c r="I1140" s="9" t="s">
        <v>453</v>
      </c>
      <c r="J1140" s="62" t="s">
        <v>2384</v>
      </c>
      <c r="K1140" s="67">
        <v>1500</v>
      </c>
      <c r="L1140" s="67">
        <v>9418500</v>
      </c>
      <c r="M1140" s="67"/>
      <c r="R1140" s="66">
        <v>9418500</v>
      </c>
      <c r="S1140" s="64" t="s">
        <v>1364</v>
      </c>
      <c r="T1140" s="65">
        <v>1</v>
      </c>
    </row>
    <row r="1141" spans="1:20" x14ac:dyDescent="0.25">
      <c r="A1141" s="60" t="s">
        <v>2369</v>
      </c>
      <c r="B1141" s="57" t="s">
        <v>2359</v>
      </c>
      <c r="C1141" s="18" t="s">
        <v>512</v>
      </c>
      <c r="D1141" s="10" t="s">
        <v>1345</v>
      </c>
      <c r="E1141" s="10" t="s">
        <v>359</v>
      </c>
      <c r="F1141" s="9" t="s">
        <v>396</v>
      </c>
      <c r="G1141" s="9" t="s">
        <v>1307</v>
      </c>
      <c r="H1141" s="18" t="s">
        <v>1406</v>
      </c>
      <c r="I1141" s="9" t="s">
        <v>453</v>
      </c>
      <c r="J1141" s="62" t="s">
        <v>2384</v>
      </c>
      <c r="K1141" s="67">
        <v>4300</v>
      </c>
      <c r="L1141" s="67">
        <v>14319000</v>
      </c>
      <c r="M1141" s="67"/>
      <c r="R1141" s="66">
        <v>14319000</v>
      </c>
      <c r="S1141" s="64" t="s">
        <v>1364</v>
      </c>
      <c r="T1141" s="65">
        <v>1</v>
      </c>
    </row>
    <row r="1142" spans="1:20" x14ac:dyDescent="0.25">
      <c r="A1142" s="60" t="s">
        <v>2369</v>
      </c>
      <c r="B1142" s="57" t="s">
        <v>2359</v>
      </c>
      <c r="C1142" s="18" t="s">
        <v>512</v>
      </c>
      <c r="D1142" s="10" t="s">
        <v>1345</v>
      </c>
      <c r="E1142" s="10" t="s">
        <v>359</v>
      </c>
      <c r="F1142" s="9" t="s">
        <v>396</v>
      </c>
      <c r="G1142" s="9" t="s">
        <v>1307</v>
      </c>
      <c r="H1142" s="18" t="s">
        <v>1531</v>
      </c>
      <c r="I1142" s="9" t="s">
        <v>456</v>
      </c>
      <c r="J1142" s="10" t="s">
        <v>456</v>
      </c>
      <c r="K1142" s="67">
        <v>4000</v>
      </c>
      <c r="L1142" s="67">
        <v>26400000</v>
      </c>
      <c r="M1142" s="67"/>
      <c r="R1142" s="66">
        <v>26400000</v>
      </c>
      <c r="S1142" s="64" t="s">
        <v>1534</v>
      </c>
      <c r="T1142" s="65">
        <v>1</v>
      </c>
    </row>
    <row r="1143" spans="1:20" x14ac:dyDescent="0.25">
      <c r="A1143" s="60" t="s">
        <v>2369</v>
      </c>
      <c r="B1143" s="57" t="s">
        <v>2359</v>
      </c>
      <c r="C1143" s="18" t="s">
        <v>249</v>
      </c>
      <c r="D1143" s="10" t="s">
        <v>1346</v>
      </c>
      <c r="E1143" s="10" t="s">
        <v>359</v>
      </c>
      <c r="F1143" s="9" t="s">
        <v>396</v>
      </c>
      <c r="G1143" s="9" t="s">
        <v>1307</v>
      </c>
      <c r="H1143" s="18" t="s">
        <v>1406</v>
      </c>
      <c r="I1143" s="9" t="s">
        <v>453</v>
      </c>
      <c r="J1143" s="62" t="s">
        <v>2384</v>
      </c>
      <c r="K1143" s="67">
        <v>100</v>
      </c>
      <c r="L1143" s="67">
        <v>420200</v>
      </c>
      <c r="M1143" s="67"/>
      <c r="R1143" s="66">
        <v>420200</v>
      </c>
      <c r="S1143" s="64" t="s">
        <v>1364</v>
      </c>
      <c r="T1143" s="65">
        <v>1</v>
      </c>
    </row>
    <row r="1144" spans="1:20" x14ac:dyDescent="0.25">
      <c r="A1144" s="60" t="s">
        <v>2369</v>
      </c>
      <c r="B1144" s="57" t="s">
        <v>2359</v>
      </c>
      <c r="C1144" s="18" t="s">
        <v>1450</v>
      </c>
      <c r="D1144" s="10" t="s">
        <v>1451</v>
      </c>
      <c r="E1144" s="10" t="s">
        <v>212</v>
      </c>
      <c r="F1144" s="9" t="s">
        <v>327</v>
      </c>
      <c r="G1144" s="9" t="s">
        <v>1309</v>
      </c>
      <c r="H1144" s="18" t="s">
        <v>296</v>
      </c>
      <c r="I1144" s="9" t="s">
        <v>456</v>
      </c>
      <c r="J1144" s="10" t="s">
        <v>456</v>
      </c>
      <c r="K1144" s="67">
        <v>66360</v>
      </c>
      <c r="L1144" s="67">
        <v>551849760</v>
      </c>
      <c r="M1144" s="67"/>
      <c r="R1144" s="66">
        <v>551849760</v>
      </c>
      <c r="S1144" s="64" t="s">
        <v>1364</v>
      </c>
      <c r="T1144" s="65">
        <v>1</v>
      </c>
    </row>
    <row r="1145" spans="1:20" x14ac:dyDescent="0.25">
      <c r="A1145" s="60" t="s">
        <v>2369</v>
      </c>
      <c r="B1145" s="57" t="s">
        <v>2359</v>
      </c>
      <c r="C1145" s="18" t="s">
        <v>1450</v>
      </c>
      <c r="D1145" s="10" t="s">
        <v>1451</v>
      </c>
      <c r="E1145" s="10" t="s">
        <v>212</v>
      </c>
      <c r="F1145" s="9" t="s">
        <v>327</v>
      </c>
      <c r="G1145" s="9" t="s">
        <v>1309</v>
      </c>
      <c r="H1145" s="18" t="s">
        <v>234</v>
      </c>
      <c r="I1145" s="9" t="s">
        <v>454</v>
      </c>
      <c r="J1145" s="62" t="s">
        <v>2384</v>
      </c>
      <c r="K1145" s="67">
        <v>4200</v>
      </c>
      <c r="L1145" s="67">
        <v>35334600</v>
      </c>
      <c r="M1145" s="67"/>
      <c r="R1145" s="66">
        <v>35334600</v>
      </c>
      <c r="S1145" s="64" t="s">
        <v>1364</v>
      </c>
      <c r="T1145" s="65">
        <v>1</v>
      </c>
    </row>
    <row r="1146" spans="1:20" x14ac:dyDescent="0.25">
      <c r="A1146" s="60" t="s">
        <v>2369</v>
      </c>
      <c r="B1146" s="57" t="s">
        <v>2359</v>
      </c>
      <c r="C1146" s="18" t="s">
        <v>1450</v>
      </c>
      <c r="D1146" s="10" t="s">
        <v>1451</v>
      </c>
      <c r="E1146" s="10" t="s">
        <v>212</v>
      </c>
      <c r="F1146" s="9" t="s">
        <v>327</v>
      </c>
      <c r="G1146" s="9" t="s">
        <v>1309</v>
      </c>
      <c r="H1146" s="18" t="s">
        <v>1492</v>
      </c>
      <c r="I1146" s="9" t="s">
        <v>454</v>
      </c>
      <c r="J1146" s="62" t="s">
        <v>2384</v>
      </c>
      <c r="K1146" s="67">
        <v>10320</v>
      </c>
      <c r="L1146" s="67">
        <v>86822160</v>
      </c>
      <c r="M1146" s="67"/>
      <c r="R1146" s="66">
        <v>86822160</v>
      </c>
      <c r="S1146" s="64" t="s">
        <v>1534</v>
      </c>
      <c r="T1146" s="65">
        <v>1</v>
      </c>
    </row>
    <row r="1147" spans="1:20" x14ac:dyDescent="0.25">
      <c r="A1147" s="60" t="s">
        <v>2369</v>
      </c>
      <c r="B1147" s="57" t="s">
        <v>2359</v>
      </c>
      <c r="C1147" s="18" t="s">
        <v>1450</v>
      </c>
      <c r="D1147" s="10" t="s">
        <v>1451</v>
      </c>
      <c r="E1147" s="10" t="s">
        <v>212</v>
      </c>
      <c r="F1147" s="9" t="s">
        <v>327</v>
      </c>
      <c r="G1147" s="9" t="s">
        <v>1309</v>
      </c>
      <c r="H1147" s="18" t="s">
        <v>1493</v>
      </c>
      <c r="I1147" s="9" t="s">
        <v>456</v>
      </c>
      <c r="J1147" s="10" t="s">
        <v>456</v>
      </c>
      <c r="K1147" s="67">
        <v>8640</v>
      </c>
      <c r="L1147" s="67">
        <v>71850240</v>
      </c>
      <c r="M1147" s="67"/>
      <c r="R1147" s="66">
        <v>71850240</v>
      </c>
      <c r="S1147" s="64" t="s">
        <v>1534</v>
      </c>
      <c r="T1147" s="65">
        <v>1</v>
      </c>
    </row>
    <row r="1148" spans="1:20" x14ac:dyDescent="0.25">
      <c r="A1148" s="60" t="s">
        <v>2369</v>
      </c>
      <c r="B1148" s="57" t="s">
        <v>2359</v>
      </c>
      <c r="C1148" s="18" t="s">
        <v>1463</v>
      </c>
      <c r="D1148" s="10" t="s">
        <v>1526</v>
      </c>
      <c r="E1148" s="10" t="s">
        <v>254</v>
      </c>
      <c r="F1148" s="9" t="s">
        <v>390</v>
      </c>
      <c r="G1148" s="9" t="s">
        <v>1495</v>
      </c>
      <c r="H1148" s="18" t="s">
        <v>413</v>
      </c>
      <c r="I1148" s="9" t="s">
        <v>454</v>
      </c>
      <c r="J1148" s="62" t="s">
        <v>2384</v>
      </c>
      <c r="K1148" s="67">
        <v>7680</v>
      </c>
      <c r="L1148" s="67">
        <v>62592000</v>
      </c>
      <c r="M1148" s="67"/>
      <c r="R1148" s="66">
        <v>62592000</v>
      </c>
      <c r="S1148" s="64" t="s">
        <v>1364</v>
      </c>
      <c r="T1148" s="65">
        <v>1</v>
      </c>
    </row>
    <row r="1149" spans="1:20" x14ac:dyDescent="0.25">
      <c r="A1149" s="60" t="s">
        <v>2369</v>
      </c>
      <c r="B1149" s="57" t="s">
        <v>2359</v>
      </c>
      <c r="C1149" s="18" t="s">
        <v>1463</v>
      </c>
      <c r="D1149" s="10" t="s">
        <v>1526</v>
      </c>
      <c r="E1149" s="10" t="s">
        <v>254</v>
      </c>
      <c r="F1149" s="9" t="s">
        <v>390</v>
      </c>
      <c r="G1149" s="9" t="s">
        <v>1495</v>
      </c>
      <c r="H1149" s="18" t="s">
        <v>1492</v>
      </c>
      <c r="I1149" s="9" t="s">
        <v>454</v>
      </c>
      <c r="J1149" s="62" t="s">
        <v>2384</v>
      </c>
      <c r="K1149" s="67">
        <v>1520</v>
      </c>
      <c r="L1149" s="67">
        <v>12388000</v>
      </c>
      <c r="M1149" s="67"/>
      <c r="R1149" s="66">
        <v>12388000</v>
      </c>
      <c r="S1149" s="64" t="s">
        <v>1534</v>
      </c>
      <c r="T1149" s="65">
        <v>1</v>
      </c>
    </row>
    <row r="1150" spans="1:20" x14ac:dyDescent="0.25">
      <c r="A1150" s="60" t="s">
        <v>2369</v>
      </c>
      <c r="B1150" s="57" t="s">
        <v>2359</v>
      </c>
      <c r="C1150" s="18" t="s">
        <v>1464</v>
      </c>
      <c r="D1150" s="10" t="s">
        <v>1517</v>
      </c>
      <c r="E1150" s="10" t="s">
        <v>254</v>
      </c>
      <c r="F1150" s="9" t="s">
        <v>390</v>
      </c>
      <c r="G1150" s="9" t="s">
        <v>1495</v>
      </c>
      <c r="H1150" s="18" t="s">
        <v>413</v>
      </c>
      <c r="I1150" s="9" t="s">
        <v>454</v>
      </c>
      <c r="J1150" s="62" t="s">
        <v>2384</v>
      </c>
      <c r="K1150" s="67">
        <v>3220</v>
      </c>
      <c r="L1150" s="67">
        <v>33826100</v>
      </c>
      <c r="M1150" s="67"/>
      <c r="R1150" s="66">
        <v>33826100</v>
      </c>
      <c r="S1150" s="64" t="s">
        <v>1364</v>
      </c>
      <c r="T1150" s="65">
        <v>1</v>
      </c>
    </row>
    <row r="1151" spans="1:20" x14ac:dyDescent="0.25">
      <c r="A1151" s="60" t="s">
        <v>2369</v>
      </c>
      <c r="B1151" s="57" t="s">
        <v>2359</v>
      </c>
      <c r="C1151" s="18" t="s">
        <v>1464</v>
      </c>
      <c r="D1151" s="10" t="s">
        <v>1517</v>
      </c>
      <c r="E1151" s="10" t="s">
        <v>254</v>
      </c>
      <c r="F1151" s="9" t="s">
        <v>390</v>
      </c>
      <c r="G1151" s="9" t="s">
        <v>1495</v>
      </c>
      <c r="H1151" s="18" t="s">
        <v>1492</v>
      </c>
      <c r="I1151" s="9" t="s">
        <v>454</v>
      </c>
      <c r="J1151" s="62" t="s">
        <v>2384</v>
      </c>
      <c r="K1151" s="67">
        <v>100</v>
      </c>
      <c r="L1151" s="67">
        <v>1050500</v>
      </c>
      <c r="M1151" s="67"/>
      <c r="R1151" s="66">
        <v>1050500</v>
      </c>
      <c r="S1151" s="64" t="s">
        <v>1534</v>
      </c>
      <c r="T1151" s="65">
        <v>1</v>
      </c>
    </row>
    <row r="1152" spans="1:20" x14ac:dyDescent="0.25">
      <c r="A1152" s="60" t="s">
        <v>2369</v>
      </c>
      <c r="B1152" s="57" t="s">
        <v>2359</v>
      </c>
      <c r="C1152" s="18" t="s">
        <v>1084</v>
      </c>
      <c r="D1152" s="10" t="s">
        <v>1215</v>
      </c>
      <c r="E1152" s="10" t="s">
        <v>254</v>
      </c>
      <c r="F1152" s="9" t="s">
        <v>390</v>
      </c>
      <c r="G1152" s="9" t="s">
        <v>1495</v>
      </c>
      <c r="H1152" s="18" t="s">
        <v>325</v>
      </c>
      <c r="I1152" s="9" t="s">
        <v>456</v>
      </c>
      <c r="J1152" s="10" t="s">
        <v>456</v>
      </c>
      <c r="K1152" s="67">
        <v>540</v>
      </c>
      <c r="L1152" s="67">
        <v>7527060</v>
      </c>
      <c r="M1152" s="67"/>
      <c r="R1152" s="66">
        <v>7527060</v>
      </c>
      <c r="S1152" s="64" t="s">
        <v>1364</v>
      </c>
      <c r="T1152" s="65">
        <v>1</v>
      </c>
    </row>
    <row r="1153" spans="1:20" x14ac:dyDescent="0.25">
      <c r="A1153" s="60" t="s">
        <v>2369</v>
      </c>
      <c r="B1153" s="57" t="s">
        <v>2359</v>
      </c>
      <c r="C1153" s="18" t="s">
        <v>1084</v>
      </c>
      <c r="D1153" s="10" t="s">
        <v>1215</v>
      </c>
      <c r="E1153" s="10" t="s">
        <v>254</v>
      </c>
      <c r="F1153" s="9" t="s">
        <v>390</v>
      </c>
      <c r="G1153" s="9" t="s">
        <v>1495</v>
      </c>
      <c r="H1153" s="18" t="s">
        <v>269</v>
      </c>
      <c r="I1153" s="9" t="s">
        <v>455</v>
      </c>
      <c r="J1153" s="62" t="s">
        <v>2384</v>
      </c>
      <c r="K1153" s="67">
        <v>20</v>
      </c>
      <c r="L1153" s="67">
        <v>211200</v>
      </c>
      <c r="M1153" s="67"/>
      <c r="R1153" s="66">
        <v>211200</v>
      </c>
      <c r="S1153" s="64" t="s">
        <v>1364</v>
      </c>
      <c r="T1153" s="65">
        <v>1</v>
      </c>
    </row>
    <row r="1154" spans="1:20" x14ac:dyDescent="0.25">
      <c r="A1154" s="60" t="s">
        <v>2369</v>
      </c>
      <c r="B1154" s="57" t="s">
        <v>2359</v>
      </c>
      <c r="C1154" s="18" t="s">
        <v>1084</v>
      </c>
      <c r="D1154" s="10" t="s">
        <v>1215</v>
      </c>
      <c r="E1154" s="10" t="s">
        <v>254</v>
      </c>
      <c r="F1154" s="9" t="s">
        <v>390</v>
      </c>
      <c r="G1154" s="9" t="s">
        <v>1495</v>
      </c>
      <c r="H1154" s="18" t="s">
        <v>413</v>
      </c>
      <c r="I1154" s="9" t="s">
        <v>454</v>
      </c>
      <c r="J1154" s="62" t="s">
        <v>2384</v>
      </c>
      <c r="K1154" s="67">
        <v>1000</v>
      </c>
      <c r="L1154" s="67">
        <v>7857000</v>
      </c>
      <c r="M1154" s="67"/>
      <c r="R1154" s="66">
        <v>7857000</v>
      </c>
      <c r="S1154" s="64" t="s">
        <v>1364</v>
      </c>
      <c r="T1154" s="65">
        <v>1</v>
      </c>
    </row>
    <row r="1155" spans="1:20" x14ac:dyDescent="0.25">
      <c r="A1155" s="60" t="s">
        <v>2369</v>
      </c>
      <c r="B1155" s="57" t="s">
        <v>2359</v>
      </c>
      <c r="C1155" s="18" t="s">
        <v>1084</v>
      </c>
      <c r="D1155" s="10" t="s">
        <v>1215</v>
      </c>
      <c r="E1155" s="10" t="s">
        <v>254</v>
      </c>
      <c r="F1155" s="9" t="s">
        <v>390</v>
      </c>
      <c r="G1155" s="9" t="s">
        <v>1495</v>
      </c>
      <c r="H1155" s="18" t="s">
        <v>1492</v>
      </c>
      <c r="I1155" s="9" t="s">
        <v>454</v>
      </c>
      <c r="J1155" s="62" t="s">
        <v>2384</v>
      </c>
      <c r="K1155" s="67">
        <v>300</v>
      </c>
      <c r="L1155" s="67">
        <v>2357100</v>
      </c>
      <c r="M1155" s="67"/>
      <c r="R1155" s="66">
        <v>2357100</v>
      </c>
      <c r="S1155" s="64" t="s">
        <v>1534</v>
      </c>
      <c r="T1155" s="65">
        <v>1</v>
      </c>
    </row>
    <row r="1156" spans="1:20" x14ac:dyDescent="0.25">
      <c r="A1156" s="60" t="s">
        <v>2369</v>
      </c>
      <c r="B1156" s="57" t="s">
        <v>2359</v>
      </c>
      <c r="C1156" s="18" t="s">
        <v>1094</v>
      </c>
      <c r="D1156" s="10" t="s">
        <v>1232</v>
      </c>
      <c r="E1156" s="10" t="s">
        <v>210</v>
      </c>
      <c r="F1156" s="9" t="s">
        <v>391</v>
      </c>
      <c r="G1156" s="9" t="s">
        <v>1498</v>
      </c>
      <c r="H1156" s="18" t="s">
        <v>296</v>
      </c>
      <c r="I1156" s="9" t="s">
        <v>456</v>
      </c>
      <c r="J1156" s="10" t="s">
        <v>456</v>
      </c>
      <c r="K1156" s="67">
        <v>11040</v>
      </c>
      <c r="L1156" s="67">
        <v>77975520</v>
      </c>
      <c r="M1156" s="67"/>
      <c r="R1156" s="66">
        <v>77975520</v>
      </c>
      <c r="S1156" s="64" t="s">
        <v>1364</v>
      </c>
      <c r="T1156" s="65">
        <v>1</v>
      </c>
    </row>
    <row r="1157" spans="1:20" x14ac:dyDescent="0.25">
      <c r="A1157" s="60" t="s">
        <v>2369</v>
      </c>
      <c r="B1157" s="57" t="s">
        <v>2359</v>
      </c>
      <c r="C1157" s="18" t="s">
        <v>1094</v>
      </c>
      <c r="D1157" s="10" t="s">
        <v>1232</v>
      </c>
      <c r="E1157" s="10" t="s">
        <v>210</v>
      </c>
      <c r="F1157" s="9" t="s">
        <v>391</v>
      </c>
      <c r="G1157" s="9" t="s">
        <v>1498</v>
      </c>
      <c r="H1157" s="18" t="s">
        <v>337</v>
      </c>
      <c r="I1157" s="9" t="s">
        <v>453</v>
      </c>
      <c r="J1157" s="62" t="s">
        <v>2384</v>
      </c>
      <c r="K1157" s="67">
        <v>12480</v>
      </c>
      <c r="L1157" s="67">
        <v>37489920</v>
      </c>
      <c r="M1157" s="67"/>
      <c r="R1157" s="66">
        <v>37489920</v>
      </c>
      <c r="S1157" s="64" t="s">
        <v>1364</v>
      </c>
      <c r="T1157" s="65">
        <v>1</v>
      </c>
    </row>
    <row r="1158" spans="1:20" x14ac:dyDescent="0.25">
      <c r="A1158" s="60" t="s">
        <v>2369</v>
      </c>
      <c r="B1158" s="57" t="s">
        <v>2359</v>
      </c>
      <c r="C1158" s="18" t="s">
        <v>1094</v>
      </c>
      <c r="D1158" s="10" t="s">
        <v>1232</v>
      </c>
      <c r="E1158" s="10" t="s">
        <v>210</v>
      </c>
      <c r="F1158" s="9" t="s">
        <v>391</v>
      </c>
      <c r="G1158" s="9" t="s">
        <v>1498</v>
      </c>
      <c r="H1158" s="18" t="s">
        <v>231</v>
      </c>
      <c r="I1158" s="9" t="s">
        <v>455</v>
      </c>
      <c r="J1158" s="62" t="s">
        <v>2384</v>
      </c>
      <c r="K1158" s="67">
        <v>480</v>
      </c>
      <c r="L1158" s="67">
        <v>2918400</v>
      </c>
      <c r="M1158" s="67"/>
      <c r="R1158" s="66">
        <v>2918400</v>
      </c>
      <c r="S1158" s="64" t="s">
        <v>1364</v>
      </c>
      <c r="T1158" s="65">
        <v>1</v>
      </c>
    </row>
    <row r="1159" spans="1:20" x14ac:dyDescent="0.25">
      <c r="A1159" s="60" t="s">
        <v>2369</v>
      </c>
      <c r="B1159" s="57" t="s">
        <v>2359</v>
      </c>
      <c r="C1159" s="18" t="s">
        <v>1097</v>
      </c>
      <c r="D1159" s="10" t="s">
        <v>1424</v>
      </c>
      <c r="E1159" s="10" t="s">
        <v>210</v>
      </c>
      <c r="F1159" s="9" t="s">
        <v>391</v>
      </c>
      <c r="G1159" s="9" t="s">
        <v>1498</v>
      </c>
      <c r="H1159" s="18" t="s">
        <v>296</v>
      </c>
      <c r="I1159" s="9" t="s">
        <v>456</v>
      </c>
      <c r="J1159" s="10" t="s">
        <v>456</v>
      </c>
      <c r="K1159" s="67">
        <v>52320</v>
      </c>
      <c r="L1159" s="67">
        <v>281481600</v>
      </c>
      <c r="M1159" s="67"/>
      <c r="R1159" s="66">
        <v>281481600</v>
      </c>
      <c r="S1159" s="64" t="s">
        <v>1364</v>
      </c>
      <c r="T1159" s="65">
        <v>1</v>
      </c>
    </row>
    <row r="1160" spans="1:20" x14ac:dyDescent="0.25">
      <c r="A1160" s="60" t="s">
        <v>2369</v>
      </c>
      <c r="B1160" s="57" t="s">
        <v>2359</v>
      </c>
      <c r="C1160" s="18" t="s">
        <v>1097</v>
      </c>
      <c r="D1160" s="10" t="s">
        <v>1424</v>
      </c>
      <c r="E1160" s="10" t="s">
        <v>210</v>
      </c>
      <c r="F1160" s="9" t="s">
        <v>391</v>
      </c>
      <c r="G1160" s="9" t="s">
        <v>1498</v>
      </c>
      <c r="H1160" s="18" t="s">
        <v>337</v>
      </c>
      <c r="I1160" s="9" t="s">
        <v>453</v>
      </c>
      <c r="J1160" s="62" t="s">
        <v>2384</v>
      </c>
      <c r="K1160" s="67">
        <v>70560</v>
      </c>
      <c r="L1160" s="67">
        <v>206952480</v>
      </c>
      <c r="M1160" s="67"/>
      <c r="R1160" s="66">
        <v>206952480</v>
      </c>
      <c r="S1160" s="64" t="s">
        <v>1364</v>
      </c>
      <c r="T1160" s="65">
        <v>1</v>
      </c>
    </row>
    <row r="1161" spans="1:20" x14ac:dyDescent="0.25">
      <c r="A1161" s="60" t="s">
        <v>2369</v>
      </c>
      <c r="B1161" s="57" t="s">
        <v>2359</v>
      </c>
      <c r="C1161" s="18" t="s">
        <v>1097</v>
      </c>
      <c r="D1161" s="10" t="s">
        <v>1424</v>
      </c>
      <c r="E1161" s="10" t="s">
        <v>210</v>
      </c>
      <c r="F1161" s="9" t="s">
        <v>391</v>
      </c>
      <c r="G1161" s="9" t="s">
        <v>1498</v>
      </c>
      <c r="H1161" s="18" t="s">
        <v>231</v>
      </c>
      <c r="I1161" s="9" t="s">
        <v>455</v>
      </c>
      <c r="J1161" s="62" t="s">
        <v>2384</v>
      </c>
      <c r="K1161" s="67">
        <v>3840</v>
      </c>
      <c r="L1161" s="67">
        <v>17537280</v>
      </c>
      <c r="M1161" s="67"/>
      <c r="R1161" s="66">
        <v>17537280</v>
      </c>
      <c r="S1161" s="64" t="s">
        <v>1364</v>
      </c>
      <c r="T1161" s="65">
        <v>1</v>
      </c>
    </row>
    <row r="1162" spans="1:20" x14ac:dyDescent="0.25">
      <c r="A1162" s="60" t="s">
        <v>2369</v>
      </c>
      <c r="B1162" s="57" t="s">
        <v>2359</v>
      </c>
      <c r="C1162" s="18" t="s">
        <v>1519</v>
      </c>
      <c r="D1162" s="10" t="s">
        <v>1520</v>
      </c>
      <c r="E1162" s="10" t="s">
        <v>1482</v>
      </c>
      <c r="F1162" s="9" t="s">
        <v>1483</v>
      </c>
      <c r="G1162" s="9" t="s">
        <v>1509</v>
      </c>
      <c r="H1162" s="18" t="s">
        <v>413</v>
      </c>
      <c r="I1162" s="9" t="s">
        <v>454</v>
      </c>
      <c r="J1162" s="62" t="s">
        <v>2384</v>
      </c>
      <c r="K1162" s="67">
        <v>1270360</v>
      </c>
      <c r="L1162" s="67">
        <v>8558415320</v>
      </c>
      <c r="M1162" s="67"/>
      <c r="R1162" s="66">
        <v>8558415320</v>
      </c>
      <c r="S1162" s="64" t="s">
        <v>1364</v>
      </c>
      <c r="T1162" s="65">
        <v>1</v>
      </c>
    </row>
    <row r="1163" spans="1:20" x14ac:dyDescent="0.25">
      <c r="A1163" s="60" t="s">
        <v>2369</v>
      </c>
      <c r="B1163" s="57" t="s">
        <v>2359</v>
      </c>
      <c r="C1163" s="18" t="s">
        <v>1519</v>
      </c>
      <c r="D1163" s="10" t="s">
        <v>1520</v>
      </c>
      <c r="E1163" s="10" t="s">
        <v>1482</v>
      </c>
      <c r="F1163" s="9" t="s">
        <v>1483</v>
      </c>
      <c r="G1163" s="9" t="s">
        <v>1509</v>
      </c>
      <c r="H1163" s="18" t="s">
        <v>1492</v>
      </c>
      <c r="I1163" s="9" t="s">
        <v>454</v>
      </c>
      <c r="J1163" s="62" t="s">
        <v>2384</v>
      </c>
      <c r="K1163" s="67">
        <v>1203160</v>
      </c>
      <c r="L1163" s="67">
        <v>8105688920</v>
      </c>
      <c r="M1163" s="67"/>
      <c r="R1163" s="66">
        <v>8105688920</v>
      </c>
      <c r="S1163" s="64" t="s">
        <v>1534</v>
      </c>
      <c r="T1163" s="65">
        <v>1</v>
      </c>
    </row>
    <row r="1164" spans="1:20" x14ac:dyDescent="0.25">
      <c r="A1164" s="60" t="s">
        <v>2369</v>
      </c>
      <c r="B1164" s="57" t="s">
        <v>2359</v>
      </c>
      <c r="C1164" s="18" t="s">
        <v>1098</v>
      </c>
      <c r="D1164" s="10" t="s">
        <v>1234</v>
      </c>
      <c r="E1164" s="10" t="s">
        <v>210</v>
      </c>
      <c r="F1164" s="9" t="s">
        <v>391</v>
      </c>
      <c r="G1164" s="9" t="s">
        <v>1498</v>
      </c>
      <c r="H1164" s="18" t="s">
        <v>296</v>
      </c>
      <c r="I1164" s="9" t="s">
        <v>456</v>
      </c>
      <c r="J1164" s="10" t="s">
        <v>456</v>
      </c>
      <c r="K1164" s="67">
        <v>960</v>
      </c>
      <c r="L1164" s="67">
        <v>7757760</v>
      </c>
      <c r="M1164" s="67"/>
      <c r="R1164" s="66">
        <v>7757760</v>
      </c>
      <c r="S1164" s="64" t="s">
        <v>1364</v>
      </c>
      <c r="T1164" s="65">
        <v>1</v>
      </c>
    </row>
    <row r="1165" spans="1:20" x14ac:dyDescent="0.25">
      <c r="A1165" s="60" t="s">
        <v>2369</v>
      </c>
      <c r="B1165" s="57" t="s">
        <v>2359</v>
      </c>
      <c r="C1165" s="18" t="s">
        <v>1098</v>
      </c>
      <c r="D1165" s="10" t="s">
        <v>1234</v>
      </c>
      <c r="E1165" s="10" t="s">
        <v>210</v>
      </c>
      <c r="F1165" s="9" t="s">
        <v>391</v>
      </c>
      <c r="G1165" s="9" t="s">
        <v>1498</v>
      </c>
      <c r="H1165" s="18" t="s">
        <v>337</v>
      </c>
      <c r="I1165" s="9" t="s">
        <v>453</v>
      </c>
      <c r="J1165" s="62" t="s">
        <v>2384</v>
      </c>
      <c r="K1165" s="67">
        <v>480</v>
      </c>
      <c r="L1165" s="67">
        <v>1892160</v>
      </c>
      <c r="M1165" s="67"/>
      <c r="R1165" s="66">
        <v>1892160</v>
      </c>
      <c r="S1165" s="64" t="s">
        <v>1364</v>
      </c>
      <c r="T1165" s="65">
        <v>1</v>
      </c>
    </row>
    <row r="1166" spans="1:20" x14ac:dyDescent="0.25">
      <c r="A1166" s="60" t="s">
        <v>2369</v>
      </c>
      <c r="B1166" s="57" t="s">
        <v>2359</v>
      </c>
      <c r="C1166" s="18" t="s">
        <v>1098</v>
      </c>
      <c r="D1166" s="10" t="s">
        <v>1234</v>
      </c>
      <c r="E1166" s="10" t="s">
        <v>210</v>
      </c>
      <c r="F1166" s="9" t="s">
        <v>391</v>
      </c>
      <c r="G1166" s="9" t="s">
        <v>1498</v>
      </c>
      <c r="H1166" s="18" t="s">
        <v>1492</v>
      </c>
      <c r="I1166" s="9" t="s">
        <v>454</v>
      </c>
      <c r="J1166" s="62" t="s">
        <v>2384</v>
      </c>
      <c r="K1166" s="67">
        <v>0</v>
      </c>
      <c r="L1166" s="67">
        <v>0</v>
      </c>
      <c r="M1166" s="67"/>
      <c r="R1166" s="66">
        <v>0</v>
      </c>
      <c r="S1166" s="64" t="s">
        <v>1534</v>
      </c>
      <c r="T1166" s="65">
        <v>1</v>
      </c>
    </row>
    <row r="1167" spans="1:20" x14ac:dyDescent="0.25">
      <c r="A1167" s="60" t="s">
        <v>2369</v>
      </c>
      <c r="B1167" s="57" t="s">
        <v>2359</v>
      </c>
      <c r="C1167" s="18" t="s">
        <v>1098</v>
      </c>
      <c r="D1167" s="10" t="s">
        <v>1234</v>
      </c>
      <c r="E1167" s="10" t="s">
        <v>210</v>
      </c>
      <c r="F1167" s="9" t="s">
        <v>391</v>
      </c>
      <c r="G1167" s="9" t="s">
        <v>1498</v>
      </c>
      <c r="H1167" s="18" t="s">
        <v>1523</v>
      </c>
      <c r="I1167" s="9" t="s">
        <v>453</v>
      </c>
      <c r="J1167" s="62" t="s">
        <v>2384</v>
      </c>
      <c r="K1167" s="67">
        <v>19200</v>
      </c>
      <c r="L1167" s="67">
        <v>75686400</v>
      </c>
      <c r="M1167" s="67"/>
      <c r="R1167" s="66">
        <v>75686400</v>
      </c>
      <c r="S1167" s="64" t="s">
        <v>1534</v>
      </c>
      <c r="T1167" s="65">
        <v>1</v>
      </c>
    </row>
    <row r="1168" spans="1:20" x14ac:dyDescent="0.25">
      <c r="A1168" s="60" t="s">
        <v>2369</v>
      </c>
      <c r="B1168" s="57" t="s">
        <v>2359</v>
      </c>
      <c r="C1168" s="18" t="s">
        <v>507</v>
      </c>
      <c r="D1168" s="10" t="s">
        <v>1340</v>
      </c>
      <c r="E1168" s="10" t="s">
        <v>359</v>
      </c>
      <c r="F1168" s="9" t="s">
        <v>396</v>
      </c>
      <c r="G1168" s="9" t="s">
        <v>1307</v>
      </c>
      <c r="H1168" s="18" t="s">
        <v>1523</v>
      </c>
      <c r="I1168" s="9" t="s">
        <v>453</v>
      </c>
      <c r="J1168" s="62" t="s">
        <v>2384</v>
      </c>
      <c r="K1168" s="67">
        <v>1300</v>
      </c>
      <c r="L1168" s="67">
        <v>8162700</v>
      </c>
      <c r="M1168" s="67"/>
      <c r="R1168" s="66">
        <v>8162700</v>
      </c>
      <c r="S1168" s="64" t="s">
        <v>1534</v>
      </c>
      <c r="T1168" s="65">
        <v>1</v>
      </c>
    </row>
    <row r="1169" spans="1:20" x14ac:dyDescent="0.25">
      <c r="A1169" s="60" t="s">
        <v>2369</v>
      </c>
      <c r="B1169" s="57" t="s">
        <v>2359</v>
      </c>
      <c r="C1169" s="18" t="s">
        <v>508</v>
      </c>
      <c r="D1169" s="10" t="s">
        <v>1341</v>
      </c>
      <c r="E1169" s="10" t="s">
        <v>359</v>
      </c>
      <c r="F1169" s="9" t="s">
        <v>396</v>
      </c>
      <c r="G1169" s="9" t="s">
        <v>1307</v>
      </c>
      <c r="H1169" s="18" t="s">
        <v>1406</v>
      </c>
      <c r="I1169" s="9" t="s">
        <v>453</v>
      </c>
      <c r="J1169" s="62" t="s">
        <v>2384</v>
      </c>
      <c r="K1169" s="67">
        <v>1500</v>
      </c>
      <c r="L1169" s="67">
        <v>4518000</v>
      </c>
      <c r="M1169" s="67"/>
      <c r="R1169" s="66">
        <v>4518000</v>
      </c>
      <c r="S1169" s="64" t="s">
        <v>1364</v>
      </c>
      <c r="T1169" s="65">
        <v>1</v>
      </c>
    </row>
    <row r="1170" spans="1:20" x14ac:dyDescent="0.25">
      <c r="A1170" s="60" t="s">
        <v>2369</v>
      </c>
      <c r="B1170" s="57" t="s">
        <v>2359</v>
      </c>
      <c r="C1170" s="18" t="s">
        <v>506</v>
      </c>
      <c r="D1170" s="10" t="s">
        <v>1338</v>
      </c>
      <c r="E1170" s="10" t="s">
        <v>385</v>
      </c>
      <c r="F1170" s="9" t="s">
        <v>398</v>
      </c>
      <c r="G1170" s="9" t="s">
        <v>1307</v>
      </c>
      <c r="H1170" s="18" t="s">
        <v>1406</v>
      </c>
      <c r="I1170" s="9" t="s">
        <v>453</v>
      </c>
      <c r="J1170" s="62" t="s">
        <v>2384</v>
      </c>
      <c r="K1170" s="67">
        <v>10500</v>
      </c>
      <c r="L1170" s="67">
        <v>30198000</v>
      </c>
      <c r="M1170" s="67"/>
      <c r="R1170" s="66">
        <v>30198000</v>
      </c>
      <c r="S1170" s="64" t="s">
        <v>1364</v>
      </c>
      <c r="T1170" s="65">
        <v>1</v>
      </c>
    </row>
    <row r="1171" spans="1:20" x14ac:dyDescent="0.25">
      <c r="A1171" s="60" t="s">
        <v>2369</v>
      </c>
      <c r="B1171" s="57" t="s">
        <v>2359</v>
      </c>
      <c r="C1171" s="18" t="s">
        <v>1448</v>
      </c>
      <c r="D1171" s="10" t="s">
        <v>1449</v>
      </c>
      <c r="E1171" s="10" t="s">
        <v>212</v>
      </c>
      <c r="F1171" s="9" t="s">
        <v>327</v>
      </c>
      <c r="G1171" s="9" t="s">
        <v>1309</v>
      </c>
      <c r="H1171" s="18" t="s">
        <v>296</v>
      </c>
      <c r="I1171" s="9" t="s">
        <v>456</v>
      </c>
      <c r="J1171" s="10" t="s">
        <v>456</v>
      </c>
      <c r="K1171" s="67">
        <v>1320</v>
      </c>
      <c r="L1171" s="67">
        <v>10977120</v>
      </c>
      <c r="M1171" s="67"/>
      <c r="R1171" s="66">
        <v>10977120</v>
      </c>
      <c r="S1171" s="64" t="s">
        <v>1364</v>
      </c>
      <c r="T1171" s="65">
        <v>1</v>
      </c>
    </row>
    <row r="1172" spans="1:20" x14ac:dyDescent="0.25">
      <c r="A1172" s="60" t="s">
        <v>2369</v>
      </c>
      <c r="B1172" s="57" t="s">
        <v>2359</v>
      </c>
      <c r="C1172" s="18" t="s">
        <v>1426</v>
      </c>
      <c r="D1172" s="10" t="s">
        <v>1508</v>
      </c>
      <c r="E1172" s="10" t="s">
        <v>218</v>
      </c>
      <c r="F1172" s="9" t="s">
        <v>400</v>
      </c>
      <c r="G1172" s="9" t="s">
        <v>1495</v>
      </c>
      <c r="H1172" s="18" t="s">
        <v>234</v>
      </c>
      <c r="I1172" s="9" t="s">
        <v>454</v>
      </c>
      <c r="J1172" s="62" t="s">
        <v>2384</v>
      </c>
      <c r="K1172" s="67">
        <v>1400</v>
      </c>
      <c r="L1172" s="67">
        <v>8989400</v>
      </c>
      <c r="M1172" s="67"/>
      <c r="R1172" s="66">
        <v>8989400</v>
      </c>
      <c r="S1172" s="64" t="s">
        <v>1364</v>
      </c>
      <c r="T1172" s="65">
        <v>1</v>
      </c>
    </row>
    <row r="1173" spans="1:20" x14ac:dyDescent="0.25">
      <c r="A1173" s="60" t="s">
        <v>2369</v>
      </c>
      <c r="B1173" s="57" t="s">
        <v>2359</v>
      </c>
      <c r="C1173" s="18" t="s">
        <v>1426</v>
      </c>
      <c r="D1173" s="10" t="s">
        <v>1508</v>
      </c>
      <c r="E1173" s="10" t="s">
        <v>218</v>
      </c>
      <c r="F1173" s="9" t="s">
        <v>400</v>
      </c>
      <c r="G1173" s="9" t="s">
        <v>1495</v>
      </c>
      <c r="H1173" s="18" t="s">
        <v>1492</v>
      </c>
      <c r="I1173" s="9" t="s">
        <v>454</v>
      </c>
      <c r="J1173" s="62" t="s">
        <v>2384</v>
      </c>
      <c r="K1173" s="67">
        <v>5600</v>
      </c>
      <c r="L1173" s="67">
        <v>35957600</v>
      </c>
      <c r="M1173" s="67"/>
      <c r="R1173" s="66">
        <v>35957600</v>
      </c>
      <c r="S1173" s="64" t="s">
        <v>1534</v>
      </c>
      <c r="T1173" s="65">
        <v>1</v>
      </c>
    </row>
    <row r="1174" spans="1:20" x14ac:dyDescent="0.25">
      <c r="A1174" s="60" t="s">
        <v>2369</v>
      </c>
      <c r="B1174" s="57" t="s">
        <v>2359</v>
      </c>
      <c r="C1174" s="18" t="s">
        <v>394</v>
      </c>
      <c r="D1174" s="10" t="s">
        <v>1349</v>
      </c>
      <c r="E1174" s="10" t="s">
        <v>359</v>
      </c>
      <c r="F1174" s="9" t="s">
        <v>396</v>
      </c>
      <c r="G1174" s="9" t="s">
        <v>1307</v>
      </c>
      <c r="H1174" s="18" t="s">
        <v>1406</v>
      </c>
      <c r="I1174" s="9" t="s">
        <v>453</v>
      </c>
      <c r="J1174" s="62" t="s">
        <v>2384</v>
      </c>
      <c r="K1174" s="67">
        <v>500</v>
      </c>
      <c r="L1174" s="67">
        <v>2101000</v>
      </c>
      <c r="M1174" s="67"/>
      <c r="R1174" s="66">
        <v>2101000</v>
      </c>
      <c r="S1174" s="64" t="s">
        <v>1364</v>
      </c>
      <c r="T1174" s="65">
        <v>1</v>
      </c>
    </row>
    <row r="1175" spans="1:20" x14ac:dyDescent="0.25">
      <c r="A1175" s="60" t="s">
        <v>2369</v>
      </c>
      <c r="B1175" s="57" t="s">
        <v>2359</v>
      </c>
      <c r="C1175" s="18" t="s">
        <v>1427</v>
      </c>
      <c r="D1175" s="10" t="s">
        <v>1504</v>
      </c>
      <c r="E1175" s="10" t="s">
        <v>218</v>
      </c>
      <c r="F1175" s="9" t="s">
        <v>400</v>
      </c>
      <c r="G1175" s="9" t="s">
        <v>1495</v>
      </c>
      <c r="H1175" s="18" t="s">
        <v>234</v>
      </c>
      <c r="I1175" s="9" t="s">
        <v>454</v>
      </c>
      <c r="J1175" s="62" t="s">
        <v>2384</v>
      </c>
      <c r="K1175" s="67">
        <v>163120</v>
      </c>
      <c r="L1175" s="67">
        <v>921464880</v>
      </c>
      <c r="M1175" s="67"/>
      <c r="R1175" s="66">
        <v>921464880</v>
      </c>
      <c r="S1175" s="64" t="s">
        <v>1364</v>
      </c>
      <c r="T1175" s="65">
        <v>1</v>
      </c>
    </row>
    <row r="1176" spans="1:20" x14ac:dyDescent="0.25">
      <c r="A1176" s="60" t="s">
        <v>2369</v>
      </c>
      <c r="B1176" s="57" t="s">
        <v>2359</v>
      </c>
      <c r="C1176" s="18" t="s">
        <v>1427</v>
      </c>
      <c r="D1176" s="10" t="s">
        <v>1504</v>
      </c>
      <c r="E1176" s="10" t="s">
        <v>218</v>
      </c>
      <c r="F1176" s="9" t="s">
        <v>400</v>
      </c>
      <c r="G1176" s="9" t="s">
        <v>1495</v>
      </c>
      <c r="H1176" s="18" t="s">
        <v>1492</v>
      </c>
      <c r="I1176" s="9" t="s">
        <v>454</v>
      </c>
      <c r="J1176" s="62" t="s">
        <v>2384</v>
      </c>
      <c r="K1176" s="67">
        <v>60200</v>
      </c>
      <c r="L1176" s="67">
        <v>340069800</v>
      </c>
      <c r="M1176" s="67"/>
      <c r="R1176" s="66">
        <v>340069800</v>
      </c>
      <c r="S1176" s="64" t="s">
        <v>1534</v>
      </c>
      <c r="T1176" s="65">
        <v>1</v>
      </c>
    </row>
    <row r="1177" spans="1:20" x14ac:dyDescent="0.25">
      <c r="A1177" s="60" t="s">
        <v>2369</v>
      </c>
      <c r="B1177" s="57" t="s">
        <v>2359</v>
      </c>
      <c r="C1177" s="18" t="s">
        <v>1459</v>
      </c>
      <c r="D1177" s="10" t="s">
        <v>1527</v>
      </c>
      <c r="E1177" s="10" t="s">
        <v>387</v>
      </c>
      <c r="F1177" s="9" t="s">
        <v>252</v>
      </c>
      <c r="G1177" s="9" t="s">
        <v>1495</v>
      </c>
      <c r="H1177" s="18" t="s">
        <v>413</v>
      </c>
      <c r="I1177" s="9" t="s">
        <v>454</v>
      </c>
      <c r="J1177" s="62" t="s">
        <v>2384</v>
      </c>
      <c r="K1177" s="67">
        <v>89460</v>
      </c>
      <c r="L1177" s="67">
        <v>602870940</v>
      </c>
      <c r="M1177" s="67"/>
      <c r="R1177" s="66">
        <v>602870940</v>
      </c>
      <c r="S1177" s="64" t="s">
        <v>1364</v>
      </c>
      <c r="T1177" s="65">
        <v>1</v>
      </c>
    </row>
    <row r="1178" spans="1:20" x14ac:dyDescent="0.25">
      <c r="A1178" s="60" t="s">
        <v>2369</v>
      </c>
      <c r="B1178" s="57" t="s">
        <v>2359</v>
      </c>
      <c r="C1178" s="18" t="s">
        <v>1459</v>
      </c>
      <c r="D1178" s="10" t="s">
        <v>1527</v>
      </c>
      <c r="E1178" s="10" t="s">
        <v>387</v>
      </c>
      <c r="F1178" s="9" t="s">
        <v>252</v>
      </c>
      <c r="G1178" s="9" t="s">
        <v>1495</v>
      </c>
      <c r="H1178" s="18" t="s">
        <v>1492</v>
      </c>
      <c r="I1178" s="9" t="s">
        <v>454</v>
      </c>
      <c r="J1178" s="62" t="s">
        <v>2384</v>
      </c>
      <c r="K1178" s="67">
        <v>3500</v>
      </c>
      <c r="L1178" s="67">
        <v>23586500</v>
      </c>
      <c r="M1178" s="67"/>
      <c r="R1178" s="66">
        <v>23586500</v>
      </c>
      <c r="S1178" s="64" t="s">
        <v>1534</v>
      </c>
      <c r="T1178" s="65">
        <v>1</v>
      </c>
    </row>
    <row r="1179" spans="1:20" x14ac:dyDescent="0.25">
      <c r="A1179" s="60" t="s">
        <v>2369</v>
      </c>
      <c r="B1179" s="57" t="s">
        <v>2359</v>
      </c>
      <c r="C1179" s="18" t="s">
        <v>1452</v>
      </c>
      <c r="D1179" s="10" t="s">
        <v>1453</v>
      </c>
      <c r="E1179" s="10" t="s">
        <v>212</v>
      </c>
      <c r="F1179" s="9" t="s">
        <v>327</v>
      </c>
      <c r="G1179" s="9" t="s">
        <v>1309</v>
      </c>
      <c r="H1179" s="18" t="s">
        <v>296</v>
      </c>
      <c r="I1179" s="9" t="s">
        <v>456</v>
      </c>
      <c r="J1179" s="10" t="s">
        <v>456</v>
      </c>
      <c r="K1179" s="67">
        <v>1320</v>
      </c>
      <c r="L1179" s="67">
        <v>14026320</v>
      </c>
      <c r="M1179" s="67"/>
      <c r="R1179" s="66">
        <v>14026320</v>
      </c>
      <c r="S1179" s="64" t="s">
        <v>1364</v>
      </c>
      <c r="T1179" s="65">
        <v>1</v>
      </c>
    </row>
    <row r="1180" spans="1:20" x14ac:dyDescent="0.25">
      <c r="A1180" s="60" t="s">
        <v>2369</v>
      </c>
      <c r="B1180" s="57" t="s">
        <v>2359</v>
      </c>
      <c r="C1180" s="18" t="s">
        <v>1452</v>
      </c>
      <c r="D1180" s="10" t="s">
        <v>1453</v>
      </c>
      <c r="E1180" s="10" t="s">
        <v>212</v>
      </c>
      <c r="F1180" s="9" t="s">
        <v>327</v>
      </c>
      <c r="G1180" s="9" t="s">
        <v>1309</v>
      </c>
      <c r="H1180" s="18" t="s">
        <v>234</v>
      </c>
      <c r="I1180" s="9" t="s">
        <v>454</v>
      </c>
      <c r="J1180" s="62" t="s">
        <v>2384</v>
      </c>
      <c r="K1180" s="67">
        <v>4840</v>
      </c>
      <c r="L1180" s="67">
        <v>52993160</v>
      </c>
      <c r="M1180" s="67"/>
      <c r="R1180" s="66">
        <v>52993160</v>
      </c>
      <c r="S1180" s="64" t="s">
        <v>1364</v>
      </c>
      <c r="T1180" s="65">
        <v>1</v>
      </c>
    </row>
    <row r="1181" spans="1:20" x14ac:dyDescent="0.25">
      <c r="A1181" s="60" t="s">
        <v>2369</v>
      </c>
      <c r="B1181" s="57" t="s">
        <v>2359</v>
      </c>
      <c r="C1181" s="18" t="s">
        <v>1452</v>
      </c>
      <c r="D1181" s="10" t="s">
        <v>1453</v>
      </c>
      <c r="E1181" s="10" t="s">
        <v>212</v>
      </c>
      <c r="F1181" s="9" t="s">
        <v>327</v>
      </c>
      <c r="G1181" s="9" t="s">
        <v>1309</v>
      </c>
      <c r="H1181" s="18" t="s">
        <v>1492</v>
      </c>
      <c r="I1181" s="9" t="s">
        <v>454</v>
      </c>
      <c r="J1181" s="62" t="s">
        <v>2384</v>
      </c>
      <c r="K1181" s="67">
        <v>3120</v>
      </c>
      <c r="L1181" s="67">
        <v>34160880</v>
      </c>
      <c r="M1181" s="67"/>
      <c r="R1181" s="66">
        <v>34160880</v>
      </c>
      <c r="S1181" s="64" t="s">
        <v>1534</v>
      </c>
      <c r="T1181" s="65">
        <v>1</v>
      </c>
    </row>
    <row r="1182" spans="1:20" x14ac:dyDescent="0.25">
      <c r="A1182" s="60" t="s">
        <v>2369</v>
      </c>
      <c r="B1182" s="57" t="s">
        <v>2359</v>
      </c>
      <c r="C1182" s="18" t="s">
        <v>1452</v>
      </c>
      <c r="D1182" s="10" t="s">
        <v>1453</v>
      </c>
      <c r="E1182" s="10" t="s">
        <v>212</v>
      </c>
      <c r="F1182" s="9" t="s">
        <v>327</v>
      </c>
      <c r="G1182" s="9" t="s">
        <v>1309</v>
      </c>
      <c r="H1182" s="18" t="s">
        <v>1493</v>
      </c>
      <c r="I1182" s="9" t="s">
        <v>456</v>
      </c>
      <c r="J1182" s="10" t="s">
        <v>456</v>
      </c>
      <c r="K1182" s="67">
        <v>720</v>
      </c>
      <c r="L1182" s="67">
        <v>7650720</v>
      </c>
      <c r="M1182" s="67"/>
      <c r="R1182" s="66">
        <v>7650720</v>
      </c>
      <c r="S1182" s="64" t="s">
        <v>1534</v>
      </c>
      <c r="T1182" s="65">
        <v>1</v>
      </c>
    </row>
    <row r="1183" spans="1:20" x14ac:dyDescent="0.25">
      <c r="A1183" s="60" t="s">
        <v>2369</v>
      </c>
      <c r="B1183" s="57" t="s">
        <v>2359</v>
      </c>
      <c r="C1183" s="18" t="s">
        <v>1461</v>
      </c>
      <c r="D1183" s="10" t="s">
        <v>1532</v>
      </c>
      <c r="E1183" s="10" t="s">
        <v>389</v>
      </c>
      <c r="F1183" s="9" t="s">
        <v>322</v>
      </c>
      <c r="G1183" s="9" t="s">
        <v>1495</v>
      </c>
      <c r="H1183" s="18" t="s">
        <v>234</v>
      </c>
      <c r="I1183" s="9" t="s">
        <v>454</v>
      </c>
      <c r="J1183" s="62" t="s">
        <v>2384</v>
      </c>
      <c r="K1183" s="67">
        <v>12820</v>
      </c>
      <c r="L1183" s="67">
        <v>414444960</v>
      </c>
      <c r="M1183" s="67"/>
      <c r="R1183" s="66">
        <v>414444960</v>
      </c>
      <c r="S1183" s="64" t="s">
        <v>1364</v>
      </c>
      <c r="T1183" s="65">
        <v>1</v>
      </c>
    </row>
    <row r="1184" spans="1:20" x14ac:dyDescent="0.25">
      <c r="A1184" s="60" t="s">
        <v>2369</v>
      </c>
      <c r="B1184" s="57" t="s">
        <v>2359</v>
      </c>
      <c r="C1184" s="18" t="s">
        <v>1461</v>
      </c>
      <c r="D1184" s="10" t="s">
        <v>1532</v>
      </c>
      <c r="E1184" s="10" t="s">
        <v>389</v>
      </c>
      <c r="F1184" s="9" t="s">
        <v>322</v>
      </c>
      <c r="G1184" s="9" t="s">
        <v>1495</v>
      </c>
      <c r="H1184" s="18" t="s">
        <v>1492</v>
      </c>
      <c r="I1184" s="9" t="s">
        <v>454</v>
      </c>
      <c r="J1184" s="62" t="s">
        <v>2384</v>
      </c>
      <c r="K1184" s="67">
        <v>3180</v>
      </c>
      <c r="L1184" s="67">
        <v>102803040</v>
      </c>
      <c r="M1184" s="67"/>
      <c r="R1184" s="66">
        <v>102803040</v>
      </c>
      <c r="S1184" s="64" t="s">
        <v>1534</v>
      </c>
      <c r="T1184" s="65">
        <v>1</v>
      </c>
    </row>
    <row r="1185" spans="1:20" x14ac:dyDescent="0.25">
      <c r="A1185" s="60" t="s">
        <v>2369</v>
      </c>
      <c r="B1185" s="57" t="s">
        <v>2359</v>
      </c>
      <c r="C1185" s="18" t="s">
        <v>1469</v>
      </c>
      <c r="D1185" s="10" t="s">
        <v>1532</v>
      </c>
      <c r="E1185" s="10" t="s">
        <v>389</v>
      </c>
      <c r="F1185" s="9" t="s">
        <v>322</v>
      </c>
      <c r="G1185" s="9" t="s">
        <v>1495</v>
      </c>
      <c r="H1185" s="18" t="s">
        <v>234</v>
      </c>
      <c r="I1185" s="9" t="s">
        <v>454</v>
      </c>
      <c r="J1185" s="62" t="s">
        <v>2384</v>
      </c>
      <c r="K1185" s="67">
        <v>11370</v>
      </c>
      <c r="L1185" s="67">
        <v>278064720</v>
      </c>
      <c r="M1185" s="67"/>
      <c r="R1185" s="66">
        <v>278064720</v>
      </c>
      <c r="S1185" s="64" t="s">
        <v>1364</v>
      </c>
      <c r="T1185" s="65">
        <v>1</v>
      </c>
    </row>
    <row r="1186" spans="1:20" x14ac:dyDescent="0.25">
      <c r="A1186" s="60" t="s">
        <v>2369</v>
      </c>
      <c r="B1186" s="57" t="s">
        <v>2359</v>
      </c>
      <c r="C1186" s="18" t="s">
        <v>1469</v>
      </c>
      <c r="D1186" s="10" t="s">
        <v>1532</v>
      </c>
      <c r="E1186" s="10" t="s">
        <v>389</v>
      </c>
      <c r="F1186" s="9" t="s">
        <v>322</v>
      </c>
      <c r="G1186" s="9" t="s">
        <v>1495</v>
      </c>
      <c r="H1186" s="18" t="s">
        <v>1492</v>
      </c>
      <c r="I1186" s="9" t="s">
        <v>454</v>
      </c>
      <c r="J1186" s="62" t="s">
        <v>2384</v>
      </c>
      <c r="K1186" s="67">
        <v>11250</v>
      </c>
      <c r="L1186" s="67">
        <v>275130000</v>
      </c>
      <c r="M1186" s="67"/>
      <c r="R1186" s="66">
        <v>275130000</v>
      </c>
      <c r="S1186" s="64" t="s">
        <v>1534</v>
      </c>
      <c r="T1186" s="65">
        <v>1</v>
      </c>
    </row>
    <row r="1187" spans="1:20" x14ac:dyDescent="0.25">
      <c r="A1187" s="60" t="s">
        <v>2369</v>
      </c>
      <c r="B1187" s="57" t="s">
        <v>2359</v>
      </c>
      <c r="C1187" s="18" t="s">
        <v>408</v>
      </c>
      <c r="D1187" s="10" t="s">
        <v>1352</v>
      </c>
      <c r="E1187" s="10" t="s">
        <v>264</v>
      </c>
      <c r="F1187" s="9" t="s">
        <v>348</v>
      </c>
      <c r="G1187" s="9" t="s">
        <v>1312</v>
      </c>
      <c r="H1187" s="18" t="s">
        <v>314</v>
      </c>
      <c r="I1187" s="9" t="s">
        <v>456</v>
      </c>
      <c r="J1187" s="10" t="s">
        <v>456</v>
      </c>
      <c r="K1187" s="67"/>
      <c r="L1187" s="67"/>
      <c r="M1187" s="67">
        <v>-38018</v>
      </c>
      <c r="R1187" s="66">
        <v>-38018</v>
      </c>
      <c r="S1187" s="64" t="s">
        <v>1365</v>
      </c>
      <c r="T1187" s="65">
        <v>1</v>
      </c>
    </row>
    <row r="1188" spans="1:20" x14ac:dyDescent="0.25">
      <c r="A1188" s="60" t="s">
        <v>2369</v>
      </c>
      <c r="B1188" s="57" t="s">
        <v>2359</v>
      </c>
      <c r="C1188" s="18" t="s">
        <v>1126</v>
      </c>
      <c r="D1188" s="10" t="s">
        <v>1134</v>
      </c>
      <c r="E1188" s="10" t="s">
        <v>1143</v>
      </c>
      <c r="F1188" s="9" t="s">
        <v>1144</v>
      </c>
      <c r="G1188" s="9" t="s">
        <v>1312</v>
      </c>
      <c r="H1188" s="18" t="s">
        <v>314</v>
      </c>
      <c r="I1188" s="9" t="s">
        <v>456</v>
      </c>
      <c r="J1188" s="10" t="s">
        <v>456</v>
      </c>
      <c r="K1188" s="67"/>
      <c r="L1188" s="67"/>
      <c r="M1188" s="67">
        <v>-139307</v>
      </c>
      <c r="R1188" s="66">
        <v>-139307</v>
      </c>
      <c r="S1188" s="64" t="s">
        <v>1365</v>
      </c>
      <c r="T1188" s="65">
        <v>1</v>
      </c>
    </row>
    <row r="1189" spans="1:20" x14ac:dyDescent="0.25">
      <c r="A1189" s="60" t="s">
        <v>2369</v>
      </c>
      <c r="B1189" s="57" t="s">
        <v>2359</v>
      </c>
      <c r="C1189" s="18" t="s">
        <v>1124</v>
      </c>
      <c r="D1189" s="10" t="s">
        <v>1132</v>
      </c>
      <c r="E1189" s="10" t="s">
        <v>1143</v>
      </c>
      <c r="F1189" s="9" t="s">
        <v>1144</v>
      </c>
      <c r="G1189" s="9" t="s">
        <v>1312</v>
      </c>
      <c r="H1189" s="18" t="s">
        <v>314</v>
      </c>
      <c r="I1189" s="9" t="s">
        <v>456</v>
      </c>
      <c r="J1189" s="10" t="s">
        <v>456</v>
      </c>
      <c r="K1189" s="67"/>
      <c r="L1189" s="67"/>
      <c r="M1189" s="67">
        <v>-222890</v>
      </c>
      <c r="R1189" s="66">
        <v>-222890</v>
      </c>
      <c r="S1189" s="64" t="s">
        <v>1365</v>
      </c>
      <c r="T1189" s="65">
        <v>1</v>
      </c>
    </row>
    <row r="1190" spans="1:20" x14ac:dyDescent="0.25">
      <c r="A1190" s="60" t="s">
        <v>2369</v>
      </c>
      <c r="B1190" s="57" t="s">
        <v>2359</v>
      </c>
      <c r="C1190" s="18" t="s">
        <v>527</v>
      </c>
      <c r="D1190" s="10" t="s">
        <v>1001</v>
      </c>
      <c r="E1190" s="10" t="s">
        <v>367</v>
      </c>
      <c r="F1190" s="9" t="s">
        <v>294</v>
      </c>
      <c r="G1190" s="9" t="s">
        <v>1312</v>
      </c>
      <c r="H1190" s="18" t="s">
        <v>314</v>
      </c>
      <c r="I1190" s="9" t="s">
        <v>456</v>
      </c>
      <c r="J1190" s="10" t="s">
        <v>456</v>
      </c>
      <c r="K1190" s="67"/>
      <c r="L1190" s="67"/>
      <c r="M1190" s="67">
        <v>-247372</v>
      </c>
      <c r="R1190" s="66">
        <v>-247372</v>
      </c>
      <c r="S1190" s="64" t="s">
        <v>1365</v>
      </c>
      <c r="T1190" s="65">
        <v>1</v>
      </c>
    </row>
    <row r="1191" spans="1:20" x14ac:dyDescent="0.25">
      <c r="A1191" s="60" t="s">
        <v>2369</v>
      </c>
      <c r="B1191" s="57" t="s">
        <v>2359</v>
      </c>
      <c r="C1191" s="18" t="s">
        <v>1123</v>
      </c>
      <c r="D1191" s="10" t="s">
        <v>1131</v>
      </c>
      <c r="E1191" s="10" t="s">
        <v>1143</v>
      </c>
      <c r="F1191" s="9" t="s">
        <v>1144</v>
      </c>
      <c r="G1191" s="9" t="s">
        <v>1312</v>
      </c>
      <c r="H1191" s="18" t="s">
        <v>314</v>
      </c>
      <c r="I1191" s="9" t="s">
        <v>456</v>
      </c>
      <c r="J1191" s="10" t="s">
        <v>456</v>
      </c>
      <c r="K1191" s="67"/>
      <c r="L1191" s="67"/>
      <c r="M1191" s="67">
        <v>-371483</v>
      </c>
      <c r="R1191" s="66">
        <v>-371483</v>
      </c>
      <c r="S1191" s="64" t="s">
        <v>1365</v>
      </c>
      <c r="T1191" s="65">
        <v>1</v>
      </c>
    </row>
    <row r="1192" spans="1:20" x14ac:dyDescent="0.25">
      <c r="A1192" s="60" t="s">
        <v>2369</v>
      </c>
      <c r="B1192" s="57" t="s">
        <v>2359</v>
      </c>
      <c r="C1192" s="18" t="s">
        <v>1000</v>
      </c>
      <c r="D1192" s="10" t="s">
        <v>1378</v>
      </c>
      <c r="E1192" s="10" t="s">
        <v>367</v>
      </c>
      <c r="F1192" s="9" t="s">
        <v>294</v>
      </c>
      <c r="G1192" s="9" t="s">
        <v>1379</v>
      </c>
      <c r="H1192" s="18" t="s">
        <v>314</v>
      </c>
      <c r="I1192" s="9" t="s">
        <v>456</v>
      </c>
      <c r="J1192" s="10" t="s">
        <v>456</v>
      </c>
      <c r="K1192" s="67"/>
      <c r="L1192" s="67"/>
      <c r="M1192" s="67">
        <v>-390277</v>
      </c>
      <c r="R1192" s="66">
        <v>-390277</v>
      </c>
      <c r="S1192" s="64" t="s">
        <v>1365</v>
      </c>
      <c r="T1192" s="65">
        <v>1</v>
      </c>
    </row>
    <row r="1193" spans="1:20" x14ac:dyDescent="0.25">
      <c r="A1193" s="60" t="s">
        <v>2369</v>
      </c>
      <c r="B1193" s="57" t="s">
        <v>2359</v>
      </c>
      <c r="C1193" s="18" t="s">
        <v>309</v>
      </c>
      <c r="D1193" s="10" t="s">
        <v>333</v>
      </c>
      <c r="E1193" s="10" t="s">
        <v>264</v>
      </c>
      <c r="F1193" s="9" t="s">
        <v>348</v>
      </c>
      <c r="G1193" s="9" t="s">
        <v>1313</v>
      </c>
      <c r="H1193" s="18" t="s">
        <v>314</v>
      </c>
      <c r="I1193" s="9" t="s">
        <v>456</v>
      </c>
      <c r="J1193" s="10" t="s">
        <v>456</v>
      </c>
      <c r="K1193" s="67"/>
      <c r="L1193" s="67"/>
      <c r="M1193" s="67">
        <v>-671112</v>
      </c>
      <c r="R1193" s="66">
        <v>-671112</v>
      </c>
      <c r="S1193" s="64" t="s">
        <v>1365</v>
      </c>
      <c r="T1193" s="65">
        <v>1</v>
      </c>
    </row>
    <row r="1194" spans="1:20" x14ac:dyDescent="0.25">
      <c r="A1194" s="60" t="s">
        <v>2369</v>
      </c>
      <c r="B1194" s="57" t="s">
        <v>2359</v>
      </c>
      <c r="C1194" s="18" t="s">
        <v>288</v>
      </c>
      <c r="D1194" s="10" t="s">
        <v>326</v>
      </c>
      <c r="E1194" s="10" t="s">
        <v>264</v>
      </c>
      <c r="F1194" s="9" t="s">
        <v>348</v>
      </c>
      <c r="G1194" s="9" t="s">
        <v>1313</v>
      </c>
      <c r="H1194" s="18" t="s">
        <v>314</v>
      </c>
      <c r="I1194" s="9" t="s">
        <v>456</v>
      </c>
      <c r="J1194" s="10" t="s">
        <v>456</v>
      </c>
      <c r="K1194" s="67"/>
      <c r="L1194" s="67"/>
      <c r="M1194" s="67">
        <v>-893225</v>
      </c>
      <c r="R1194" s="66">
        <v>-893225</v>
      </c>
      <c r="S1194" s="64" t="s">
        <v>1365</v>
      </c>
      <c r="T1194" s="65">
        <v>1</v>
      </c>
    </row>
    <row r="1195" spans="1:20" x14ac:dyDescent="0.25">
      <c r="A1195" s="60" t="s">
        <v>2369</v>
      </c>
      <c r="B1195" s="57" t="s">
        <v>2359</v>
      </c>
      <c r="C1195" s="18" t="s">
        <v>588</v>
      </c>
      <c r="D1195" s="10" t="s">
        <v>1283</v>
      </c>
      <c r="E1195" s="10" t="s">
        <v>266</v>
      </c>
      <c r="F1195" s="9" t="s">
        <v>243</v>
      </c>
      <c r="G1195" s="9" t="s">
        <v>1313</v>
      </c>
      <c r="H1195" s="18" t="s">
        <v>314</v>
      </c>
      <c r="I1195" s="9" t="s">
        <v>456</v>
      </c>
      <c r="J1195" s="10" t="s">
        <v>456</v>
      </c>
      <c r="K1195" s="67"/>
      <c r="L1195" s="67"/>
      <c r="M1195" s="67">
        <v>-1258662</v>
      </c>
      <c r="R1195" s="66">
        <v>-1258662</v>
      </c>
      <c r="S1195" s="64" t="s">
        <v>1365</v>
      </c>
      <c r="T1195" s="65">
        <v>1</v>
      </c>
    </row>
    <row r="1196" spans="1:20" x14ac:dyDescent="0.25">
      <c r="A1196" s="60" t="s">
        <v>2369</v>
      </c>
      <c r="B1196" s="57" t="s">
        <v>2359</v>
      </c>
      <c r="C1196" s="18" t="s">
        <v>574</v>
      </c>
      <c r="D1196" s="10" t="s">
        <v>1282</v>
      </c>
      <c r="E1196" s="10" t="s">
        <v>266</v>
      </c>
      <c r="F1196" s="9" t="s">
        <v>243</v>
      </c>
      <c r="G1196" s="9" t="s">
        <v>1313</v>
      </c>
      <c r="H1196" s="18" t="s">
        <v>314</v>
      </c>
      <c r="I1196" s="9" t="s">
        <v>456</v>
      </c>
      <c r="J1196" s="10" t="s">
        <v>456</v>
      </c>
      <c r="K1196" s="67"/>
      <c r="L1196" s="67"/>
      <c r="M1196" s="67">
        <v>-1295388</v>
      </c>
      <c r="R1196" s="66">
        <v>-1295388</v>
      </c>
      <c r="S1196" s="64" t="s">
        <v>1365</v>
      </c>
      <c r="T1196" s="65">
        <v>1</v>
      </c>
    </row>
    <row r="1197" spans="1:20" x14ac:dyDescent="0.25">
      <c r="A1197" s="60" t="s">
        <v>2369</v>
      </c>
      <c r="B1197" s="57" t="s">
        <v>2359</v>
      </c>
      <c r="C1197" s="18" t="s">
        <v>499</v>
      </c>
      <c r="D1197" s="10" t="s">
        <v>1273</v>
      </c>
      <c r="E1197" s="10" t="s">
        <v>367</v>
      </c>
      <c r="F1197" s="9" t="s">
        <v>294</v>
      </c>
      <c r="G1197" s="9" t="s">
        <v>1312</v>
      </c>
      <c r="H1197" s="18" t="s">
        <v>314</v>
      </c>
      <c r="I1197" s="9" t="s">
        <v>456</v>
      </c>
      <c r="J1197" s="10" t="s">
        <v>456</v>
      </c>
      <c r="K1197" s="67"/>
      <c r="L1197" s="67"/>
      <c r="M1197" s="67">
        <v>-2183406</v>
      </c>
      <c r="R1197" s="66">
        <v>-2183406</v>
      </c>
      <c r="S1197" s="64" t="s">
        <v>1365</v>
      </c>
      <c r="T1197" s="65">
        <v>1</v>
      </c>
    </row>
    <row r="1198" spans="1:20" x14ac:dyDescent="0.25">
      <c r="A1198" s="60" t="s">
        <v>2369</v>
      </c>
      <c r="B1198" s="57" t="s">
        <v>2359</v>
      </c>
      <c r="C1198" s="18" t="s">
        <v>469</v>
      </c>
      <c r="D1198" s="10" t="s">
        <v>999</v>
      </c>
      <c r="E1198" s="10" t="s">
        <v>367</v>
      </c>
      <c r="F1198" s="9" t="s">
        <v>294</v>
      </c>
      <c r="G1198" s="9" t="s">
        <v>1312</v>
      </c>
      <c r="H1198" s="18" t="s">
        <v>314</v>
      </c>
      <c r="I1198" s="9" t="s">
        <v>456</v>
      </c>
      <c r="J1198" s="10" t="s">
        <v>456</v>
      </c>
      <c r="K1198" s="67"/>
      <c r="L1198" s="67"/>
      <c r="M1198" s="67">
        <v>-2302274</v>
      </c>
      <c r="R1198" s="66">
        <v>-2302274</v>
      </c>
      <c r="S1198" s="64" t="s">
        <v>1365</v>
      </c>
      <c r="T1198" s="65">
        <v>1</v>
      </c>
    </row>
    <row r="1199" spans="1:20" x14ac:dyDescent="0.25">
      <c r="A1199" s="60" t="s">
        <v>2369</v>
      </c>
      <c r="B1199" s="57" t="s">
        <v>2359</v>
      </c>
      <c r="C1199" s="18" t="s">
        <v>592</v>
      </c>
      <c r="D1199" s="10" t="s">
        <v>1269</v>
      </c>
      <c r="E1199" s="10" t="s">
        <v>1135</v>
      </c>
      <c r="F1199" s="9" t="s">
        <v>1136</v>
      </c>
      <c r="G1199" s="9" t="s">
        <v>1312</v>
      </c>
      <c r="H1199" s="18" t="s">
        <v>314</v>
      </c>
      <c r="I1199" s="9" t="s">
        <v>456</v>
      </c>
      <c r="J1199" s="10" t="s">
        <v>456</v>
      </c>
      <c r="K1199" s="67"/>
      <c r="L1199" s="67"/>
      <c r="M1199" s="67">
        <v>-3184383</v>
      </c>
      <c r="R1199" s="66">
        <v>-3184383</v>
      </c>
      <c r="S1199" s="64" t="s">
        <v>1365</v>
      </c>
      <c r="T1199" s="65">
        <v>1</v>
      </c>
    </row>
    <row r="1200" spans="1:20" x14ac:dyDescent="0.25">
      <c r="A1200" s="60" t="s">
        <v>2369</v>
      </c>
      <c r="B1200" s="57" t="s">
        <v>2359</v>
      </c>
      <c r="C1200" s="18" t="s">
        <v>468</v>
      </c>
      <c r="D1200" s="10" t="s">
        <v>1272</v>
      </c>
      <c r="E1200" s="10" t="s">
        <v>367</v>
      </c>
      <c r="F1200" s="9" t="s">
        <v>294</v>
      </c>
      <c r="G1200" s="9" t="s">
        <v>1312</v>
      </c>
      <c r="H1200" s="18" t="s">
        <v>314</v>
      </c>
      <c r="I1200" s="9" t="s">
        <v>456</v>
      </c>
      <c r="J1200" s="10" t="s">
        <v>456</v>
      </c>
      <c r="K1200" s="67"/>
      <c r="L1200" s="67"/>
      <c r="M1200" s="67">
        <v>-4308136</v>
      </c>
      <c r="R1200" s="66">
        <v>-4308136</v>
      </c>
      <c r="S1200" s="64" t="s">
        <v>1365</v>
      </c>
      <c r="T1200" s="65">
        <v>1</v>
      </c>
    </row>
    <row r="1201" spans="1:20" x14ac:dyDescent="0.25">
      <c r="A1201" s="60" t="s">
        <v>2369</v>
      </c>
      <c r="B1201" s="57" t="s">
        <v>2359</v>
      </c>
      <c r="C1201" s="18" t="s">
        <v>302</v>
      </c>
      <c r="D1201" s="10" t="s">
        <v>247</v>
      </c>
      <c r="E1201" s="10" t="s">
        <v>304</v>
      </c>
      <c r="F1201" s="9" t="s">
        <v>319</v>
      </c>
      <c r="G1201" s="9" t="s">
        <v>1313</v>
      </c>
      <c r="H1201" s="18" t="s">
        <v>314</v>
      </c>
      <c r="I1201" s="9" t="s">
        <v>456</v>
      </c>
      <c r="J1201" s="10" t="s">
        <v>456</v>
      </c>
      <c r="K1201" s="67"/>
      <c r="L1201" s="67"/>
      <c r="M1201" s="67">
        <v>-7703882</v>
      </c>
      <c r="R1201" s="66">
        <v>-7703882</v>
      </c>
      <c r="S1201" s="64" t="s">
        <v>1365</v>
      </c>
      <c r="T1201" s="65">
        <v>1</v>
      </c>
    </row>
    <row r="1202" spans="1:20" x14ac:dyDescent="0.25">
      <c r="A1202" s="60" t="s">
        <v>2369</v>
      </c>
      <c r="B1202" s="57" t="s">
        <v>2359</v>
      </c>
      <c r="C1202" s="18" t="s">
        <v>591</v>
      </c>
      <c r="D1202" s="10" t="s">
        <v>1278</v>
      </c>
      <c r="E1202" s="10" t="s">
        <v>340</v>
      </c>
      <c r="F1202" s="9" t="s">
        <v>236</v>
      </c>
      <c r="G1202" s="9" t="s">
        <v>1312</v>
      </c>
      <c r="H1202" s="18" t="s">
        <v>314</v>
      </c>
      <c r="I1202" s="9" t="s">
        <v>456</v>
      </c>
      <c r="J1202" s="10" t="s">
        <v>456</v>
      </c>
      <c r="K1202" s="67"/>
      <c r="L1202" s="67"/>
      <c r="M1202" s="67">
        <v>-11536676</v>
      </c>
      <c r="R1202" s="66">
        <v>-11536676</v>
      </c>
      <c r="S1202" s="64" t="s">
        <v>1365</v>
      </c>
      <c r="T1202" s="65">
        <v>1</v>
      </c>
    </row>
    <row r="1203" spans="1:20" x14ac:dyDescent="0.25">
      <c r="A1203" s="60" t="s">
        <v>2369</v>
      </c>
      <c r="B1203" s="57" t="s">
        <v>2360</v>
      </c>
      <c r="C1203" s="18" t="s">
        <v>321</v>
      </c>
      <c r="D1203" s="10" t="s">
        <v>1375</v>
      </c>
      <c r="E1203" s="10" t="s">
        <v>385</v>
      </c>
      <c r="F1203" s="9" t="s">
        <v>398</v>
      </c>
      <c r="G1203" s="9" t="s">
        <v>1307</v>
      </c>
      <c r="H1203" s="18" t="s">
        <v>250</v>
      </c>
      <c r="I1203" s="9" t="s">
        <v>456</v>
      </c>
      <c r="J1203" s="10" t="s">
        <v>456</v>
      </c>
      <c r="K1203" s="67">
        <v>200</v>
      </c>
      <c r="L1203" s="67">
        <v>1311200</v>
      </c>
      <c r="M1203" s="67"/>
      <c r="R1203" s="66">
        <v>1311200</v>
      </c>
      <c r="S1203" s="64" t="s">
        <v>1364</v>
      </c>
      <c r="T1203" s="65">
        <v>1</v>
      </c>
    </row>
    <row r="1204" spans="1:20" x14ac:dyDescent="0.25">
      <c r="A1204" s="60" t="s">
        <v>2369</v>
      </c>
      <c r="B1204" s="57" t="s">
        <v>2360</v>
      </c>
      <c r="C1204" s="18" t="s">
        <v>321</v>
      </c>
      <c r="D1204" s="10" t="s">
        <v>1375</v>
      </c>
      <c r="E1204" s="10" t="s">
        <v>385</v>
      </c>
      <c r="F1204" s="9" t="s">
        <v>398</v>
      </c>
      <c r="G1204" s="9" t="s">
        <v>1307</v>
      </c>
      <c r="H1204" s="18" t="s">
        <v>412</v>
      </c>
      <c r="I1204" s="9" t="s">
        <v>454</v>
      </c>
      <c r="J1204" s="62" t="s">
        <v>2384</v>
      </c>
      <c r="K1204" s="67">
        <v>18400</v>
      </c>
      <c r="L1204" s="67">
        <v>123059200</v>
      </c>
      <c r="M1204" s="67"/>
      <c r="R1204" s="66">
        <v>123059200</v>
      </c>
      <c r="S1204" s="64" t="s">
        <v>1364</v>
      </c>
      <c r="T1204" s="65">
        <v>1</v>
      </c>
    </row>
    <row r="1205" spans="1:20" x14ac:dyDescent="0.25">
      <c r="A1205" s="60" t="s">
        <v>2369</v>
      </c>
      <c r="B1205" s="57" t="s">
        <v>2360</v>
      </c>
      <c r="C1205" s="18" t="s">
        <v>321</v>
      </c>
      <c r="D1205" s="10" t="s">
        <v>1375</v>
      </c>
      <c r="E1205" s="10" t="s">
        <v>385</v>
      </c>
      <c r="F1205" s="9" t="s">
        <v>398</v>
      </c>
      <c r="G1205" s="9" t="s">
        <v>1307</v>
      </c>
      <c r="H1205" s="18" t="s">
        <v>1528</v>
      </c>
      <c r="I1205" s="9" t="s">
        <v>454</v>
      </c>
      <c r="J1205" s="62" t="s">
        <v>2384</v>
      </c>
      <c r="K1205" s="67">
        <v>11500</v>
      </c>
      <c r="L1205" s="67">
        <v>76912000</v>
      </c>
      <c r="M1205" s="67"/>
      <c r="R1205" s="66">
        <v>76912000</v>
      </c>
      <c r="S1205" s="64" t="s">
        <v>1534</v>
      </c>
      <c r="T1205" s="65">
        <v>1</v>
      </c>
    </row>
    <row r="1206" spans="1:20" x14ac:dyDescent="0.25">
      <c r="A1206" s="60" t="s">
        <v>2369</v>
      </c>
      <c r="B1206" s="57" t="s">
        <v>2360</v>
      </c>
      <c r="C1206" s="18" t="s">
        <v>445</v>
      </c>
      <c r="D1206" s="10" t="s">
        <v>1369</v>
      </c>
      <c r="E1206" s="10" t="s">
        <v>385</v>
      </c>
      <c r="F1206" s="9" t="s">
        <v>398</v>
      </c>
      <c r="G1206" s="9" t="s">
        <v>1307</v>
      </c>
      <c r="H1206" s="18" t="s">
        <v>250</v>
      </c>
      <c r="I1206" s="9" t="s">
        <v>456</v>
      </c>
      <c r="J1206" s="10" t="s">
        <v>456</v>
      </c>
      <c r="K1206" s="67">
        <v>2600</v>
      </c>
      <c r="L1206" s="67">
        <v>25168000</v>
      </c>
      <c r="M1206" s="67"/>
      <c r="R1206" s="66">
        <v>25168000</v>
      </c>
      <c r="S1206" s="64" t="s">
        <v>1364</v>
      </c>
      <c r="T1206" s="65">
        <v>1</v>
      </c>
    </row>
    <row r="1207" spans="1:20" x14ac:dyDescent="0.25">
      <c r="A1207" s="60" t="s">
        <v>2369</v>
      </c>
      <c r="B1207" s="57" t="s">
        <v>2360</v>
      </c>
      <c r="C1207" s="18" t="s">
        <v>445</v>
      </c>
      <c r="D1207" s="10" t="s">
        <v>1369</v>
      </c>
      <c r="E1207" s="10" t="s">
        <v>385</v>
      </c>
      <c r="F1207" s="9" t="s">
        <v>398</v>
      </c>
      <c r="G1207" s="9" t="s">
        <v>1307</v>
      </c>
      <c r="H1207" s="18" t="s">
        <v>412</v>
      </c>
      <c r="I1207" s="9" t="s">
        <v>454</v>
      </c>
      <c r="J1207" s="62" t="s">
        <v>2384</v>
      </c>
      <c r="K1207" s="67">
        <v>3800</v>
      </c>
      <c r="L1207" s="67">
        <v>29108000</v>
      </c>
      <c r="M1207" s="67"/>
      <c r="R1207" s="66">
        <v>29108000</v>
      </c>
      <c r="S1207" s="64" t="s">
        <v>1364</v>
      </c>
      <c r="T1207" s="65">
        <v>1</v>
      </c>
    </row>
    <row r="1208" spans="1:20" x14ac:dyDescent="0.25">
      <c r="A1208" s="60" t="s">
        <v>2369</v>
      </c>
      <c r="B1208" s="57" t="s">
        <v>2360</v>
      </c>
      <c r="C1208" s="18" t="s">
        <v>445</v>
      </c>
      <c r="D1208" s="10" t="s">
        <v>1369</v>
      </c>
      <c r="E1208" s="10" t="s">
        <v>385</v>
      </c>
      <c r="F1208" s="9" t="s">
        <v>398</v>
      </c>
      <c r="G1208" s="9" t="s">
        <v>1307</v>
      </c>
      <c r="H1208" s="18" t="s">
        <v>1492</v>
      </c>
      <c r="I1208" s="9" t="s">
        <v>454</v>
      </c>
      <c r="J1208" s="62" t="s">
        <v>2384</v>
      </c>
      <c r="K1208" s="67">
        <v>1300</v>
      </c>
      <c r="L1208" s="67">
        <v>9958000</v>
      </c>
      <c r="M1208" s="67"/>
      <c r="R1208" s="66">
        <v>9958000</v>
      </c>
      <c r="S1208" s="64" t="s">
        <v>1534</v>
      </c>
      <c r="T1208" s="65">
        <v>1</v>
      </c>
    </row>
    <row r="1209" spans="1:20" x14ac:dyDescent="0.25">
      <c r="A1209" s="60" t="s">
        <v>2369</v>
      </c>
      <c r="B1209" s="57" t="s">
        <v>2360</v>
      </c>
      <c r="C1209" s="18" t="s">
        <v>445</v>
      </c>
      <c r="D1209" s="10" t="s">
        <v>1369</v>
      </c>
      <c r="E1209" s="10" t="s">
        <v>385</v>
      </c>
      <c r="F1209" s="9" t="s">
        <v>398</v>
      </c>
      <c r="G1209" s="9" t="s">
        <v>1307</v>
      </c>
      <c r="H1209" s="18" t="s">
        <v>1528</v>
      </c>
      <c r="I1209" s="9" t="s">
        <v>454</v>
      </c>
      <c r="J1209" s="62" t="s">
        <v>2384</v>
      </c>
      <c r="K1209" s="67">
        <v>14200</v>
      </c>
      <c r="L1209" s="67">
        <v>108772000</v>
      </c>
      <c r="M1209" s="67"/>
      <c r="R1209" s="66">
        <v>108772000</v>
      </c>
      <c r="S1209" s="64" t="s">
        <v>1534</v>
      </c>
      <c r="T1209" s="65">
        <v>1</v>
      </c>
    </row>
    <row r="1210" spans="1:20" x14ac:dyDescent="0.25">
      <c r="A1210" s="60" t="s">
        <v>2369</v>
      </c>
      <c r="B1210" s="57" t="s">
        <v>2360</v>
      </c>
      <c r="C1210" s="18" t="s">
        <v>465</v>
      </c>
      <c r="D1210" s="10" t="s">
        <v>1370</v>
      </c>
      <c r="E1210" s="10" t="s">
        <v>385</v>
      </c>
      <c r="F1210" s="9" t="s">
        <v>398</v>
      </c>
      <c r="G1210" s="9" t="s">
        <v>1307</v>
      </c>
      <c r="H1210" s="18" t="s">
        <v>250</v>
      </c>
      <c r="I1210" s="9" t="s">
        <v>456</v>
      </c>
      <c r="J1210" s="10" t="s">
        <v>456</v>
      </c>
      <c r="K1210" s="67">
        <v>100</v>
      </c>
      <c r="L1210" s="67">
        <v>968000</v>
      </c>
      <c r="M1210" s="67"/>
      <c r="R1210" s="66">
        <v>968000</v>
      </c>
      <c r="S1210" s="64" t="s">
        <v>1364</v>
      </c>
      <c r="T1210" s="65">
        <v>1</v>
      </c>
    </row>
    <row r="1211" spans="1:20" x14ac:dyDescent="0.25">
      <c r="A1211" s="60" t="s">
        <v>2369</v>
      </c>
      <c r="B1211" s="57" t="s">
        <v>2360</v>
      </c>
      <c r="C1211" s="18" t="s">
        <v>465</v>
      </c>
      <c r="D1211" s="10" t="s">
        <v>1370</v>
      </c>
      <c r="E1211" s="10" t="s">
        <v>385</v>
      </c>
      <c r="F1211" s="9" t="s">
        <v>398</v>
      </c>
      <c r="G1211" s="9" t="s">
        <v>1307</v>
      </c>
      <c r="H1211" s="18" t="s">
        <v>412</v>
      </c>
      <c r="I1211" s="9" t="s">
        <v>454</v>
      </c>
      <c r="J1211" s="62" t="s">
        <v>2384</v>
      </c>
      <c r="K1211" s="67">
        <v>200</v>
      </c>
      <c r="L1211" s="67">
        <v>1474000</v>
      </c>
      <c r="M1211" s="67"/>
      <c r="R1211" s="66">
        <v>1474000</v>
      </c>
      <c r="S1211" s="64" t="s">
        <v>1364</v>
      </c>
      <c r="T1211" s="65">
        <v>1</v>
      </c>
    </row>
    <row r="1212" spans="1:20" x14ac:dyDescent="0.25">
      <c r="A1212" s="60" t="s">
        <v>2369</v>
      </c>
      <c r="B1212" s="57" t="s">
        <v>2360</v>
      </c>
      <c r="C1212" s="18" t="s">
        <v>465</v>
      </c>
      <c r="D1212" s="10" t="s">
        <v>1370</v>
      </c>
      <c r="E1212" s="10" t="s">
        <v>385</v>
      </c>
      <c r="F1212" s="9" t="s">
        <v>398</v>
      </c>
      <c r="G1212" s="9" t="s">
        <v>1307</v>
      </c>
      <c r="H1212" s="18" t="s">
        <v>1531</v>
      </c>
      <c r="I1212" s="9" t="s">
        <v>456</v>
      </c>
      <c r="J1212" s="10" t="s">
        <v>456</v>
      </c>
      <c r="K1212" s="67">
        <v>500</v>
      </c>
      <c r="L1212" s="67">
        <v>4840000</v>
      </c>
      <c r="M1212" s="67"/>
      <c r="R1212" s="66">
        <v>4840000</v>
      </c>
      <c r="S1212" s="64" t="s">
        <v>1534</v>
      </c>
      <c r="T1212" s="65">
        <v>1</v>
      </c>
    </row>
    <row r="1213" spans="1:20" x14ac:dyDescent="0.25">
      <c r="A1213" s="60" t="s">
        <v>2369</v>
      </c>
      <c r="B1213" s="57" t="s">
        <v>2360</v>
      </c>
      <c r="C1213" s="18" t="s">
        <v>449</v>
      </c>
      <c r="D1213" s="10" t="s">
        <v>1371</v>
      </c>
      <c r="E1213" s="10" t="s">
        <v>385</v>
      </c>
      <c r="F1213" s="9" t="s">
        <v>398</v>
      </c>
      <c r="G1213" s="9" t="s">
        <v>1307</v>
      </c>
      <c r="H1213" s="18" t="s">
        <v>412</v>
      </c>
      <c r="I1213" s="9" t="s">
        <v>454</v>
      </c>
      <c r="J1213" s="62" t="s">
        <v>2384</v>
      </c>
      <c r="K1213" s="67">
        <v>2900</v>
      </c>
      <c r="L1213" s="67">
        <v>21436800</v>
      </c>
      <c r="M1213" s="67"/>
      <c r="R1213" s="66">
        <v>21436800</v>
      </c>
      <c r="S1213" s="64" t="s">
        <v>1364</v>
      </c>
      <c r="T1213" s="65">
        <v>1</v>
      </c>
    </row>
    <row r="1214" spans="1:20" x14ac:dyDescent="0.25">
      <c r="A1214" s="60" t="s">
        <v>2369</v>
      </c>
      <c r="B1214" s="57" t="s">
        <v>2360</v>
      </c>
      <c r="C1214" s="18" t="s">
        <v>449</v>
      </c>
      <c r="D1214" s="10" t="s">
        <v>1371</v>
      </c>
      <c r="E1214" s="10" t="s">
        <v>385</v>
      </c>
      <c r="F1214" s="9" t="s">
        <v>398</v>
      </c>
      <c r="G1214" s="9" t="s">
        <v>1307</v>
      </c>
      <c r="H1214" s="18" t="s">
        <v>1528</v>
      </c>
      <c r="I1214" s="9" t="s">
        <v>454</v>
      </c>
      <c r="J1214" s="62" t="s">
        <v>2384</v>
      </c>
      <c r="K1214" s="67">
        <v>3000</v>
      </c>
      <c r="L1214" s="67">
        <v>22176000</v>
      </c>
      <c r="M1214" s="67"/>
      <c r="R1214" s="66">
        <v>22176000</v>
      </c>
      <c r="S1214" s="64" t="s">
        <v>1534</v>
      </c>
      <c r="T1214" s="65">
        <v>1</v>
      </c>
    </row>
    <row r="1215" spans="1:20" x14ac:dyDescent="0.25">
      <c r="A1215" s="60" t="s">
        <v>2369</v>
      </c>
      <c r="B1215" s="57" t="s">
        <v>2360</v>
      </c>
      <c r="C1215" s="18" t="s">
        <v>414</v>
      </c>
      <c r="D1215" s="10" t="s">
        <v>1376</v>
      </c>
      <c r="E1215" s="10" t="s">
        <v>385</v>
      </c>
      <c r="F1215" s="9" t="s">
        <v>398</v>
      </c>
      <c r="G1215" s="9" t="s">
        <v>1307</v>
      </c>
      <c r="H1215" s="18" t="s">
        <v>412</v>
      </c>
      <c r="I1215" s="9" t="s">
        <v>454</v>
      </c>
      <c r="J1215" s="62" t="s">
        <v>2384</v>
      </c>
      <c r="K1215" s="67">
        <v>84842</v>
      </c>
      <c r="L1215" s="67">
        <v>1343897280</v>
      </c>
      <c r="M1215" s="67"/>
      <c r="R1215" s="66">
        <v>1343897280</v>
      </c>
      <c r="S1215" s="64" t="s">
        <v>1364</v>
      </c>
      <c r="T1215" s="65">
        <v>1</v>
      </c>
    </row>
    <row r="1216" spans="1:20" x14ac:dyDescent="0.25">
      <c r="A1216" s="60" t="s">
        <v>2369</v>
      </c>
      <c r="B1216" s="57" t="s">
        <v>2360</v>
      </c>
      <c r="C1216" s="18" t="s">
        <v>414</v>
      </c>
      <c r="D1216" s="10" t="s">
        <v>1376</v>
      </c>
      <c r="E1216" s="10" t="s">
        <v>385</v>
      </c>
      <c r="F1216" s="9" t="s">
        <v>398</v>
      </c>
      <c r="G1216" s="9" t="s">
        <v>1307</v>
      </c>
      <c r="H1216" s="18" t="s">
        <v>1492</v>
      </c>
      <c r="I1216" s="9" t="s">
        <v>454</v>
      </c>
      <c r="J1216" s="62" t="s">
        <v>2384</v>
      </c>
      <c r="K1216" s="67">
        <v>6000</v>
      </c>
      <c r="L1216" s="67">
        <v>95040000</v>
      </c>
      <c r="M1216" s="67"/>
      <c r="R1216" s="66">
        <v>95040000</v>
      </c>
      <c r="S1216" s="64" t="s">
        <v>1534</v>
      </c>
      <c r="T1216" s="65">
        <v>1</v>
      </c>
    </row>
    <row r="1217" spans="1:20" x14ac:dyDescent="0.25">
      <c r="A1217" s="60" t="s">
        <v>2369</v>
      </c>
      <c r="B1217" s="57" t="s">
        <v>2360</v>
      </c>
      <c r="C1217" s="18" t="s">
        <v>414</v>
      </c>
      <c r="D1217" s="10" t="s">
        <v>1376</v>
      </c>
      <c r="E1217" s="10" t="s">
        <v>385</v>
      </c>
      <c r="F1217" s="9" t="s">
        <v>398</v>
      </c>
      <c r="G1217" s="9" t="s">
        <v>1307</v>
      </c>
      <c r="H1217" s="18" t="s">
        <v>1528</v>
      </c>
      <c r="I1217" s="9" t="s">
        <v>454</v>
      </c>
      <c r="J1217" s="62" t="s">
        <v>2384</v>
      </c>
      <c r="K1217" s="67">
        <v>39800</v>
      </c>
      <c r="L1217" s="67">
        <v>630432000</v>
      </c>
      <c r="M1217" s="67"/>
      <c r="R1217" s="66">
        <v>630432000</v>
      </c>
      <c r="S1217" s="64" t="s">
        <v>1534</v>
      </c>
      <c r="T1217" s="65">
        <v>1</v>
      </c>
    </row>
    <row r="1218" spans="1:20" x14ac:dyDescent="0.25">
      <c r="A1218" s="60" t="s">
        <v>2369</v>
      </c>
      <c r="B1218" s="57" t="s">
        <v>2360</v>
      </c>
      <c r="C1218" s="18" t="s">
        <v>411</v>
      </c>
      <c r="D1218" s="10" t="s">
        <v>1372</v>
      </c>
      <c r="E1218" s="10" t="s">
        <v>385</v>
      </c>
      <c r="F1218" s="9" t="s">
        <v>398</v>
      </c>
      <c r="G1218" s="9" t="s">
        <v>1307</v>
      </c>
      <c r="H1218" s="18" t="s">
        <v>250</v>
      </c>
      <c r="I1218" s="9" t="s">
        <v>456</v>
      </c>
      <c r="J1218" s="10" t="s">
        <v>456</v>
      </c>
      <c r="K1218" s="67">
        <v>100</v>
      </c>
      <c r="L1218" s="67">
        <v>1113200</v>
      </c>
      <c r="M1218" s="67"/>
      <c r="R1218" s="66">
        <v>1113200</v>
      </c>
      <c r="S1218" s="64" t="s">
        <v>1364</v>
      </c>
      <c r="T1218" s="65">
        <v>1</v>
      </c>
    </row>
    <row r="1219" spans="1:20" x14ac:dyDescent="0.25">
      <c r="A1219" s="60" t="s">
        <v>2369</v>
      </c>
      <c r="B1219" s="57" t="s">
        <v>2360</v>
      </c>
      <c r="C1219" s="18" t="s">
        <v>411</v>
      </c>
      <c r="D1219" s="10" t="s">
        <v>1372</v>
      </c>
      <c r="E1219" s="10" t="s">
        <v>385</v>
      </c>
      <c r="F1219" s="9" t="s">
        <v>398</v>
      </c>
      <c r="G1219" s="9" t="s">
        <v>1307</v>
      </c>
      <c r="H1219" s="18" t="s">
        <v>412</v>
      </c>
      <c r="I1219" s="9" t="s">
        <v>454</v>
      </c>
      <c r="J1219" s="62" t="s">
        <v>2384</v>
      </c>
      <c r="K1219" s="67">
        <v>126697</v>
      </c>
      <c r="L1219" s="67">
        <v>947693560</v>
      </c>
      <c r="M1219" s="67"/>
      <c r="R1219" s="66">
        <v>947693560</v>
      </c>
      <c r="S1219" s="64" t="s">
        <v>1364</v>
      </c>
      <c r="T1219" s="65">
        <v>1</v>
      </c>
    </row>
    <row r="1220" spans="1:20" x14ac:dyDescent="0.25">
      <c r="A1220" s="60" t="s">
        <v>2369</v>
      </c>
      <c r="B1220" s="57" t="s">
        <v>2360</v>
      </c>
      <c r="C1220" s="18" t="s">
        <v>411</v>
      </c>
      <c r="D1220" s="10" t="s">
        <v>1372</v>
      </c>
      <c r="E1220" s="10" t="s">
        <v>385</v>
      </c>
      <c r="F1220" s="9" t="s">
        <v>398</v>
      </c>
      <c r="G1220" s="9" t="s">
        <v>1307</v>
      </c>
      <c r="H1220" s="18" t="s">
        <v>1492</v>
      </c>
      <c r="I1220" s="9" t="s">
        <v>454</v>
      </c>
      <c r="J1220" s="62" t="s">
        <v>2384</v>
      </c>
      <c r="K1220" s="67">
        <v>6000</v>
      </c>
      <c r="L1220" s="67">
        <v>44880000</v>
      </c>
      <c r="M1220" s="68"/>
      <c r="R1220" s="66">
        <v>44880000</v>
      </c>
      <c r="S1220" s="64" t="s">
        <v>1534</v>
      </c>
      <c r="T1220" s="65">
        <v>1</v>
      </c>
    </row>
    <row r="1221" spans="1:20" x14ac:dyDescent="0.25">
      <c r="A1221" s="60" t="s">
        <v>2369</v>
      </c>
      <c r="B1221" s="57" t="s">
        <v>2360</v>
      </c>
      <c r="C1221" s="18" t="s">
        <v>411</v>
      </c>
      <c r="D1221" s="10" t="s">
        <v>1372</v>
      </c>
      <c r="E1221" s="10" t="s">
        <v>385</v>
      </c>
      <c r="F1221" s="9" t="s">
        <v>398</v>
      </c>
      <c r="G1221" s="9" t="s">
        <v>1307</v>
      </c>
      <c r="H1221" s="18" t="s">
        <v>1531</v>
      </c>
      <c r="I1221" s="9" t="s">
        <v>456</v>
      </c>
      <c r="J1221" s="10" t="s">
        <v>456</v>
      </c>
      <c r="K1221" s="67">
        <v>5000</v>
      </c>
      <c r="L1221" s="67">
        <v>55660000</v>
      </c>
      <c r="M1221" s="68"/>
      <c r="R1221" s="66">
        <v>55660000</v>
      </c>
      <c r="S1221" s="64" t="s">
        <v>1534</v>
      </c>
      <c r="T1221" s="65">
        <v>1</v>
      </c>
    </row>
    <row r="1222" spans="1:20" x14ac:dyDescent="0.25">
      <c r="A1222" s="60" t="s">
        <v>2369</v>
      </c>
      <c r="B1222" s="57" t="s">
        <v>2360</v>
      </c>
      <c r="C1222" s="18" t="s">
        <v>411</v>
      </c>
      <c r="D1222" s="10" t="s">
        <v>1372</v>
      </c>
      <c r="E1222" s="10" t="s">
        <v>385</v>
      </c>
      <c r="F1222" s="9" t="s">
        <v>398</v>
      </c>
      <c r="G1222" s="9" t="s">
        <v>1307</v>
      </c>
      <c r="H1222" s="18" t="s">
        <v>1528</v>
      </c>
      <c r="I1222" s="9" t="s">
        <v>454</v>
      </c>
      <c r="J1222" s="62" t="s">
        <v>2384</v>
      </c>
      <c r="K1222" s="67">
        <v>79400</v>
      </c>
      <c r="L1222" s="67">
        <v>593912000</v>
      </c>
      <c r="M1222" s="68"/>
      <c r="R1222" s="66">
        <v>593912000</v>
      </c>
      <c r="S1222" s="64" t="s">
        <v>1534</v>
      </c>
      <c r="T1222" s="65">
        <v>1</v>
      </c>
    </row>
    <row r="1223" spans="1:20" x14ac:dyDescent="0.25">
      <c r="A1223" s="60" t="s">
        <v>2369</v>
      </c>
      <c r="B1223" s="57" t="s">
        <v>2360</v>
      </c>
      <c r="C1223" s="18" t="s">
        <v>469</v>
      </c>
      <c r="D1223" s="10" t="s">
        <v>999</v>
      </c>
      <c r="E1223" s="10" t="s">
        <v>367</v>
      </c>
      <c r="F1223" s="9" t="s">
        <v>294</v>
      </c>
      <c r="G1223" s="9" t="s">
        <v>1312</v>
      </c>
      <c r="H1223" s="18" t="s">
        <v>314</v>
      </c>
      <c r="I1223" s="9" t="s">
        <v>456</v>
      </c>
      <c r="J1223" s="10" t="s">
        <v>456</v>
      </c>
      <c r="K1223" s="67">
        <v>4000</v>
      </c>
      <c r="L1223" s="67">
        <v>95396400</v>
      </c>
      <c r="M1223" s="68"/>
      <c r="R1223" s="66">
        <v>95396400</v>
      </c>
      <c r="S1223" s="64" t="s">
        <v>1365</v>
      </c>
      <c r="T1223" s="65">
        <v>1</v>
      </c>
    </row>
    <row r="1224" spans="1:20" x14ac:dyDescent="0.25">
      <c r="A1224" s="60" t="s">
        <v>2369</v>
      </c>
      <c r="B1224" s="57" t="s">
        <v>2360</v>
      </c>
      <c r="C1224" s="18" t="s">
        <v>469</v>
      </c>
      <c r="D1224" s="10" t="s">
        <v>999</v>
      </c>
      <c r="E1224" s="10" t="s">
        <v>367</v>
      </c>
      <c r="F1224" s="9" t="s">
        <v>294</v>
      </c>
      <c r="G1224" s="9" t="s">
        <v>1312</v>
      </c>
      <c r="H1224" s="18" t="s">
        <v>345</v>
      </c>
      <c r="I1224" s="9" t="s">
        <v>456</v>
      </c>
      <c r="J1224" s="10" t="s">
        <v>456</v>
      </c>
      <c r="K1224" s="67">
        <v>8080</v>
      </c>
      <c r="L1224" s="67">
        <v>184934232</v>
      </c>
      <c r="M1224" s="68"/>
      <c r="R1224" s="66">
        <v>184934232</v>
      </c>
      <c r="S1224" s="64" t="s">
        <v>1364</v>
      </c>
      <c r="T1224" s="65">
        <v>1</v>
      </c>
    </row>
    <row r="1225" spans="1:20" x14ac:dyDescent="0.25">
      <c r="A1225" s="60" t="s">
        <v>2369</v>
      </c>
      <c r="B1225" s="57" t="s">
        <v>2360</v>
      </c>
      <c r="C1225" s="18" t="s">
        <v>468</v>
      </c>
      <c r="D1225" s="10" t="s">
        <v>1272</v>
      </c>
      <c r="E1225" s="10" t="s">
        <v>367</v>
      </c>
      <c r="F1225" s="9" t="s">
        <v>294</v>
      </c>
      <c r="G1225" s="9" t="s">
        <v>1312</v>
      </c>
      <c r="H1225" s="18" t="s">
        <v>314</v>
      </c>
      <c r="I1225" s="9" t="s">
        <v>456</v>
      </c>
      <c r="J1225" s="10" t="s">
        <v>456</v>
      </c>
      <c r="K1225" s="67">
        <v>5000</v>
      </c>
      <c r="L1225" s="67">
        <v>216810000</v>
      </c>
      <c r="M1225" s="68"/>
      <c r="R1225" s="66">
        <v>216810000</v>
      </c>
      <c r="S1225" s="64" t="s">
        <v>1365</v>
      </c>
      <c r="T1225" s="65">
        <v>1</v>
      </c>
    </row>
    <row r="1226" spans="1:20" x14ac:dyDescent="0.25">
      <c r="A1226" s="60" t="s">
        <v>2369</v>
      </c>
      <c r="B1226" s="57" t="s">
        <v>2360</v>
      </c>
      <c r="C1226" s="18" t="s">
        <v>468</v>
      </c>
      <c r="D1226" s="10" t="s">
        <v>1272</v>
      </c>
      <c r="E1226" s="10" t="s">
        <v>367</v>
      </c>
      <c r="F1226" s="9" t="s">
        <v>294</v>
      </c>
      <c r="G1226" s="9" t="s">
        <v>1312</v>
      </c>
      <c r="H1226" s="18" t="s">
        <v>345</v>
      </c>
      <c r="I1226" s="9" t="s">
        <v>456</v>
      </c>
      <c r="J1226" s="10" t="s">
        <v>456</v>
      </c>
      <c r="K1226" s="67">
        <v>9750</v>
      </c>
      <c r="L1226" s="67">
        <v>405739425</v>
      </c>
      <c r="M1226" s="68"/>
      <c r="R1226" s="66">
        <v>405739425</v>
      </c>
      <c r="S1226" s="64" t="s">
        <v>1364</v>
      </c>
      <c r="T1226" s="65">
        <v>1</v>
      </c>
    </row>
    <row r="1227" spans="1:20" x14ac:dyDescent="0.25">
      <c r="A1227" s="60" t="s">
        <v>2369</v>
      </c>
      <c r="B1227" s="57" t="s">
        <v>2360</v>
      </c>
      <c r="C1227" s="18" t="s">
        <v>499</v>
      </c>
      <c r="D1227" s="10" t="s">
        <v>1273</v>
      </c>
      <c r="E1227" s="10" t="s">
        <v>367</v>
      </c>
      <c r="F1227" s="9" t="s">
        <v>294</v>
      </c>
      <c r="G1227" s="9" t="s">
        <v>1312</v>
      </c>
      <c r="H1227" s="18" t="s">
        <v>314</v>
      </c>
      <c r="I1227" s="9" t="s">
        <v>456</v>
      </c>
      <c r="J1227" s="10" t="s">
        <v>456</v>
      </c>
      <c r="K1227" s="67">
        <v>2000</v>
      </c>
      <c r="L1227" s="67">
        <v>100348800</v>
      </c>
      <c r="M1227" s="68"/>
      <c r="R1227" s="66">
        <v>100348800</v>
      </c>
      <c r="S1227" s="64" t="s">
        <v>1365</v>
      </c>
      <c r="T1227" s="65">
        <v>1</v>
      </c>
    </row>
    <row r="1228" spans="1:20" x14ac:dyDescent="0.25">
      <c r="A1228" s="60" t="s">
        <v>2369</v>
      </c>
      <c r="B1228" s="57" t="s">
        <v>2360</v>
      </c>
      <c r="C1228" s="18" t="s">
        <v>499</v>
      </c>
      <c r="D1228" s="10" t="s">
        <v>1273</v>
      </c>
      <c r="E1228" s="10" t="s">
        <v>367</v>
      </c>
      <c r="F1228" s="9" t="s">
        <v>294</v>
      </c>
      <c r="G1228" s="9" t="s">
        <v>1312</v>
      </c>
      <c r="H1228" s="18" t="s">
        <v>345</v>
      </c>
      <c r="I1228" s="9" t="s">
        <v>456</v>
      </c>
      <c r="J1228" s="10" t="s">
        <v>456</v>
      </c>
      <c r="K1228" s="67">
        <v>3660</v>
      </c>
      <c r="L1228" s="67">
        <v>176236686</v>
      </c>
      <c r="M1228" s="68"/>
      <c r="R1228" s="66">
        <v>176236686</v>
      </c>
      <c r="S1228" s="64" t="s">
        <v>1364</v>
      </c>
      <c r="T1228" s="65">
        <v>1</v>
      </c>
    </row>
    <row r="1229" spans="1:20" x14ac:dyDescent="0.25">
      <c r="A1229" s="60" t="s">
        <v>2369</v>
      </c>
      <c r="B1229" s="57" t="s">
        <v>2360</v>
      </c>
      <c r="C1229" s="18" t="s">
        <v>527</v>
      </c>
      <c r="D1229" s="10" t="s">
        <v>1001</v>
      </c>
      <c r="E1229" s="10" t="s">
        <v>367</v>
      </c>
      <c r="F1229" s="9" t="s">
        <v>294</v>
      </c>
      <c r="G1229" s="9" t="s">
        <v>1312</v>
      </c>
      <c r="H1229" s="18" t="s">
        <v>314</v>
      </c>
      <c r="I1229" s="9" t="s">
        <v>456</v>
      </c>
      <c r="J1229" s="10" t="s">
        <v>456</v>
      </c>
      <c r="K1229" s="67">
        <v>1200</v>
      </c>
      <c r="L1229" s="67">
        <v>51916440</v>
      </c>
      <c r="M1229" s="68"/>
      <c r="R1229" s="66">
        <v>51916440</v>
      </c>
      <c r="S1229" s="64" t="s">
        <v>1365</v>
      </c>
      <c r="T1229" s="65">
        <v>1</v>
      </c>
    </row>
    <row r="1230" spans="1:20" x14ac:dyDescent="0.25">
      <c r="A1230" s="60" t="s">
        <v>2369</v>
      </c>
      <c r="B1230" s="57" t="s">
        <v>2360</v>
      </c>
      <c r="C1230" s="18" t="s">
        <v>527</v>
      </c>
      <c r="D1230" s="10" t="s">
        <v>1001</v>
      </c>
      <c r="E1230" s="10" t="s">
        <v>367</v>
      </c>
      <c r="F1230" s="9" t="s">
        <v>294</v>
      </c>
      <c r="G1230" s="9" t="s">
        <v>1312</v>
      </c>
      <c r="H1230" s="18" t="s">
        <v>345</v>
      </c>
      <c r="I1230" s="9" t="s">
        <v>456</v>
      </c>
      <c r="J1230" s="10" t="s">
        <v>456</v>
      </c>
      <c r="K1230" s="67">
        <v>5500</v>
      </c>
      <c r="L1230" s="67">
        <v>228360000</v>
      </c>
      <c r="M1230" s="68"/>
      <c r="R1230" s="66">
        <v>228360000</v>
      </c>
      <c r="S1230" s="64" t="s">
        <v>1364</v>
      </c>
      <c r="T1230" s="65">
        <v>1</v>
      </c>
    </row>
    <row r="1231" spans="1:20" x14ac:dyDescent="0.25">
      <c r="A1231" s="60" t="s">
        <v>2369</v>
      </c>
      <c r="B1231" s="57" t="s">
        <v>2360</v>
      </c>
      <c r="C1231" s="18" t="s">
        <v>527</v>
      </c>
      <c r="D1231" s="10" t="s">
        <v>1001</v>
      </c>
      <c r="E1231" s="10" t="s">
        <v>367</v>
      </c>
      <c r="F1231" s="9" t="s">
        <v>294</v>
      </c>
      <c r="G1231" s="9" t="s">
        <v>1312</v>
      </c>
      <c r="H1231" s="18" t="s">
        <v>220</v>
      </c>
      <c r="I1231" s="9" t="s">
        <v>455</v>
      </c>
      <c r="J1231" s="62" t="s">
        <v>2384</v>
      </c>
      <c r="K1231" s="67">
        <v>1700</v>
      </c>
      <c r="L1231" s="67">
        <v>56916000</v>
      </c>
      <c r="M1231" s="68"/>
      <c r="R1231" s="66">
        <v>56916000</v>
      </c>
      <c r="S1231" s="64" t="s">
        <v>1364</v>
      </c>
      <c r="T1231" s="65">
        <v>1</v>
      </c>
    </row>
    <row r="1232" spans="1:20" x14ac:dyDescent="0.25">
      <c r="A1232" s="60" t="s">
        <v>2369</v>
      </c>
      <c r="B1232" s="57" t="s">
        <v>2360</v>
      </c>
      <c r="C1232" s="18" t="s">
        <v>527</v>
      </c>
      <c r="D1232" s="10" t="s">
        <v>1001</v>
      </c>
      <c r="E1232" s="10" t="s">
        <v>367</v>
      </c>
      <c r="F1232" s="9" t="s">
        <v>294</v>
      </c>
      <c r="G1232" s="9" t="s">
        <v>1312</v>
      </c>
      <c r="H1232" s="18" t="s">
        <v>463</v>
      </c>
      <c r="I1232" s="9" t="s">
        <v>457</v>
      </c>
      <c r="J1232" s="62" t="s">
        <v>2384</v>
      </c>
      <c r="K1232" s="67">
        <v>16800</v>
      </c>
      <c r="L1232" s="67">
        <v>264936000</v>
      </c>
      <c r="M1232" s="68"/>
      <c r="R1232" s="66">
        <v>264936000</v>
      </c>
      <c r="S1232" s="64" t="s">
        <v>1364</v>
      </c>
      <c r="T1232" s="65">
        <v>1</v>
      </c>
    </row>
    <row r="1233" spans="1:20" x14ac:dyDescent="0.25">
      <c r="A1233" s="60" t="s">
        <v>2369</v>
      </c>
      <c r="B1233" s="57" t="s">
        <v>2360</v>
      </c>
      <c r="C1233" s="18" t="s">
        <v>309</v>
      </c>
      <c r="D1233" s="10" t="s">
        <v>333</v>
      </c>
      <c r="E1233" s="10" t="s">
        <v>264</v>
      </c>
      <c r="F1233" s="9" t="s">
        <v>348</v>
      </c>
      <c r="G1233" s="9" t="s">
        <v>1313</v>
      </c>
      <c r="H1233" s="18" t="s">
        <v>314</v>
      </c>
      <c r="I1233" s="9" t="s">
        <v>456</v>
      </c>
      <c r="J1233" s="10" t="s">
        <v>456</v>
      </c>
      <c r="K1233" s="67">
        <v>25000</v>
      </c>
      <c r="L1233" s="67">
        <v>55070750</v>
      </c>
      <c r="M1233" s="68"/>
      <c r="R1233" s="66">
        <v>55070750</v>
      </c>
      <c r="S1233" s="64" t="s">
        <v>1365</v>
      </c>
      <c r="T1233" s="65">
        <v>1</v>
      </c>
    </row>
    <row r="1234" spans="1:20" x14ac:dyDescent="0.25">
      <c r="A1234" s="60" t="s">
        <v>2369</v>
      </c>
      <c r="B1234" s="57" t="s">
        <v>2360</v>
      </c>
      <c r="C1234" s="18" t="s">
        <v>309</v>
      </c>
      <c r="D1234" s="10" t="s">
        <v>333</v>
      </c>
      <c r="E1234" s="10" t="s">
        <v>264</v>
      </c>
      <c r="F1234" s="9" t="s">
        <v>348</v>
      </c>
      <c r="G1234" s="9" t="s">
        <v>1313</v>
      </c>
      <c r="H1234" s="18" t="s">
        <v>345</v>
      </c>
      <c r="I1234" s="9" t="s">
        <v>456</v>
      </c>
      <c r="J1234" s="10" t="s">
        <v>456</v>
      </c>
      <c r="K1234" s="67">
        <v>149300</v>
      </c>
      <c r="L1234" s="67">
        <v>315627665</v>
      </c>
      <c r="M1234" s="68"/>
      <c r="R1234" s="66">
        <v>315627665</v>
      </c>
      <c r="S1234" s="64" t="s">
        <v>1364</v>
      </c>
      <c r="T1234" s="65">
        <v>1</v>
      </c>
    </row>
    <row r="1235" spans="1:20" x14ac:dyDescent="0.25">
      <c r="A1235" s="60" t="s">
        <v>2369</v>
      </c>
      <c r="B1235" s="57" t="s">
        <v>2360</v>
      </c>
      <c r="C1235" s="18" t="s">
        <v>309</v>
      </c>
      <c r="D1235" s="10" t="s">
        <v>333</v>
      </c>
      <c r="E1235" s="10" t="s">
        <v>264</v>
      </c>
      <c r="F1235" s="9" t="s">
        <v>348</v>
      </c>
      <c r="G1235" s="9" t="s">
        <v>1313</v>
      </c>
      <c r="H1235" s="18" t="s">
        <v>220</v>
      </c>
      <c r="I1235" s="9" t="s">
        <v>455</v>
      </c>
      <c r="J1235" s="62" t="s">
        <v>2384</v>
      </c>
      <c r="K1235" s="67">
        <v>300</v>
      </c>
      <c r="L1235" s="67">
        <v>638280</v>
      </c>
      <c r="M1235" s="68"/>
      <c r="R1235" s="66">
        <v>638280</v>
      </c>
      <c r="S1235" s="64" t="s">
        <v>1364</v>
      </c>
      <c r="T1235" s="65">
        <v>1</v>
      </c>
    </row>
    <row r="1236" spans="1:20" x14ac:dyDescent="0.25">
      <c r="A1236" s="60" t="s">
        <v>2369</v>
      </c>
      <c r="B1236" s="57" t="s">
        <v>2360</v>
      </c>
      <c r="C1236" s="18" t="s">
        <v>309</v>
      </c>
      <c r="D1236" s="10" t="s">
        <v>333</v>
      </c>
      <c r="E1236" s="10" t="s">
        <v>264</v>
      </c>
      <c r="F1236" s="9" t="s">
        <v>348</v>
      </c>
      <c r="G1236" s="9" t="s">
        <v>1313</v>
      </c>
      <c r="H1236" s="18" t="s">
        <v>463</v>
      </c>
      <c r="I1236" s="9" t="s">
        <v>457</v>
      </c>
      <c r="J1236" s="62" t="s">
        <v>2384</v>
      </c>
      <c r="K1236" s="67">
        <v>6100</v>
      </c>
      <c r="L1236" s="67">
        <v>10480898</v>
      </c>
      <c r="M1236" s="68"/>
      <c r="R1236" s="66">
        <v>10480898</v>
      </c>
      <c r="S1236" s="64" t="s">
        <v>1364</v>
      </c>
      <c r="T1236" s="65">
        <v>1</v>
      </c>
    </row>
    <row r="1237" spans="1:20" x14ac:dyDescent="0.25">
      <c r="A1237" s="60" t="s">
        <v>2369</v>
      </c>
      <c r="B1237" s="57" t="s">
        <v>2360</v>
      </c>
      <c r="C1237" s="18" t="s">
        <v>288</v>
      </c>
      <c r="D1237" s="10" t="s">
        <v>326</v>
      </c>
      <c r="E1237" s="10" t="s">
        <v>264</v>
      </c>
      <c r="F1237" s="9" t="s">
        <v>348</v>
      </c>
      <c r="G1237" s="9" t="s">
        <v>1313</v>
      </c>
      <c r="H1237" s="18" t="s">
        <v>314</v>
      </c>
      <c r="I1237" s="9" t="s">
        <v>456</v>
      </c>
      <c r="J1237" s="10" t="s">
        <v>456</v>
      </c>
      <c r="K1237" s="67">
        <v>15000</v>
      </c>
      <c r="L1237" s="67">
        <v>56289600</v>
      </c>
      <c r="M1237" s="68"/>
      <c r="R1237" s="66">
        <v>56289600</v>
      </c>
      <c r="S1237" s="64" t="s">
        <v>1365</v>
      </c>
      <c r="T1237" s="65">
        <v>1</v>
      </c>
    </row>
    <row r="1238" spans="1:20" x14ac:dyDescent="0.25">
      <c r="A1238" s="60" t="s">
        <v>2369</v>
      </c>
      <c r="B1238" s="57" t="s">
        <v>2360</v>
      </c>
      <c r="C1238" s="18" t="s">
        <v>288</v>
      </c>
      <c r="D1238" s="10" t="s">
        <v>326</v>
      </c>
      <c r="E1238" s="10" t="s">
        <v>264</v>
      </c>
      <c r="F1238" s="9" t="s">
        <v>348</v>
      </c>
      <c r="G1238" s="9" t="s">
        <v>1313</v>
      </c>
      <c r="H1238" s="18" t="s">
        <v>345</v>
      </c>
      <c r="I1238" s="9" t="s">
        <v>456</v>
      </c>
      <c r="J1238" s="10" t="s">
        <v>456</v>
      </c>
      <c r="K1238" s="67">
        <v>68900</v>
      </c>
      <c r="L1238" s="67">
        <v>248136460</v>
      </c>
      <c r="M1238" s="68"/>
      <c r="R1238" s="66">
        <v>248136460</v>
      </c>
      <c r="S1238" s="64" t="s">
        <v>1364</v>
      </c>
      <c r="T1238" s="65">
        <v>1</v>
      </c>
    </row>
    <row r="1239" spans="1:20" x14ac:dyDescent="0.25">
      <c r="A1239" s="60" t="s">
        <v>2369</v>
      </c>
      <c r="B1239" s="57" t="s">
        <v>2360</v>
      </c>
      <c r="C1239" s="18" t="s">
        <v>288</v>
      </c>
      <c r="D1239" s="10" t="s">
        <v>326</v>
      </c>
      <c r="E1239" s="10" t="s">
        <v>264</v>
      </c>
      <c r="F1239" s="9" t="s">
        <v>348</v>
      </c>
      <c r="G1239" s="9" t="s">
        <v>1313</v>
      </c>
      <c r="H1239" s="18" t="s">
        <v>220</v>
      </c>
      <c r="I1239" s="9" t="s">
        <v>455</v>
      </c>
      <c r="J1239" s="62" t="s">
        <v>2384</v>
      </c>
      <c r="K1239" s="67">
        <v>2400</v>
      </c>
      <c r="L1239" s="67">
        <v>8246880</v>
      </c>
      <c r="M1239" s="68"/>
      <c r="R1239" s="66">
        <v>8246880</v>
      </c>
      <c r="S1239" s="64" t="s">
        <v>1364</v>
      </c>
      <c r="T1239" s="65">
        <v>1</v>
      </c>
    </row>
    <row r="1240" spans="1:20" x14ac:dyDescent="0.25">
      <c r="A1240" s="60" t="s">
        <v>2369</v>
      </c>
      <c r="B1240" s="57" t="s">
        <v>2360</v>
      </c>
      <c r="C1240" s="18" t="s">
        <v>288</v>
      </c>
      <c r="D1240" s="10" t="s">
        <v>326</v>
      </c>
      <c r="E1240" s="10" t="s">
        <v>264</v>
      </c>
      <c r="F1240" s="9" t="s">
        <v>348</v>
      </c>
      <c r="G1240" s="9" t="s">
        <v>1313</v>
      </c>
      <c r="H1240" s="18" t="s">
        <v>463</v>
      </c>
      <c r="I1240" s="9" t="s">
        <v>457</v>
      </c>
      <c r="J1240" s="62" t="s">
        <v>2384</v>
      </c>
      <c r="K1240" s="67">
        <v>7400</v>
      </c>
      <c r="L1240" s="67">
        <v>21190936</v>
      </c>
      <c r="M1240" s="68"/>
      <c r="R1240" s="66">
        <v>21190936</v>
      </c>
      <c r="S1240" s="64" t="s">
        <v>1364</v>
      </c>
      <c r="T1240" s="65">
        <v>1</v>
      </c>
    </row>
    <row r="1241" spans="1:20" x14ac:dyDescent="0.25">
      <c r="A1241" s="60" t="s">
        <v>2369</v>
      </c>
      <c r="B1241" s="57" t="s">
        <v>2360</v>
      </c>
      <c r="C1241" s="18" t="s">
        <v>302</v>
      </c>
      <c r="D1241" s="10" t="s">
        <v>247</v>
      </c>
      <c r="E1241" s="10" t="s">
        <v>304</v>
      </c>
      <c r="F1241" s="9" t="s">
        <v>319</v>
      </c>
      <c r="G1241" s="9" t="s">
        <v>1313</v>
      </c>
      <c r="H1241" s="18" t="s">
        <v>314</v>
      </c>
      <c r="I1241" s="9" t="s">
        <v>456</v>
      </c>
      <c r="J1241" s="10" t="s">
        <v>456</v>
      </c>
      <c r="K1241" s="67">
        <v>90000</v>
      </c>
      <c r="L1241" s="67">
        <v>346498200</v>
      </c>
      <c r="M1241" s="68"/>
      <c r="R1241" s="66">
        <v>346498200</v>
      </c>
      <c r="S1241" s="64" t="s">
        <v>1365</v>
      </c>
      <c r="T1241" s="65">
        <v>1</v>
      </c>
    </row>
    <row r="1242" spans="1:20" x14ac:dyDescent="0.25">
      <c r="A1242" s="60" t="s">
        <v>2369</v>
      </c>
      <c r="B1242" s="57" t="s">
        <v>2360</v>
      </c>
      <c r="C1242" s="18" t="s">
        <v>302</v>
      </c>
      <c r="D1242" s="10" t="s">
        <v>247</v>
      </c>
      <c r="E1242" s="10" t="s">
        <v>304</v>
      </c>
      <c r="F1242" s="9" t="s">
        <v>319</v>
      </c>
      <c r="G1242" s="9" t="s">
        <v>1313</v>
      </c>
      <c r="H1242" s="18" t="s">
        <v>345</v>
      </c>
      <c r="I1242" s="9" t="s">
        <v>456</v>
      </c>
      <c r="J1242" s="10" t="s">
        <v>456</v>
      </c>
      <c r="K1242" s="67">
        <v>288300</v>
      </c>
      <c r="L1242" s="67">
        <v>1065213723</v>
      </c>
      <c r="M1242" s="68"/>
      <c r="R1242" s="66">
        <v>1065213723</v>
      </c>
      <c r="S1242" s="64" t="s">
        <v>1364</v>
      </c>
      <c r="T1242" s="65">
        <v>1</v>
      </c>
    </row>
    <row r="1243" spans="1:20" x14ac:dyDescent="0.25">
      <c r="A1243" s="60" t="s">
        <v>2369</v>
      </c>
      <c r="B1243" s="57" t="s">
        <v>2360</v>
      </c>
      <c r="C1243" s="18" t="s">
        <v>302</v>
      </c>
      <c r="D1243" s="10" t="s">
        <v>247</v>
      </c>
      <c r="E1243" s="10" t="s">
        <v>304</v>
      </c>
      <c r="F1243" s="9" t="s">
        <v>319</v>
      </c>
      <c r="G1243" s="9" t="s">
        <v>1313</v>
      </c>
      <c r="H1243" s="18" t="s">
        <v>220</v>
      </c>
      <c r="I1243" s="9" t="s">
        <v>455</v>
      </c>
      <c r="J1243" s="62" t="s">
        <v>2384</v>
      </c>
      <c r="K1243" s="67">
        <v>24100</v>
      </c>
      <c r="L1243" s="67">
        <v>88929000</v>
      </c>
      <c r="M1243" s="68"/>
      <c r="R1243" s="66">
        <v>88929000</v>
      </c>
      <c r="S1243" s="64" t="s">
        <v>1364</v>
      </c>
      <c r="T1243" s="65">
        <v>1</v>
      </c>
    </row>
    <row r="1244" spans="1:20" x14ac:dyDescent="0.25">
      <c r="A1244" s="60" t="s">
        <v>2369</v>
      </c>
      <c r="B1244" s="57" t="s">
        <v>2360</v>
      </c>
      <c r="C1244" s="18" t="s">
        <v>302</v>
      </c>
      <c r="D1244" s="10" t="s">
        <v>247</v>
      </c>
      <c r="E1244" s="10" t="s">
        <v>304</v>
      </c>
      <c r="F1244" s="9" t="s">
        <v>319</v>
      </c>
      <c r="G1244" s="9" t="s">
        <v>1313</v>
      </c>
      <c r="H1244" s="18" t="s">
        <v>463</v>
      </c>
      <c r="I1244" s="9" t="s">
        <v>457</v>
      </c>
      <c r="J1244" s="62" t="s">
        <v>2384</v>
      </c>
      <c r="K1244" s="67">
        <v>12600</v>
      </c>
      <c r="L1244" s="67">
        <v>42267204</v>
      </c>
      <c r="M1244" s="68"/>
      <c r="R1244" s="66">
        <v>42267204</v>
      </c>
      <c r="S1244" s="64" t="s">
        <v>1364</v>
      </c>
      <c r="T1244" s="65">
        <v>1</v>
      </c>
    </row>
    <row r="1245" spans="1:20" x14ac:dyDescent="0.25">
      <c r="A1245" s="60" t="s">
        <v>2369</v>
      </c>
      <c r="B1245" s="57" t="s">
        <v>2360</v>
      </c>
      <c r="C1245" s="18" t="s">
        <v>530</v>
      </c>
      <c r="D1245" s="10" t="s">
        <v>1351</v>
      </c>
      <c r="E1245" s="10" t="s">
        <v>266</v>
      </c>
      <c r="F1245" s="9" t="s">
        <v>243</v>
      </c>
      <c r="G1245" s="9" t="s">
        <v>1312</v>
      </c>
      <c r="H1245" s="18" t="s">
        <v>314</v>
      </c>
      <c r="I1245" s="9" t="s">
        <v>456</v>
      </c>
      <c r="J1245" s="10" t="s">
        <v>456</v>
      </c>
      <c r="K1245" s="67">
        <v>960</v>
      </c>
      <c r="L1245" s="67">
        <v>13001884.799999999</v>
      </c>
      <c r="M1245" s="68"/>
      <c r="R1245" s="66">
        <v>13001884.799999999</v>
      </c>
      <c r="S1245" s="64" t="s">
        <v>1365</v>
      </c>
      <c r="T1245" s="65">
        <v>1</v>
      </c>
    </row>
    <row r="1246" spans="1:20" x14ac:dyDescent="0.25">
      <c r="A1246" s="60" t="s">
        <v>2369</v>
      </c>
      <c r="B1246" s="57" t="s">
        <v>2360</v>
      </c>
      <c r="C1246" s="18" t="s">
        <v>530</v>
      </c>
      <c r="D1246" s="10" t="s">
        <v>1351</v>
      </c>
      <c r="E1246" s="10" t="s">
        <v>266</v>
      </c>
      <c r="F1246" s="9" t="s">
        <v>243</v>
      </c>
      <c r="G1246" s="9" t="s">
        <v>1312</v>
      </c>
      <c r="H1246" s="18" t="s">
        <v>345</v>
      </c>
      <c r="I1246" s="9" t="s">
        <v>456</v>
      </c>
      <c r="J1246" s="10" t="s">
        <v>456</v>
      </c>
      <c r="K1246" s="67">
        <v>14790</v>
      </c>
      <c r="L1246" s="67">
        <v>192237018.30000001</v>
      </c>
      <c r="M1246" s="68"/>
      <c r="R1246" s="66">
        <v>192237018.30000001</v>
      </c>
      <c r="S1246" s="64" t="s">
        <v>1364</v>
      </c>
      <c r="T1246" s="65">
        <v>1</v>
      </c>
    </row>
    <row r="1247" spans="1:20" x14ac:dyDescent="0.25">
      <c r="A1247" s="60" t="s">
        <v>2369</v>
      </c>
      <c r="B1247" s="57" t="s">
        <v>2360</v>
      </c>
      <c r="C1247" s="18" t="s">
        <v>530</v>
      </c>
      <c r="D1247" s="10" t="s">
        <v>1351</v>
      </c>
      <c r="E1247" s="10" t="s">
        <v>266</v>
      </c>
      <c r="F1247" s="9" t="s">
        <v>243</v>
      </c>
      <c r="G1247" s="9" t="s">
        <v>1312</v>
      </c>
      <c r="H1247" s="18" t="s">
        <v>220</v>
      </c>
      <c r="I1247" s="9" t="s">
        <v>455</v>
      </c>
      <c r="J1247" s="62" t="s">
        <v>2384</v>
      </c>
      <c r="K1247" s="67">
        <v>4530</v>
      </c>
      <c r="L1247" s="67">
        <v>53001000</v>
      </c>
      <c r="M1247" s="68"/>
      <c r="R1247" s="66">
        <v>53001000</v>
      </c>
      <c r="S1247" s="64" t="s">
        <v>1364</v>
      </c>
      <c r="T1247" s="65">
        <v>1</v>
      </c>
    </row>
    <row r="1248" spans="1:20" x14ac:dyDescent="0.25">
      <c r="A1248" s="60" t="s">
        <v>2369</v>
      </c>
      <c r="B1248" s="57" t="s">
        <v>2360</v>
      </c>
      <c r="C1248" s="18" t="s">
        <v>530</v>
      </c>
      <c r="D1248" s="10" t="s">
        <v>1351</v>
      </c>
      <c r="E1248" s="10" t="s">
        <v>266</v>
      </c>
      <c r="F1248" s="9" t="s">
        <v>243</v>
      </c>
      <c r="G1248" s="9" t="s">
        <v>1312</v>
      </c>
      <c r="H1248" s="18" t="s">
        <v>241</v>
      </c>
      <c r="I1248" s="9" t="s">
        <v>454</v>
      </c>
      <c r="J1248" s="62" t="s">
        <v>2384</v>
      </c>
      <c r="K1248" s="67">
        <v>166320</v>
      </c>
      <c r="L1248" s="67">
        <v>1157088240</v>
      </c>
      <c r="M1248" s="68"/>
      <c r="R1248" s="66">
        <v>1157088240</v>
      </c>
      <c r="S1248" s="64" t="s">
        <v>1364</v>
      </c>
      <c r="T1248" s="65">
        <v>1</v>
      </c>
    </row>
    <row r="1249" spans="1:20" x14ac:dyDescent="0.25">
      <c r="A1249" s="60" t="s">
        <v>2369</v>
      </c>
      <c r="B1249" s="57" t="s">
        <v>2360</v>
      </c>
      <c r="C1249" s="18" t="s">
        <v>574</v>
      </c>
      <c r="D1249" s="10" t="s">
        <v>1282</v>
      </c>
      <c r="E1249" s="10" t="s">
        <v>266</v>
      </c>
      <c r="F1249" s="9" t="s">
        <v>243</v>
      </c>
      <c r="G1249" s="9" t="s">
        <v>1313</v>
      </c>
      <c r="H1249" s="18" t="s">
        <v>314</v>
      </c>
      <c r="I1249" s="9" t="s">
        <v>456</v>
      </c>
      <c r="J1249" s="10" t="s">
        <v>456</v>
      </c>
      <c r="K1249" s="67">
        <v>6660</v>
      </c>
      <c r="L1249" s="67">
        <v>76806649.800000012</v>
      </c>
      <c r="M1249" s="68"/>
      <c r="R1249" s="66">
        <v>76806649.800000012</v>
      </c>
      <c r="S1249" s="64" t="s">
        <v>1365</v>
      </c>
      <c r="T1249" s="65">
        <v>1</v>
      </c>
    </row>
    <row r="1250" spans="1:20" x14ac:dyDescent="0.25">
      <c r="A1250" s="60" t="s">
        <v>2369</v>
      </c>
      <c r="B1250" s="57" t="s">
        <v>2360</v>
      </c>
      <c r="C1250" s="18" t="s">
        <v>574</v>
      </c>
      <c r="D1250" s="10" t="s">
        <v>1282</v>
      </c>
      <c r="E1250" s="10" t="s">
        <v>266</v>
      </c>
      <c r="F1250" s="9" t="s">
        <v>243</v>
      </c>
      <c r="G1250" s="9" t="s">
        <v>1313</v>
      </c>
      <c r="H1250" s="18" t="s">
        <v>345</v>
      </c>
      <c r="I1250" s="9" t="s">
        <v>456</v>
      </c>
      <c r="J1250" s="10" t="s">
        <v>456</v>
      </c>
      <c r="K1250" s="67">
        <v>18780</v>
      </c>
      <c r="L1250" s="67">
        <v>207851406</v>
      </c>
      <c r="M1250" s="68"/>
      <c r="R1250" s="66">
        <v>207851406</v>
      </c>
      <c r="S1250" s="64" t="s">
        <v>1364</v>
      </c>
      <c r="T1250" s="65">
        <v>1</v>
      </c>
    </row>
    <row r="1251" spans="1:20" x14ac:dyDescent="0.25">
      <c r="A1251" s="60" t="s">
        <v>2369</v>
      </c>
      <c r="B1251" s="57" t="s">
        <v>2360</v>
      </c>
      <c r="C1251" s="18" t="s">
        <v>574</v>
      </c>
      <c r="D1251" s="10" t="s">
        <v>1282</v>
      </c>
      <c r="E1251" s="10" t="s">
        <v>266</v>
      </c>
      <c r="F1251" s="9" t="s">
        <v>243</v>
      </c>
      <c r="G1251" s="9" t="s">
        <v>1313</v>
      </c>
      <c r="H1251" s="18" t="s">
        <v>220</v>
      </c>
      <c r="I1251" s="9" t="s">
        <v>455</v>
      </c>
      <c r="J1251" s="62" t="s">
        <v>2384</v>
      </c>
      <c r="K1251" s="67">
        <v>2070</v>
      </c>
      <c r="L1251" s="67">
        <v>19364022</v>
      </c>
      <c r="M1251" s="68"/>
      <c r="R1251" s="66">
        <v>19364022</v>
      </c>
      <c r="S1251" s="64" t="s">
        <v>1364</v>
      </c>
      <c r="T1251" s="65">
        <v>1</v>
      </c>
    </row>
    <row r="1252" spans="1:20" x14ac:dyDescent="0.25">
      <c r="A1252" s="60" t="s">
        <v>2369</v>
      </c>
      <c r="B1252" s="57" t="s">
        <v>2360</v>
      </c>
      <c r="C1252" s="18" t="s">
        <v>574</v>
      </c>
      <c r="D1252" s="10" t="s">
        <v>1282</v>
      </c>
      <c r="E1252" s="10" t="s">
        <v>266</v>
      </c>
      <c r="F1252" s="9" t="s">
        <v>243</v>
      </c>
      <c r="G1252" s="9" t="s">
        <v>1313</v>
      </c>
      <c r="H1252" s="18" t="s">
        <v>463</v>
      </c>
      <c r="I1252" s="9" t="s">
        <v>457</v>
      </c>
      <c r="J1252" s="62" t="s">
        <v>2384</v>
      </c>
      <c r="K1252" s="67">
        <v>67080</v>
      </c>
      <c r="L1252" s="67">
        <v>311081487.60000002</v>
      </c>
      <c r="M1252" s="68"/>
      <c r="R1252" s="66">
        <v>311081487.60000002</v>
      </c>
      <c r="S1252" s="64" t="s">
        <v>1364</v>
      </c>
      <c r="T1252" s="65">
        <v>1</v>
      </c>
    </row>
    <row r="1253" spans="1:20" x14ac:dyDescent="0.25">
      <c r="A1253" s="60" t="s">
        <v>2369</v>
      </c>
      <c r="B1253" s="57" t="s">
        <v>2360</v>
      </c>
      <c r="C1253" s="18" t="s">
        <v>588</v>
      </c>
      <c r="D1253" s="10" t="s">
        <v>1283</v>
      </c>
      <c r="E1253" s="10" t="s">
        <v>266</v>
      </c>
      <c r="F1253" s="9" t="s">
        <v>243</v>
      </c>
      <c r="G1253" s="9" t="s">
        <v>1313</v>
      </c>
      <c r="H1253" s="18" t="s">
        <v>314</v>
      </c>
      <c r="I1253" s="9" t="s">
        <v>456</v>
      </c>
      <c r="J1253" s="10" t="s">
        <v>456</v>
      </c>
      <c r="K1253" s="67">
        <v>13200</v>
      </c>
      <c r="L1253" s="67">
        <v>100685640</v>
      </c>
      <c r="M1253" s="68"/>
      <c r="R1253" s="66">
        <v>100685640</v>
      </c>
      <c r="S1253" s="64" t="s">
        <v>1365</v>
      </c>
      <c r="T1253" s="65">
        <v>1</v>
      </c>
    </row>
    <row r="1254" spans="1:20" x14ac:dyDescent="0.25">
      <c r="A1254" s="60" t="s">
        <v>2369</v>
      </c>
      <c r="B1254" s="57" t="s">
        <v>2360</v>
      </c>
      <c r="C1254" s="18" t="s">
        <v>588</v>
      </c>
      <c r="D1254" s="10" t="s">
        <v>1283</v>
      </c>
      <c r="E1254" s="10" t="s">
        <v>266</v>
      </c>
      <c r="F1254" s="9" t="s">
        <v>243</v>
      </c>
      <c r="G1254" s="9" t="s">
        <v>1313</v>
      </c>
      <c r="H1254" s="18" t="s">
        <v>345</v>
      </c>
      <c r="I1254" s="9" t="s">
        <v>456</v>
      </c>
      <c r="J1254" s="10" t="s">
        <v>456</v>
      </c>
      <c r="K1254" s="67">
        <v>43300</v>
      </c>
      <c r="L1254" s="67">
        <v>316968124</v>
      </c>
      <c r="M1254" s="68"/>
      <c r="R1254" s="66">
        <v>316968124</v>
      </c>
      <c r="S1254" s="64" t="s">
        <v>1364</v>
      </c>
      <c r="T1254" s="65">
        <v>1</v>
      </c>
    </row>
    <row r="1255" spans="1:20" x14ac:dyDescent="0.25">
      <c r="A1255" s="60" t="s">
        <v>2369</v>
      </c>
      <c r="B1255" s="57" t="s">
        <v>2360</v>
      </c>
      <c r="C1255" s="18" t="s">
        <v>588</v>
      </c>
      <c r="D1255" s="10" t="s">
        <v>1283</v>
      </c>
      <c r="E1255" s="10" t="s">
        <v>266</v>
      </c>
      <c r="F1255" s="9" t="s">
        <v>243</v>
      </c>
      <c r="G1255" s="9" t="s">
        <v>1313</v>
      </c>
      <c r="H1255" s="18" t="s">
        <v>220</v>
      </c>
      <c r="I1255" s="9" t="s">
        <v>455</v>
      </c>
      <c r="J1255" s="62" t="s">
        <v>2384</v>
      </c>
      <c r="K1255" s="67">
        <v>5500</v>
      </c>
      <c r="L1255" s="67">
        <v>34966800</v>
      </c>
      <c r="M1255" s="68"/>
      <c r="R1255" s="66">
        <v>34966800</v>
      </c>
      <c r="S1255" s="64" t="s">
        <v>1364</v>
      </c>
      <c r="T1255" s="65">
        <v>1</v>
      </c>
    </row>
    <row r="1256" spans="1:20" x14ac:dyDescent="0.25">
      <c r="A1256" s="60" t="s">
        <v>2369</v>
      </c>
      <c r="B1256" s="57" t="s">
        <v>2360</v>
      </c>
      <c r="C1256" s="18" t="s">
        <v>588</v>
      </c>
      <c r="D1256" s="10" t="s">
        <v>1283</v>
      </c>
      <c r="E1256" s="10" t="s">
        <v>266</v>
      </c>
      <c r="F1256" s="9" t="s">
        <v>243</v>
      </c>
      <c r="G1256" s="9" t="s">
        <v>1313</v>
      </c>
      <c r="H1256" s="18" t="s">
        <v>463</v>
      </c>
      <c r="I1256" s="9" t="s">
        <v>457</v>
      </c>
      <c r="J1256" s="62" t="s">
        <v>2384</v>
      </c>
      <c r="K1256" s="67">
        <v>64600</v>
      </c>
      <c r="L1256" s="67">
        <v>314484428</v>
      </c>
      <c r="M1256" s="68"/>
      <c r="R1256" s="66">
        <v>314484428</v>
      </c>
      <c r="S1256" s="64" t="s">
        <v>1364</v>
      </c>
      <c r="T1256" s="65">
        <v>1</v>
      </c>
    </row>
    <row r="1257" spans="1:20" x14ac:dyDescent="0.25">
      <c r="A1257" s="60" t="s">
        <v>2369</v>
      </c>
      <c r="B1257" s="57" t="s">
        <v>2360</v>
      </c>
      <c r="C1257" s="18" t="s">
        <v>591</v>
      </c>
      <c r="D1257" s="10" t="s">
        <v>1278</v>
      </c>
      <c r="E1257" s="10" t="s">
        <v>340</v>
      </c>
      <c r="F1257" s="9" t="s">
        <v>236</v>
      </c>
      <c r="G1257" s="9" t="s">
        <v>1312</v>
      </c>
      <c r="H1257" s="18" t="s">
        <v>314</v>
      </c>
      <c r="I1257" s="9" t="s">
        <v>456</v>
      </c>
      <c r="J1257" s="10" t="s">
        <v>456</v>
      </c>
      <c r="K1257" s="67">
        <v>2880</v>
      </c>
      <c r="L1257" s="67">
        <v>362595744</v>
      </c>
      <c r="M1257" s="68"/>
      <c r="R1257" s="66">
        <v>362595744</v>
      </c>
      <c r="S1257" s="64" t="s">
        <v>1365</v>
      </c>
      <c r="T1257" s="65">
        <v>1</v>
      </c>
    </row>
    <row r="1258" spans="1:20" x14ac:dyDescent="0.25">
      <c r="A1258" s="60" t="s">
        <v>2369</v>
      </c>
      <c r="B1258" s="57" t="s">
        <v>2360</v>
      </c>
      <c r="C1258" s="18" t="s">
        <v>591</v>
      </c>
      <c r="D1258" s="10" t="s">
        <v>1278</v>
      </c>
      <c r="E1258" s="10" t="s">
        <v>340</v>
      </c>
      <c r="F1258" s="9" t="s">
        <v>236</v>
      </c>
      <c r="G1258" s="9" t="s">
        <v>1312</v>
      </c>
      <c r="H1258" s="18" t="s">
        <v>345</v>
      </c>
      <c r="I1258" s="9" t="s">
        <v>456</v>
      </c>
      <c r="J1258" s="10" t="s">
        <v>456</v>
      </c>
      <c r="K1258" s="67">
        <v>12070</v>
      </c>
      <c r="L1258" s="67">
        <v>1458381890</v>
      </c>
      <c r="M1258" s="68"/>
      <c r="R1258" s="66">
        <v>1458381890</v>
      </c>
      <c r="S1258" s="64" t="s">
        <v>1364</v>
      </c>
      <c r="T1258" s="65">
        <v>1</v>
      </c>
    </row>
    <row r="1259" spans="1:20" x14ac:dyDescent="0.25">
      <c r="A1259" s="60" t="s">
        <v>2369</v>
      </c>
      <c r="B1259" s="57" t="s">
        <v>2360</v>
      </c>
      <c r="C1259" s="18" t="s">
        <v>591</v>
      </c>
      <c r="D1259" s="10" t="s">
        <v>1278</v>
      </c>
      <c r="E1259" s="10" t="s">
        <v>340</v>
      </c>
      <c r="F1259" s="9" t="s">
        <v>236</v>
      </c>
      <c r="G1259" s="9" t="s">
        <v>1312</v>
      </c>
      <c r="H1259" s="18" t="s">
        <v>220</v>
      </c>
      <c r="I1259" s="9" t="s">
        <v>455</v>
      </c>
      <c r="J1259" s="62" t="s">
        <v>2384</v>
      </c>
      <c r="K1259" s="67">
        <v>160</v>
      </c>
      <c r="L1259" s="67">
        <v>19008000</v>
      </c>
      <c r="M1259" s="68"/>
      <c r="R1259" s="66">
        <v>19008000</v>
      </c>
      <c r="S1259" s="64" t="s">
        <v>1364</v>
      </c>
      <c r="T1259" s="65">
        <v>1</v>
      </c>
    </row>
    <row r="1260" spans="1:20" x14ac:dyDescent="0.25">
      <c r="A1260" s="60" t="s">
        <v>2369</v>
      </c>
      <c r="B1260" s="57" t="s">
        <v>2360</v>
      </c>
      <c r="C1260" s="18" t="s">
        <v>591</v>
      </c>
      <c r="D1260" s="10" t="s">
        <v>1278</v>
      </c>
      <c r="E1260" s="10" t="s">
        <v>340</v>
      </c>
      <c r="F1260" s="9" t="s">
        <v>236</v>
      </c>
      <c r="G1260" s="9" t="s">
        <v>1312</v>
      </c>
      <c r="H1260" s="18" t="s">
        <v>463</v>
      </c>
      <c r="I1260" s="9" t="s">
        <v>457</v>
      </c>
      <c r="J1260" s="62" t="s">
        <v>2384</v>
      </c>
      <c r="K1260" s="67">
        <v>280</v>
      </c>
      <c r="L1260" s="67">
        <v>22475880</v>
      </c>
      <c r="M1260" s="68"/>
      <c r="R1260" s="66">
        <v>22475880</v>
      </c>
      <c r="S1260" s="64" t="s">
        <v>1364</v>
      </c>
      <c r="T1260" s="65">
        <v>1</v>
      </c>
    </row>
    <row r="1261" spans="1:20" x14ac:dyDescent="0.25">
      <c r="A1261" s="60" t="s">
        <v>2369</v>
      </c>
      <c r="B1261" s="57" t="s">
        <v>2360</v>
      </c>
      <c r="C1261" s="18" t="s">
        <v>592</v>
      </c>
      <c r="D1261" s="10" t="s">
        <v>1269</v>
      </c>
      <c r="E1261" s="10" t="s">
        <v>1135</v>
      </c>
      <c r="F1261" s="9" t="s">
        <v>1136</v>
      </c>
      <c r="G1261" s="9" t="s">
        <v>1312</v>
      </c>
      <c r="H1261" s="18" t="s">
        <v>314</v>
      </c>
      <c r="I1261" s="9" t="s">
        <v>456</v>
      </c>
      <c r="J1261" s="10" t="s">
        <v>456</v>
      </c>
      <c r="K1261" s="67">
        <v>84</v>
      </c>
      <c r="L1261" s="67">
        <v>128454312</v>
      </c>
      <c r="M1261" s="68"/>
      <c r="R1261" s="66">
        <v>128454312</v>
      </c>
      <c r="S1261" s="64" t="s">
        <v>1365</v>
      </c>
      <c r="T1261" s="65">
        <v>1</v>
      </c>
    </row>
    <row r="1262" spans="1:20" x14ac:dyDescent="0.25">
      <c r="A1262" s="60" t="s">
        <v>2369</v>
      </c>
      <c r="B1262" s="57" t="s">
        <v>2360</v>
      </c>
      <c r="C1262" s="18" t="s">
        <v>592</v>
      </c>
      <c r="D1262" s="10" t="s">
        <v>1269</v>
      </c>
      <c r="E1262" s="10" t="s">
        <v>1135</v>
      </c>
      <c r="F1262" s="9" t="s">
        <v>1136</v>
      </c>
      <c r="G1262" s="9" t="s">
        <v>1312</v>
      </c>
      <c r="H1262" s="18" t="s">
        <v>345</v>
      </c>
      <c r="I1262" s="9" t="s">
        <v>456</v>
      </c>
      <c r="J1262" s="10" t="s">
        <v>456</v>
      </c>
      <c r="K1262" s="67">
        <v>182</v>
      </c>
      <c r="L1262" s="67">
        <v>267100470</v>
      </c>
      <c r="M1262" s="68"/>
      <c r="R1262" s="66">
        <v>267100470</v>
      </c>
      <c r="S1262" s="64" t="s">
        <v>1364</v>
      </c>
      <c r="T1262" s="65">
        <v>1</v>
      </c>
    </row>
    <row r="1263" spans="1:20" x14ac:dyDescent="0.25">
      <c r="A1263" s="60" t="s">
        <v>2369</v>
      </c>
      <c r="B1263" s="57" t="s">
        <v>2360</v>
      </c>
      <c r="C1263" s="18" t="s">
        <v>531</v>
      </c>
      <c r="D1263" s="10" t="s">
        <v>1186</v>
      </c>
      <c r="E1263" s="10" t="s">
        <v>602</v>
      </c>
      <c r="F1263" s="9" t="s">
        <v>603</v>
      </c>
      <c r="G1263" s="9" t="s">
        <v>1308</v>
      </c>
      <c r="H1263" s="18" t="s">
        <v>234</v>
      </c>
      <c r="I1263" s="9" t="s">
        <v>454</v>
      </c>
      <c r="J1263" s="62" t="s">
        <v>2384</v>
      </c>
      <c r="K1263" s="67">
        <v>280</v>
      </c>
      <c r="L1263" s="67">
        <v>34699840</v>
      </c>
      <c r="M1263" s="68"/>
      <c r="R1263" s="66">
        <v>34699840</v>
      </c>
      <c r="S1263" s="64" t="s">
        <v>1364</v>
      </c>
      <c r="T1263" s="65">
        <v>1</v>
      </c>
    </row>
    <row r="1264" spans="1:20" x14ac:dyDescent="0.25">
      <c r="A1264" s="60" t="s">
        <v>2369</v>
      </c>
      <c r="B1264" s="57" t="s">
        <v>2360</v>
      </c>
      <c r="C1264" s="18" t="s">
        <v>531</v>
      </c>
      <c r="D1264" s="10" t="s">
        <v>1186</v>
      </c>
      <c r="E1264" s="10" t="s">
        <v>602</v>
      </c>
      <c r="F1264" s="9" t="s">
        <v>603</v>
      </c>
      <c r="G1264" s="9" t="s">
        <v>1308</v>
      </c>
      <c r="H1264" s="18" t="s">
        <v>1492</v>
      </c>
      <c r="I1264" s="9" t="s">
        <v>454</v>
      </c>
      <c r="J1264" s="62" t="s">
        <v>2384</v>
      </c>
      <c r="K1264" s="67">
        <v>100</v>
      </c>
      <c r="L1264" s="67">
        <v>12392800</v>
      </c>
      <c r="M1264" s="68"/>
      <c r="R1264" s="66">
        <v>12392800</v>
      </c>
      <c r="S1264" s="64" t="s">
        <v>1534</v>
      </c>
      <c r="T1264" s="65">
        <v>1</v>
      </c>
    </row>
    <row r="1265" spans="1:20" x14ac:dyDescent="0.25">
      <c r="A1265" s="60" t="s">
        <v>2369</v>
      </c>
      <c r="B1265" s="57" t="s">
        <v>2360</v>
      </c>
      <c r="C1265" s="18" t="s">
        <v>606</v>
      </c>
      <c r="D1265" s="10" t="s">
        <v>1268</v>
      </c>
      <c r="E1265" s="10" t="s">
        <v>1135</v>
      </c>
      <c r="F1265" s="9" t="s">
        <v>1136</v>
      </c>
      <c r="G1265" s="9" t="s">
        <v>1312</v>
      </c>
      <c r="H1265" s="18" t="s">
        <v>314</v>
      </c>
      <c r="I1265" s="9" t="s">
        <v>456</v>
      </c>
      <c r="J1265" s="10" t="s">
        <v>456</v>
      </c>
      <c r="K1265" s="67">
        <v>5</v>
      </c>
      <c r="L1265" s="67">
        <v>7646090</v>
      </c>
      <c r="M1265" s="68"/>
      <c r="R1265" s="66">
        <v>7646090</v>
      </c>
      <c r="S1265" s="64" t="s">
        <v>1365</v>
      </c>
      <c r="T1265" s="65">
        <v>1</v>
      </c>
    </row>
    <row r="1266" spans="1:20" x14ac:dyDescent="0.25">
      <c r="A1266" s="60" t="s">
        <v>2369</v>
      </c>
      <c r="B1266" s="57" t="s">
        <v>2360</v>
      </c>
      <c r="C1266" s="18" t="s">
        <v>606</v>
      </c>
      <c r="D1266" s="10" t="s">
        <v>1268</v>
      </c>
      <c r="E1266" s="10" t="s">
        <v>1135</v>
      </c>
      <c r="F1266" s="9" t="s">
        <v>1136</v>
      </c>
      <c r="G1266" s="9" t="s">
        <v>1312</v>
      </c>
      <c r="H1266" s="18" t="s">
        <v>345</v>
      </c>
      <c r="I1266" s="9" t="s">
        <v>456</v>
      </c>
      <c r="J1266" s="10" t="s">
        <v>456</v>
      </c>
      <c r="K1266" s="67">
        <v>20</v>
      </c>
      <c r="L1266" s="67">
        <v>29351700</v>
      </c>
      <c r="M1266" s="68"/>
      <c r="R1266" s="66">
        <v>29351700</v>
      </c>
      <c r="S1266" s="64" t="s">
        <v>1364</v>
      </c>
      <c r="T1266" s="65">
        <v>1</v>
      </c>
    </row>
    <row r="1267" spans="1:20" x14ac:dyDescent="0.25">
      <c r="A1267" s="60" t="s">
        <v>2369</v>
      </c>
      <c r="B1267" s="57" t="s">
        <v>2360</v>
      </c>
      <c r="C1267" s="18" t="s">
        <v>1284</v>
      </c>
      <c r="D1267" s="10" t="s">
        <v>1299</v>
      </c>
      <c r="E1267" s="10" t="s">
        <v>385</v>
      </c>
      <c r="F1267" s="9" t="s">
        <v>398</v>
      </c>
      <c r="G1267" s="9" t="s">
        <v>1307</v>
      </c>
      <c r="H1267" s="18" t="s">
        <v>412</v>
      </c>
      <c r="I1267" s="9" t="s">
        <v>454</v>
      </c>
      <c r="J1267" s="62" t="s">
        <v>2384</v>
      </c>
      <c r="K1267" s="67">
        <v>47900</v>
      </c>
      <c r="L1267" s="67">
        <v>219190400</v>
      </c>
      <c r="M1267" s="68"/>
      <c r="R1267" s="66">
        <v>219190400</v>
      </c>
      <c r="S1267" s="64" t="s">
        <v>1364</v>
      </c>
      <c r="T1267" s="65">
        <v>1</v>
      </c>
    </row>
    <row r="1268" spans="1:20" x14ac:dyDescent="0.25">
      <c r="A1268" s="60" t="s">
        <v>2369</v>
      </c>
      <c r="B1268" s="57" t="s">
        <v>2360</v>
      </c>
      <c r="C1268" s="18" t="s">
        <v>1284</v>
      </c>
      <c r="D1268" s="10" t="s">
        <v>1299</v>
      </c>
      <c r="E1268" s="10" t="s">
        <v>385</v>
      </c>
      <c r="F1268" s="9" t="s">
        <v>398</v>
      </c>
      <c r="G1268" s="9" t="s">
        <v>1307</v>
      </c>
      <c r="H1268" s="18" t="s">
        <v>1492</v>
      </c>
      <c r="I1268" s="9" t="s">
        <v>454</v>
      </c>
      <c r="J1268" s="62" t="s">
        <v>2384</v>
      </c>
      <c r="K1268" s="67">
        <v>500</v>
      </c>
      <c r="L1268" s="67">
        <v>2288000</v>
      </c>
      <c r="M1268" s="68"/>
      <c r="R1268" s="66">
        <v>2288000</v>
      </c>
      <c r="S1268" s="64" t="s">
        <v>1534</v>
      </c>
      <c r="T1268" s="65">
        <v>1</v>
      </c>
    </row>
    <row r="1269" spans="1:20" x14ac:dyDescent="0.25">
      <c r="A1269" s="60" t="s">
        <v>2369</v>
      </c>
      <c r="B1269" s="57" t="s">
        <v>2360</v>
      </c>
      <c r="C1269" s="18" t="s">
        <v>1284</v>
      </c>
      <c r="D1269" s="10" t="s">
        <v>1299</v>
      </c>
      <c r="E1269" s="10" t="s">
        <v>385</v>
      </c>
      <c r="F1269" s="9" t="s">
        <v>398</v>
      </c>
      <c r="G1269" s="9" t="s">
        <v>1307</v>
      </c>
      <c r="H1269" s="18" t="s">
        <v>1531</v>
      </c>
      <c r="I1269" s="9" t="s">
        <v>456</v>
      </c>
      <c r="J1269" s="10" t="s">
        <v>456</v>
      </c>
      <c r="K1269" s="67">
        <v>2000</v>
      </c>
      <c r="L1269" s="67">
        <v>10440000</v>
      </c>
      <c r="M1269" s="68"/>
      <c r="R1269" s="66">
        <v>10440000</v>
      </c>
      <c r="S1269" s="64" t="s">
        <v>1534</v>
      </c>
      <c r="T1269" s="65">
        <v>1</v>
      </c>
    </row>
    <row r="1270" spans="1:20" x14ac:dyDescent="0.25">
      <c r="A1270" s="60" t="s">
        <v>2369</v>
      </c>
      <c r="B1270" s="57" t="s">
        <v>2360</v>
      </c>
      <c r="C1270" s="18" t="s">
        <v>1284</v>
      </c>
      <c r="D1270" s="10" t="s">
        <v>1299</v>
      </c>
      <c r="E1270" s="10" t="s">
        <v>385</v>
      </c>
      <c r="F1270" s="9" t="s">
        <v>398</v>
      </c>
      <c r="G1270" s="9" t="s">
        <v>1307</v>
      </c>
      <c r="H1270" s="18" t="s">
        <v>1528</v>
      </c>
      <c r="I1270" s="9" t="s">
        <v>454</v>
      </c>
      <c r="J1270" s="62" t="s">
        <v>2384</v>
      </c>
      <c r="K1270" s="67">
        <v>21800</v>
      </c>
      <c r="L1270" s="67">
        <v>99756800</v>
      </c>
      <c r="M1270" s="68"/>
      <c r="R1270" s="66">
        <v>99756800</v>
      </c>
      <c r="S1270" s="64" t="s">
        <v>1534</v>
      </c>
      <c r="T1270" s="65">
        <v>1</v>
      </c>
    </row>
    <row r="1271" spans="1:20" x14ac:dyDescent="0.25">
      <c r="A1271" s="60" t="s">
        <v>2369</v>
      </c>
      <c r="B1271" s="57" t="s">
        <v>2360</v>
      </c>
      <c r="C1271" s="18" t="s">
        <v>1123</v>
      </c>
      <c r="D1271" s="10" t="s">
        <v>1131</v>
      </c>
      <c r="E1271" s="10" t="s">
        <v>1143</v>
      </c>
      <c r="F1271" s="9" t="s">
        <v>1144</v>
      </c>
      <c r="G1271" s="9" t="s">
        <v>1312</v>
      </c>
      <c r="H1271" s="18" t="s">
        <v>314</v>
      </c>
      <c r="I1271" s="9" t="s">
        <v>456</v>
      </c>
      <c r="J1271" s="10" t="s">
        <v>456</v>
      </c>
      <c r="K1271" s="67">
        <v>600</v>
      </c>
      <c r="L1271" s="67">
        <v>13628100</v>
      </c>
      <c r="M1271" s="68"/>
      <c r="R1271" s="66">
        <v>13628100</v>
      </c>
      <c r="S1271" s="64" t="s">
        <v>1365</v>
      </c>
      <c r="T1271" s="65">
        <v>1</v>
      </c>
    </row>
    <row r="1272" spans="1:20" x14ac:dyDescent="0.25">
      <c r="A1272" s="60" t="s">
        <v>2369</v>
      </c>
      <c r="B1272" s="57" t="s">
        <v>2360</v>
      </c>
      <c r="C1272" s="18" t="s">
        <v>1123</v>
      </c>
      <c r="D1272" s="10" t="s">
        <v>1131</v>
      </c>
      <c r="E1272" s="10" t="s">
        <v>1143</v>
      </c>
      <c r="F1272" s="9" t="s">
        <v>1144</v>
      </c>
      <c r="G1272" s="9" t="s">
        <v>1312</v>
      </c>
      <c r="H1272" s="18" t="s">
        <v>345</v>
      </c>
      <c r="I1272" s="9" t="s">
        <v>456</v>
      </c>
      <c r="J1272" s="10" t="s">
        <v>456</v>
      </c>
      <c r="K1272" s="67">
        <v>4600</v>
      </c>
      <c r="L1272" s="67">
        <v>100271260</v>
      </c>
      <c r="M1272" s="68"/>
      <c r="R1272" s="66">
        <v>100271260</v>
      </c>
      <c r="S1272" s="64" t="s">
        <v>1364</v>
      </c>
      <c r="T1272" s="65">
        <v>1</v>
      </c>
    </row>
    <row r="1273" spans="1:20" x14ac:dyDescent="0.25">
      <c r="A1273" s="60" t="s">
        <v>2369</v>
      </c>
      <c r="B1273" s="57" t="s">
        <v>2360</v>
      </c>
      <c r="C1273" s="18" t="s">
        <v>1124</v>
      </c>
      <c r="D1273" s="10" t="s">
        <v>1132</v>
      </c>
      <c r="E1273" s="10" t="s">
        <v>1143</v>
      </c>
      <c r="F1273" s="9" t="s">
        <v>1144</v>
      </c>
      <c r="G1273" s="9" t="s">
        <v>1312</v>
      </c>
      <c r="H1273" s="18" t="s">
        <v>345</v>
      </c>
      <c r="I1273" s="9" t="s">
        <v>456</v>
      </c>
      <c r="J1273" s="10" t="s">
        <v>456</v>
      </c>
      <c r="K1273" s="67">
        <v>3400</v>
      </c>
      <c r="L1273" s="67">
        <v>155638740</v>
      </c>
      <c r="M1273" s="68"/>
      <c r="R1273" s="66">
        <v>155638740</v>
      </c>
      <c r="S1273" s="64" t="s">
        <v>1364</v>
      </c>
      <c r="T1273" s="65">
        <v>1</v>
      </c>
    </row>
    <row r="1274" spans="1:20" x14ac:dyDescent="0.25">
      <c r="A1274" s="60" t="s">
        <v>2369</v>
      </c>
      <c r="B1274" s="57" t="s">
        <v>2360</v>
      </c>
      <c r="C1274" s="18" t="s">
        <v>1126</v>
      </c>
      <c r="D1274" s="10" t="s">
        <v>1134</v>
      </c>
      <c r="E1274" s="10" t="s">
        <v>1143</v>
      </c>
      <c r="F1274" s="9" t="s">
        <v>1144</v>
      </c>
      <c r="G1274" s="9" t="s">
        <v>1312</v>
      </c>
      <c r="H1274" s="18" t="s">
        <v>314</v>
      </c>
      <c r="I1274" s="9" t="s">
        <v>456</v>
      </c>
      <c r="J1274" s="10" t="s">
        <v>456</v>
      </c>
      <c r="K1274" s="67">
        <v>150</v>
      </c>
      <c r="L1274" s="67">
        <v>7154775</v>
      </c>
      <c r="M1274" s="68"/>
      <c r="R1274" s="66">
        <v>7154775</v>
      </c>
      <c r="S1274" s="64" t="s">
        <v>1365</v>
      </c>
      <c r="T1274" s="65">
        <v>1</v>
      </c>
    </row>
    <row r="1275" spans="1:20" x14ac:dyDescent="0.25">
      <c r="A1275" s="60" t="s">
        <v>2369</v>
      </c>
      <c r="B1275" s="57" t="s">
        <v>2360</v>
      </c>
      <c r="C1275" s="18" t="s">
        <v>1126</v>
      </c>
      <c r="D1275" s="10" t="s">
        <v>1134</v>
      </c>
      <c r="E1275" s="10" t="s">
        <v>1143</v>
      </c>
      <c r="F1275" s="9" t="s">
        <v>1144</v>
      </c>
      <c r="G1275" s="9" t="s">
        <v>1312</v>
      </c>
      <c r="H1275" s="18" t="s">
        <v>345</v>
      </c>
      <c r="I1275" s="9" t="s">
        <v>456</v>
      </c>
      <c r="J1275" s="10" t="s">
        <v>456</v>
      </c>
      <c r="K1275" s="67">
        <v>2700</v>
      </c>
      <c r="L1275" s="67">
        <v>123595470</v>
      </c>
      <c r="M1275" s="68"/>
      <c r="R1275" s="66">
        <v>123595470</v>
      </c>
      <c r="S1275" s="64" t="s">
        <v>1364</v>
      </c>
      <c r="T1275" s="65">
        <v>1</v>
      </c>
    </row>
    <row r="1276" spans="1:20" x14ac:dyDescent="0.25">
      <c r="A1276" s="60" t="s">
        <v>2369</v>
      </c>
      <c r="B1276" s="57" t="s">
        <v>2360</v>
      </c>
      <c r="C1276" s="18" t="s">
        <v>665</v>
      </c>
      <c r="D1276" s="10" t="s">
        <v>1415</v>
      </c>
      <c r="E1276" s="10" t="s">
        <v>566</v>
      </c>
      <c r="F1276" s="9" t="s">
        <v>567</v>
      </c>
      <c r="G1276" s="9" t="s">
        <v>1308</v>
      </c>
      <c r="H1276" s="18" t="s">
        <v>296</v>
      </c>
      <c r="I1276" s="9" t="s">
        <v>456</v>
      </c>
      <c r="J1276" s="10" t="s">
        <v>456</v>
      </c>
      <c r="K1276" s="67">
        <v>370</v>
      </c>
      <c r="L1276" s="67">
        <v>99275810</v>
      </c>
      <c r="M1276" s="68"/>
      <c r="R1276" s="66">
        <v>99275810</v>
      </c>
      <c r="S1276" s="64" t="s">
        <v>1364</v>
      </c>
      <c r="T1276" s="65">
        <v>1</v>
      </c>
    </row>
    <row r="1277" spans="1:20" x14ac:dyDescent="0.25">
      <c r="A1277" s="60" t="s">
        <v>2369</v>
      </c>
      <c r="B1277" s="57" t="s">
        <v>2360</v>
      </c>
      <c r="C1277" s="18" t="s">
        <v>665</v>
      </c>
      <c r="D1277" s="10" t="s">
        <v>1415</v>
      </c>
      <c r="E1277" s="10" t="s">
        <v>566</v>
      </c>
      <c r="F1277" s="9" t="s">
        <v>567</v>
      </c>
      <c r="G1277" s="9" t="s">
        <v>1308</v>
      </c>
      <c r="H1277" s="18" t="s">
        <v>231</v>
      </c>
      <c r="I1277" s="9" t="s">
        <v>455</v>
      </c>
      <c r="J1277" s="62" t="s">
        <v>2384</v>
      </c>
      <c r="K1277" s="67">
        <v>10</v>
      </c>
      <c r="L1277" s="67">
        <v>1900500</v>
      </c>
      <c r="M1277" s="68"/>
      <c r="R1277" s="66">
        <v>1900500</v>
      </c>
      <c r="S1277" s="64" t="s">
        <v>1364</v>
      </c>
      <c r="T1277" s="65">
        <v>1</v>
      </c>
    </row>
    <row r="1278" spans="1:20" x14ac:dyDescent="0.25">
      <c r="A1278" s="60" t="s">
        <v>2369</v>
      </c>
      <c r="B1278" s="57" t="s">
        <v>2360</v>
      </c>
      <c r="C1278" s="18" t="s">
        <v>665</v>
      </c>
      <c r="D1278" s="10" t="s">
        <v>1415</v>
      </c>
      <c r="E1278" s="10" t="s">
        <v>566</v>
      </c>
      <c r="F1278" s="9" t="s">
        <v>567</v>
      </c>
      <c r="G1278" s="9" t="s">
        <v>1308</v>
      </c>
      <c r="H1278" s="18" t="s">
        <v>234</v>
      </c>
      <c r="I1278" s="9" t="s">
        <v>454</v>
      </c>
      <c r="J1278" s="62" t="s">
        <v>2384</v>
      </c>
      <c r="K1278" s="67">
        <v>1880</v>
      </c>
      <c r="L1278" s="67">
        <v>276055440</v>
      </c>
      <c r="M1278" s="68"/>
      <c r="R1278" s="66">
        <v>276055440</v>
      </c>
      <c r="S1278" s="64" t="s">
        <v>1364</v>
      </c>
      <c r="T1278" s="65">
        <v>1</v>
      </c>
    </row>
    <row r="1279" spans="1:20" x14ac:dyDescent="0.25">
      <c r="A1279" s="60" t="s">
        <v>2369</v>
      </c>
      <c r="B1279" s="57" t="s">
        <v>2360</v>
      </c>
      <c r="C1279" s="18" t="s">
        <v>665</v>
      </c>
      <c r="D1279" s="10" t="s">
        <v>1415</v>
      </c>
      <c r="E1279" s="10" t="s">
        <v>566</v>
      </c>
      <c r="F1279" s="9" t="s">
        <v>567</v>
      </c>
      <c r="G1279" s="9" t="s">
        <v>1308</v>
      </c>
      <c r="H1279" s="18" t="s">
        <v>1492</v>
      </c>
      <c r="I1279" s="9" t="s">
        <v>454</v>
      </c>
      <c r="J1279" s="62" t="s">
        <v>2384</v>
      </c>
      <c r="K1279" s="67">
        <v>320</v>
      </c>
      <c r="L1279" s="67">
        <v>46988160</v>
      </c>
      <c r="M1279" s="68"/>
      <c r="R1279" s="66">
        <v>46988160</v>
      </c>
      <c r="S1279" s="64" t="s">
        <v>1534</v>
      </c>
      <c r="T1279" s="65">
        <v>1</v>
      </c>
    </row>
    <row r="1280" spans="1:20" x14ac:dyDescent="0.25">
      <c r="A1280" s="60" t="s">
        <v>2369</v>
      </c>
      <c r="B1280" s="57" t="s">
        <v>2360</v>
      </c>
      <c r="C1280" s="18" t="s">
        <v>665</v>
      </c>
      <c r="D1280" s="10" t="s">
        <v>1415</v>
      </c>
      <c r="E1280" s="10" t="s">
        <v>566</v>
      </c>
      <c r="F1280" s="9" t="s">
        <v>567</v>
      </c>
      <c r="G1280" s="9" t="s">
        <v>1308</v>
      </c>
      <c r="H1280" s="18" t="s">
        <v>1493</v>
      </c>
      <c r="I1280" s="9" t="s">
        <v>456</v>
      </c>
      <c r="J1280" s="10" t="s">
        <v>456</v>
      </c>
      <c r="K1280" s="67">
        <v>50</v>
      </c>
      <c r="L1280" s="67">
        <v>13415650</v>
      </c>
      <c r="M1280" s="68"/>
      <c r="R1280" s="66">
        <v>13415650</v>
      </c>
      <c r="S1280" s="64" t="s">
        <v>1534</v>
      </c>
      <c r="T1280" s="65">
        <v>1</v>
      </c>
    </row>
    <row r="1281" spans="1:20" x14ac:dyDescent="0.25">
      <c r="A1281" s="60" t="s">
        <v>2369</v>
      </c>
      <c r="B1281" s="57" t="s">
        <v>2360</v>
      </c>
      <c r="C1281" s="18" t="s">
        <v>672</v>
      </c>
      <c r="D1281" s="10" t="s">
        <v>1415</v>
      </c>
      <c r="E1281" s="10" t="s">
        <v>566</v>
      </c>
      <c r="F1281" s="9" t="s">
        <v>567</v>
      </c>
      <c r="G1281" s="9" t="s">
        <v>1308</v>
      </c>
      <c r="H1281" s="18" t="s">
        <v>296</v>
      </c>
      <c r="I1281" s="9" t="s">
        <v>456</v>
      </c>
      <c r="J1281" s="10" t="s">
        <v>456</v>
      </c>
      <c r="K1281" s="67">
        <v>2190</v>
      </c>
      <c r="L1281" s="67">
        <v>391736250</v>
      </c>
      <c r="M1281" s="68"/>
      <c r="R1281" s="66">
        <v>391736250</v>
      </c>
      <c r="S1281" s="64" t="s">
        <v>1364</v>
      </c>
      <c r="T1281" s="65">
        <v>1</v>
      </c>
    </row>
    <row r="1282" spans="1:20" x14ac:dyDescent="0.25">
      <c r="A1282" s="60" t="s">
        <v>2369</v>
      </c>
      <c r="B1282" s="57" t="s">
        <v>2360</v>
      </c>
      <c r="C1282" s="18" t="s">
        <v>672</v>
      </c>
      <c r="D1282" s="10" t="s">
        <v>1415</v>
      </c>
      <c r="E1282" s="10" t="s">
        <v>566</v>
      </c>
      <c r="F1282" s="9" t="s">
        <v>567</v>
      </c>
      <c r="G1282" s="9" t="s">
        <v>1308</v>
      </c>
      <c r="H1282" s="18" t="s">
        <v>231</v>
      </c>
      <c r="I1282" s="9" t="s">
        <v>455</v>
      </c>
      <c r="J1282" s="62" t="s">
        <v>2384</v>
      </c>
      <c r="K1282" s="67">
        <v>40</v>
      </c>
      <c r="L1282" s="67">
        <v>5393800</v>
      </c>
      <c r="M1282" s="68"/>
      <c r="R1282" s="66">
        <v>5393800</v>
      </c>
      <c r="S1282" s="64" t="s">
        <v>1364</v>
      </c>
      <c r="T1282" s="65">
        <v>1</v>
      </c>
    </row>
    <row r="1283" spans="1:20" x14ac:dyDescent="0.25">
      <c r="A1283" s="60" t="s">
        <v>2369</v>
      </c>
      <c r="B1283" s="57" t="s">
        <v>2360</v>
      </c>
      <c r="C1283" s="18" t="s">
        <v>672</v>
      </c>
      <c r="D1283" s="10" t="s">
        <v>1415</v>
      </c>
      <c r="E1283" s="10" t="s">
        <v>566</v>
      </c>
      <c r="F1283" s="9" t="s">
        <v>567</v>
      </c>
      <c r="G1283" s="9" t="s">
        <v>1308</v>
      </c>
      <c r="H1283" s="18" t="s">
        <v>234</v>
      </c>
      <c r="I1283" s="9" t="s">
        <v>454</v>
      </c>
      <c r="J1283" s="62" t="s">
        <v>2384</v>
      </c>
      <c r="K1283" s="67">
        <v>65846</v>
      </c>
      <c r="L1283" s="67">
        <v>5255761874</v>
      </c>
      <c r="M1283" s="68"/>
      <c r="R1283" s="66">
        <v>5255761874</v>
      </c>
      <c r="S1283" s="64" t="s">
        <v>1364</v>
      </c>
      <c r="T1283" s="65">
        <v>1</v>
      </c>
    </row>
    <row r="1284" spans="1:20" x14ac:dyDescent="0.25">
      <c r="A1284" s="60" t="s">
        <v>2369</v>
      </c>
      <c r="B1284" s="57" t="s">
        <v>2360</v>
      </c>
      <c r="C1284" s="18" t="s">
        <v>672</v>
      </c>
      <c r="D1284" s="10" t="s">
        <v>1415</v>
      </c>
      <c r="E1284" s="10" t="s">
        <v>566</v>
      </c>
      <c r="F1284" s="9" t="s">
        <v>567</v>
      </c>
      <c r="G1284" s="9" t="s">
        <v>1308</v>
      </c>
      <c r="H1284" s="18" t="s">
        <v>1492</v>
      </c>
      <c r="I1284" s="9" t="s">
        <v>454</v>
      </c>
      <c r="J1284" s="62" t="s">
        <v>2384</v>
      </c>
      <c r="K1284" s="67">
        <v>19120</v>
      </c>
      <c r="L1284" s="67">
        <v>1526139280</v>
      </c>
      <c r="M1284" s="68"/>
      <c r="R1284" s="66">
        <v>1526139280</v>
      </c>
      <c r="S1284" s="64" t="s">
        <v>1534</v>
      </c>
      <c r="T1284" s="65">
        <v>1</v>
      </c>
    </row>
    <row r="1285" spans="1:20" x14ac:dyDescent="0.25">
      <c r="A1285" s="60" t="s">
        <v>2369</v>
      </c>
      <c r="B1285" s="57" t="s">
        <v>2360</v>
      </c>
      <c r="C1285" s="18" t="s">
        <v>672</v>
      </c>
      <c r="D1285" s="10" t="s">
        <v>1415</v>
      </c>
      <c r="E1285" s="10" t="s">
        <v>566</v>
      </c>
      <c r="F1285" s="9" t="s">
        <v>567</v>
      </c>
      <c r="G1285" s="9" t="s">
        <v>1308</v>
      </c>
      <c r="H1285" s="18" t="s">
        <v>1493</v>
      </c>
      <c r="I1285" s="9" t="s">
        <v>456</v>
      </c>
      <c r="J1285" s="10" t="s">
        <v>456</v>
      </c>
      <c r="K1285" s="67">
        <v>100</v>
      </c>
      <c r="L1285" s="67">
        <v>17887500</v>
      </c>
      <c r="M1285" s="68"/>
      <c r="R1285" s="66">
        <v>17887500</v>
      </c>
      <c r="S1285" s="64" t="s">
        <v>1534</v>
      </c>
      <c r="T1285" s="65">
        <v>1</v>
      </c>
    </row>
    <row r="1286" spans="1:20" x14ac:dyDescent="0.25">
      <c r="A1286" s="60" t="s">
        <v>2369</v>
      </c>
      <c r="B1286" s="57" t="s">
        <v>2360</v>
      </c>
      <c r="C1286" s="18" t="s">
        <v>448</v>
      </c>
      <c r="D1286" s="10" t="s">
        <v>1013</v>
      </c>
      <c r="E1286" s="10" t="s">
        <v>347</v>
      </c>
      <c r="F1286" s="9" t="s">
        <v>224</v>
      </c>
      <c r="G1286" s="9" t="s">
        <v>1312</v>
      </c>
      <c r="H1286" s="18" t="s">
        <v>239</v>
      </c>
      <c r="I1286" s="9" t="s">
        <v>456</v>
      </c>
      <c r="J1286" s="10" t="s">
        <v>456</v>
      </c>
      <c r="K1286" s="67">
        <v>550</v>
      </c>
      <c r="L1286" s="67">
        <v>148500000</v>
      </c>
      <c r="M1286" s="68"/>
      <c r="R1286" s="66">
        <v>148500000</v>
      </c>
      <c r="S1286" s="64" t="s">
        <v>1366</v>
      </c>
      <c r="T1286" s="65">
        <v>1</v>
      </c>
    </row>
    <row r="1287" spans="1:20" x14ac:dyDescent="0.25">
      <c r="A1287" s="60" t="s">
        <v>2369</v>
      </c>
      <c r="B1287" s="57" t="s">
        <v>2360</v>
      </c>
      <c r="C1287" s="18" t="s">
        <v>1119</v>
      </c>
      <c r="D1287" s="10" t="s">
        <v>1128</v>
      </c>
      <c r="E1287" s="10" t="s">
        <v>1141</v>
      </c>
      <c r="F1287" s="9" t="s">
        <v>1142</v>
      </c>
      <c r="G1287" s="9" t="s">
        <v>1312</v>
      </c>
      <c r="H1287" s="18" t="s">
        <v>345</v>
      </c>
      <c r="I1287" s="9" t="s">
        <v>456</v>
      </c>
      <c r="J1287" s="10" t="s">
        <v>456</v>
      </c>
      <c r="K1287" s="67">
        <v>420</v>
      </c>
      <c r="L1287" s="67">
        <v>92579478.599999994</v>
      </c>
      <c r="M1287" s="68"/>
      <c r="R1287" s="66">
        <v>92579478.599999994</v>
      </c>
      <c r="S1287" s="64" t="s">
        <v>1364</v>
      </c>
      <c r="T1287" s="65">
        <v>1</v>
      </c>
    </row>
    <row r="1288" spans="1:20" x14ac:dyDescent="0.25">
      <c r="A1288" s="60" t="s">
        <v>2369</v>
      </c>
      <c r="B1288" s="57" t="s">
        <v>2360</v>
      </c>
      <c r="C1288" s="18" t="s">
        <v>1315</v>
      </c>
      <c r="D1288" s="10" t="s">
        <v>740</v>
      </c>
      <c r="E1288" s="10" t="s">
        <v>267</v>
      </c>
      <c r="F1288" s="9" t="s">
        <v>284</v>
      </c>
      <c r="G1288" s="9" t="s">
        <v>1308</v>
      </c>
      <c r="H1288" s="18" t="s">
        <v>296</v>
      </c>
      <c r="I1288" s="9" t="s">
        <v>456</v>
      </c>
      <c r="J1288" s="10" t="s">
        <v>456</v>
      </c>
      <c r="K1288" s="67">
        <v>3360</v>
      </c>
      <c r="L1288" s="67">
        <v>74114880</v>
      </c>
      <c r="M1288" s="68"/>
      <c r="R1288" s="66">
        <v>74114880</v>
      </c>
      <c r="S1288" s="64" t="s">
        <v>1364</v>
      </c>
      <c r="T1288" s="65">
        <v>1</v>
      </c>
    </row>
    <row r="1289" spans="1:20" x14ac:dyDescent="0.25">
      <c r="A1289" s="60" t="s">
        <v>2369</v>
      </c>
      <c r="B1289" s="57" t="s">
        <v>2360</v>
      </c>
      <c r="C1289" s="18" t="s">
        <v>1315</v>
      </c>
      <c r="D1289" s="10" t="s">
        <v>740</v>
      </c>
      <c r="E1289" s="10" t="s">
        <v>267</v>
      </c>
      <c r="F1289" s="9" t="s">
        <v>284</v>
      </c>
      <c r="G1289" s="9" t="s">
        <v>1308</v>
      </c>
      <c r="H1289" s="18" t="s">
        <v>231</v>
      </c>
      <c r="I1289" s="9" t="s">
        <v>455</v>
      </c>
      <c r="J1289" s="62" t="s">
        <v>2384</v>
      </c>
      <c r="K1289" s="67">
        <v>767</v>
      </c>
      <c r="L1289" s="67">
        <v>12554256</v>
      </c>
      <c r="M1289" s="68"/>
      <c r="R1289" s="66">
        <v>12554256</v>
      </c>
      <c r="S1289" s="64" t="s">
        <v>1364</v>
      </c>
      <c r="T1289" s="65">
        <v>1</v>
      </c>
    </row>
    <row r="1290" spans="1:20" x14ac:dyDescent="0.25">
      <c r="A1290" s="60" t="s">
        <v>2369</v>
      </c>
      <c r="B1290" s="57" t="s">
        <v>2360</v>
      </c>
      <c r="C1290" s="18" t="s">
        <v>1315</v>
      </c>
      <c r="D1290" s="10" t="s">
        <v>740</v>
      </c>
      <c r="E1290" s="10" t="s">
        <v>267</v>
      </c>
      <c r="F1290" s="9" t="s">
        <v>284</v>
      </c>
      <c r="G1290" s="9" t="s">
        <v>1308</v>
      </c>
      <c r="H1290" s="18" t="s">
        <v>234</v>
      </c>
      <c r="I1290" s="9" t="s">
        <v>454</v>
      </c>
      <c r="J1290" s="62" t="s">
        <v>2384</v>
      </c>
      <c r="K1290" s="67">
        <v>14424</v>
      </c>
      <c r="L1290" s="67">
        <v>146028576</v>
      </c>
      <c r="M1290" s="68"/>
      <c r="R1290" s="66">
        <v>146028576</v>
      </c>
      <c r="S1290" s="64" t="s">
        <v>1364</v>
      </c>
      <c r="T1290" s="65">
        <v>1</v>
      </c>
    </row>
    <row r="1291" spans="1:20" x14ac:dyDescent="0.25">
      <c r="A1291" s="60" t="s">
        <v>2369</v>
      </c>
      <c r="B1291" s="57" t="s">
        <v>2360</v>
      </c>
      <c r="C1291" s="18" t="s">
        <v>1315</v>
      </c>
      <c r="D1291" s="10" t="s">
        <v>740</v>
      </c>
      <c r="E1291" s="10" t="s">
        <v>267</v>
      </c>
      <c r="F1291" s="9" t="s">
        <v>284</v>
      </c>
      <c r="G1291" s="9" t="s">
        <v>1308</v>
      </c>
      <c r="H1291" s="18" t="s">
        <v>1492</v>
      </c>
      <c r="I1291" s="9" t="s">
        <v>454</v>
      </c>
      <c r="J1291" s="62" t="s">
        <v>2384</v>
      </c>
      <c r="K1291" s="67">
        <v>12744</v>
      </c>
      <c r="L1291" s="67">
        <v>129020256</v>
      </c>
      <c r="M1291" s="68"/>
      <c r="R1291" s="66">
        <v>129020256</v>
      </c>
      <c r="S1291" s="64" t="s">
        <v>1534</v>
      </c>
      <c r="T1291" s="65">
        <v>1</v>
      </c>
    </row>
    <row r="1292" spans="1:20" x14ac:dyDescent="0.25">
      <c r="A1292" s="60" t="s">
        <v>2369</v>
      </c>
      <c r="B1292" s="57" t="s">
        <v>2360</v>
      </c>
      <c r="C1292" s="18" t="s">
        <v>686</v>
      </c>
      <c r="D1292" s="10" t="s">
        <v>344</v>
      </c>
      <c r="E1292" s="10" t="s">
        <v>356</v>
      </c>
      <c r="F1292" s="9" t="s">
        <v>379</v>
      </c>
      <c r="G1292" s="9" t="s">
        <v>1308</v>
      </c>
      <c r="H1292" s="18" t="s">
        <v>234</v>
      </c>
      <c r="I1292" s="9" t="s">
        <v>454</v>
      </c>
      <c r="J1292" s="62" t="s">
        <v>2384</v>
      </c>
      <c r="K1292" s="67">
        <v>3192</v>
      </c>
      <c r="L1292" s="67">
        <v>193821432</v>
      </c>
      <c r="M1292" s="68"/>
      <c r="R1292" s="66">
        <v>193821432</v>
      </c>
      <c r="S1292" s="64" t="s">
        <v>1364</v>
      </c>
      <c r="T1292" s="65">
        <v>1</v>
      </c>
    </row>
    <row r="1293" spans="1:20" x14ac:dyDescent="0.25">
      <c r="A1293" s="60" t="s">
        <v>2369</v>
      </c>
      <c r="B1293" s="57" t="s">
        <v>2360</v>
      </c>
      <c r="C1293" s="18" t="s">
        <v>686</v>
      </c>
      <c r="D1293" s="10" t="s">
        <v>344</v>
      </c>
      <c r="E1293" s="10" t="s">
        <v>356</v>
      </c>
      <c r="F1293" s="9" t="s">
        <v>379</v>
      </c>
      <c r="G1293" s="9" t="s">
        <v>1308</v>
      </c>
      <c r="H1293" s="18" t="s">
        <v>1492</v>
      </c>
      <c r="I1293" s="9" t="s">
        <v>454</v>
      </c>
      <c r="J1293" s="62" t="s">
        <v>2384</v>
      </c>
      <c r="K1293" s="67">
        <v>720</v>
      </c>
      <c r="L1293" s="67">
        <v>43719120</v>
      </c>
      <c r="M1293" s="68"/>
      <c r="R1293" s="66">
        <v>43719120</v>
      </c>
      <c r="S1293" s="64" t="s">
        <v>1534</v>
      </c>
      <c r="T1293" s="65">
        <v>1</v>
      </c>
    </row>
    <row r="1294" spans="1:20" x14ac:dyDescent="0.25">
      <c r="A1294" s="60" t="s">
        <v>2369</v>
      </c>
      <c r="B1294" s="57" t="s">
        <v>2360</v>
      </c>
      <c r="C1294" s="18" t="s">
        <v>1318</v>
      </c>
      <c r="D1294" s="10" t="s">
        <v>1494</v>
      </c>
      <c r="E1294" s="10" t="s">
        <v>306</v>
      </c>
      <c r="F1294" s="9" t="s">
        <v>237</v>
      </c>
      <c r="G1294" s="9" t="s">
        <v>1308</v>
      </c>
      <c r="H1294" s="18" t="s">
        <v>234</v>
      </c>
      <c r="I1294" s="9" t="s">
        <v>454</v>
      </c>
      <c r="J1294" s="62" t="s">
        <v>2384</v>
      </c>
      <c r="K1294" s="67">
        <v>1416</v>
      </c>
      <c r="L1294" s="67">
        <v>111580800</v>
      </c>
      <c r="M1294" s="68"/>
      <c r="R1294" s="66">
        <v>111580800</v>
      </c>
      <c r="S1294" s="64" t="s">
        <v>1364</v>
      </c>
      <c r="T1294" s="65">
        <v>1</v>
      </c>
    </row>
    <row r="1295" spans="1:20" x14ac:dyDescent="0.25">
      <c r="A1295" s="60" t="s">
        <v>2369</v>
      </c>
      <c r="B1295" s="57" t="s">
        <v>2360</v>
      </c>
      <c r="C1295" s="18" t="s">
        <v>1318</v>
      </c>
      <c r="D1295" s="10" t="s">
        <v>1494</v>
      </c>
      <c r="E1295" s="10" t="s">
        <v>306</v>
      </c>
      <c r="F1295" s="9" t="s">
        <v>237</v>
      </c>
      <c r="G1295" s="9" t="s">
        <v>1308</v>
      </c>
      <c r="H1295" s="18" t="s">
        <v>1492</v>
      </c>
      <c r="I1295" s="9" t="s">
        <v>454</v>
      </c>
      <c r="J1295" s="62" t="s">
        <v>2384</v>
      </c>
      <c r="K1295" s="67">
        <v>336</v>
      </c>
      <c r="L1295" s="67">
        <v>26476800</v>
      </c>
      <c r="M1295" s="68"/>
      <c r="R1295" s="66">
        <v>26476800</v>
      </c>
      <c r="S1295" s="64" t="s">
        <v>1534</v>
      </c>
      <c r="T1295" s="65">
        <v>1</v>
      </c>
    </row>
    <row r="1296" spans="1:20" x14ac:dyDescent="0.25">
      <c r="A1296" s="60" t="s">
        <v>2369</v>
      </c>
      <c r="B1296" s="57" t="s">
        <v>2360</v>
      </c>
      <c r="C1296" s="18" t="s">
        <v>1316</v>
      </c>
      <c r="D1296" s="10" t="s">
        <v>252</v>
      </c>
      <c r="E1296" s="10" t="s">
        <v>387</v>
      </c>
      <c r="F1296" s="9" t="s">
        <v>252</v>
      </c>
      <c r="G1296" s="9" t="s">
        <v>1308</v>
      </c>
      <c r="H1296" s="18" t="s">
        <v>296</v>
      </c>
      <c r="I1296" s="9" t="s">
        <v>456</v>
      </c>
      <c r="J1296" s="10" t="s">
        <v>456</v>
      </c>
      <c r="K1296" s="67">
        <v>19344</v>
      </c>
      <c r="L1296" s="67">
        <v>439128144</v>
      </c>
      <c r="M1296" s="68"/>
      <c r="R1296" s="66">
        <v>439128144</v>
      </c>
      <c r="S1296" s="64" t="s">
        <v>1364</v>
      </c>
      <c r="T1296" s="65">
        <v>1</v>
      </c>
    </row>
    <row r="1297" spans="1:20" x14ac:dyDescent="0.25">
      <c r="A1297" s="60" t="s">
        <v>2369</v>
      </c>
      <c r="B1297" s="57" t="s">
        <v>2360</v>
      </c>
      <c r="C1297" s="18" t="s">
        <v>1316</v>
      </c>
      <c r="D1297" s="10" t="s">
        <v>252</v>
      </c>
      <c r="E1297" s="10" t="s">
        <v>387</v>
      </c>
      <c r="F1297" s="9" t="s">
        <v>252</v>
      </c>
      <c r="G1297" s="9" t="s">
        <v>1308</v>
      </c>
      <c r="H1297" s="18" t="s">
        <v>231</v>
      </c>
      <c r="I1297" s="9" t="s">
        <v>455</v>
      </c>
      <c r="J1297" s="62" t="s">
        <v>2384</v>
      </c>
      <c r="K1297" s="67">
        <v>168</v>
      </c>
      <c r="L1297" s="67">
        <v>2838528</v>
      </c>
      <c r="M1297" s="68"/>
      <c r="R1297" s="66">
        <v>2838528</v>
      </c>
      <c r="S1297" s="64" t="s">
        <v>1364</v>
      </c>
      <c r="T1297" s="65">
        <v>1</v>
      </c>
    </row>
    <row r="1298" spans="1:20" x14ac:dyDescent="0.25">
      <c r="A1298" s="60" t="s">
        <v>2369</v>
      </c>
      <c r="B1298" s="57" t="s">
        <v>2360</v>
      </c>
      <c r="C1298" s="18" t="s">
        <v>1316</v>
      </c>
      <c r="D1298" s="10" t="s">
        <v>252</v>
      </c>
      <c r="E1298" s="10" t="s">
        <v>387</v>
      </c>
      <c r="F1298" s="9" t="s">
        <v>252</v>
      </c>
      <c r="G1298" s="9" t="s">
        <v>1308</v>
      </c>
      <c r="H1298" s="18" t="s">
        <v>234</v>
      </c>
      <c r="I1298" s="9" t="s">
        <v>454</v>
      </c>
      <c r="J1298" s="62" t="s">
        <v>2384</v>
      </c>
      <c r="K1298" s="67">
        <v>110602</v>
      </c>
      <c r="L1298" s="67">
        <v>894880782</v>
      </c>
      <c r="M1298" s="68"/>
      <c r="R1298" s="66">
        <v>894880782</v>
      </c>
      <c r="S1298" s="64" t="s">
        <v>1364</v>
      </c>
      <c r="T1298" s="65">
        <v>1</v>
      </c>
    </row>
    <row r="1299" spans="1:20" x14ac:dyDescent="0.25">
      <c r="A1299" s="60" t="s">
        <v>2369</v>
      </c>
      <c r="B1299" s="57" t="s">
        <v>2360</v>
      </c>
      <c r="C1299" s="18" t="s">
        <v>1316</v>
      </c>
      <c r="D1299" s="10" t="s">
        <v>252</v>
      </c>
      <c r="E1299" s="10" t="s">
        <v>387</v>
      </c>
      <c r="F1299" s="9" t="s">
        <v>252</v>
      </c>
      <c r="G1299" s="9" t="s">
        <v>1308</v>
      </c>
      <c r="H1299" s="18" t="s">
        <v>1492</v>
      </c>
      <c r="I1299" s="9" t="s">
        <v>454</v>
      </c>
      <c r="J1299" s="62" t="s">
        <v>2384</v>
      </c>
      <c r="K1299" s="67">
        <v>44424</v>
      </c>
      <c r="L1299" s="67">
        <v>359434584</v>
      </c>
      <c r="M1299" s="68"/>
      <c r="R1299" s="66">
        <v>359434584</v>
      </c>
      <c r="S1299" s="64" t="s">
        <v>1534</v>
      </c>
      <c r="T1299" s="65">
        <v>1</v>
      </c>
    </row>
    <row r="1300" spans="1:20" x14ac:dyDescent="0.25">
      <c r="A1300" s="60" t="s">
        <v>2369</v>
      </c>
      <c r="B1300" s="57" t="s">
        <v>2360</v>
      </c>
      <c r="C1300" s="18" t="s">
        <v>1321</v>
      </c>
      <c r="D1300" s="10" t="s">
        <v>291</v>
      </c>
      <c r="E1300" s="10" t="s">
        <v>405</v>
      </c>
      <c r="F1300" s="9" t="s">
        <v>291</v>
      </c>
      <c r="G1300" s="9" t="s">
        <v>1308</v>
      </c>
      <c r="H1300" s="18" t="s">
        <v>296</v>
      </c>
      <c r="I1300" s="9" t="s">
        <v>456</v>
      </c>
      <c r="J1300" s="10" t="s">
        <v>456</v>
      </c>
      <c r="K1300" s="67">
        <v>100</v>
      </c>
      <c r="L1300" s="67">
        <v>9969300</v>
      </c>
      <c r="M1300" s="68"/>
      <c r="R1300" s="66">
        <v>9969300</v>
      </c>
      <c r="S1300" s="64" t="s">
        <v>1364</v>
      </c>
      <c r="T1300" s="65">
        <v>1</v>
      </c>
    </row>
    <row r="1301" spans="1:20" x14ac:dyDescent="0.25">
      <c r="A1301" s="60" t="s">
        <v>2369</v>
      </c>
      <c r="B1301" s="57" t="s">
        <v>2360</v>
      </c>
      <c r="C1301" s="18" t="s">
        <v>1321</v>
      </c>
      <c r="D1301" s="10" t="s">
        <v>291</v>
      </c>
      <c r="E1301" s="10" t="s">
        <v>405</v>
      </c>
      <c r="F1301" s="9" t="s">
        <v>291</v>
      </c>
      <c r="G1301" s="9" t="s">
        <v>1308</v>
      </c>
      <c r="H1301" s="18" t="s">
        <v>234</v>
      </c>
      <c r="I1301" s="9" t="s">
        <v>454</v>
      </c>
      <c r="J1301" s="62" t="s">
        <v>2384</v>
      </c>
      <c r="K1301" s="67">
        <v>23640</v>
      </c>
      <c r="L1301" s="67">
        <v>1052736480</v>
      </c>
      <c r="M1301" s="68"/>
      <c r="R1301" s="66">
        <v>1052736480</v>
      </c>
      <c r="S1301" s="64" t="s">
        <v>1364</v>
      </c>
      <c r="T1301" s="65">
        <v>1</v>
      </c>
    </row>
    <row r="1302" spans="1:20" x14ac:dyDescent="0.25">
      <c r="A1302" s="60" t="s">
        <v>2369</v>
      </c>
      <c r="B1302" s="57" t="s">
        <v>2360</v>
      </c>
      <c r="C1302" s="18" t="s">
        <v>1321</v>
      </c>
      <c r="D1302" s="10" t="s">
        <v>291</v>
      </c>
      <c r="E1302" s="10" t="s">
        <v>405</v>
      </c>
      <c r="F1302" s="9" t="s">
        <v>291</v>
      </c>
      <c r="G1302" s="9" t="s">
        <v>1308</v>
      </c>
      <c r="H1302" s="18" t="s">
        <v>1492</v>
      </c>
      <c r="I1302" s="9" t="s">
        <v>454</v>
      </c>
      <c r="J1302" s="62" t="s">
        <v>2384</v>
      </c>
      <c r="K1302" s="67">
        <v>6160</v>
      </c>
      <c r="L1302" s="67">
        <v>274317120</v>
      </c>
      <c r="M1302" s="68"/>
      <c r="R1302" s="66">
        <v>274317120</v>
      </c>
      <c r="S1302" s="64" t="s">
        <v>1534</v>
      </c>
      <c r="T1302" s="65">
        <v>1</v>
      </c>
    </row>
    <row r="1303" spans="1:20" x14ac:dyDescent="0.25">
      <c r="A1303" s="60" t="s">
        <v>2369</v>
      </c>
      <c r="B1303" s="57" t="s">
        <v>2360</v>
      </c>
      <c r="C1303" s="18" t="s">
        <v>693</v>
      </c>
      <c r="D1303" s="10" t="s">
        <v>246</v>
      </c>
      <c r="E1303" s="10" t="s">
        <v>306</v>
      </c>
      <c r="F1303" s="9" t="s">
        <v>237</v>
      </c>
      <c r="G1303" s="9" t="s">
        <v>1308</v>
      </c>
      <c r="H1303" s="18" t="s">
        <v>234</v>
      </c>
      <c r="I1303" s="9" t="s">
        <v>454</v>
      </c>
      <c r="J1303" s="62" t="s">
        <v>2384</v>
      </c>
      <c r="K1303" s="67">
        <v>960</v>
      </c>
      <c r="L1303" s="67">
        <v>37902720</v>
      </c>
      <c r="M1303" s="68"/>
      <c r="R1303" s="66">
        <v>37902720</v>
      </c>
      <c r="S1303" s="64" t="s">
        <v>1364</v>
      </c>
      <c r="T1303" s="65">
        <v>1</v>
      </c>
    </row>
    <row r="1304" spans="1:20" x14ac:dyDescent="0.25">
      <c r="A1304" s="60" t="s">
        <v>2369</v>
      </c>
      <c r="B1304" s="57" t="s">
        <v>2360</v>
      </c>
      <c r="C1304" s="18" t="s">
        <v>693</v>
      </c>
      <c r="D1304" s="10" t="s">
        <v>246</v>
      </c>
      <c r="E1304" s="10" t="s">
        <v>306</v>
      </c>
      <c r="F1304" s="9" t="s">
        <v>237</v>
      </c>
      <c r="G1304" s="9" t="s">
        <v>1308</v>
      </c>
      <c r="H1304" s="18" t="s">
        <v>1492</v>
      </c>
      <c r="I1304" s="9" t="s">
        <v>454</v>
      </c>
      <c r="J1304" s="62" t="s">
        <v>2384</v>
      </c>
      <c r="K1304" s="67">
        <v>240</v>
      </c>
      <c r="L1304" s="67">
        <v>9475680</v>
      </c>
      <c r="M1304" s="68"/>
      <c r="R1304" s="66">
        <v>9475680</v>
      </c>
      <c r="S1304" s="64" t="s">
        <v>1534</v>
      </c>
      <c r="T1304" s="65">
        <v>1</v>
      </c>
    </row>
    <row r="1305" spans="1:20" x14ac:dyDescent="0.25">
      <c r="A1305" s="60" t="s">
        <v>2369</v>
      </c>
      <c r="B1305" s="57" t="s">
        <v>2360</v>
      </c>
      <c r="C1305" s="18" t="s">
        <v>1058</v>
      </c>
      <c r="D1305" s="10" t="s">
        <v>1423</v>
      </c>
      <c r="E1305" s="10" t="s">
        <v>218</v>
      </c>
      <c r="F1305" s="9" t="s">
        <v>400</v>
      </c>
      <c r="G1305" s="9" t="s">
        <v>1495</v>
      </c>
      <c r="H1305" s="18" t="s">
        <v>296</v>
      </c>
      <c r="I1305" s="9" t="s">
        <v>456</v>
      </c>
      <c r="J1305" s="10" t="s">
        <v>456</v>
      </c>
      <c r="K1305" s="67">
        <v>2520</v>
      </c>
      <c r="L1305" s="67">
        <v>29594880</v>
      </c>
      <c r="M1305" s="68"/>
      <c r="R1305" s="66">
        <v>29594880</v>
      </c>
      <c r="S1305" s="64" t="s">
        <v>1364</v>
      </c>
      <c r="T1305" s="65">
        <v>1</v>
      </c>
    </row>
    <row r="1306" spans="1:20" x14ac:dyDescent="0.25">
      <c r="A1306" s="60" t="s">
        <v>2369</v>
      </c>
      <c r="B1306" s="57" t="s">
        <v>2360</v>
      </c>
      <c r="C1306" s="18" t="s">
        <v>1058</v>
      </c>
      <c r="D1306" s="10" t="s">
        <v>1423</v>
      </c>
      <c r="E1306" s="10" t="s">
        <v>218</v>
      </c>
      <c r="F1306" s="9" t="s">
        <v>400</v>
      </c>
      <c r="G1306" s="9" t="s">
        <v>1495</v>
      </c>
      <c r="H1306" s="18" t="s">
        <v>337</v>
      </c>
      <c r="I1306" s="9" t="s">
        <v>453</v>
      </c>
      <c r="J1306" s="62" t="s">
        <v>2384</v>
      </c>
      <c r="K1306" s="67">
        <v>18120</v>
      </c>
      <c r="L1306" s="67">
        <v>116348520</v>
      </c>
      <c r="M1306" s="68"/>
      <c r="R1306" s="66">
        <v>116348520</v>
      </c>
      <c r="S1306" s="64" t="s">
        <v>1364</v>
      </c>
      <c r="T1306" s="65">
        <v>1</v>
      </c>
    </row>
    <row r="1307" spans="1:20" x14ac:dyDescent="0.25">
      <c r="A1307" s="60" t="s">
        <v>2369</v>
      </c>
      <c r="B1307" s="57" t="s">
        <v>2360</v>
      </c>
      <c r="C1307" s="18" t="s">
        <v>1058</v>
      </c>
      <c r="D1307" s="10" t="s">
        <v>1423</v>
      </c>
      <c r="E1307" s="10" t="s">
        <v>218</v>
      </c>
      <c r="F1307" s="9" t="s">
        <v>400</v>
      </c>
      <c r="G1307" s="9" t="s">
        <v>1495</v>
      </c>
      <c r="H1307" s="18" t="s">
        <v>1493</v>
      </c>
      <c r="I1307" s="9" t="s">
        <v>456</v>
      </c>
      <c r="J1307" s="10" t="s">
        <v>456</v>
      </c>
      <c r="K1307" s="67">
        <v>800</v>
      </c>
      <c r="L1307" s="67">
        <v>9395200</v>
      </c>
      <c r="M1307" s="68"/>
      <c r="R1307" s="66">
        <v>9395200</v>
      </c>
      <c r="S1307" s="64" t="s">
        <v>1534</v>
      </c>
      <c r="T1307" s="65">
        <v>1</v>
      </c>
    </row>
    <row r="1308" spans="1:20" x14ac:dyDescent="0.25">
      <c r="A1308" s="60" t="s">
        <v>2369</v>
      </c>
      <c r="B1308" s="57" t="s">
        <v>2360</v>
      </c>
      <c r="C1308" s="18" t="s">
        <v>1059</v>
      </c>
      <c r="D1308" s="10" t="s">
        <v>1424</v>
      </c>
      <c r="E1308" s="10" t="s">
        <v>218</v>
      </c>
      <c r="F1308" s="9" t="s">
        <v>400</v>
      </c>
      <c r="G1308" s="9" t="s">
        <v>1495</v>
      </c>
      <c r="H1308" s="18" t="s">
        <v>296</v>
      </c>
      <c r="I1308" s="9" t="s">
        <v>456</v>
      </c>
      <c r="J1308" s="10" t="s">
        <v>456</v>
      </c>
      <c r="K1308" s="67">
        <v>38880</v>
      </c>
      <c r="L1308" s="67">
        <v>436739040</v>
      </c>
      <c r="M1308" s="68"/>
      <c r="R1308" s="66">
        <v>436739040</v>
      </c>
      <c r="S1308" s="64" t="s">
        <v>1364</v>
      </c>
      <c r="T1308" s="65">
        <v>1</v>
      </c>
    </row>
    <row r="1309" spans="1:20" x14ac:dyDescent="0.25">
      <c r="A1309" s="60" t="s">
        <v>2369</v>
      </c>
      <c r="B1309" s="57" t="s">
        <v>2360</v>
      </c>
      <c r="C1309" s="18" t="s">
        <v>1059</v>
      </c>
      <c r="D1309" s="10" t="s">
        <v>1424</v>
      </c>
      <c r="E1309" s="10" t="s">
        <v>218</v>
      </c>
      <c r="F1309" s="9" t="s">
        <v>400</v>
      </c>
      <c r="G1309" s="9" t="s">
        <v>1495</v>
      </c>
      <c r="H1309" s="18" t="s">
        <v>231</v>
      </c>
      <c r="I1309" s="9" t="s">
        <v>455</v>
      </c>
      <c r="J1309" s="62" t="s">
        <v>2384</v>
      </c>
      <c r="K1309" s="67">
        <v>10320</v>
      </c>
      <c r="L1309" s="67">
        <v>95356800</v>
      </c>
      <c r="M1309" s="68"/>
      <c r="R1309" s="66">
        <v>95356800</v>
      </c>
      <c r="S1309" s="64" t="s">
        <v>1364</v>
      </c>
      <c r="T1309" s="65">
        <v>1</v>
      </c>
    </row>
    <row r="1310" spans="1:20" x14ac:dyDescent="0.25">
      <c r="A1310" s="60" t="s">
        <v>2369</v>
      </c>
      <c r="B1310" s="57" t="s">
        <v>2360</v>
      </c>
      <c r="C1310" s="18" t="s">
        <v>1059</v>
      </c>
      <c r="D1310" s="10" t="s">
        <v>1424</v>
      </c>
      <c r="E1310" s="10" t="s">
        <v>218</v>
      </c>
      <c r="F1310" s="9" t="s">
        <v>400</v>
      </c>
      <c r="G1310" s="9" t="s">
        <v>1495</v>
      </c>
      <c r="H1310" s="18" t="s">
        <v>234</v>
      </c>
      <c r="I1310" s="9" t="s">
        <v>454</v>
      </c>
      <c r="J1310" s="62" t="s">
        <v>2384</v>
      </c>
      <c r="K1310" s="67">
        <v>536260</v>
      </c>
      <c r="L1310" s="67">
        <v>3029332740</v>
      </c>
      <c r="M1310" s="68"/>
      <c r="R1310" s="66">
        <v>3029332740</v>
      </c>
      <c r="S1310" s="64" t="s">
        <v>1364</v>
      </c>
      <c r="T1310" s="65">
        <v>1</v>
      </c>
    </row>
    <row r="1311" spans="1:20" x14ac:dyDescent="0.25">
      <c r="A1311" s="60" t="s">
        <v>2369</v>
      </c>
      <c r="B1311" s="57" t="s">
        <v>2360</v>
      </c>
      <c r="C1311" s="18" t="s">
        <v>1059</v>
      </c>
      <c r="D1311" s="10" t="s">
        <v>1424</v>
      </c>
      <c r="E1311" s="10" t="s">
        <v>218</v>
      </c>
      <c r="F1311" s="9" t="s">
        <v>400</v>
      </c>
      <c r="G1311" s="9" t="s">
        <v>1495</v>
      </c>
      <c r="H1311" s="18" t="s">
        <v>1492</v>
      </c>
      <c r="I1311" s="9" t="s">
        <v>454</v>
      </c>
      <c r="J1311" s="62" t="s">
        <v>2384</v>
      </c>
      <c r="K1311" s="67">
        <v>349680</v>
      </c>
      <c r="L1311" s="67">
        <v>1975342320</v>
      </c>
      <c r="M1311" s="68"/>
      <c r="R1311" s="66">
        <v>1975342320</v>
      </c>
      <c r="S1311" s="64" t="s">
        <v>1534</v>
      </c>
      <c r="T1311" s="65">
        <v>1</v>
      </c>
    </row>
    <row r="1312" spans="1:20" x14ac:dyDescent="0.25">
      <c r="A1312" s="60" t="s">
        <v>2369</v>
      </c>
      <c r="B1312" s="57" t="s">
        <v>2360</v>
      </c>
      <c r="C1312" s="18" t="s">
        <v>1063</v>
      </c>
      <c r="D1312" s="10" t="s">
        <v>1200</v>
      </c>
      <c r="E1312" s="10" t="s">
        <v>254</v>
      </c>
      <c r="F1312" s="9" t="s">
        <v>390</v>
      </c>
      <c r="G1312" s="9" t="s">
        <v>1495</v>
      </c>
      <c r="H1312" s="18" t="s">
        <v>296</v>
      </c>
      <c r="I1312" s="9" t="s">
        <v>456</v>
      </c>
      <c r="J1312" s="10" t="s">
        <v>456</v>
      </c>
      <c r="K1312" s="67">
        <v>2400</v>
      </c>
      <c r="L1312" s="67">
        <v>34312800</v>
      </c>
      <c r="M1312" s="68"/>
      <c r="R1312" s="66">
        <v>34312800</v>
      </c>
      <c r="S1312" s="64" t="s">
        <v>1364</v>
      </c>
      <c r="T1312" s="65">
        <v>1</v>
      </c>
    </row>
    <row r="1313" spans="1:20" x14ac:dyDescent="0.25">
      <c r="A1313" s="60" t="s">
        <v>2369</v>
      </c>
      <c r="B1313" s="57" t="s">
        <v>2360</v>
      </c>
      <c r="C1313" s="18" t="s">
        <v>1063</v>
      </c>
      <c r="D1313" s="10" t="s">
        <v>1200</v>
      </c>
      <c r="E1313" s="10" t="s">
        <v>254</v>
      </c>
      <c r="F1313" s="9" t="s">
        <v>390</v>
      </c>
      <c r="G1313" s="9" t="s">
        <v>1495</v>
      </c>
      <c r="H1313" s="18" t="s">
        <v>337</v>
      </c>
      <c r="I1313" s="9" t="s">
        <v>453</v>
      </c>
      <c r="J1313" s="62" t="s">
        <v>2384</v>
      </c>
      <c r="K1313" s="67">
        <v>12322</v>
      </c>
      <c r="L1313" s="67">
        <v>89728804</v>
      </c>
      <c r="M1313" s="68"/>
      <c r="R1313" s="66">
        <v>89728804</v>
      </c>
      <c r="S1313" s="64" t="s">
        <v>1364</v>
      </c>
      <c r="T1313" s="65">
        <v>1</v>
      </c>
    </row>
    <row r="1314" spans="1:20" x14ac:dyDescent="0.25">
      <c r="A1314" s="60" t="s">
        <v>2369</v>
      </c>
      <c r="B1314" s="57" t="s">
        <v>2360</v>
      </c>
      <c r="C1314" s="18" t="s">
        <v>1063</v>
      </c>
      <c r="D1314" s="10" t="s">
        <v>1200</v>
      </c>
      <c r="E1314" s="10" t="s">
        <v>254</v>
      </c>
      <c r="F1314" s="9" t="s">
        <v>390</v>
      </c>
      <c r="G1314" s="9" t="s">
        <v>1495</v>
      </c>
      <c r="H1314" s="18" t="s">
        <v>1493</v>
      </c>
      <c r="I1314" s="9" t="s">
        <v>456</v>
      </c>
      <c r="J1314" s="10" t="s">
        <v>456</v>
      </c>
      <c r="K1314" s="67">
        <v>800</v>
      </c>
      <c r="L1314" s="67">
        <v>11437600</v>
      </c>
      <c r="M1314" s="68"/>
      <c r="R1314" s="66">
        <v>11437600</v>
      </c>
      <c r="S1314" s="64" t="s">
        <v>1534</v>
      </c>
      <c r="T1314" s="65">
        <v>1</v>
      </c>
    </row>
    <row r="1315" spans="1:20" x14ac:dyDescent="0.25">
      <c r="A1315" s="60" t="s">
        <v>2369</v>
      </c>
      <c r="B1315" s="57" t="s">
        <v>2360</v>
      </c>
      <c r="C1315" s="18" t="s">
        <v>1064</v>
      </c>
      <c r="D1315" s="10" t="s">
        <v>335</v>
      </c>
      <c r="E1315" s="10" t="s">
        <v>387</v>
      </c>
      <c r="F1315" s="9" t="s">
        <v>252</v>
      </c>
      <c r="G1315" s="9" t="s">
        <v>1495</v>
      </c>
      <c r="H1315" s="18" t="s">
        <v>296</v>
      </c>
      <c r="I1315" s="9" t="s">
        <v>456</v>
      </c>
      <c r="J1315" s="10" t="s">
        <v>456</v>
      </c>
      <c r="K1315" s="67">
        <v>240</v>
      </c>
      <c r="L1315" s="67">
        <v>5570160</v>
      </c>
      <c r="M1315" s="68"/>
      <c r="R1315" s="66">
        <v>5570160</v>
      </c>
      <c r="S1315" s="64" t="s">
        <v>1364</v>
      </c>
      <c r="T1315" s="65">
        <v>1</v>
      </c>
    </row>
    <row r="1316" spans="1:20" x14ac:dyDescent="0.25">
      <c r="A1316" s="60" t="s">
        <v>2369</v>
      </c>
      <c r="B1316" s="57" t="s">
        <v>2360</v>
      </c>
      <c r="C1316" s="18" t="s">
        <v>1064</v>
      </c>
      <c r="D1316" s="10" t="s">
        <v>335</v>
      </c>
      <c r="E1316" s="10" t="s">
        <v>387</v>
      </c>
      <c r="F1316" s="9" t="s">
        <v>252</v>
      </c>
      <c r="G1316" s="9" t="s">
        <v>1495</v>
      </c>
      <c r="H1316" s="18" t="s">
        <v>234</v>
      </c>
      <c r="I1316" s="9" t="s">
        <v>454</v>
      </c>
      <c r="J1316" s="62" t="s">
        <v>2384</v>
      </c>
      <c r="K1316" s="67">
        <v>1560</v>
      </c>
      <c r="L1316" s="67">
        <v>18489120</v>
      </c>
      <c r="M1316" s="68"/>
      <c r="R1316" s="66">
        <v>18489120</v>
      </c>
      <c r="S1316" s="64" t="s">
        <v>1364</v>
      </c>
      <c r="T1316" s="65">
        <v>1</v>
      </c>
    </row>
    <row r="1317" spans="1:20" x14ac:dyDescent="0.25">
      <c r="A1317" s="60" t="s">
        <v>2369</v>
      </c>
      <c r="B1317" s="57" t="s">
        <v>2360</v>
      </c>
      <c r="C1317" s="18" t="s">
        <v>1065</v>
      </c>
      <c r="D1317" s="10" t="s">
        <v>252</v>
      </c>
      <c r="E1317" s="10" t="s">
        <v>387</v>
      </c>
      <c r="F1317" s="9" t="s">
        <v>252</v>
      </c>
      <c r="G1317" s="9" t="s">
        <v>1495</v>
      </c>
      <c r="H1317" s="18" t="s">
        <v>296</v>
      </c>
      <c r="I1317" s="9" t="s">
        <v>456</v>
      </c>
      <c r="J1317" s="10" t="s">
        <v>456</v>
      </c>
      <c r="K1317" s="67">
        <v>22320</v>
      </c>
      <c r="L1317" s="67">
        <v>410598720</v>
      </c>
      <c r="M1317" s="68"/>
      <c r="R1317" s="66">
        <v>410598720</v>
      </c>
      <c r="S1317" s="64" t="s">
        <v>1364</v>
      </c>
      <c r="T1317" s="65">
        <v>1</v>
      </c>
    </row>
    <row r="1318" spans="1:20" x14ac:dyDescent="0.25">
      <c r="A1318" s="60" t="s">
        <v>2369</v>
      </c>
      <c r="B1318" s="57" t="s">
        <v>2360</v>
      </c>
      <c r="C1318" s="18" t="s">
        <v>1065</v>
      </c>
      <c r="D1318" s="10" t="s">
        <v>252</v>
      </c>
      <c r="E1318" s="10" t="s">
        <v>387</v>
      </c>
      <c r="F1318" s="9" t="s">
        <v>252</v>
      </c>
      <c r="G1318" s="9" t="s">
        <v>1495</v>
      </c>
      <c r="H1318" s="18" t="s">
        <v>234</v>
      </c>
      <c r="I1318" s="9" t="s">
        <v>454</v>
      </c>
      <c r="J1318" s="62" t="s">
        <v>2384</v>
      </c>
      <c r="K1318" s="67">
        <v>126679</v>
      </c>
      <c r="L1318" s="67">
        <v>878772223</v>
      </c>
      <c r="M1318" s="68"/>
      <c r="R1318" s="66">
        <v>878772223</v>
      </c>
      <c r="S1318" s="64" t="s">
        <v>1364</v>
      </c>
      <c r="T1318" s="65">
        <v>1</v>
      </c>
    </row>
    <row r="1319" spans="1:20" x14ac:dyDescent="0.25">
      <c r="A1319" s="60" t="s">
        <v>2369</v>
      </c>
      <c r="B1319" s="57" t="s">
        <v>2360</v>
      </c>
      <c r="C1319" s="18" t="s">
        <v>1065</v>
      </c>
      <c r="D1319" s="10" t="s">
        <v>252</v>
      </c>
      <c r="E1319" s="10" t="s">
        <v>387</v>
      </c>
      <c r="F1319" s="9" t="s">
        <v>252</v>
      </c>
      <c r="G1319" s="9" t="s">
        <v>1495</v>
      </c>
      <c r="H1319" s="18" t="s">
        <v>1492</v>
      </c>
      <c r="I1319" s="9" t="s">
        <v>454</v>
      </c>
      <c r="J1319" s="62" t="s">
        <v>2384</v>
      </c>
      <c r="K1319" s="67">
        <v>8020</v>
      </c>
      <c r="L1319" s="67">
        <v>55634740</v>
      </c>
      <c r="M1319" s="68"/>
      <c r="R1319" s="66">
        <v>55634740</v>
      </c>
      <c r="S1319" s="64" t="s">
        <v>1534</v>
      </c>
      <c r="T1319" s="65">
        <v>1</v>
      </c>
    </row>
    <row r="1320" spans="1:20" x14ac:dyDescent="0.25">
      <c r="A1320" s="60" t="s">
        <v>2369</v>
      </c>
      <c r="B1320" s="57" t="s">
        <v>2360</v>
      </c>
      <c r="C1320" s="18" t="s">
        <v>1068</v>
      </c>
      <c r="D1320" s="10" t="s">
        <v>737</v>
      </c>
      <c r="E1320" s="10" t="s">
        <v>267</v>
      </c>
      <c r="F1320" s="9" t="s">
        <v>284</v>
      </c>
      <c r="G1320" s="9" t="s">
        <v>1495</v>
      </c>
      <c r="H1320" s="18" t="s">
        <v>296</v>
      </c>
      <c r="I1320" s="9" t="s">
        <v>456</v>
      </c>
      <c r="J1320" s="10" t="s">
        <v>456</v>
      </c>
      <c r="K1320" s="67">
        <v>9480</v>
      </c>
      <c r="L1320" s="67">
        <v>181342920</v>
      </c>
      <c r="M1320" s="68"/>
      <c r="R1320" s="66">
        <v>181342920</v>
      </c>
      <c r="S1320" s="64" t="s">
        <v>1364</v>
      </c>
      <c r="T1320" s="65">
        <v>1</v>
      </c>
    </row>
    <row r="1321" spans="1:20" x14ac:dyDescent="0.25">
      <c r="A1321" s="60" t="s">
        <v>2369</v>
      </c>
      <c r="B1321" s="57" t="s">
        <v>2360</v>
      </c>
      <c r="C1321" s="18" t="s">
        <v>1068</v>
      </c>
      <c r="D1321" s="10" t="s">
        <v>737</v>
      </c>
      <c r="E1321" s="10" t="s">
        <v>267</v>
      </c>
      <c r="F1321" s="9" t="s">
        <v>284</v>
      </c>
      <c r="G1321" s="9" t="s">
        <v>1495</v>
      </c>
      <c r="H1321" s="18" t="s">
        <v>231</v>
      </c>
      <c r="I1321" s="9" t="s">
        <v>455</v>
      </c>
      <c r="J1321" s="62" t="s">
        <v>2384</v>
      </c>
      <c r="K1321" s="67">
        <v>100</v>
      </c>
      <c r="L1321" s="67">
        <v>1584000</v>
      </c>
      <c r="M1321" s="68"/>
      <c r="R1321" s="66">
        <v>1584000</v>
      </c>
      <c r="S1321" s="64" t="s">
        <v>1364</v>
      </c>
      <c r="T1321" s="65">
        <v>1</v>
      </c>
    </row>
    <row r="1322" spans="1:20" x14ac:dyDescent="0.25">
      <c r="A1322" s="60" t="s">
        <v>2369</v>
      </c>
      <c r="B1322" s="57" t="s">
        <v>2360</v>
      </c>
      <c r="C1322" s="18" t="s">
        <v>1068</v>
      </c>
      <c r="D1322" s="10" t="s">
        <v>737</v>
      </c>
      <c r="E1322" s="10" t="s">
        <v>267</v>
      </c>
      <c r="F1322" s="9" t="s">
        <v>284</v>
      </c>
      <c r="G1322" s="9" t="s">
        <v>1495</v>
      </c>
      <c r="H1322" s="18" t="s">
        <v>269</v>
      </c>
      <c r="I1322" s="9" t="s">
        <v>455</v>
      </c>
      <c r="J1322" s="62" t="s">
        <v>2384</v>
      </c>
      <c r="K1322" s="67">
        <v>180</v>
      </c>
      <c r="L1322" s="67">
        <v>2851200</v>
      </c>
      <c r="M1322" s="68"/>
      <c r="R1322" s="66">
        <v>2851200</v>
      </c>
      <c r="S1322" s="64" t="s">
        <v>1364</v>
      </c>
      <c r="T1322" s="65">
        <v>1</v>
      </c>
    </row>
    <row r="1323" spans="1:20" x14ac:dyDescent="0.25">
      <c r="A1323" s="60" t="s">
        <v>2369</v>
      </c>
      <c r="B1323" s="57" t="s">
        <v>2360</v>
      </c>
      <c r="C1323" s="18" t="s">
        <v>1068</v>
      </c>
      <c r="D1323" s="10" t="s">
        <v>737</v>
      </c>
      <c r="E1323" s="10" t="s">
        <v>267</v>
      </c>
      <c r="F1323" s="9" t="s">
        <v>284</v>
      </c>
      <c r="G1323" s="9" t="s">
        <v>1495</v>
      </c>
      <c r="H1323" s="18" t="s">
        <v>234</v>
      </c>
      <c r="I1323" s="9" t="s">
        <v>454</v>
      </c>
      <c r="J1323" s="62" t="s">
        <v>2384</v>
      </c>
      <c r="K1323" s="67">
        <v>39493</v>
      </c>
      <c r="L1323" s="67">
        <v>375420458</v>
      </c>
      <c r="M1323" s="68"/>
      <c r="R1323" s="66">
        <v>375420458</v>
      </c>
      <c r="S1323" s="64" t="s">
        <v>1364</v>
      </c>
      <c r="T1323" s="65">
        <v>1</v>
      </c>
    </row>
    <row r="1324" spans="1:20" x14ac:dyDescent="0.25">
      <c r="A1324" s="60" t="s">
        <v>2369</v>
      </c>
      <c r="B1324" s="57" t="s">
        <v>2360</v>
      </c>
      <c r="C1324" s="18" t="s">
        <v>1068</v>
      </c>
      <c r="D1324" s="10" t="s">
        <v>737</v>
      </c>
      <c r="E1324" s="10" t="s">
        <v>267</v>
      </c>
      <c r="F1324" s="9" t="s">
        <v>284</v>
      </c>
      <c r="G1324" s="9" t="s">
        <v>1495</v>
      </c>
      <c r="H1324" s="18" t="s">
        <v>1492</v>
      </c>
      <c r="I1324" s="9" t="s">
        <v>454</v>
      </c>
      <c r="J1324" s="62" t="s">
        <v>2384</v>
      </c>
      <c r="K1324" s="67">
        <v>18220</v>
      </c>
      <c r="L1324" s="67">
        <v>173199320</v>
      </c>
      <c r="M1324" s="68"/>
      <c r="R1324" s="66">
        <v>173199320</v>
      </c>
      <c r="S1324" s="64" t="s">
        <v>1534</v>
      </c>
      <c r="T1324" s="65">
        <v>1</v>
      </c>
    </row>
    <row r="1325" spans="1:20" x14ac:dyDescent="0.25">
      <c r="A1325" s="60" t="s">
        <v>2369</v>
      </c>
      <c r="B1325" s="57" t="s">
        <v>2360</v>
      </c>
      <c r="C1325" s="18" t="s">
        <v>1069</v>
      </c>
      <c r="D1325" s="10" t="s">
        <v>739</v>
      </c>
      <c r="E1325" s="10" t="s">
        <v>267</v>
      </c>
      <c r="F1325" s="9" t="s">
        <v>284</v>
      </c>
      <c r="G1325" s="9" t="s">
        <v>1495</v>
      </c>
      <c r="H1325" s="18" t="s">
        <v>296</v>
      </c>
      <c r="I1325" s="9" t="s">
        <v>456</v>
      </c>
      <c r="J1325" s="10" t="s">
        <v>456</v>
      </c>
      <c r="K1325" s="67">
        <v>1080</v>
      </c>
      <c r="L1325" s="67">
        <v>20219760</v>
      </c>
      <c r="M1325" s="68"/>
      <c r="R1325" s="66">
        <v>20219760</v>
      </c>
      <c r="S1325" s="64" t="s">
        <v>1364</v>
      </c>
      <c r="T1325" s="65">
        <v>1</v>
      </c>
    </row>
    <row r="1326" spans="1:20" x14ac:dyDescent="0.25">
      <c r="A1326" s="60" t="s">
        <v>2369</v>
      </c>
      <c r="B1326" s="57" t="s">
        <v>2360</v>
      </c>
      <c r="C1326" s="18" t="s">
        <v>1069</v>
      </c>
      <c r="D1326" s="10" t="s">
        <v>739</v>
      </c>
      <c r="E1326" s="10" t="s">
        <v>267</v>
      </c>
      <c r="F1326" s="9" t="s">
        <v>284</v>
      </c>
      <c r="G1326" s="9" t="s">
        <v>1495</v>
      </c>
      <c r="H1326" s="18" t="s">
        <v>231</v>
      </c>
      <c r="I1326" s="9" t="s">
        <v>455</v>
      </c>
      <c r="J1326" s="62" t="s">
        <v>2384</v>
      </c>
      <c r="K1326" s="67">
        <v>40</v>
      </c>
      <c r="L1326" s="67">
        <v>626560</v>
      </c>
      <c r="M1326" s="68"/>
      <c r="R1326" s="66">
        <v>626560</v>
      </c>
      <c r="S1326" s="64" t="s">
        <v>1364</v>
      </c>
      <c r="T1326" s="65">
        <v>1</v>
      </c>
    </row>
    <row r="1327" spans="1:20" x14ac:dyDescent="0.25">
      <c r="A1327" s="60" t="s">
        <v>2369</v>
      </c>
      <c r="B1327" s="57" t="s">
        <v>2360</v>
      </c>
      <c r="C1327" s="18" t="s">
        <v>1069</v>
      </c>
      <c r="D1327" s="10" t="s">
        <v>739</v>
      </c>
      <c r="E1327" s="10" t="s">
        <v>267</v>
      </c>
      <c r="F1327" s="9" t="s">
        <v>284</v>
      </c>
      <c r="G1327" s="9" t="s">
        <v>1495</v>
      </c>
      <c r="H1327" s="18" t="s">
        <v>234</v>
      </c>
      <c r="I1327" s="9" t="s">
        <v>454</v>
      </c>
      <c r="J1327" s="62" t="s">
        <v>2384</v>
      </c>
      <c r="K1327" s="67">
        <v>43360</v>
      </c>
      <c r="L1327" s="67">
        <v>438976640</v>
      </c>
      <c r="M1327" s="68"/>
      <c r="R1327" s="66">
        <v>438976640</v>
      </c>
      <c r="S1327" s="64" t="s">
        <v>1364</v>
      </c>
      <c r="T1327" s="65">
        <v>1</v>
      </c>
    </row>
    <row r="1328" spans="1:20" x14ac:dyDescent="0.25">
      <c r="A1328" s="60" t="s">
        <v>2369</v>
      </c>
      <c r="B1328" s="57" t="s">
        <v>2360</v>
      </c>
      <c r="C1328" s="18" t="s">
        <v>1069</v>
      </c>
      <c r="D1328" s="10" t="s">
        <v>739</v>
      </c>
      <c r="E1328" s="10" t="s">
        <v>267</v>
      </c>
      <c r="F1328" s="9" t="s">
        <v>284</v>
      </c>
      <c r="G1328" s="9" t="s">
        <v>1495</v>
      </c>
      <c r="H1328" s="18" t="s">
        <v>1492</v>
      </c>
      <c r="I1328" s="9" t="s">
        <v>454</v>
      </c>
      <c r="J1328" s="62" t="s">
        <v>2384</v>
      </c>
      <c r="K1328" s="67">
        <v>12340</v>
      </c>
      <c r="L1328" s="67">
        <v>124930160</v>
      </c>
      <c r="M1328" s="68"/>
      <c r="R1328" s="66">
        <v>124930160</v>
      </c>
      <c r="S1328" s="64" t="s">
        <v>1534</v>
      </c>
      <c r="T1328" s="65">
        <v>1</v>
      </c>
    </row>
    <row r="1329" spans="1:20" x14ac:dyDescent="0.25">
      <c r="A1329" s="60" t="s">
        <v>2369</v>
      </c>
      <c r="B1329" s="57" t="s">
        <v>2360</v>
      </c>
      <c r="C1329" s="18" t="s">
        <v>1070</v>
      </c>
      <c r="D1329" s="10" t="s">
        <v>740</v>
      </c>
      <c r="E1329" s="10" t="s">
        <v>267</v>
      </c>
      <c r="F1329" s="9" t="s">
        <v>284</v>
      </c>
      <c r="G1329" s="9" t="s">
        <v>1495</v>
      </c>
      <c r="H1329" s="18" t="s">
        <v>296</v>
      </c>
      <c r="I1329" s="9" t="s">
        <v>456</v>
      </c>
      <c r="J1329" s="10" t="s">
        <v>456</v>
      </c>
      <c r="K1329" s="67">
        <v>10280</v>
      </c>
      <c r="L1329" s="67">
        <v>184094240</v>
      </c>
      <c r="M1329" s="68"/>
      <c r="R1329" s="66">
        <v>184094240</v>
      </c>
      <c r="S1329" s="64" t="s">
        <v>1364</v>
      </c>
      <c r="T1329" s="65">
        <v>1</v>
      </c>
    </row>
    <row r="1330" spans="1:20" x14ac:dyDescent="0.25">
      <c r="A1330" s="60" t="s">
        <v>2369</v>
      </c>
      <c r="B1330" s="57" t="s">
        <v>2360</v>
      </c>
      <c r="C1330" s="18" t="s">
        <v>1070</v>
      </c>
      <c r="D1330" s="10" t="s">
        <v>740</v>
      </c>
      <c r="E1330" s="10" t="s">
        <v>267</v>
      </c>
      <c r="F1330" s="9" t="s">
        <v>284</v>
      </c>
      <c r="G1330" s="9" t="s">
        <v>1495</v>
      </c>
      <c r="H1330" s="18" t="s">
        <v>234</v>
      </c>
      <c r="I1330" s="9" t="s">
        <v>454</v>
      </c>
      <c r="J1330" s="62" t="s">
        <v>2384</v>
      </c>
      <c r="K1330" s="67">
        <v>100380</v>
      </c>
      <c r="L1330" s="67">
        <v>1016247120</v>
      </c>
      <c r="M1330" s="68"/>
      <c r="R1330" s="66">
        <v>1016247120</v>
      </c>
      <c r="S1330" s="64" t="s">
        <v>1364</v>
      </c>
      <c r="T1330" s="65">
        <v>1</v>
      </c>
    </row>
    <row r="1331" spans="1:20" x14ac:dyDescent="0.25">
      <c r="A1331" s="60" t="s">
        <v>2369</v>
      </c>
      <c r="B1331" s="57" t="s">
        <v>2360</v>
      </c>
      <c r="C1331" s="18" t="s">
        <v>1070</v>
      </c>
      <c r="D1331" s="10" t="s">
        <v>740</v>
      </c>
      <c r="E1331" s="10" t="s">
        <v>267</v>
      </c>
      <c r="F1331" s="9" t="s">
        <v>284</v>
      </c>
      <c r="G1331" s="9" t="s">
        <v>1495</v>
      </c>
      <c r="H1331" s="18" t="s">
        <v>1492</v>
      </c>
      <c r="I1331" s="9" t="s">
        <v>454</v>
      </c>
      <c r="J1331" s="62" t="s">
        <v>2384</v>
      </c>
      <c r="K1331" s="67">
        <v>26180</v>
      </c>
      <c r="L1331" s="67">
        <v>265046320</v>
      </c>
      <c r="M1331" s="68"/>
      <c r="R1331" s="66">
        <v>265046320</v>
      </c>
      <c r="S1331" s="64" t="s">
        <v>1534</v>
      </c>
      <c r="T1331" s="65">
        <v>1</v>
      </c>
    </row>
    <row r="1332" spans="1:20" x14ac:dyDescent="0.25">
      <c r="A1332" s="60" t="s">
        <v>2369</v>
      </c>
      <c r="B1332" s="57" t="s">
        <v>2360</v>
      </c>
      <c r="C1332" s="18" t="s">
        <v>1071</v>
      </c>
      <c r="D1332" s="10" t="s">
        <v>388</v>
      </c>
      <c r="E1332" s="10" t="s">
        <v>267</v>
      </c>
      <c r="F1332" s="9" t="s">
        <v>284</v>
      </c>
      <c r="G1332" s="9" t="s">
        <v>1495</v>
      </c>
      <c r="H1332" s="18" t="s">
        <v>296</v>
      </c>
      <c r="I1332" s="9" t="s">
        <v>456</v>
      </c>
      <c r="J1332" s="10" t="s">
        <v>456</v>
      </c>
      <c r="K1332" s="67">
        <v>80</v>
      </c>
      <c r="L1332" s="67">
        <v>1530320</v>
      </c>
      <c r="M1332" s="68"/>
      <c r="R1332" s="66">
        <v>1530320</v>
      </c>
      <c r="S1332" s="64" t="s">
        <v>1364</v>
      </c>
      <c r="T1332" s="65">
        <v>1</v>
      </c>
    </row>
    <row r="1333" spans="1:20" x14ac:dyDescent="0.25">
      <c r="A1333" s="60" t="s">
        <v>2369</v>
      </c>
      <c r="B1333" s="57" t="s">
        <v>2360</v>
      </c>
      <c r="C1333" s="18" t="s">
        <v>1071</v>
      </c>
      <c r="D1333" s="10" t="s">
        <v>388</v>
      </c>
      <c r="E1333" s="10" t="s">
        <v>267</v>
      </c>
      <c r="F1333" s="9" t="s">
        <v>284</v>
      </c>
      <c r="G1333" s="9" t="s">
        <v>1495</v>
      </c>
      <c r="H1333" s="18" t="s">
        <v>234</v>
      </c>
      <c r="I1333" s="9" t="s">
        <v>454</v>
      </c>
      <c r="J1333" s="62" t="s">
        <v>2384</v>
      </c>
      <c r="K1333" s="67">
        <v>720</v>
      </c>
      <c r="L1333" s="67">
        <v>7859520</v>
      </c>
      <c r="M1333" s="68"/>
      <c r="R1333" s="66">
        <v>7859520</v>
      </c>
      <c r="S1333" s="64" t="s">
        <v>1364</v>
      </c>
      <c r="T1333" s="65">
        <v>1</v>
      </c>
    </row>
    <row r="1334" spans="1:20" x14ac:dyDescent="0.25">
      <c r="A1334" s="60" t="s">
        <v>2369</v>
      </c>
      <c r="B1334" s="57" t="s">
        <v>2360</v>
      </c>
      <c r="C1334" s="18" t="s">
        <v>1071</v>
      </c>
      <c r="D1334" s="10" t="s">
        <v>388</v>
      </c>
      <c r="E1334" s="10" t="s">
        <v>267</v>
      </c>
      <c r="F1334" s="9" t="s">
        <v>284</v>
      </c>
      <c r="G1334" s="9" t="s">
        <v>1495</v>
      </c>
      <c r="H1334" s="18" t="s">
        <v>1492</v>
      </c>
      <c r="I1334" s="9" t="s">
        <v>454</v>
      </c>
      <c r="J1334" s="62" t="s">
        <v>2384</v>
      </c>
      <c r="K1334" s="67">
        <v>500</v>
      </c>
      <c r="L1334" s="67">
        <v>5458000</v>
      </c>
      <c r="M1334" s="68"/>
      <c r="R1334" s="66">
        <v>5458000</v>
      </c>
      <c r="S1334" s="64" t="s">
        <v>1534</v>
      </c>
      <c r="T1334" s="65">
        <v>1</v>
      </c>
    </row>
    <row r="1335" spans="1:20" x14ac:dyDescent="0.25">
      <c r="A1335" s="60" t="s">
        <v>2369</v>
      </c>
      <c r="B1335" s="57" t="s">
        <v>2360</v>
      </c>
      <c r="C1335" s="18" t="s">
        <v>1072</v>
      </c>
      <c r="D1335" s="10" t="s">
        <v>285</v>
      </c>
      <c r="E1335" s="10" t="s">
        <v>267</v>
      </c>
      <c r="F1335" s="9" t="s">
        <v>284</v>
      </c>
      <c r="G1335" s="9" t="s">
        <v>1495</v>
      </c>
      <c r="H1335" s="18" t="s">
        <v>296</v>
      </c>
      <c r="I1335" s="9" t="s">
        <v>456</v>
      </c>
      <c r="J1335" s="10" t="s">
        <v>456</v>
      </c>
      <c r="K1335" s="67">
        <v>1340</v>
      </c>
      <c r="L1335" s="67">
        <v>25632860</v>
      </c>
      <c r="M1335" s="68"/>
      <c r="R1335" s="66">
        <v>25632860</v>
      </c>
      <c r="S1335" s="64" t="s">
        <v>1364</v>
      </c>
      <c r="T1335" s="65">
        <v>1</v>
      </c>
    </row>
    <row r="1336" spans="1:20" x14ac:dyDescent="0.25">
      <c r="A1336" s="60" t="s">
        <v>2369</v>
      </c>
      <c r="B1336" s="57" t="s">
        <v>2360</v>
      </c>
      <c r="C1336" s="18" t="s">
        <v>1072</v>
      </c>
      <c r="D1336" s="10" t="s">
        <v>285</v>
      </c>
      <c r="E1336" s="10" t="s">
        <v>267</v>
      </c>
      <c r="F1336" s="9" t="s">
        <v>284</v>
      </c>
      <c r="G1336" s="9" t="s">
        <v>1495</v>
      </c>
      <c r="H1336" s="18" t="s">
        <v>234</v>
      </c>
      <c r="I1336" s="9" t="s">
        <v>454</v>
      </c>
      <c r="J1336" s="62" t="s">
        <v>2384</v>
      </c>
      <c r="K1336" s="67">
        <v>2300</v>
      </c>
      <c r="L1336" s="67">
        <v>25106800</v>
      </c>
      <c r="M1336" s="68"/>
      <c r="R1336" s="66">
        <v>25106800</v>
      </c>
      <c r="S1336" s="64" t="s">
        <v>1364</v>
      </c>
      <c r="T1336" s="65">
        <v>1</v>
      </c>
    </row>
    <row r="1337" spans="1:20" x14ac:dyDescent="0.25">
      <c r="A1337" s="60" t="s">
        <v>2369</v>
      </c>
      <c r="B1337" s="57" t="s">
        <v>2360</v>
      </c>
      <c r="C1337" s="18" t="s">
        <v>1072</v>
      </c>
      <c r="D1337" s="10" t="s">
        <v>285</v>
      </c>
      <c r="E1337" s="10" t="s">
        <v>267</v>
      </c>
      <c r="F1337" s="9" t="s">
        <v>284</v>
      </c>
      <c r="G1337" s="9" t="s">
        <v>1495</v>
      </c>
      <c r="H1337" s="18" t="s">
        <v>1492</v>
      </c>
      <c r="I1337" s="9" t="s">
        <v>454</v>
      </c>
      <c r="J1337" s="62" t="s">
        <v>2384</v>
      </c>
      <c r="K1337" s="67">
        <v>1100</v>
      </c>
      <c r="L1337" s="67">
        <v>12007600</v>
      </c>
      <c r="M1337" s="68"/>
      <c r="R1337" s="66">
        <v>12007600</v>
      </c>
      <c r="S1337" s="64" t="s">
        <v>1534</v>
      </c>
      <c r="T1337" s="65">
        <v>1</v>
      </c>
    </row>
    <row r="1338" spans="1:20" x14ac:dyDescent="0.25">
      <c r="A1338" s="60" t="s">
        <v>2369</v>
      </c>
      <c r="B1338" s="57" t="s">
        <v>2360</v>
      </c>
      <c r="C1338" s="18" t="s">
        <v>1073</v>
      </c>
      <c r="D1338" s="10" t="s">
        <v>283</v>
      </c>
      <c r="E1338" s="10" t="s">
        <v>267</v>
      </c>
      <c r="F1338" s="9" t="s">
        <v>284</v>
      </c>
      <c r="G1338" s="9" t="s">
        <v>1495</v>
      </c>
      <c r="H1338" s="18" t="s">
        <v>296</v>
      </c>
      <c r="I1338" s="9" t="s">
        <v>456</v>
      </c>
      <c r="J1338" s="10" t="s">
        <v>456</v>
      </c>
      <c r="K1338" s="67">
        <v>860</v>
      </c>
      <c r="L1338" s="67">
        <v>16941140</v>
      </c>
      <c r="M1338" s="68"/>
      <c r="R1338" s="66">
        <v>16941140</v>
      </c>
      <c r="S1338" s="64" t="s">
        <v>1364</v>
      </c>
      <c r="T1338" s="65">
        <v>1</v>
      </c>
    </row>
    <row r="1339" spans="1:20" x14ac:dyDescent="0.25">
      <c r="A1339" s="60" t="s">
        <v>2369</v>
      </c>
      <c r="B1339" s="57" t="s">
        <v>2360</v>
      </c>
      <c r="C1339" s="18" t="s">
        <v>1073</v>
      </c>
      <c r="D1339" s="10" t="s">
        <v>283</v>
      </c>
      <c r="E1339" s="10" t="s">
        <v>267</v>
      </c>
      <c r="F1339" s="9" t="s">
        <v>284</v>
      </c>
      <c r="G1339" s="9" t="s">
        <v>1495</v>
      </c>
      <c r="H1339" s="18" t="s">
        <v>234</v>
      </c>
      <c r="I1339" s="9" t="s">
        <v>454</v>
      </c>
      <c r="J1339" s="62" t="s">
        <v>2384</v>
      </c>
      <c r="K1339" s="67">
        <v>6180</v>
      </c>
      <c r="L1339" s="67">
        <v>69086220</v>
      </c>
      <c r="M1339" s="68"/>
      <c r="R1339" s="66">
        <v>69086220</v>
      </c>
      <c r="S1339" s="64" t="s">
        <v>1364</v>
      </c>
      <c r="T1339" s="65">
        <v>1</v>
      </c>
    </row>
    <row r="1340" spans="1:20" x14ac:dyDescent="0.25">
      <c r="A1340" s="60" t="s">
        <v>2369</v>
      </c>
      <c r="B1340" s="57" t="s">
        <v>2360</v>
      </c>
      <c r="C1340" s="18" t="s">
        <v>1073</v>
      </c>
      <c r="D1340" s="10" t="s">
        <v>283</v>
      </c>
      <c r="E1340" s="10" t="s">
        <v>267</v>
      </c>
      <c r="F1340" s="9" t="s">
        <v>284</v>
      </c>
      <c r="G1340" s="9" t="s">
        <v>1495</v>
      </c>
      <c r="H1340" s="18" t="s">
        <v>1492</v>
      </c>
      <c r="I1340" s="9" t="s">
        <v>454</v>
      </c>
      <c r="J1340" s="62" t="s">
        <v>2384</v>
      </c>
      <c r="K1340" s="67">
        <v>2120</v>
      </c>
      <c r="L1340" s="67">
        <v>23699480</v>
      </c>
      <c r="M1340" s="68"/>
      <c r="R1340" s="66">
        <v>23699480</v>
      </c>
      <c r="S1340" s="64" t="s">
        <v>1534</v>
      </c>
      <c r="T1340" s="65">
        <v>1</v>
      </c>
    </row>
    <row r="1341" spans="1:20" x14ac:dyDescent="0.25">
      <c r="A1341" s="60" t="s">
        <v>2369</v>
      </c>
      <c r="B1341" s="57" t="s">
        <v>2360</v>
      </c>
      <c r="C1341" s="18" t="s">
        <v>1074</v>
      </c>
      <c r="D1341" s="10" t="s">
        <v>282</v>
      </c>
      <c r="E1341" s="10" t="s">
        <v>280</v>
      </c>
      <c r="F1341" s="9" t="s">
        <v>261</v>
      </c>
      <c r="G1341" s="9" t="s">
        <v>1495</v>
      </c>
      <c r="H1341" s="18" t="s">
        <v>296</v>
      </c>
      <c r="I1341" s="9" t="s">
        <v>456</v>
      </c>
      <c r="J1341" s="10" t="s">
        <v>456</v>
      </c>
      <c r="K1341" s="67">
        <v>100</v>
      </c>
      <c r="L1341" s="67">
        <v>8414300</v>
      </c>
      <c r="M1341" s="68"/>
      <c r="R1341" s="66">
        <v>8414300</v>
      </c>
      <c r="S1341" s="64" t="s">
        <v>1364</v>
      </c>
      <c r="T1341" s="65">
        <v>1</v>
      </c>
    </row>
    <row r="1342" spans="1:20" x14ac:dyDescent="0.25">
      <c r="A1342" s="60" t="s">
        <v>2369</v>
      </c>
      <c r="B1342" s="57" t="s">
        <v>2360</v>
      </c>
      <c r="C1342" s="18" t="s">
        <v>1074</v>
      </c>
      <c r="D1342" s="10" t="s">
        <v>282</v>
      </c>
      <c r="E1342" s="10" t="s">
        <v>280</v>
      </c>
      <c r="F1342" s="9" t="s">
        <v>261</v>
      </c>
      <c r="G1342" s="9" t="s">
        <v>1495</v>
      </c>
      <c r="H1342" s="18" t="s">
        <v>234</v>
      </c>
      <c r="I1342" s="9" t="s">
        <v>454</v>
      </c>
      <c r="J1342" s="62" t="s">
        <v>2384</v>
      </c>
      <c r="K1342" s="67">
        <v>580</v>
      </c>
      <c r="L1342" s="67">
        <v>16291040</v>
      </c>
      <c r="M1342" s="68"/>
      <c r="R1342" s="66">
        <v>16291040</v>
      </c>
      <c r="S1342" s="64" t="s">
        <v>1364</v>
      </c>
      <c r="T1342" s="65">
        <v>1</v>
      </c>
    </row>
    <row r="1343" spans="1:20" x14ac:dyDescent="0.25">
      <c r="A1343" s="60" t="s">
        <v>2369</v>
      </c>
      <c r="B1343" s="57" t="s">
        <v>2360</v>
      </c>
      <c r="C1343" s="18" t="s">
        <v>1074</v>
      </c>
      <c r="D1343" s="10" t="s">
        <v>282</v>
      </c>
      <c r="E1343" s="10" t="s">
        <v>280</v>
      </c>
      <c r="F1343" s="9" t="s">
        <v>261</v>
      </c>
      <c r="G1343" s="9" t="s">
        <v>1495</v>
      </c>
      <c r="H1343" s="18" t="s">
        <v>1492</v>
      </c>
      <c r="I1343" s="9" t="s">
        <v>454</v>
      </c>
      <c r="J1343" s="62" t="s">
        <v>2384</v>
      </c>
      <c r="K1343" s="67">
        <v>100</v>
      </c>
      <c r="L1343" s="67">
        <v>2808800</v>
      </c>
      <c r="M1343" s="68"/>
      <c r="R1343" s="66">
        <v>2808800</v>
      </c>
      <c r="S1343" s="64" t="s">
        <v>1534</v>
      </c>
      <c r="T1343" s="65">
        <v>1</v>
      </c>
    </row>
    <row r="1344" spans="1:20" x14ac:dyDescent="0.25">
      <c r="A1344" s="60" t="s">
        <v>2369</v>
      </c>
      <c r="B1344" s="57" t="s">
        <v>2360</v>
      </c>
      <c r="C1344" s="18" t="s">
        <v>1076</v>
      </c>
      <c r="D1344" s="10" t="s">
        <v>1496</v>
      </c>
      <c r="E1344" s="10" t="s">
        <v>389</v>
      </c>
      <c r="F1344" s="9" t="s">
        <v>322</v>
      </c>
      <c r="G1344" s="9" t="s">
        <v>1495</v>
      </c>
      <c r="H1344" s="18" t="s">
        <v>296</v>
      </c>
      <c r="I1344" s="9" t="s">
        <v>456</v>
      </c>
      <c r="J1344" s="10" t="s">
        <v>456</v>
      </c>
      <c r="K1344" s="67">
        <v>960</v>
      </c>
      <c r="L1344" s="67">
        <v>80777280</v>
      </c>
      <c r="M1344" s="68"/>
      <c r="R1344" s="66">
        <v>80777280</v>
      </c>
      <c r="S1344" s="64" t="s">
        <v>1364</v>
      </c>
      <c r="T1344" s="65">
        <v>1</v>
      </c>
    </row>
    <row r="1345" spans="1:20" x14ac:dyDescent="0.25">
      <c r="A1345" s="60" t="s">
        <v>2369</v>
      </c>
      <c r="B1345" s="57" t="s">
        <v>2360</v>
      </c>
      <c r="C1345" s="18" t="s">
        <v>1076</v>
      </c>
      <c r="D1345" s="10" t="s">
        <v>1496</v>
      </c>
      <c r="E1345" s="10" t="s">
        <v>389</v>
      </c>
      <c r="F1345" s="9" t="s">
        <v>322</v>
      </c>
      <c r="G1345" s="9" t="s">
        <v>1495</v>
      </c>
      <c r="H1345" s="18" t="s">
        <v>337</v>
      </c>
      <c r="I1345" s="9" t="s">
        <v>453</v>
      </c>
      <c r="J1345" s="62" t="s">
        <v>2384</v>
      </c>
      <c r="K1345" s="67">
        <v>9560</v>
      </c>
      <c r="L1345" s="67">
        <v>309055680</v>
      </c>
      <c r="M1345" s="68"/>
      <c r="R1345" s="66">
        <v>309055680</v>
      </c>
      <c r="S1345" s="64" t="s">
        <v>1364</v>
      </c>
      <c r="T1345" s="65">
        <v>1</v>
      </c>
    </row>
    <row r="1346" spans="1:20" x14ac:dyDescent="0.25">
      <c r="A1346" s="60" t="s">
        <v>2369</v>
      </c>
      <c r="B1346" s="57" t="s">
        <v>2360</v>
      </c>
      <c r="C1346" s="18" t="s">
        <v>1076</v>
      </c>
      <c r="D1346" s="10" t="s">
        <v>1496</v>
      </c>
      <c r="E1346" s="10" t="s">
        <v>389</v>
      </c>
      <c r="F1346" s="9" t="s">
        <v>322</v>
      </c>
      <c r="G1346" s="9" t="s">
        <v>1495</v>
      </c>
      <c r="H1346" s="18" t="s">
        <v>1523</v>
      </c>
      <c r="I1346" s="9" t="s">
        <v>453</v>
      </c>
      <c r="J1346" s="62" t="s">
        <v>2384</v>
      </c>
      <c r="K1346" s="67">
        <v>860</v>
      </c>
      <c r="L1346" s="67">
        <v>27802080</v>
      </c>
      <c r="M1346" s="68"/>
      <c r="R1346" s="66">
        <v>27802080</v>
      </c>
      <c r="S1346" s="64" t="s">
        <v>1534</v>
      </c>
      <c r="T1346" s="65">
        <v>1</v>
      </c>
    </row>
    <row r="1347" spans="1:20" x14ac:dyDescent="0.25">
      <c r="A1347" s="60" t="s">
        <v>2369</v>
      </c>
      <c r="B1347" s="57" t="s">
        <v>2360</v>
      </c>
      <c r="C1347" s="18" t="s">
        <v>1077</v>
      </c>
      <c r="D1347" s="10" t="s">
        <v>1333</v>
      </c>
      <c r="E1347" s="10" t="s">
        <v>254</v>
      </c>
      <c r="F1347" s="9" t="s">
        <v>390</v>
      </c>
      <c r="G1347" s="9" t="s">
        <v>1495</v>
      </c>
      <c r="H1347" s="18" t="s">
        <v>296</v>
      </c>
      <c r="I1347" s="9" t="s">
        <v>456</v>
      </c>
      <c r="J1347" s="10" t="s">
        <v>456</v>
      </c>
      <c r="K1347" s="67">
        <v>14200</v>
      </c>
      <c r="L1347" s="67">
        <v>347729600</v>
      </c>
      <c r="M1347" s="68"/>
      <c r="R1347" s="66">
        <v>347729600</v>
      </c>
      <c r="S1347" s="64" t="s">
        <v>1364</v>
      </c>
      <c r="T1347" s="65">
        <v>1</v>
      </c>
    </row>
    <row r="1348" spans="1:20" x14ac:dyDescent="0.25">
      <c r="A1348" s="60" t="s">
        <v>2369</v>
      </c>
      <c r="B1348" s="57" t="s">
        <v>2360</v>
      </c>
      <c r="C1348" s="18" t="s">
        <v>1077</v>
      </c>
      <c r="D1348" s="10" t="s">
        <v>1333</v>
      </c>
      <c r="E1348" s="10" t="s">
        <v>254</v>
      </c>
      <c r="F1348" s="9" t="s">
        <v>390</v>
      </c>
      <c r="G1348" s="9" t="s">
        <v>1495</v>
      </c>
      <c r="H1348" s="18" t="s">
        <v>231</v>
      </c>
      <c r="I1348" s="9" t="s">
        <v>455</v>
      </c>
      <c r="J1348" s="62" t="s">
        <v>2384</v>
      </c>
      <c r="K1348" s="67">
        <v>20</v>
      </c>
      <c r="L1348" s="67">
        <v>475200</v>
      </c>
      <c r="M1348" s="68"/>
      <c r="R1348" s="66">
        <v>475200</v>
      </c>
      <c r="S1348" s="64" t="s">
        <v>1364</v>
      </c>
      <c r="T1348" s="65">
        <v>1</v>
      </c>
    </row>
    <row r="1349" spans="1:20" x14ac:dyDescent="0.25">
      <c r="A1349" s="60" t="s">
        <v>2369</v>
      </c>
      <c r="B1349" s="57" t="s">
        <v>2360</v>
      </c>
      <c r="C1349" s="18" t="s">
        <v>1077</v>
      </c>
      <c r="D1349" s="10" t="s">
        <v>1333</v>
      </c>
      <c r="E1349" s="10" t="s">
        <v>254</v>
      </c>
      <c r="F1349" s="9" t="s">
        <v>390</v>
      </c>
      <c r="G1349" s="9" t="s">
        <v>1495</v>
      </c>
      <c r="H1349" s="18" t="s">
        <v>234</v>
      </c>
      <c r="I1349" s="9" t="s">
        <v>454</v>
      </c>
      <c r="J1349" s="62" t="s">
        <v>2384</v>
      </c>
      <c r="K1349" s="67">
        <v>33065</v>
      </c>
      <c r="L1349" s="67">
        <v>946320300</v>
      </c>
      <c r="M1349" s="68"/>
      <c r="R1349" s="66">
        <v>946320300</v>
      </c>
      <c r="S1349" s="64" t="s">
        <v>1364</v>
      </c>
      <c r="T1349" s="65">
        <v>1</v>
      </c>
    </row>
    <row r="1350" spans="1:20" x14ac:dyDescent="0.25">
      <c r="A1350" s="60" t="s">
        <v>2369</v>
      </c>
      <c r="B1350" s="57" t="s">
        <v>2360</v>
      </c>
      <c r="C1350" s="18" t="s">
        <v>1077</v>
      </c>
      <c r="D1350" s="10" t="s">
        <v>1333</v>
      </c>
      <c r="E1350" s="10" t="s">
        <v>254</v>
      </c>
      <c r="F1350" s="9" t="s">
        <v>390</v>
      </c>
      <c r="G1350" s="9" t="s">
        <v>1495</v>
      </c>
      <c r="H1350" s="18" t="s">
        <v>1492</v>
      </c>
      <c r="I1350" s="9" t="s">
        <v>454</v>
      </c>
      <c r="J1350" s="62" t="s">
        <v>2384</v>
      </c>
      <c r="K1350" s="67">
        <v>21680</v>
      </c>
      <c r="L1350" s="67">
        <v>620481600</v>
      </c>
      <c r="M1350" s="68"/>
      <c r="R1350" s="66">
        <v>620481600</v>
      </c>
      <c r="S1350" s="64" t="s">
        <v>1534</v>
      </c>
      <c r="T1350" s="65">
        <v>1</v>
      </c>
    </row>
    <row r="1351" spans="1:20" x14ac:dyDescent="0.25">
      <c r="A1351" s="60" t="s">
        <v>2369</v>
      </c>
      <c r="B1351" s="57" t="s">
        <v>2360</v>
      </c>
      <c r="C1351" s="18" t="s">
        <v>1079</v>
      </c>
      <c r="D1351" s="10" t="s">
        <v>1207</v>
      </c>
      <c r="E1351" s="10" t="s">
        <v>254</v>
      </c>
      <c r="F1351" s="9" t="s">
        <v>390</v>
      </c>
      <c r="G1351" s="9" t="s">
        <v>1495</v>
      </c>
      <c r="H1351" s="18" t="s">
        <v>234</v>
      </c>
      <c r="I1351" s="9" t="s">
        <v>454</v>
      </c>
      <c r="J1351" s="62" t="s">
        <v>2384</v>
      </c>
      <c r="K1351" s="67">
        <v>4880</v>
      </c>
      <c r="L1351" s="67">
        <v>47199360</v>
      </c>
      <c r="M1351" s="68"/>
      <c r="R1351" s="66">
        <v>47199360</v>
      </c>
      <c r="S1351" s="64" t="s">
        <v>1364</v>
      </c>
      <c r="T1351" s="65">
        <v>1</v>
      </c>
    </row>
    <row r="1352" spans="1:20" x14ac:dyDescent="0.25">
      <c r="A1352" s="60" t="s">
        <v>2369</v>
      </c>
      <c r="B1352" s="57" t="s">
        <v>2360</v>
      </c>
      <c r="C1352" s="18" t="s">
        <v>1079</v>
      </c>
      <c r="D1352" s="10" t="s">
        <v>1207</v>
      </c>
      <c r="E1352" s="10" t="s">
        <v>254</v>
      </c>
      <c r="F1352" s="9" t="s">
        <v>390</v>
      </c>
      <c r="G1352" s="9" t="s">
        <v>1495</v>
      </c>
      <c r="H1352" s="18" t="s">
        <v>1492</v>
      </c>
      <c r="I1352" s="9" t="s">
        <v>454</v>
      </c>
      <c r="J1352" s="62" t="s">
        <v>2384</v>
      </c>
      <c r="K1352" s="67">
        <v>3000</v>
      </c>
      <c r="L1352" s="67">
        <v>29016000</v>
      </c>
      <c r="M1352" s="68"/>
      <c r="R1352" s="66">
        <v>29016000</v>
      </c>
      <c r="S1352" s="64" t="s">
        <v>1534</v>
      </c>
      <c r="T1352" s="65">
        <v>1</v>
      </c>
    </row>
    <row r="1353" spans="1:20" x14ac:dyDescent="0.25">
      <c r="A1353" s="60" t="s">
        <v>2369</v>
      </c>
      <c r="B1353" s="57" t="s">
        <v>2360</v>
      </c>
      <c r="C1353" s="18" t="s">
        <v>1081</v>
      </c>
      <c r="D1353" s="10" t="s">
        <v>1209</v>
      </c>
      <c r="E1353" s="10" t="s">
        <v>254</v>
      </c>
      <c r="F1353" s="9" t="s">
        <v>390</v>
      </c>
      <c r="G1353" s="9" t="s">
        <v>1495</v>
      </c>
      <c r="H1353" s="18" t="s">
        <v>296</v>
      </c>
      <c r="I1353" s="9" t="s">
        <v>456</v>
      </c>
      <c r="J1353" s="10" t="s">
        <v>456</v>
      </c>
      <c r="K1353" s="67">
        <v>2200</v>
      </c>
      <c r="L1353" s="67">
        <v>30665800</v>
      </c>
      <c r="M1353" s="68"/>
      <c r="R1353" s="66">
        <v>30665800</v>
      </c>
      <c r="S1353" s="64" t="s">
        <v>1364</v>
      </c>
      <c r="T1353" s="65">
        <v>1</v>
      </c>
    </row>
    <row r="1354" spans="1:20" x14ac:dyDescent="0.25">
      <c r="A1354" s="60" t="s">
        <v>2369</v>
      </c>
      <c r="B1354" s="57" t="s">
        <v>2360</v>
      </c>
      <c r="C1354" s="18" t="s">
        <v>1081</v>
      </c>
      <c r="D1354" s="10" t="s">
        <v>1209</v>
      </c>
      <c r="E1354" s="10" t="s">
        <v>254</v>
      </c>
      <c r="F1354" s="9" t="s">
        <v>390</v>
      </c>
      <c r="G1354" s="9" t="s">
        <v>1495</v>
      </c>
      <c r="H1354" s="18" t="s">
        <v>231</v>
      </c>
      <c r="I1354" s="9" t="s">
        <v>455</v>
      </c>
      <c r="J1354" s="62" t="s">
        <v>2384</v>
      </c>
      <c r="K1354" s="67">
        <v>40</v>
      </c>
      <c r="L1354" s="67">
        <v>440000</v>
      </c>
      <c r="M1354" s="68"/>
      <c r="R1354" s="66">
        <v>440000</v>
      </c>
      <c r="S1354" s="64" t="s">
        <v>1364</v>
      </c>
      <c r="T1354" s="65">
        <v>1</v>
      </c>
    </row>
    <row r="1355" spans="1:20" x14ac:dyDescent="0.25">
      <c r="A1355" s="60" t="s">
        <v>2369</v>
      </c>
      <c r="B1355" s="57" t="s">
        <v>2360</v>
      </c>
      <c r="C1355" s="18" t="s">
        <v>1081</v>
      </c>
      <c r="D1355" s="10" t="s">
        <v>1209</v>
      </c>
      <c r="E1355" s="10" t="s">
        <v>254</v>
      </c>
      <c r="F1355" s="9" t="s">
        <v>390</v>
      </c>
      <c r="G1355" s="9" t="s">
        <v>1495</v>
      </c>
      <c r="H1355" s="18" t="s">
        <v>234</v>
      </c>
      <c r="I1355" s="9" t="s">
        <v>454</v>
      </c>
      <c r="J1355" s="62" t="s">
        <v>2384</v>
      </c>
      <c r="K1355" s="67">
        <v>33635</v>
      </c>
      <c r="L1355" s="67">
        <v>274125250</v>
      </c>
      <c r="M1355" s="68"/>
      <c r="R1355" s="66">
        <v>274125250</v>
      </c>
      <c r="S1355" s="64" t="s">
        <v>1364</v>
      </c>
      <c r="T1355" s="65">
        <v>1</v>
      </c>
    </row>
    <row r="1356" spans="1:20" x14ac:dyDescent="0.25">
      <c r="A1356" s="60" t="s">
        <v>2369</v>
      </c>
      <c r="B1356" s="57" t="s">
        <v>2360</v>
      </c>
      <c r="C1356" s="18" t="s">
        <v>1081</v>
      </c>
      <c r="D1356" s="10" t="s">
        <v>1209</v>
      </c>
      <c r="E1356" s="10" t="s">
        <v>254</v>
      </c>
      <c r="F1356" s="9" t="s">
        <v>390</v>
      </c>
      <c r="G1356" s="9" t="s">
        <v>1495</v>
      </c>
      <c r="H1356" s="18" t="s">
        <v>1492</v>
      </c>
      <c r="I1356" s="9" t="s">
        <v>454</v>
      </c>
      <c r="J1356" s="62" t="s">
        <v>2384</v>
      </c>
      <c r="K1356" s="67">
        <v>8600</v>
      </c>
      <c r="L1356" s="67">
        <v>70090000</v>
      </c>
      <c r="M1356" s="68"/>
      <c r="R1356" s="66">
        <v>70090000</v>
      </c>
      <c r="S1356" s="64" t="s">
        <v>1534</v>
      </c>
      <c r="T1356" s="65">
        <v>1</v>
      </c>
    </row>
    <row r="1357" spans="1:20" x14ac:dyDescent="0.25">
      <c r="A1357" s="60" t="s">
        <v>2369</v>
      </c>
      <c r="B1357" s="57" t="s">
        <v>2360</v>
      </c>
      <c r="C1357" s="18" t="s">
        <v>1082</v>
      </c>
      <c r="D1357" s="10" t="s">
        <v>1467</v>
      </c>
      <c r="E1357" s="10" t="s">
        <v>254</v>
      </c>
      <c r="F1357" s="9" t="s">
        <v>390</v>
      </c>
      <c r="G1357" s="9" t="s">
        <v>1495</v>
      </c>
      <c r="H1357" s="18" t="s">
        <v>296</v>
      </c>
      <c r="I1357" s="9" t="s">
        <v>456</v>
      </c>
      <c r="J1357" s="10" t="s">
        <v>456</v>
      </c>
      <c r="K1357" s="67">
        <v>1140</v>
      </c>
      <c r="L1357" s="67">
        <v>15890460</v>
      </c>
      <c r="M1357" s="68"/>
      <c r="R1357" s="66">
        <v>15890460</v>
      </c>
      <c r="S1357" s="64" t="s">
        <v>1364</v>
      </c>
      <c r="T1357" s="65">
        <v>1</v>
      </c>
    </row>
    <row r="1358" spans="1:20" x14ac:dyDescent="0.25">
      <c r="A1358" s="60" t="s">
        <v>2369</v>
      </c>
      <c r="B1358" s="57" t="s">
        <v>2360</v>
      </c>
      <c r="C1358" s="18" t="s">
        <v>1082</v>
      </c>
      <c r="D1358" s="10" t="s">
        <v>1467</v>
      </c>
      <c r="E1358" s="10" t="s">
        <v>254</v>
      </c>
      <c r="F1358" s="9" t="s">
        <v>390</v>
      </c>
      <c r="G1358" s="9" t="s">
        <v>1495</v>
      </c>
      <c r="H1358" s="18" t="s">
        <v>234</v>
      </c>
      <c r="I1358" s="9" t="s">
        <v>454</v>
      </c>
      <c r="J1358" s="62" t="s">
        <v>2384</v>
      </c>
      <c r="K1358" s="67">
        <v>8586</v>
      </c>
      <c r="L1358" s="67">
        <v>90195930</v>
      </c>
      <c r="M1358" s="68"/>
      <c r="R1358" s="66">
        <v>90195930</v>
      </c>
      <c r="S1358" s="64" t="s">
        <v>1364</v>
      </c>
      <c r="T1358" s="65">
        <v>1</v>
      </c>
    </row>
    <row r="1359" spans="1:20" x14ac:dyDescent="0.25">
      <c r="A1359" s="60" t="s">
        <v>2369</v>
      </c>
      <c r="B1359" s="57" t="s">
        <v>2360</v>
      </c>
      <c r="C1359" s="18" t="s">
        <v>1082</v>
      </c>
      <c r="D1359" s="10" t="s">
        <v>1467</v>
      </c>
      <c r="E1359" s="10" t="s">
        <v>254</v>
      </c>
      <c r="F1359" s="9" t="s">
        <v>390</v>
      </c>
      <c r="G1359" s="9" t="s">
        <v>1495</v>
      </c>
      <c r="H1359" s="18" t="s">
        <v>1492</v>
      </c>
      <c r="I1359" s="9" t="s">
        <v>454</v>
      </c>
      <c r="J1359" s="62" t="s">
        <v>2384</v>
      </c>
      <c r="K1359" s="67">
        <v>3680</v>
      </c>
      <c r="L1359" s="67">
        <v>38658400</v>
      </c>
      <c r="M1359" s="68"/>
      <c r="R1359" s="66">
        <v>38658400</v>
      </c>
      <c r="S1359" s="64" t="s">
        <v>1534</v>
      </c>
      <c r="T1359" s="65">
        <v>1</v>
      </c>
    </row>
    <row r="1360" spans="1:20" x14ac:dyDescent="0.25">
      <c r="A1360" s="60" t="s">
        <v>2369</v>
      </c>
      <c r="B1360" s="57" t="s">
        <v>2360</v>
      </c>
      <c r="C1360" s="18" t="s">
        <v>1083</v>
      </c>
      <c r="D1360" s="10" t="s">
        <v>1468</v>
      </c>
      <c r="E1360" s="10" t="s">
        <v>254</v>
      </c>
      <c r="F1360" s="9" t="s">
        <v>390</v>
      </c>
      <c r="G1360" s="9" t="s">
        <v>1495</v>
      </c>
      <c r="H1360" s="18" t="s">
        <v>296</v>
      </c>
      <c r="I1360" s="9" t="s">
        <v>456</v>
      </c>
      <c r="J1360" s="10" t="s">
        <v>456</v>
      </c>
      <c r="K1360" s="67">
        <v>2420</v>
      </c>
      <c r="L1360" s="67">
        <v>33732380</v>
      </c>
      <c r="M1360" s="68"/>
      <c r="R1360" s="66">
        <v>33732380</v>
      </c>
      <c r="S1360" s="64" t="s">
        <v>1364</v>
      </c>
      <c r="T1360" s="65">
        <v>1</v>
      </c>
    </row>
    <row r="1361" spans="1:20" x14ac:dyDescent="0.25">
      <c r="A1361" s="60" t="s">
        <v>2369</v>
      </c>
      <c r="B1361" s="57" t="s">
        <v>2360</v>
      </c>
      <c r="C1361" s="18" t="s">
        <v>1083</v>
      </c>
      <c r="D1361" s="10" t="s">
        <v>1468</v>
      </c>
      <c r="E1361" s="10" t="s">
        <v>254</v>
      </c>
      <c r="F1361" s="9" t="s">
        <v>390</v>
      </c>
      <c r="G1361" s="9" t="s">
        <v>1495</v>
      </c>
      <c r="H1361" s="18" t="s">
        <v>231</v>
      </c>
      <c r="I1361" s="9" t="s">
        <v>455</v>
      </c>
      <c r="J1361" s="62" t="s">
        <v>2384</v>
      </c>
      <c r="K1361" s="67">
        <v>60</v>
      </c>
      <c r="L1361" s="67">
        <v>660000</v>
      </c>
      <c r="M1361" s="68"/>
      <c r="R1361" s="66">
        <v>660000</v>
      </c>
      <c r="S1361" s="64" t="s">
        <v>1364</v>
      </c>
      <c r="T1361" s="65">
        <v>1</v>
      </c>
    </row>
    <row r="1362" spans="1:20" x14ac:dyDescent="0.25">
      <c r="A1362" s="60" t="s">
        <v>2369</v>
      </c>
      <c r="B1362" s="57" t="s">
        <v>2360</v>
      </c>
      <c r="C1362" s="18" t="s">
        <v>1083</v>
      </c>
      <c r="D1362" s="10" t="s">
        <v>1468</v>
      </c>
      <c r="E1362" s="10" t="s">
        <v>254</v>
      </c>
      <c r="F1362" s="9" t="s">
        <v>390</v>
      </c>
      <c r="G1362" s="9" t="s">
        <v>1495</v>
      </c>
      <c r="H1362" s="18" t="s">
        <v>269</v>
      </c>
      <c r="I1362" s="9" t="s">
        <v>455</v>
      </c>
      <c r="J1362" s="62" t="s">
        <v>2384</v>
      </c>
      <c r="K1362" s="67">
        <v>20</v>
      </c>
      <c r="L1362" s="67">
        <v>220000</v>
      </c>
      <c r="M1362" s="68"/>
      <c r="R1362" s="66">
        <v>220000</v>
      </c>
      <c r="S1362" s="64" t="s">
        <v>1364</v>
      </c>
      <c r="T1362" s="65">
        <v>1</v>
      </c>
    </row>
    <row r="1363" spans="1:20" x14ac:dyDescent="0.25">
      <c r="A1363" s="60" t="s">
        <v>2369</v>
      </c>
      <c r="B1363" s="57" t="s">
        <v>2360</v>
      </c>
      <c r="C1363" s="18" t="s">
        <v>1083</v>
      </c>
      <c r="D1363" s="10" t="s">
        <v>1468</v>
      </c>
      <c r="E1363" s="10" t="s">
        <v>254</v>
      </c>
      <c r="F1363" s="9" t="s">
        <v>390</v>
      </c>
      <c r="G1363" s="9" t="s">
        <v>1495</v>
      </c>
      <c r="H1363" s="18" t="s">
        <v>234</v>
      </c>
      <c r="I1363" s="9" t="s">
        <v>454</v>
      </c>
      <c r="J1363" s="62" t="s">
        <v>2384</v>
      </c>
      <c r="K1363" s="67">
        <v>30843</v>
      </c>
      <c r="L1363" s="67">
        <v>251370450</v>
      </c>
      <c r="M1363" s="68"/>
      <c r="R1363" s="66">
        <v>251370450</v>
      </c>
      <c r="S1363" s="64" t="s">
        <v>1364</v>
      </c>
      <c r="T1363" s="65">
        <v>1</v>
      </c>
    </row>
    <row r="1364" spans="1:20" x14ac:dyDescent="0.25">
      <c r="A1364" s="60" t="s">
        <v>2369</v>
      </c>
      <c r="B1364" s="57" t="s">
        <v>2360</v>
      </c>
      <c r="C1364" s="18" t="s">
        <v>1083</v>
      </c>
      <c r="D1364" s="10" t="s">
        <v>1468</v>
      </c>
      <c r="E1364" s="10" t="s">
        <v>254</v>
      </c>
      <c r="F1364" s="9" t="s">
        <v>390</v>
      </c>
      <c r="G1364" s="9" t="s">
        <v>1495</v>
      </c>
      <c r="H1364" s="18" t="s">
        <v>1492</v>
      </c>
      <c r="I1364" s="9" t="s">
        <v>454</v>
      </c>
      <c r="J1364" s="62" t="s">
        <v>2384</v>
      </c>
      <c r="K1364" s="67">
        <v>11240</v>
      </c>
      <c r="L1364" s="67">
        <v>91606000</v>
      </c>
      <c r="M1364" s="68"/>
      <c r="R1364" s="66">
        <v>91606000</v>
      </c>
      <c r="S1364" s="64" t="s">
        <v>1534</v>
      </c>
      <c r="T1364" s="65">
        <v>1</v>
      </c>
    </row>
    <row r="1365" spans="1:20" x14ac:dyDescent="0.25">
      <c r="A1365" s="60" t="s">
        <v>2369</v>
      </c>
      <c r="B1365" s="57" t="s">
        <v>2360</v>
      </c>
      <c r="C1365" s="18" t="s">
        <v>1085</v>
      </c>
      <c r="D1365" s="10" t="s">
        <v>1423</v>
      </c>
      <c r="E1365" s="10" t="s">
        <v>254</v>
      </c>
      <c r="F1365" s="9" t="s">
        <v>390</v>
      </c>
      <c r="G1365" s="9" t="s">
        <v>1495</v>
      </c>
      <c r="H1365" s="18" t="s">
        <v>296</v>
      </c>
      <c r="I1365" s="9" t="s">
        <v>456</v>
      </c>
      <c r="J1365" s="10" t="s">
        <v>456</v>
      </c>
      <c r="K1365" s="67">
        <v>2100</v>
      </c>
      <c r="L1365" s="67">
        <v>27167700</v>
      </c>
      <c r="M1365" s="68"/>
      <c r="R1365" s="66">
        <v>27167700</v>
      </c>
      <c r="S1365" s="64" t="s">
        <v>1364</v>
      </c>
      <c r="T1365" s="65">
        <v>1</v>
      </c>
    </row>
    <row r="1366" spans="1:20" x14ac:dyDescent="0.25">
      <c r="A1366" s="60" t="s">
        <v>2369</v>
      </c>
      <c r="B1366" s="57" t="s">
        <v>2360</v>
      </c>
      <c r="C1366" s="18" t="s">
        <v>1085</v>
      </c>
      <c r="D1366" s="10" t="s">
        <v>1423</v>
      </c>
      <c r="E1366" s="10" t="s">
        <v>254</v>
      </c>
      <c r="F1366" s="9" t="s">
        <v>390</v>
      </c>
      <c r="G1366" s="9" t="s">
        <v>1495</v>
      </c>
      <c r="H1366" s="18" t="s">
        <v>337</v>
      </c>
      <c r="I1366" s="9" t="s">
        <v>453</v>
      </c>
      <c r="J1366" s="62" t="s">
        <v>2384</v>
      </c>
      <c r="K1366" s="67">
        <v>24238</v>
      </c>
      <c r="L1366" s="67">
        <v>162443076</v>
      </c>
      <c r="M1366" s="68"/>
      <c r="R1366" s="66">
        <v>162443076</v>
      </c>
      <c r="S1366" s="64" t="s">
        <v>1364</v>
      </c>
      <c r="T1366" s="65">
        <v>1</v>
      </c>
    </row>
    <row r="1367" spans="1:20" x14ac:dyDescent="0.25">
      <c r="A1367" s="60" t="s">
        <v>2369</v>
      </c>
      <c r="B1367" s="57" t="s">
        <v>2360</v>
      </c>
      <c r="C1367" s="18" t="s">
        <v>1085</v>
      </c>
      <c r="D1367" s="10" t="s">
        <v>1423</v>
      </c>
      <c r="E1367" s="10" t="s">
        <v>254</v>
      </c>
      <c r="F1367" s="9" t="s">
        <v>390</v>
      </c>
      <c r="G1367" s="9" t="s">
        <v>1495</v>
      </c>
      <c r="H1367" s="18" t="s">
        <v>231</v>
      </c>
      <c r="I1367" s="9" t="s">
        <v>455</v>
      </c>
      <c r="J1367" s="62" t="s">
        <v>2384</v>
      </c>
      <c r="K1367" s="67">
        <v>120</v>
      </c>
      <c r="L1367" s="67">
        <v>1214400</v>
      </c>
      <c r="M1367" s="68"/>
      <c r="R1367" s="66">
        <v>1214400</v>
      </c>
      <c r="S1367" s="64" t="s">
        <v>1364</v>
      </c>
      <c r="T1367" s="65">
        <v>1</v>
      </c>
    </row>
    <row r="1368" spans="1:20" x14ac:dyDescent="0.25">
      <c r="A1368" s="60" t="s">
        <v>2369</v>
      </c>
      <c r="B1368" s="57" t="s">
        <v>2360</v>
      </c>
      <c r="C1368" s="18" t="s">
        <v>1085</v>
      </c>
      <c r="D1368" s="10" t="s">
        <v>1423</v>
      </c>
      <c r="E1368" s="10" t="s">
        <v>254</v>
      </c>
      <c r="F1368" s="9" t="s">
        <v>390</v>
      </c>
      <c r="G1368" s="9" t="s">
        <v>1495</v>
      </c>
      <c r="H1368" s="18" t="s">
        <v>1492</v>
      </c>
      <c r="I1368" s="9" t="s">
        <v>454</v>
      </c>
      <c r="J1368" s="62" t="s">
        <v>2384</v>
      </c>
      <c r="K1368" s="67">
        <v>6000</v>
      </c>
      <c r="L1368" s="67">
        <v>36234000</v>
      </c>
      <c r="M1368" s="68"/>
      <c r="R1368" s="66">
        <v>36234000</v>
      </c>
      <c r="S1368" s="64" t="s">
        <v>1534</v>
      </c>
      <c r="T1368" s="65">
        <v>1</v>
      </c>
    </row>
    <row r="1369" spans="1:20" x14ac:dyDescent="0.25">
      <c r="A1369" s="60" t="s">
        <v>2369</v>
      </c>
      <c r="B1369" s="57" t="s">
        <v>2360</v>
      </c>
      <c r="C1369" s="18" t="s">
        <v>1085</v>
      </c>
      <c r="D1369" s="10" t="s">
        <v>1423</v>
      </c>
      <c r="E1369" s="10" t="s">
        <v>254</v>
      </c>
      <c r="F1369" s="9" t="s">
        <v>390</v>
      </c>
      <c r="G1369" s="9" t="s">
        <v>1495</v>
      </c>
      <c r="H1369" s="18" t="s">
        <v>1493</v>
      </c>
      <c r="I1369" s="9" t="s">
        <v>456</v>
      </c>
      <c r="J1369" s="10" t="s">
        <v>456</v>
      </c>
      <c r="K1369" s="67">
        <v>800</v>
      </c>
      <c r="L1369" s="67">
        <v>10349600</v>
      </c>
      <c r="M1369" s="68"/>
      <c r="R1369" s="66">
        <v>10349600</v>
      </c>
      <c r="S1369" s="64" t="s">
        <v>1534</v>
      </c>
      <c r="T1369" s="65">
        <v>1</v>
      </c>
    </row>
    <row r="1370" spans="1:20" x14ac:dyDescent="0.25">
      <c r="A1370" s="60" t="s">
        <v>2369</v>
      </c>
      <c r="B1370" s="57" t="s">
        <v>2360</v>
      </c>
      <c r="C1370" s="18" t="s">
        <v>1086</v>
      </c>
      <c r="D1370" s="10" t="s">
        <v>1204</v>
      </c>
      <c r="E1370" s="10" t="s">
        <v>254</v>
      </c>
      <c r="F1370" s="9" t="s">
        <v>390</v>
      </c>
      <c r="G1370" s="9" t="s">
        <v>1495</v>
      </c>
      <c r="H1370" s="18" t="s">
        <v>296</v>
      </c>
      <c r="I1370" s="9" t="s">
        <v>456</v>
      </c>
      <c r="J1370" s="10" t="s">
        <v>456</v>
      </c>
      <c r="K1370" s="67">
        <v>34140</v>
      </c>
      <c r="L1370" s="67">
        <v>434124240</v>
      </c>
      <c r="M1370" s="68"/>
      <c r="R1370" s="66">
        <v>434124240</v>
      </c>
      <c r="S1370" s="64" t="s">
        <v>1364</v>
      </c>
      <c r="T1370" s="65">
        <v>1</v>
      </c>
    </row>
    <row r="1371" spans="1:20" x14ac:dyDescent="0.25">
      <c r="A1371" s="60" t="s">
        <v>2369</v>
      </c>
      <c r="B1371" s="57" t="s">
        <v>2360</v>
      </c>
      <c r="C1371" s="18" t="s">
        <v>1086</v>
      </c>
      <c r="D1371" s="10" t="s">
        <v>1204</v>
      </c>
      <c r="E1371" s="10" t="s">
        <v>254</v>
      </c>
      <c r="F1371" s="9" t="s">
        <v>390</v>
      </c>
      <c r="G1371" s="9" t="s">
        <v>1495</v>
      </c>
      <c r="H1371" s="18" t="s">
        <v>337</v>
      </c>
      <c r="I1371" s="9" t="s">
        <v>453</v>
      </c>
      <c r="J1371" s="62" t="s">
        <v>2384</v>
      </c>
      <c r="K1371" s="67">
        <v>41626</v>
      </c>
      <c r="L1371" s="67">
        <v>321144590</v>
      </c>
      <c r="M1371" s="68"/>
      <c r="R1371" s="66">
        <v>321144590</v>
      </c>
      <c r="S1371" s="64" t="s">
        <v>1364</v>
      </c>
      <c r="T1371" s="65">
        <v>1</v>
      </c>
    </row>
    <row r="1372" spans="1:20" x14ac:dyDescent="0.25">
      <c r="A1372" s="60" t="s">
        <v>2369</v>
      </c>
      <c r="B1372" s="57" t="s">
        <v>2360</v>
      </c>
      <c r="C1372" s="18" t="s">
        <v>1086</v>
      </c>
      <c r="D1372" s="10" t="s">
        <v>1204</v>
      </c>
      <c r="E1372" s="10" t="s">
        <v>254</v>
      </c>
      <c r="F1372" s="9" t="s">
        <v>390</v>
      </c>
      <c r="G1372" s="9" t="s">
        <v>1495</v>
      </c>
      <c r="H1372" s="18" t="s">
        <v>231</v>
      </c>
      <c r="I1372" s="9" t="s">
        <v>455</v>
      </c>
      <c r="J1372" s="62" t="s">
        <v>2384</v>
      </c>
      <c r="K1372" s="67">
        <v>2840</v>
      </c>
      <c r="L1372" s="67">
        <v>27491200</v>
      </c>
      <c r="M1372" s="68"/>
      <c r="R1372" s="66">
        <v>27491200</v>
      </c>
      <c r="S1372" s="64" t="s">
        <v>1364</v>
      </c>
      <c r="T1372" s="65">
        <v>1</v>
      </c>
    </row>
    <row r="1373" spans="1:20" x14ac:dyDescent="0.25">
      <c r="A1373" s="60" t="s">
        <v>2369</v>
      </c>
      <c r="B1373" s="57" t="s">
        <v>2360</v>
      </c>
      <c r="C1373" s="18" t="s">
        <v>1086</v>
      </c>
      <c r="D1373" s="10" t="s">
        <v>1204</v>
      </c>
      <c r="E1373" s="10" t="s">
        <v>254</v>
      </c>
      <c r="F1373" s="9" t="s">
        <v>390</v>
      </c>
      <c r="G1373" s="9" t="s">
        <v>1495</v>
      </c>
      <c r="H1373" s="18" t="s">
        <v>269</v>
      </c>
      <c r="I1373" s="9" t="s">
        <v>455</v>
      </c>
      <c r="J1373" s="62" t="s">
        <v>2384</v>
      </c>
      <c r="K1373" s="67">
        <v>20</v>
      </c>
      <c r="L1373" s="67">
        <v>193600</v>
      </c>
      <c r="M1373" s="68"/>
      <c r="R1373" s="66">
        <v>193600</v>
      </c>
      <c r="S1373" s="64" t="s">
        <v>1364</v>
      </c>
      <c r="T1373" s="65">
        <v>1</v>
      </c>
    </row>
    <row r="1374" spans="1:20" x14ac:dyDescent="0.25">
      <c r="A1374" s="60" t="s">
        <v>2369</v>
      </c>
      <c r="B1374" s="57" t="s">
        <v>2360</v>
      </c>
      <c r="C1374" s="18" t="s">
        <v>1087</v>
      </c>
      <c r="D1374" s="10" t="s">
        <v>1424</v>
      </c>
      <c r="E1374" s="10" t="s">
        <v>254</v>
      </c>
      <c r="F1374" s="9" t="s">
        <v>390</v>
      </c>
      <c r="G1374" s="9" t="s">
        <v>1495</v>
      </c>
      <c r="H1374" s="18" t="s">
        <v>296</v>
      </c>
      <c r="I1374" s="9" t="s">
        <v>456</v>
      </c>
      <c r="J1374" s="10" t="s">
        <v>456</v>
      </c>
      <c r="K1374" s="67">
        <v>5000</v>
      </c>
      <c r="L1374" s="67">
        <v>63580000</v>
      </c>
      <c r="M1374" s="68"/>
      <c r="R1374" s="66">
        <v>63580000</v>
      </c>
      <c r="S1374" s="64" t="s">
        <v>1364</v>
      </c>
      <c r="T1374" s="65">
        <v>1</v>
      </c>
    </row>
    <row r="1375" spans="1:20" x14ac:dyDescent="0.25">
      <c r="A1375" s="60" t="s">
        <v>2369</v>
      </c>
      <c r="B1375" s="57" t="s">
        <v>2360</v>
      </c>
      <c r="C1375" s="18" t="s">
        <v>1087</v>
      </c>
      <c r="D1375" s="10" t="s">
        <v>1424</v>
      </c>
      <c r="E1375" s="10" t="s">
        <v>254</v>
      </c>
      <c r="F1375" s="9" t="s">
        <v>390</v>
      </c>
      <c r="G1375" s="9" t="s">
        <v>1495</v>
      </c>
      <c r="H1375" s="18" t="s">
        <v>337</v>
      </c>
      <c r="I1375" s="9" t="s">
        <v>453</v>
      </c>
      <c r="J1375" s="62" t="s">
        <v>2384</v>
      </c>
      <c r="K1375" s="67">
        <v>27011</v>
      </c>
      <c r="L1375" s="67">
        <v>185565570</v>
      </c>
      <c r="M1375" s="68"/>
      <c r="R1375" s="66">
        <v>185565570</v>
      </c>
      <c r="S1375" s="64" t="s">
        <v>1364</v>
      </c>
      <c r="T1375" s="65">
        <v>1</v>
      </c>
    </row>
    <row r="1376" spans="1:20" x14ac:dyDescent="0.25">
      <c r="A1376" s="60" t="s">
        <v>2369</v>
      </c>
      <c r="B1376" s="57" t="s">
        <v>2360</v>
      </c>
      <c r="C1376" s="18" t="s">
        <v>1088</v>
      </c>
      <c r="D1376" s="10" t="s">
        <v>1497</v>
      </c>
      <c r="E1376" s="10" t="s">
        <v>389</v>
      </c>
      <c r="F1376" s="9" t="s">
        <v>322</v>
      </c>
      <c r="G1376" s="9" t="s">
        <v>1495</v>
      </c>
      <c r="H1376" s="18" t="s">
        <v>296</v>
      </c>
      <c r="I1376" s="9" t="s">
        <v>456</v>
      </c>
      <c r="J1376" s="10" t="s">
        <v>456</v>
      </c>
      <c r="K1376" s="67">
        <v>1020</v>
      </c>
      <c r="L1376" s="67">
        <v>57906420</v>
      </c>
      <c r="M1376" s="68"/>
      <c r="R1376" s="66">
        <v>57906420</v>
      </c>
      <c r="S1376" s="64" t="s">
        <v>1364</v>
      </c>
      <c r="T1376" s="65">
        <v>1</v>
      </c>
    </row>
    <row r="1377" spans="1:20" x14ac:dyDescent="0.25">
      <c r="A1377" s="60" t="s">
        <v>2369</v>
      </c>
      <c r="B1377" s="57" t="s">
        <v>2360</v>
      </c>
      <c r="C1377" s="18" t="s">
        <v>1088</v>
      </c>
      <c r="D1377" s="10" t="s">
        <v>1497</v>
      </c>
      <c r="E1377" s="10" t="s">
        <v>389</v>
      </c>
      <c r="F1377" s="9" t="s">
        <v>322</v>
      </c>
      <c r="G1377" s="9" t="s">
        <v>1495</v>
      </c>
      <c r="H1377" s="18" t="s">
        <v>337</v>
      </c>
      <c r="I1377" s="9" t="s">
        <v>453</v>
      </c>
      <c r="J1377" s="62" t="s">
        <v>2384</v>
      </c>
      <c r="K1377" s="67">
        <v>12240</v>
      </c>
      <c r="L1377" s="67">
        <v>299341440</v>
      </c>
      <c r="M1377" s="68"/>
      <c r="R1377" s="66">
        <v>299341440</v>
      </c>
      <c r="S1377" s="64" t="s">
        <v>1364</v>
      </c>
      <c r="T1377" s="65">
        <v>1</v>
      </c>
    </row>
    <row r="1378" spans="1:20" x14ac:dyDescent="0.25">
      <c r="A1378" s="60" t="s">
        <v>2369</v>
      </c>
      <c r="B1378" s="57" t="s">
        <v>2360</v>
      </c>
      <c r="C1378" s="18" t="s">
        <v>1088</v>
      </c>
      <c r="D1378" s="10" t="s">
        <v>1497</v>
      </c>
      <c r="E1378" s="10" t="s">
        <v>389</v>
      </c>
      <c r="F1378" s="9" t="s">
        <v>322</v>
      </c>
      <c r="G1378" s="9" t="s">
        <v>1495</v>
      </c>
      <c r="H1378" s="18" t="s">
        <v>1493</v>
      </c>
      <c r="I1378" s="9" t="s">
        <v>456</v>
      </c>
      <c r="J1378" s="10" t="s">
        <v>456</v>
      </c>
      <c r="K1378" s="67">
        <v>120</v>
      </c>
      <c r="L1378" s="67">
        <v>6812520</v>
      </c>
      <c r="M1378" s="68"/>
      <c r="R1378" s="66">
        <v>6812520</v>
      </c>
      <c r="S1378" s="64" t="s">
        <v>1534</v>
      </c>
      <c r="T1378" s="65">
        <v>1</v>
      </c>
    </row>
    <row r="1379" spans="1:20" x14ac:dyDescent="0.25">
      <c r="A1379" s="60" t="s">
        <v>2369</v>
      </c>
      <c r="B1379" s="57" t="s">
        <v>2360</v>
      </c>
      <c r="C1379" s="18" t="s">
        <v>1088</v>
      </c>
      <c r="D1379" s="10" t="s">
        <v>1497</v>
      </c>
      <c r="E1379" s="10" t="s">
        <v>389</v>
      </c>
      <c r="F1379" s="9" t="s">
        <v>322</v>
      </c>
      <c r="G1379" s="9" t="s">
        <v>1495</v>
      </c>
      <c r="H1379" s="18" t="s">
        <v>1523</v>
      </c>
      <c r="I1379" s="9" t="s">
        <v>453</v>
      </c>
      <c r="J1379" s="62" t="s">
        <v>2384</v>
      </c>
      <c r="K1379" s="67">
        <v>7830</v>
      </c>
      <c r="L1379" s="67">
        <v>191490480</v>
      </c>
      <c r="M1379" s="68"/>
      <c r="R1379" s="66">
        <v>191490480</v>
      </c>
      <c r="S1379" s="64" t="s">
        <v>1534</v>
      </c>
      <c r="T1379" s="65">
        <v>1</v>
      </c>
    </row>
    <row r="1380" spans="1:20" x14ac:dyDescent="0.25">
      <c r="A1380" s="60" t="s">
        <v>2369</v>
      </c>
      <c r="B1380" s="57" t="s">
        <v>2360</v>
      </c>
      <c r="C1380" s="18" t="s">
        <v>587</v>
      </c>
      <c r="D1380" s="10" t="s">
        <v>1470</v>
      </c>
      <c r="E1380" s="10" t="s">
        <v>210</v>
      </c>
      <c r="F1380" s="9" t="s">
        <v>391</v>
      </c>
      <c r="G1380" s="9" t="s">
        <v>1498</v>
      </c>
      <c r="H1380" s="18" t="s">
        <v>234</v>
      </c>
      <c r="I1380" s="9" t="s">
        <v>454</v>
      </c>
      <c r="J1380" s="62" t="s">
        <v>2384</v>
      </c>
      <c r="K1380" s="67">
        <v>23040</v>
      </c>
      <c r="L1380" s="67">
        <v>137917440</v>
      </c>
      <c r="M1380" s="68"/>
      <c r="R1380" s="66">
        <v>137917440</v>
      </c>
      <c r="S1380" s="64" t="s">
        <v>1364</v>
      </c>
      <c r="T1380" s="65">
        <v>1</v>
      </c>
    </row>
    <row r="1381" spans="1:20" x14ac:dyDescent="0.25">
      <c r="A1381" s="60" t="s">
        <v>2369</v>
      </c>
      <c r="B1381" s="57" t="s">
        <v>2360</v>
      </c>
      <c r="C1381" s="18" t="s">
        <v>587</v>
      </c>
      <c r="D1381" s="10" t="s">
        <v>1470</v>
      </c>
      <c r="E1381" s="10" t="s">
        <v>210</v>
      </c>
      <c r="F1381" s="9" t="s">
        <v>391</v>
      </c>
      <c r="G1381" s="9" t="s">
        <v>1498</v>
      </c>
      <c r="H1381" s="18" t="s">
        <v>1492</v>
      </c>
      <c r="I1381" s="9" t="s">
        <v>454</v>
      </c>
      <c r="J1381" s="62" t="s">
        <v>2384</v>
      </c>
      <c r="K1381" s="67">
        <v>14400</v>
      </c>
      <c r="L1381" s="67">
        <v>86198400</v>
      </c>
      <c r="M1381" s="68"/>
      <c r="R1381" s="66">
        <v>86198400</v>
      </c>
      <c r="S1381" s="64" t="s">
        <v>1534</v>
      </c>
      <c r="T1381" s="65">
        <v>1</v>
      </c>
    </row>
    <row r="1382" spans="1:20" x14ac:dyDescent="0.25">
      <c r="A1382" s="60" t="s">
        <v>2369</v>
      </c>
      <c r="B1382" s="57" t="s">
        <v>2360</v>
      </c>
      <c r="C1382" s="18" t="s">
        <v>1105</v>
      </c>
      <c r="D1382" s="10" t="s">
        <v>1499</v>
      </c>
      <c r="E1382" s="10" t="s">
        <v>210</v>
      </c>
      <c r="F1382" s="9" t="s">
        <v>391</v>
      </c>
      <c r="G1382" s="9" t="s">
        <v>1498</v>
      </c>
      <c r="H1382" s="18" t="s">
        <v>296</v>
      </c>
      <c r="I1382" s="9" t="s">
        <v>456</v>
      </c>
      <c r="J1382" s="10" t="s">
        <v>456</v>
      </c>
      <c r="K1382" s="67">
        <v>2880</v>
      </c>
      <c r="L1382" s="67">
        <v>10480320</v>
      </c>
      <c r="M1382" s="68"/>
      <c r="R1382" s="66">
        <v>10480320</v>
      </c>
      <c r="S1382" s="64" t="s">
        <v>1364</v>
      </c>
      <c r="T1382" s="65">
        <v>1</v>
      </c>
    </row>
    <row r="1383" spans="1:20" x14ac:dyDescent="0.25">
      <c r="A1383" s="60" t="s">
        <v>2369</v>
      </c>
      <c r="B1383" s="57" t="s">
        <v>2360</v>
      </c>
      <c r="C1383" s="18" t="s">
        <v>1105</v>
      </c>
      <c r="D1383" s="10" t="s">
        <v>1499</v>
      </c>
      <c r="E1383" s="10" t="s">
        <v>210</v>
      </c>
      <c r="F1383" s="9" t="s">
        <v>391</v>
      </c>
      <c r="G1383" s="9" t="s">
        <v>1498</v>
      </c>
      <c r="H1383" s="18" t="s">
        <v>337</v>
      </c>
      <c r="I1383" s="9" t="s">
        <v>453</v>
      </c>
      <c r="J1383" s="62" t="s">
        <v>2384</v>
      </c>
      <c r="K1383" s="67">
        <v>15840</v>
      </c>
      <c r="L1383" s="67">
        <v>27878400</v>
      </c>
      <c r="M1383" s="68"/>
      <c r="R1383" s="66">
        <v>27878400</v>
      </c>
      <c r="S1383" s="64" t="s">
        <v>1364</v>
      </c>
      <c r="T1383" s="65">
        <v>1</v>
      </c>
    </row>
    <row r="1384" spans="1:20" x14ac:dyDescent="0.25">
      <c r="A1384" s="60" t="s">
        <v>2369</v>
      </c>
      <c r="B1384" s="57" t="s">
        <v>2360</v>
      </c>
      <c r="C1384" s="18" t="s">
        <v>1108</v>
      </c>
      <c r="D1384" s="10" t="s">
        <v>1500</v>
      </c>
      <c r="E1384" s="10" t="s">
        <v>210</v>
      </c>
      <c r="F1384" s="9" t="s">
        <v>391</v>
      </c>
      <c r="G1384" s="9" t="s">
        <v>1498</v>
      </c>
      <c r="H1384" s="18" t="s">
        <v>296</v>
      </c>
      <c r="I1384" s="9" t="s">
        <v>456</v>
      </c>
      <c r="J1384" s="10" t="s">
        <v>456</v>
      </c>
      <c r="K1384" s="67">
        <v>3600</v>
      </c>
      <c r="L1384" s="67">
        <v>12978000</v>
      </c>
      <c r="M1384" s="68"/>
      <c r="R1384" s="66">
        <v>12978000</v>
      </c>
      <c r="S1384" s="64" t="s">
        <v>1364</v>
      </c>
      <c r="T1384" s="65">
        <v>1</v>
      </c>
    </row>
    <row r="1385" spans="1:20" x14ac:dyDescent="0.25">
      <c r="A1385" s="60" t="s">
        <v>2369</v>
      </c>
      <c r="B1385" s="57" t="s">
        <v>2360</v>
      </c>
      <c r="C1385" s="18" t="s">
        <v>1108</v>
      </c>
      <c r="D1385" s="10" t="s">
        <v>1500</v>
      </c>
      <c r="E1385" s="10" t="s">
        <v>210</v>
      </c>
      <c r="F1385" s="9" t="s">
        <v>391</v>
      </c>
      <c r="G1385" s="9" t="s">
        <v>1498</v>
      </c>
      <c r="H1385" s="18" t="s">
        <v>337</v>
      </c>
      <c r="I1385" s="9" t="s">
        <v>453</v>
      </c>
      <c r="J1385" s="62" t="s">
        <v>2384</v>
      </c>
      <c r="K1385" s="67">
        <v>18720</v>
      </c>
      <c r="L1385" s="67">
        <v>43804800</v>
      </c>
      <c r="M1385" s="68"/>
      <c r="R1385" s="66">
        <v>43804800</v>
      </c>
      <c r="S1385" s="64" t="s">
        <v>1364</v>
      </c>
      <c r="T1385" s="65">
        <v>1</v>
      </c>
    </row>
    <row r="1386" spans="1:20" x14ac:dyDescent="0.25">
      <c r="A1386" s="60" t="s">
        <v>2369</v>
      </c>
      <c r="B1386" s="57" t="s">
        <v>2360</v>
      </c>
      <c r="C1386" s="18" t="s">
        <v>1377</v>
      </c>
      <c r="D1386" s="10" t="s">
        <v>1481</v>
      </c>
      <c r="E1386" s="10" t="s">
        <v>254</v>
      </c>
      <c r="F1386" s="9" t="s">
        <v>390</v>
      </c>
      <c r="G1386" s="9" t="s">
        <v>1495</v>
      </c>
      <c r="H1386" s="18" t="s">
        <v>234</v>
      </c>
      <c r="I1386" s="9" t="s">
        <v>454</v>
      </c>
      <c r="J1386" s="62" t="s">
        <v>2384</v>
      </c>
      <c r="K1386" s="67">
        <v>743</v>
      </c>
      <c r="L1386" s="67">
        <v>9365515</v>
      </c>
      <c r="M1386" s="68"/>
      <c r="R1386" s="66">
        <v>9365515</v>
      </c>
      <c r="S1386" s="64" t="s">
        <v>1364</v>
      </c>
      <c r="T1386" s="65">
        <v>1</v>
      </c>
    </row>
    <row r="1387" spans="1:20" x14ac:dyDescent="0.25">
      <c r="A1387" s="60" t="s">
        <v>2369</v>
      </c>
      <c r="B1387" s="57" t="s">
        <v>2360</v>
      </c>
      <c r="C1387" s="18" t="s">
        <v>1111</v>
      </c>
      <c r="D1387" s="10" t="s">
        <v>1424</v>
      </c>
      <c r="E1387" s="10" t="s">
        <v>254</v>
      </c>
      <c r="F1387" s="9" t="s">
        <v>390</v>
      </c>
      <c r="G1387" s="9" t="s">
        <v>1495</v>
      </c>
      <c r="H1387" s="18" t="s">
        <v>234</v>
      </c>
      <c r="I1387" s="9" t="s">
        <v>454</v>
      </c>
      <c r="J1387" s="62" t="s">
        <v>2384</v>
      </c>
      <c r="K1387" s="67">
        <v>5389</v>
      </c>
      <c r="L1387" s="67">
        <v>63870428</v>
      </c>
      <c r="M1387" s="68"/>
      <c r="R1387" s="66">
        <v>63870428</v>
      </c>
      <c r="S1387" s="64" t="s">
        <v>1364</v>
      </c>
      <c r="T1387" s="65">
        <v>1</v>
      </c>
    </row>
    <row r="1388" spans="1:20" x14ac:dyDescent="0.25">
      <c r="A1388" s="60" t="s">
        <v>2369</v>
      </c>
      <c r="B1388" s="57" t="s">
        <v>2360</v>
      </c>
      <c r="C1388" s="18" t="s">
        <v>1111</v>
      </c>
      <c r="D1388" s="10" t="s">
        <v>1424</v>
      </c>
      <c r="E1388" s="10" t="s">
        <v>254</v>
      </c>
      <c r="F1388" s="9" t="s">
        <v>390</v>
      </c>
      <c r="G1388" s="9" t="s">
        <v>1495</v>
      </c>
      <c r="H1388" s="18" t="s">
        <v>1492</v>
      </c>
      <c r="I1388" s="9" t="s">
        <v>454</v>
      </c>
      <c r="J1388" s="62" t="s">
        <v>2384</v>
      </c>
      <c r="K1388" s="67">
        <v>615</v>
      </c>
      <c r="L1388" s="67">
        <v>7288980</v>
      </c>
      <c r="M1388" s="68"/>
      <c r="R1388" s="66">
        <v>7288980</v>
      </c>
      <c r="S1388" s="64" t="s">
        <v>1534</v>
      </c>
      <c r="T1388" s="65">
        <v>1</v>
      </c>
    </row>
    <row r="1389" spans="1:20" x14ac:dyDescent="0.25">
      <c r="A1389" s="60" t="s">
        <v>2369</v>
      </c>
      <c r="B1389" s="57" t="s">
        <v>2360</v>
      </c>
      <c r="C1389" s="18" t="s">
        <v>292</v>
      </c>
      <c r="D1389" s="10" t="s">
        <v>1259</v>
      </c>
      <c r="E1389" s="10" t="s">
        <v>347</v>
      </c>
      <c r="F1389" s="9" t="s">
        <v>224</v>
      </c>
      <c r="G1389" s="9" t="s">
        <v>1311</v>
      </c>
      <c r="H1389" s="18" t="s">
        <v>239</v>
      </c>
      <c r="I1389" s="9" t="s">
        <v>456</v>
      </c>
      <c r="J1389" s="10" t="s">
        <v>456</v>
      </c>
      <c r="K1389" s="67">
        <v>2000</v>
      </c>
      <c r="L1389" s="67">
        <v>32000000</v>
      </c>
      <c r="M1389" s="68"/>
      <c r="R1389" s="66">
        <v>32000000</v>
      </c>
      <c r="S1389" s="64" t="s">
        <v>1366</v>
      </c>
      <c r="T1389" s="65">
        <v>1</v>
      </c>
    </row>
    <row r="1390" spans="1:20" x14ac:dyDescent="0.25">
      <c r="A1390" s="60" t="s">
        <v>2369</v>
      </c>
      <c r="B1390" s="57" t="s">
        <v>2360</v>
      </c>
      <c r="C1390" s="18" t="s">
        <v>1000</v>
      </c>
      <c r="D1390" s="10" t="s">
        <v>1378</v>
      </c>
      <c r="E1390" s="10" t="s">
        <v>367</v>
      </c>
      <c r="F1390" s="9" t="s">
        <v>294</v>
      </c>
      <c r="G1390" s="9" t="s">
        <v>1379</v>
      </c>
      <c r="H1390" s="18" t="s">
        <v>314</v>
      </c>
      <c r="I1390" s="9" t="s">
        <v>456</v>
      </c>
      <c r="J1390" s="10" t="s">
        <v>456</v>
      </c>
      <c r="K1390" s="67">
        <v>115</v>
      </c>
      <c r="L1390" s="67">
        <v>23284165</v>
      </c>
      <c r="M1390" s="68"/>
      <c r="R1390" s="66">
        <v>23284165</v>
      </c>
      <c r="S1390" s="64" t="s">
        <v>1365</v>
      </c>
      <c r="T1390" s="65">
        <v>1</v>
      </c>
    </row>
    <row r="1391" spans="1:20" x14ac:dyDescent="0.25">
      <c r="A1391" s="60" t="s">
        <v>2369</v>
      </c>
      <c r="B1391" s="57" t="s">
        <v>2360</v>
      </c>
      <c r="C1391" s="18" t="s">
        <v>1000</v>
      </c>
      <c r="D1391" s="10" t="s">
        <v>1378</v>
      </c>
      <c r="E1391" s="10" t="s">
        <v>367</v>
      </c>
      <c r="F1391" s="9" t="s">
        <v>294</v>
      </c>
      <c r="G1391" s="9" t="s">
        <v>1379</v>
      </c>
      <c r="H1391" s="18" t="s">
        <v>345</v>
      </c>
      <c r="I1391" s="9" t="s">
        <v>456</v>
      </c>
      <c r="J1391" s="10" t="s">
        <v>456</v>
      </c>
      <c r="K1391" s="67">
        <v>690</v>
      </c>
      <c r="L1391" s="67">
        <v>134073900</v>
      </c>
      <c r="M1391" s="68"/>
      <c r="R1391" s="66">
        <v>134073900</v>
      </c>
      <c r="S1391" s="64" t="s">
        <v>1364</v>
      </c>
      <c r="T1391" s="65">
        <v>1</v>
      </c>
    </row>
    <row r="1392" spans="1:20" x14ac:dyDescent="0.25">
      <c r="A1392" s="60" t="s">
        <v>2369</v>
      </c>
      <c r="B1392" s="57" t="s">
        <v>2360</v>
      </c>
      <c r="C1392" s="18" t="s">
        <v>1000</v>
      </c>
      <c r="D1392" s="10" t="s">
        <v>1378</v>
      </c>
      <c r="E1392" s="10" t="s">
        <v>367</v>
      </c>
      <c r="F1392" s="9" t="s">
        <v>294</v>
      </c>
      <c r="G1392" s="9" t="s">
        <v>1379</v>
      </c>
      <c r="H1392" s="18" t="s">
        <v>241</v>
      </c>
      <c r="I1392" s="9" t="s">
        <v>454</v>
      </c>
      <c r="J1392" s="62" t="s">
        <v>2384</v>
      </c>
      <c r="K1392" s="67">
        <v>970</v>
      </c>
      <c r="L1392" s="67">
        <v>155724770</v>
      </c>
      <c r="M1392" s="68"/>
      <c r="R1392" s="66">
        <v>155724770</v>
      </c>
      <c r="S1392" s="64" t="s">
        <v>1364</v>
      </c>
      <c r="T1392" s="65">
        <v>1</v>
      </c>
    </row>
    <row r="1393" spans="1:20" x14ac:dyDescent="0.25">
      <c r="A1393" s="60" t="s">
        <v>2369</v>
      </c>
      <c r="B1393" s="57" t="s">
        <v>2360</v>
      </c>
      <c r="C1393" s="18" t="s">
        <v>1125</v>
      </c>
      <c r="D1393" s="10" t="s">
        <v>1133</v>
      </c>
      <c r="E1393" s="10" t="s">
        <v>1143</v>
      </c>
      <c r="F1393" s="9" t="s">
        <v>1144</v>
      </c>
      <c r="G1393" s="9" t="s">
        <v>1312</v>
      </c>
      <c r="H1393" s="18" t="s">
        <v>314</v>
      </c>
      <c r="I1393" s="9" t="s">
        <v>456</v>
      </c>
      <c r="J1393" s="10" t="s">
        <v>456</v>
      </c>
      <c r="K1393" s="67">
        <v>200</v>
      </c>
      <c r="L1393" s="67">
        <v>9539700</v>
      </c>
      <c r="M1393" s="68"/>
      <c r="R1393" s="66">
        <v>9539700</v>
      </c>
      <c r="S1393" s="64" t="s">
        <v>1365</v>
      </c>
      <c r="T1393" s="65">
        <v>1</v>
      </c>
    </row>
    <row r="1394" spans="1:20" x14ac:dyDescent="0.25">
      <c r="A1394" s="60" t="s">
        <v>2369</v>
      </c>
      <c r="B1394" s="57" t="s">
        <v>2360</v>
      </c>
      <c r="C1394" s="18" t="s">
        <v>1125</v>
      </c>
      <c r="D1394" s="10" t="s">
        <v>1133</v>
      </c>
      <c r="E1394" s="10" t="s">
        <v>1143</v>
      </c>
      <c r="F1394" s="9" t="s">
        <v>1144</v>
      </c>
      <c r="G1394" s="9" t="s">
        <v>1312</v>
      </c>
      <c r="H1394" s="18" t="s">
        <v>345</v>
      </c>
      <c r="I1394" s="9" t="s">
        <v>456</v>
      </c>
      <c r="J1394" s="10" t="s">
        <v>456</v>
      </c>
      <c r="K1394" s="67">
        <v>400</v>
      </c>
      <c r="L1394" s="67">
        <v>18310440</v>
      </c>
      <c r="M1394" s="68"/>
      <c r="R1394" s="66">
        <v>18310440</v>
      </c>
      <c r="S1394" s="64" t="s">
        <v>1364</v>
      </c>
      <c r="T1394" s="65">
        <v>1</v>
      </c>
    </row>
    <row r="1395" spans="1:20" x14ac:dyDescent="0.25">
      <c r="A1395" s="60" t="s">
        <v>2369</v>
      </c>
      <c r="B1395" s="57" t="s">
        <v>2360</v>
      </c>
      <c r="C1395" s="18" t="s">
        <v>1400</v>
      </c>
      <c r="D1395" s="10" t="s">
        <v>608</v>
      </c>
      <c r="E1395" s="10" t="s">
        <v>401</v>
      </c>
      <c r="F1395" s="9" t="s">
        <v>260</v>
      </c>
      <c r="G1395" s="9" t="s">
        <v>1309</v>
      </c>
      <c r="H1395" s="18" t="s">
        <v>296</v>
      </c>
      <c r="I1395" s="9" t="s">
        <v>456</v>
      </c>
      <c r="J1395" s="10" t="s">
        <v>456</v>
      </c>
      <c r="K1395" s="67">
        <v>10920</v>
      </c>
      <c r="L1395" s="67">
        <v>181621440</v>
      </c>
      <c r="M1395" s="68"/>
      <c r="R1395" s="66">
        <v>181621440</v>
      </c>
      <c r="S1395" s="64" t="s">
        <v>1364</v>
      </c>
      <c r="T1395" s="65">
        <v>1</v>
      </c>
    </row>
    <row r="1396" spans="1:20" x14ac:dyDescent="0.25">
      <c r="A1396" s="60" t="s">
        <v>2369</v>
      </c>
      <c r="B1396" s="57" t="s">
        <v>2360</v>
      </c>
      <c r="C1396" s="18" t="s">
        <v>1400</v>
      </c>
      <c r="D1396" s="10" t="s">
        <v>608</v>
      </c>
      <c r="E1396" s="10" t="s">
        <v>401</v>
      </c>
      <c r="F1396" s="9" t="s">
        <v>260</v>
      </c>
      <c r="G1396" s="9" t="s">
        <v>1309</v>
      </c>
      <c r="H1396" s="18" t="s">
        <v>234</v>
      </c>
      <c r="I1396" s="9" t="s">
        <v>454</v>
      </c>
      <c r="J1396" s="62" t="s">
        <v>2384</v>
      </c>
      <c r="K1396" s="67">
        <v>480</v>
      </c>
      <c r="L1396" s="67">
        <v>8076672.0000000009</v>
      </c>
      <c r="M1396" s="68"/>
      <c r="R1396" s="66">
        <v>8076672.0000000009</v>
      </c>
      <c r="S1396" s="64" t="s">
        <v>1364</v>
      </c>
      <c r="T1396" s="65">
        <v>1</v>
      </c>
    </row>
    <row r="1397" spans="1:20" x14ac:dyDescent="0.25">
      <c r="A1397" s="60" t="s">
        <v>2369</v>
      </c>
      <c r="B1397" s="57" t="s">
        <v>2360</v>
      </c>
      <c r="C1397" s="18" t="s">
        <v>1400</v>
      </c>
      <c r="D1397" s="10" t="s">
        <v>608</v>
      </c>
      <c r="E1397" s="10" t="s">
        <v>401</v>
      </c>
      <c r="F1397" s="9" t="s">
        <v>260</v>
      </c>
      <c r="G1397" s="9" t="s">
        <v>1309</v>
      </c>
      <c r="H1397" s="18" t="s">
        <v>1492</v>
      </c>
      <c r="I1397" s="9" t="s">
        <v>454</v>
      </c>
      <c r="J1397" s="62" t="s">
        <v>2384</v>
      </c>
      <c r="K1397" s="67">
        <v>20280</v>
      </c>
      <c r="L1397" s="67">
        <v>341239392</v>
      </c>
      <c r="M1397" s="68"/>
      <c r="R1397" s="66">
        <v>341239392</v>
      </c>
      <c r="S1397" s="64" t="s">
        <v>1534</v>
      </c>
      <c r="T1397" s="65">
        <v>1</v>
      </c>
    </row>
    <row r="1398" spans="1:20" x14ac:dyDescent="0.25">
      <c r="A1398" s="60" t="s">
        <v>2369</v>
      </c>
      <c r="B1398" s="57" t="s">
        <v>2360</v>
      </c>
      <c r="C1398" s="18" t="s">
        <v>1400</v>
      </c>
      <c r="D1398" s="10" t="s">
        <v>608</v>
      </c>
      <c r="E1398" s="10" t="s">
        <v>401</v>
      </c>
      <c r="F1398" s="9" t="s">
        <v>260</v>
      </c>
      <c r="G1398" s="9" t="s">
        <v>1309</v>
      </c>
      <c r="H1398" s="18" t="s">
        <v>1493</v>
      </c>
      <c r="I1398" s="9" t="s">
        <v>456</v>
      </c>
      <c r="J1398" s="10" t="s">
        <v>456</v>
      </c>
      <c r="K1398" s="67">
        <v>3000</v>
      </c>
      <c r="L1398" s="67">
        <v>49896000</v>
      </c>
      <c r="M1398" s="68"/>
      <c r="R1398" s="66">
        <v>49896000</v>
      </c>
      <c r="S1398" s="64" t="s">
        <v>1534</v>
      </c>
      <c r="T1398" s="65">
        <v>1</v>
      </c>
    </row>
    <row r="1399" spans="1:20" x14ac:dyDescent="0.25">
      <c r="A1399" s="60" t="s">
        <v>2369</v>
      </c>
      <c r="B1399" s="57" t="s">
        <v>2360</v>
      </c>
      <c r="C1399" s="18" t="s">
        <v>1330</v>
      </c>
      <c r="D1399" s="10" t="s">
        <v>1339</v>
      </c>
      <c r="E1399" s="10" t="s">
        <v>385</v>
      </c>
      <c r="F1399" s="9" t="s">
        <v>398</v>
      </c>
      <c r="G1399" s="9" t="s">
        <v>1307</v>
      </c>
      <c r="H1399" s="18" t="s">
        <v>1406</v>
      </c>
      <c r="I1399" s="9" t="s">
        <v>453</v>
      </c>
      <c r="J1399" s="62" t="s">
        <v>2384</v>
      </c>
      <c r="K1399" s="67">
        <v>200</v>
      </c>
      <c r="L1399" s="67">
        <v>1095400</v>
      </c>
      <c r="M1399" s="68"/>
      <c r="R1399" s="66">
        <v>1095400</v>
      </c>
      <c r="S1399" s="64" t="s">
        <v>1364</v>
      </c>
      <c r="T1399" s="65">
        <v>1</v>
      </c>
    </row>
    <row r="1400" spans="1:20" x14ac:dyDescent="0.25">
      <c r="A1400" s="60" t="s">
        <v>2369</v>
      </c>
      <c r="B1400" s="57" t="s">
        <v>2360</v>
      </c>
      <c r="C1400" s="18" t="s">
        <v>1330</v>
      </c>
      <c r="D1400" s="10" t="s">
        <v>1339</v>
      </c>
      <c r="E1400" s="10" t="s">
        <v>385</v>
      </c>
      <c r="F1400" s="9" t="s">
        <v>398</v>
      </c>
      <c r="G1400" s="9" t="s">
        <v>1307</v>
      </c>
      <c r="H1400" s="18" t="s">
        <v>1523</v>
      </c>
      <c r="I1400" s="9" t="s">
        <v>453</v>
      </c>
      <c r="J1400" s="62" t="s">
        <v>2384</v>
      </c>
      <c r="K1400" s="67">
        <v>1000</v>
      </c>
      <c r="L1400" s="67">
        <v>5477000</v>
      </c>
      <c r="M1400" s="68"/>
      <c r="R1400" s="66">
        <v>5477000</v>
      </c>
      <c r="S1400" s="64" t="s">
        <v>1534</v>
      </c>
      <c r="T1400" s="65">
        <v>1</v>
      </c>
    </row>
    <row r="1401" spans="1:20" x14ac:dyDescent="0.25">
      <c r="A1401" s="60" t="s">
        <v>2369</v>
      </c>
      <c r="B1401" s="57" t="s">
        <v>2360</v>
      </c>
      <c r="C1401" s="18" t="s">
        <v>1147</v>
      </c>
      <c r="D1401" s="10" t="s">
        <v>1166</v>
      </c>
      <c r="E1401" s="10" t="s">
        <v>385</v>
      </c>
      <c r="F1401" s="9" t="s">
        <v>398</v>
      </c>
      <c r="G1401" s="9" t="s">
        <v>1307</v>
      </c>
      <c r="H1401" s="18" t="s">
        <v>1492</v>
      </c>
      <c r="I1401" s="9" t="s">
        <v>454</v>
      </c>
      <c r="J1401" s="62" t="s">
        <v>2384</v>
      </c>
      <c r="K1401" s="67">
        <v>500</v>
      </c>
      <c r="L1401" s="67">
        <v>2332000</v>
      </c>
      <c r="M1401" s="68"/>
      <c r="R1401" s="66">
        <v>2332000</v>
      </c>
      <c r="S1401" s="64" t="s">
        <v>1534</v>
      </c>
      <c r="T1401" s="65">
        <v>1</v>
      </c>
    </row>
    <row r="1402" spans="1:20" x14ac:dyDescent="0.25">
      <c r="A1402" s="60" t="s">
        <v>2369</v>
      </c>
      <c r="B1402" s="57" t="s">
        <v>2360</v>
      </c>
      <c r="C1402" s="18" t="s">
        <v>1147</v>
      </c>
      <c r="D1402" s="10" t="s">
        <v>1166</v>
      </c>
      <c r="E1402" s="10" t="s">
        <v>385</v>
      </c>
      <c r="F1402" s="9" t="s">
        <v>398</v>
      </c>
      <c r="G1402" s="9" t="s">
        <v>1307</v>
      </c>
      <c r="H1402" s="18" t="s">
        <v>1528</v>
      </c>
      <c r="I1402" s="9" t="s">
        <v>454</v>
      </c>
      <c r="J1402" s="62" t="s">
        <v>2384</v>
      </c>
      <c r="K1402" s="67">
        <v>1500</v>
      </c>
      <c r="L1402" s="67">
        <v>6996000</v>
      </c>
      <c r="M1402" s="68"/>
      <c r="R1402" s="66">
        <v>6996000</v>
      </c>
      <c r="S1402" s="64" t="s">
        <v>1534</v>
      </c>
      <c r="T1402" s="65">
        <v>1</v>
      </c>
    </row>
    <row r="1403" spans="1:20" x14ac:dyDescent="0.25">
      <c r="A1403" s="60" t="s">
        <v>2369</v>
      </c>
      <c r="B1403" s="57" t="s">
        <v>2360</v>
      </c>
      <c r="C1403" s="18" t="s">
        <v>1462</v>
      </c>
      <c r="D1403" s="10" t="s">
        <v>1504</v>
      </c>
      <c r="E1403" s="10" t="s">
        <v>254</v>
      </c>
      <c r="F1403" s="9" t="s">
        <v>390</v>
      </c>
      <c r="G1403" s="9" t="s">
        <v>1495</v>
      </c>
      <c r="H1403" s="18" t="s">
        <v>234</v>
      </c>
      <c r="I1403" s="9" t="s">
        <v>454</v>
      </c>
      <c r="J1403" s="62" t="s">
        <v>2384</v>
      </c>
      <c r="K1403" s="67">
        <v>94702</v>
      </c>
      <c r="L1403" s="67">
        <v>576072266</v>
      </c>
      <c r="M1403" s="68"/>
      <c r="R1403" s="66">
        <v>576072266</v>
      </c>
      <c r="S1403" s="64" t="s">
        <v>1364</v>
      </c>
      <c r="T1403" s="65">
        <v>1</v>
      </c>
    </row>
    <row r="1404" spans="1:20" x14ac:dyDescent="0.25">
      <c r="A1404" s="60" t="s">
        <v>2369</v>
      </c>
      <c r="B1404" s="57" t="s">
        <v>2360</v>
      </c>
      <c r="C1404" s="18" t="s">
        <v>1462</v>
      </c>
      <c r="D1404" s="10" t="s">
        <v>1504</v>
      </c>
      <c r="E1404" s="10" t="s">
        <v>254</v>
      </c>
      <c r="F1404" s="9" t="s">
        <v>390</v>
      </c>
      <c r="G1404" s="9" t="s">
        <v>1495</v>
      </c>
      <c r="H1404" s="18" t="s">
        <v>1492</v>
      </c>
      <c r="I1404" s="9" t="s">
        <v>454</v>
      </c>
      <c r="J1404" s="62" t="s">
        <v>2384</v>
      </c>
      <c r="K1404" s="67">
        <v>823000</v>
      </c>
      <c r="L1404" s="67">
        <v>5006309000</v>
      </c>
      <c r="M1404" s="68"/>
      <c r="R1404" s="66">
        <v>5006309000</v>
      </c>
      <c r="S1404" s="64" t="s">
        <v>1534</v>
      </c>
      <c r="T1404" s="65">
        <v>1</v>
      </c>
    </row>
    <row r="1405" spans="1:20" x14ac:dyDescent="0.25">
      <c r="A1405" s="60" t="s">
        <v>2369</v>
      </c>
      <c r="B1405" s="57" t="s">
        <v>2360</v>
      </c>
      <c r="C1405" s="18" t="s">
        <v>529</v>
      </c>
      <c r="D1405" s="10" t="s">
        <v>1267</v>
      </c>
      <c r="E1405" s="10" t="s">
        <v>367</v>
      </c>
      <c r="F1405" s="9" t="s">
        <v>294</v>
      </c>
      <c r="G1405" s="9" t="s">
        <v>1312</v>
      </c>
      <c r="H1405" s="18" t="s">
        <v>345</v>
      </c>
      <c r="I1405" s="9" t="s">
        <v>456</v>
      </c>
      <c r="J1405" s="10" t="s">
        <v>456</v>
      </c>
      <c r="K1405" s="67">
        <v>2300</v>
      </c>
      <c r="L1405" s="67">
        <v>110498900</v>
      </c>
      <c r="M1405" s="68"/>
      <c r="R1405" s="66">
        <v>110498900</v>
      </c>
      <c r="S1405" s="64" t="s">
        <v>1364</v>
      </c>
      <c r="T1405" s="65">
        <v>1</v>
      </c>
    </row>
    <row r="1406" spans="1:20" x14ac:dyDescent="0.25">
      <c r="A1406" s="60" t="s">
        <v>2369</v>
      </c>
      <c r="B1406" s="57" t="s">
        <v>2360</v>
      </c>
      <c r="C1406" s="18" t="s">
        <v>1004</v>
      </c>
      <c r="D1406" s="10" t="s">
        <v>1359</v>
      </c>
      <c r="E1406" s="10" t="s">
        <v>1505</v>
      </c>
      <c r="F1406" s="9" t="s">
        <v>1506</v>
      </c>
      <c r="G1406" s="9" t="s">
        <v>1313</v>
      </c>
      <c r="H1406" s="18" t="s">
        <v>345</v>
      </c>
      <c r="I1406" s="9" t="s">
        <v>456</v>
      </c>
      <c r="J1406" s="10" t="s">
        <v>456</v>
      </c>
      <c r="K1406" s="67">
        <v>120</v>
      </c>
      <c r="L1406" s="67">
        <v>13151952</v>
      </c>
      <c r="M1406" s="68"/>
      <c r="R1406" s="66">
        <v>13151952</v>
      </c>
      <c r="S1406" s="64" t="s">
        <v>1364</v>
      </c>
      <c r="T1406" s="65">
        <v>1</v>
      </c>
    </row>
    <row r="1407" spans="1:20" x14ac:dyDescent="0.25">
      <c r="A1407" s="60" t="s">
        <v>2369</v>
      </c>
      <c r="B1407" s="57" t="s">
        <v>2360</v>
      </c>
      <c r="C1407" s="18" t="s">
        <v>1051</v>
      </c>
      <c r="D1407" s="10" t="s">
        <v>1150</v>
      </c>
      <c r="E1407" s="10" t="s">
        <v>389</v>
      </c>
      <c r="F1407" s="9" t="s">
        <v>322</v>
      </c>
      <c r="G1407" s="9" t="s">
        <v>1495</v>
      </c>
      <c r="H1407" s="18" t="s">
        <v>296</v>
      </c>
      <c r="I1407" s="9" t="s">
        <v>456</v>
      </c>
      <c r="J1407" s="10" t="s">
        <v>456</v>
      </c>
      <c r="K1407" s="67">
        <v>100</v>
      </c>
      <c r="L1407" s="67">
        <v>8915100</v>
      </c>
      <c r="M1407" s="68"/>
      <c r="R1407" s="66">
        <v>8915100</v>
      </c>
      <c r="S1407" s="64" t="s">
        <v>1364</v>
      </c>
      <c r="T1407" s="65">
        <v>1</v>
      </c>
    </row>
    <row r="1408" spans="1:20" x14ac:dyDescent="0.25">
      <c r="A1408" s="60" t="s">
        <v>2369</v>
      </c>
      <c r="B1408" s="57" t="s">
        <v>2360</v>
      </c>
      <c r="C1408" s="18" t="s">
        <v>1458</v>
      </c>
      <c r="D1408" s="10" t="s">
        <v>1507</v>
      </c>
      <c r="E1408" s="10" t="s">
        <v>254</v>
      </c>
      <c r="F1408" s="9" t="s">
        <v>390</v>
      </c>
      <c r="G1408" s="9" t="s">
        <v>1495</v>
      </c>
      <c r="H1408" s="18" t="s">
        <v>234</v>
      </c>
      <c r="I1408" s="9" t="s">
        <v>454</v>
      </c>
      <c r="J1408" s="62" t="s">
        <v>2384</v>
      </c>
      <c r="K1408" s="67">
        <v>11740</v>
      </c>
      <c r="L1408" s="67">
        <v>77718800</v>
      </c>
      <c r="M1408" s="68"/>
      <c r="R1408" s="66">
        <v>77718800</v>
      </c>
      <c r="S1408" s="64" t="s">
        <v>1364</v>
      </c>
      <c r="T1408" s="65">
        <v>1</v>
      </c>
    </row>
    <row r="1409" spans="1:20" x14ac:dyDescent="0.25">
      <c r="A1409" s="60" t="s">
        <v>2369</v>
      </c>
      <c r="B1409" s="57" t="s">
        <v>2360</v>
      </c>
      <c r="C1409" s="18" t="s">
        <v>1460</v>
      </c>
      <c r="D1409" s="10" t="s">
        <v>1508</v>
      </c>
      <c r="E1409" s="10" t="s">
        <v>254</v>
      </c>
      <c r="F1409" s="9" t="s">
        <v>390</v>
      </c>
      <c r="G1409" s="9" t="s">
        <v>1495</v>
      </c>
      <c r="H1409" s="18" t="s">
        <v>234</v>
      </c>
      <c r="I1409" s="9" t="s">
        <v>454</v>
      </c>
      <c r="J1409" s="62" t="s">
        <v>2384</v>
      </c>
      <c r="K1409" s="67">
        <v>20480</v>
      </c>
      <c r="L1409" s="67">
        <v>124784640</v>
      </c>
      <c r="M1409" s="68"/>
      <c r="R1409" s="66">
        <v>124784640</v>
      </c>
      <c r="S1409" s="64" t="s">
        <v>1364</v>
      </c>
      <c r="T1409" s="65">
        <v>1</v>
      </c>
    </row>
    <row r="1410" spans="1:20" x14ac:dyDescent="0.25">
      <c r="A1410" s="60" t="s">
        <v>2369</v>
      </c>
      <c r="B1410" s="57" t="s">
        <v>2360</v>
      </c>
      <c r="C1410" s="18" t="s">
        <v>1460</v>
      </c>
      <c r="D1410" s="10" t="s">
        <v>1508</v>
      </c>
      <c r="E1410" s="10" t="s">
        <v>254</v>
      </c>
      <c r="F1410" s="9" t="s">
        <v>390</v>
      </c>
      <c r="G1410" s="9" t="s">
        <v>1495</v>
      </c>
      <c r="H1410" s="18" t="s">
        <v>1492</v>
      </c>
      <c r="I1410" s="9" t="s">
        <v>454</v>
      </c>
      <c r="J1410" s="62" t="s">
        <v>2384</v>
      </c>
      <c r="K1410" s="67">
        <v>1500</v>
      </c>
      <c r="L1410" s="67">
        <v>9139500</v>
      </c>
      <c r="M1410" s="68"/>
      <c r="R1410" s="66">
        <v>9139500</v>
      </c>
      <c r="S1410" s="64" t="s">
        <v>1534</v>
      </c>
      <c r="T1410" s="65">
        <v>1</v>
      </c>
    </row>
    <row r="1411" spans="1:20" x14ac:dyDescent="0.25">
      <c r="A1411" s="60" t="s">
        <v>2369</v>
      </c>
      <c r="B1411" s="57" t="s">
        <v>2360</v>
      </c>
      <c r="C1411" s="18" t="s">
        <v>1078</v>
      </c>
      <c r="D1411" s="10" t="s">
        <v>1205</v>
      </c>
      <c r="E1411" s="10" t="s">
        <v>254</v>
      </c>
      <c r="F1411" s="9" t="s">
        <v>390</v>
      </c>
      <c r="G1411" s="9" t="s">
        <v>1495</v>
      </c>
      <c r="H1411" s="18" t="s">
        <v>296</v>
      </c>
      <c r="I1411" s="9" t="s">
        <v>456</v>
      </c>
      <c r="J1411" s="10" t="s">
        <v>456</v>
      </c>
      <c r="K1411" s="67">
        <v>1120</v>
      </c>
      <c r="L1411" s="67">
        <v>15611680</v>
      </c>
      <c r="M1411" s="67"/>
      <c r="R1411" s="66">
        <v>15611680</v>
      </c>
      <c r="S1411" s="64" t="s">
        <v>1364</v>
      </c>
      <c r="T1411" s="65">
        <v>1</v>
      </c>
    </row>
    <row r="1412" spans="1:20" x14ac:dyDescent="0.25">
      <c r="A1412" s="60" t="s">
        <v>2369</v>
      </c>
      <c r="B1412" s="57" t="s">
        <v>2360</v>
      </c>
      <c r="C1412" s="18" t="s">
        <v>1078</v>
      </c>
      <c r="D1412" s="10" t="s">
        <v>1205</v>
      </c>
      <c r="E1412" s="10" t="s">
        <v>254</v>
      </c>
      <c r="F1412" s="9" t="s">
        <v>390</v>
      </c>
      <c r="G1412" s="9" t="s">
        <v>1495</v>
      </c>
      <c r="H1412" s="18" t="s">
        <v>234</v>
      </c>
      <c r="I1412" s="9" t="s">
        <v>454</v>
      </c>
      <c r="J1412" s="62" t="s">
        <v>2384</v>
      </c>
      <c r="K1412" s="67">
        <v>1960</v>
      </c>
      <c r="L1412" s="67">
        <v>18957120</v>
      </c>
      <c r="M1412" s="67"/>
      <c r="R1412" s="66">
        <v>18957120</v>
      </c>
      <c r="S1412" s="64" t="s">
        <v>1364</v>
      </c>
      <c r="T1412" s="65">
        <v>1</v>
      </c>
    </row>
    <row r="1413" spans="1:20" x14ac:dyDescent="0.25">
      <c r="A1413" s="60" t="s">
        <v>2369</v>
      </c>
      <c r="B1413" s="57" t="s">
        <v>2360</v>
      </c>
      <c r="C1413" s="18" t="s">
        <v>1078</v>
      </c>
      <c r="D1413" s="10" t="s">
        <v>1205</v>
      </c>
      <c r="E1413" s="10" t="s">
        <v>254</v>
      </c>
      <c r="F1413" s="9" t="s">
        <v>390</v>
      </c>
      <c r="G1413" s="9" t="s">
        <v>1495</v>
      </c>
      <c r="H1413" s="18" t="s">
        <v>1492</v>
      </c>
      <c r="I1413" s="9" t="s">
        <v>454</v>
      </c>
      <c r="J1413" s="62" t="s">
        <v>2384</v>
      </c>
      <c r="K1413" s="67">
        <v>120</v>
      </c>
      <c r="L1413" s="67">
        <v>1160640</v>
      </c>
      <c r="M1413" s="67"/>
      <c r="R1413" s="66">
        <v>1160640</v>
      </c>
      <c r="S1413" s="64" t="s">
        <v>1534</v>
      </c>
      <c r="T1413" s="65">
        <v>1</v>
      </c>
    </row>
    <row r="1414" spans="1:20" x14ac:dyDescent="0.25">
      <c r="A1414" s="60" t="s">
        <v>2369</v>
      </c>
      <c r="B1414" s="57" t="s">
        <v>2360</v>
      </c>
      <c r="C1414" s="18" t="s">
        <v>1389</v>
      </c>
      <c r="D1414" s="10" t="s">
        <v>1219</v>
      </c>
      <c r="E1414" s="10" t="s">
        <v>1482</v>
      </c>
      <c r="F1414" s="9" t="s">
        <v>1483</v>
      </c>
      <c r="G1414" s="9" t="s">
        <v>1509</v>
      </c>
      <c r="H1414" s="18" t="s">
        <v>296</v>
      </c>
      <c r="I1414" s="9" t="s">
        <v>456</v>
      </c>
      <c r="J1414" s="10" t="s">
        <v>456</v>
      </c>
      <c r="K1414" s="67">
        <v>150420</v>
      </c>
      <c r="L1414" s="67">
        <v>1912740720</v>
      </c>
      <c r="M1414" s="67"/>
      <c r="R1414" s="66">
        <v>1912740720</v>
      </c>
      <c r="S1414" s="64" t="s">
        <v>1364</v>
      </c>
      <c r="T1414" s="65">
        <v>1</v>
      </c>
    </row>
    <row r="1415" spans="1:20" x14ac:dyDescent="0.25">
      <c r="A1415" s="60" t="s">
        <v>2369</v>
      </c>
      <c r="B1415" s="57" t="s">
        <v>2360</v>
      </c>
      <c r="C1415" s="18" t="s">
        <v>1389</v>
      </c>
      <c r="D1415" s="10" t="s">
        <v>1219</v>
      </c>
      <c r="E1415" s="10" t="s">
        <v>1482</v>
      </c>
      <c r="F1415" s="9" t="s">
        <v>1483</v>
      </c>
      <c r="G1415" s="9" t="s">
        <v>1509</v>
      </c>
      <c r="H1415" s="18" t="s">
        <v>337</v>
      </c>
      <c r="I1415" s="9" t="s">
        <v>453</v>
      </c>
      <c r="J1415" s="62" t="s">
        <v>2384</v>
      </c>
      <c r="K1415" s="67">
        <v>326476</v>
      </c>
      <c r="L1415" s="67">
        <v>1985953508</v>
      </c>
      <c r="M1415" s="67"/>
      <c r="R1415" s="66">
        <v>1985953508</v>
      </c>
      <c r="S1415" s="64" t="s">
        <v>1364</v>
      </c>
      <c r="T1415" s="65">
        <v>1</v>
      </c>
    </row>
    <row r="1416" spans="1:20" x14ac:dyDescent="0.25">
      <c r="A1416" s="60" t="s">
        <v>2369</v>
      </c>
      <c r="B1416" s="57" t="s">
        <v>2360</v>
      </c>
      <c r="C1416" s="18" t="s">
        <v>1389</v>
      </c>
      <c r="D1416" s="10" t="s">
        <v>1219</v>
      </c>
      <c r="E1416" s="10" t="s">
        <v>1482</v>
      </c>
      <c r="F1416" s="9" t="s">
        <v>1483</v>
      </c>
      <c r="G1416" s="9" t="s">
        <v>1509</v>
      </c>
      <c r="H1416" s="18" t="s">
        <v>231</v>
      </c>
      <c r="I1416" s="9" t="s">
        <v>455</v>
      </c>
      <c r="J1416" s="62" t="s">
        <v>2384</v>
      </c>
      <c r="K1416" s="67">
        <v>2700</v>
      </c>
      <c r="L1416" s="67">
        <v>26611200</v>
      </c>
      <c r="M1416" s="67"/>
      <c r="R1416" s="66">
        <v>26611200</v>
      </c>
      <c r="S1416" s="64" t="s">
        <v>1364</v>
      </c>
      <c r="T1416" s="65">
        <v>1</v>
      </c>
    </row>
    <row r="1417" spans="1:20" x14ac:dyDescent="0.25">
      <c r="A1417" s="60" t="s">
        <v>2369</v>
      </c>
      <c r="B1417" s="57" t="s">
        <v>2360</v>
      </c>
      <c r="C1417" s="18" t="s">
        <v>1389</v>
      </c>
      <c r="D1417" s="10" t="s">
        <v>1219</v>
      </c>
      <c r="E1417" s="10" t="s">
        <v>1482</v>
      </c>
      <c r="F1417" s="9" t="s">
        <v>1483</v>
      </c>
      <c r="G1417" s="9" t="s">
        <v>1509</v>
      </c>
      <c r="H1417" s="18" t="s">
        <v>1493</v>
      </c>
      <c r="I1417" s="9" t="s">
        <v>456</v>
      </c>
      <c r="J1417" s="10" t="s">
        <v>456</v>
      </c>
      <c r="K1417" s="67">
        <v>33900</v>
      </c>
      <c r="L1417" s="67">
        <v>431072400</v>
      </c>
      <c r="M1417" s="67"/>
      <c r="R1417" s="66">
        <v>431072400</v>
      </c>
      <c r="S1417" s="64" t="s">
        <v>1534</v>
      </c>
      <c r="T1417" s="65">
        <v>1</v>
      </c>
    </row>
    <row r="1418" spans="1:20" x14ac:dyDescent="0.25">
      <c r="A1418" s="60" t="s">
        <v>2369</v>
      </c>
      <c r="B1418" s="57" t="s">
        <v>2360</v>
      </c>
      <c r="C1418" s="18" t="s">
        <v>1314</v>
      </c>
      <c r="D1418" s="10" t="s">
        <v>1510</v>
      </c>
      <c r="E1418" s="10" t="s">
        <v>254</v>
      </c>
      <c r="F1418" s="9" t="s">
        <v>390</v>
      </c>
      <c r="G1418" s="9" t="s">
        <v>1495</v>
      </c>
      <c r="H1418" s="18" t="s">
        <v>234</v>
      </c>
      <c r="I1418" s="9" t="s">
        <v>454</v>
      </c>
      <c r="J1418" s="62" t="s">
        <v>2384</v>
      </c>
      <c r="K1418" s="67">
        <v>2760</v>
      </c>
      <c r="L1418" s="67">
        <v>17523240</v>
      </c>
      <c r="M1418" s="67"/>
      <c r="R1418" s="66">
        <v>17523240</v>
      </c>
      <c r="S1418" s="64" t="s">
        <v>1364</v>
      </c>
      <c r="T1418" s="65">
        <v>1</v>
      </c>
    </row>
    <row r="1419" spans="1:20" x14ac:dyDescent="0.25">
      <c r="A1419" s="60" t="s">
        <v>2369</v>
      </c>
      <c r="B1419" s="57" t="s">
        <v>2360</v>
      </c>
      <c r="C1419" s="18" t="s">
        <v>1314</v>
      </c>
      <c r="D1419" s="10" t="s">
        <v>1510</v>
      </c>
      <c r="E1419" s="10" t="s">
        <v>254</v>
      </c>
      <c r="F1419" s="9" t="s">
        <v>390</v>
      </c>
      <c r="G1419" s="9" t="s">
        <v>1495</v>
      </c>
      <c r="H1419" s="18" t="s">
        <v>1492</v>
      </c>
      <c r="I1419" s="9" t="s">
        <v>454</v>
      </c>
      <c r="J1419" s="62" t="s">
        <v>2384</v>
      </c>
      <c r="K1419" s="67">
        <v>1800</v>
      </c>
      <c r="L1419" s="67">
        <v>11428200</v>
      </c>
      <c r="M1419" s="67"/>
      <c r="R1419" s="66">
        <v>11428200</v>
      </c>
      <c r="S1419" s="64" t="s">
        <v>1534</v>
      </c>
      <c r="T1419" s="65">
        <v>1</v>
      </c>
    </row>
    <row r="1420" spans="1:20" x14ac:dyDescent="0.25">
      <c r="A1420" s="60" t="s">
        <v>2369</v>
      </c>
      <c r="B1420" s="57" t="s">
        <v>2360</v>
      </c>
      <c r="C1420" s="18" t="s">
        <v>1472</v>
      </c>
      <c r="D1420" s="10" t="s">
        <v>1512</v>
      </c>
      <c r="E1420" s="10" t="s">
        <v>210</v>
      </c>
      <c r="F1420" s="9" t="s">
        <v>391</v>
      </c>
      <c r="G1420" s="9" t="s">
        <v>1498</v>
      </c>
      <c r="H1420" s="18" t="s">
        <v>234</v>
      </c>
      <c r="I1420" s="9" t="s">
        <v>454</v>
      </c>
      <c r="J1420" s="62" t="s">
        <v>2384</v>
      </c>
      <c r="K1420" s="67">
        <v>57600</v>
      </c>
      <c r="L1420" s="67">
        <v>173030400</v>
      </c>
      <c r="M1420" s="67"/>
      <c r="R1420" s="66">
        <v>173030400</v>
      </c>
      <c r="S1420" s="64" t="s">
        <v>1364</v>
      </c>
      <c r="T1420" s="65">
        <v>1</v>
      </c>
    </row>
    <row r="1421" spans="1:20" x14ac:dyDescent="0.25">
      <c r="A1421" s="60" t="s">
        <v>2369</v>
      </c>
      <c r="B1421" s="57" t="s">
        <v>2360</v>
      </c>
      <c r="C1421" s="18" t="s">
        <v>1472</v>
      </c>
      <c r="D1421" s="10" t="s">
        <v>1512</v>
      </c>
      <c r="E1421" s="10" t="s">
        <v>210</v>
      </c>
      <c r="F1421" s="9" t="s">
        <v>391</v>
      </c>
      <c r="G1421" s="9" t="s">
        <v>1498</v>
      </c>
      <c r="H1421" s="18" t="s">
        <v>1492</v>
      </c>
      <c r="I1421" s="9" t="s">
        <v>454</v>
      </c>
      <c r="J1421" s="62" t="s">
        <v>2384</v>
      </c>
      <c r="K1421" s="67">
        <v>9600</v>
      </c>
      <c r="L1421" s="67">
        <v>28838400</v>
      </c>
      <c r="M1421" s="67"/>
      <c r="R1421" s="66">
        <v>28838400</v>
      </c>
      <c r="S1421" s="64" t="s">
        <v>1534</v>
      </c>
      <c r="T1421" s="65">
        <v>1</v>
      </c>
    </row>
    <row r="1422" spans="1:20" x14ac:dyDescent="0.25">
      <c r="A1422" s="60" t="s">
        <v>2369</v>
      </c>
      <c r="B1422" s="57" t="s">
        <v>2360</v>
      </c>
      <c r="C1422" s="18" t="s">
        <v>1475</v>
      </c>
      <c r="D1422" s="10" t="s">
        <v>1513</v>
      </c>
      <c r="E1422" s="10" t="s">
        <v>210</v>
      </c>
      <c r="F1422" s="9" t="s">
        <v>391</v>
      </c>
      <c r="G1422" s="9" t="s">
        <v>1498</v>
      </c>
      <c r="H1422" s="18" t="s">
        <v>234</v>
      </c>
      <c r="I1422" s="9" t="s">
        <v>454</v>
      </c>
      <c r="J1422" s="62" t="s">
        <v>2384</v>
      </c>
      <c r="K1422" s="67">
        <v>14400</v>
      </c>
      <c r="L1422" s="67">
        <v>42235200</v>
      </c>
      <c r="M1422" s="67"/>
      <c r="R1422" s="66">
        <v>42235200</v>
      </c>
      <c r="S1422" s="64" t="s">
        <v>1364</v>
      </c>
      <c r="T1422" s="65">
        <v>1</v>
      </c>
    </row>
    <row r="1423" spans="1:20" x14ac:dyDescent="0.25">
      <c r="A1423" s="60" t="s">
        <v>2369</v>
      </c>
      <c r="B1423" s="57" t="s">
        <v>2360</v>
      </c>
      <c r="C1423" s="18" t="s">
        <v>1475</v>
      </c>
      <c r="D1423" s="10" t="s">
        <v>1513</v>
      </c>
      <c r="E1423" s="10" t="s">
        <v>210</v>
      </c>
      <c r="F1423" s="9" t="s">
        <v>391</v>
      </c>
      <c r="G1423" s="9" t="s">
        <v>1498</v>
      </c>
      <c r="H1423" s="18" t="s">
        <v>1492</v>
      </c>
      <c r="I1423" s="9" t="s">
        <v>454</v>
      </c>
      <c r="J1423" s="62" t="s">
        <v>2384</v>
      </c>
      <c r="K1423" s="67">
        <v>15840</v>
      </c>
      <c r="L1423" s="67">
        <v>46458720</v>
      </c>
      <c r="M1423" s="67"/>
      <c r="R1423" s="66">
        <v>46458720</v>
      </c>
      <c r="S1423" s="64" t="s">
        <v>1534</v>
      </c>
      <c r="T1423" s="65">
        <v>1</v>
      </c>
    </row>
    <row r="1424" spans="1:20" x14ac:dyDescent="0.25">
      <c r="A1424" s="60" t="s">
        <v>2369</v>
      </c>
      <c r="B1424" s="57" t="s">
        <v>2360</v>
      </c>
      <c r="C1424" s="18" t="s">
        <v>1476</v>
      </c>
      <c r="D1424" s="10" t="s">
        <v>1514</v>
      </c>
      <c r="E1424" s="10" t="s">
        <v>210</v>
      </c>
      <c r="F1424" s="9" t="s">
        <v>391</v>
      </c>
      <c r="G1424" s="9" t="s">
        <v>1498</v>
      </c>
      <c r="H1424" s="18" t="s">
        <v>234</v>
      </c>
      <c r="I1424" s="9" t="s">
        <v>454</v>
      </c>
      <c r="J1424" s="62" t="s">
        <v>2384</v>
      </c>
      <c r="K1424" s="67">
        <v>17280</v>
      </c>
      <c r="L1424" s="67">
        <v>68117760</v>
      </c>
      <c r="M1424" s="67"/>
      <c r="R1424" s="66">
        <v>68117760</v>
      </c>
      <c r="S1424" s="64" t="s">
        <v>1364</v>
      </c>
      <c r="T1424" s="65">
        <v>1</v>
      </c>
    </row>
    <row r="1425" spans="1:20" x14ac:dyDescent="0.25">
      <c r="A1425" s="60" t="s">
        <v>2369</v>
      </c>
      <c r="B1425" s="57" t="s">
        <v>2360</v>
      </c>
      <c r="C1425" s="18" t="s">
        <v>1476</v>
      </c>
      <c r="D1425" s="10" t="s">
        <v>1514</v>
      </c>
      <c r="E1425" s="10" t="s">
        <v>210</v>
      </c>
      <c r="F1425" s="9" t="s">
        <v>391</v>
      </c>
      <c r="G1425" s="9" t="s">
        <v>1498</v>
      </c>
      <c r="H1425" s="18" t="s">
        <v>1492</v>
      </c>
      <c r="I1425" s="9" t="s">
        <v>454</v>
      </c>
      <c r="J1425" s="62" t="s">
        <v>2384</v>
      </c>
      <c r="K1425" s="67">
        <v>480</v>
      </c>
      <c r="L1425" s="67">
        <v>1892160</v>
      </c>
      <c r="M1425" s="67"/>
      <c r="R1425" s="66">
        <v>1892160</v>
      </c>
      <c r="S1425" s="64" t="s">
        <v>1534</v>
      </c>
      <c r="T1425" s="65">
        <v>1</v>
      </c>
    </row>
    <row r="1426" spans="1:20" x14ac:dyDescent="0.25">
      <c r="A1426" s="60" t="s">
        <v>2369</v>
      </c>
      <c r="B1426" s="57" t="s">
        <v>2360</v>
      </c>
      <c r="C1426" s="18" t="s">
        <v>1477</v>
      </c>
      <c r="D1426" s="10" t="s">
        <v>1515</v>
      </c>
      <c r="E1426" s="10" t="s">
        <v>210</v>
      </c>
      <c r="F1426" s="9" t="s">
        <v>391</v>
      </c>
      <c r="G1426" s="9" t="s">
        <v>1498</v>
      </c>
      <c r="H1426" s="18" t="s">
        <v>234</v>
      </c>
      <c r="I1426" s="9" t="s">
        <v>454</v>
      </c>
      <c r="J1426" s="62" t="s">
        <v>2384</v>
      </c>
      <c r="K1426" s="67">
        <v>35160</v>
      </c>
      <c r="L1426" s="67">
        <v>157798080</v>
      </c>
      <c r="M1426" s="67"/>
      <c r="R1426" s="66">
        <v>157798080</v>
      </c>
      <c r="S1426" s="64" t="s">
        <v>1364</v>
      </c>
      <c r="T1426" s="65">
        <v>1</v>
      </c>
    </row>
    <row r="1427" spans="1:20" x14ac:dyDescent="0.25">
      <c r="A1427" s="60" t="s">
        <v>2369</v>
      </c>
      <c r="B1427" s="57" t="s">
        <v>2360</v>
      </c>
      <c r="C1427" s="18" t="s">
        <v>1477</v>
      </c>
      <c r="D1427" s="10" t="s">
        <v>1515</v>
      </c>
      <c r="E1427" s="10" t="s">
        <v>210</v>
      </c>
      <c r="F1427" s="9" t="s">
        <v>391</v>
      </c>
      <c r="G1427" s="9" t="s">
        <v>1498</v>
      </c>
      <c r="H1427" s="18" t="s">
        <v>1492</v>
      </c>
      <c r="I1427" s="9" t="s">
        <v>454</v>
      </c>
      <c r="J1427" s="62" t="s">
        <v>2384</v>
      </c>
      <c r="K1427" s="67">
        <v>5280</v>
      </c>
      <c r="L1427" s="67">
        <v>23696640</v>
      </c>
      <c r="M1427" s="67"/>
      <c r="R1427" s="66">
        <v>23696640</v>
      </c>
      <c r="S1427" s="64" t="s">
        <v>1534</v>
      </c>
      <c r="T1427" s="65">
        <v>1</v>
      </c>
    </row>
    <row r="1428" spans="1:20" x14ac:dyDescent="0.25">
      <c r="A1428" s="60" t="s">
        <v>2369</v>
      </c>
      <c r="B1428" s="57" t="s">
        <v>2360</v>
      </c>
      <c r="C1428" s="18" t="s">
        <v>1478</v>
      </c>
      <c r="D1428" s="10" t="s">
        <v>1516</v>
      </c>
      <c r="E1428" s="10" t="s">
        <v>210</v>
      </c>
      <c r="F1428" s="9" t="s">
        <v>391</v>
      </c>
      <c r="G1428" s="9" t="s">
        <v>1498</v>
      </c>
      <c r="H1428" s="18" t="s">
        <v>234</v>
      </c>
      <c r="I1428" s="9" t="s">
        <v>454</v>
      </c>
      <c r="J1428" s="62" t="s">
        <v>2384</v>
      </c>
      <c r="K1428" s="67">
        <v>604900</v>
      </c>
      <c r="L1428" s="67">
        <v>1417280700</v>
      </c>
      <c r="M1428" s="67"/>
      <c r="R1428" s="66">
        <v>1417280700</v>
      </c>
      <c r="S1428" s="64" t="s">
        <v>1364</v>
      </c>
      <c r="T1428" s="65">
        <v>1</v>
      </c>
    </row>
    <row r="1429" spans="1:20" x14ac:dyDescent="0.25">
      <c r="A1429" s="60" t="s">
        <v>2369</v>
      </c>
      <c r="B1429" s="57" t="s">
        <v>2360</v>
      </c>
      <c r="C1429" s="18" t="s">
        <v>1478</v>
      </c>
      <c r="D1429" s="10" t="s">
        <v>1516</v>
      </c>
      <c r="E1429" s="10" t="s">
        <v>210</v>
      </c>
      <c r="F1429" s="9" t="s">
        <v>391</v>
      </c>
      <c r="G1429" s="9" t="s">
        <v>1498</v>
      </c>
      <c r="H1429" s="18" t="s">
        <v>1492</v>
      </c>
      <c r="I1429" s="9" t="s">
        <v>454</v>
      </c>
      <c r="J1429" s="62" t="s">
        <v>2384</v>
      </c>
      <c r="K1429" s="67">
        <v>915360</v>
      </c>
      <c r="L1429" s="67">
        <v>2144688480</v>
      </c>
      <c r="M1429" s="67"/>
      <c r="R1429" s="66">
        <v>2144688480</v>
      </c>
      <c r="S1429" s="64" t="s">
        <v>1534</v>
      </c>
      <c r="T1429" s="65">
        <v>1</v>
      </c>
    </row>
    <row r="1430" spans="1:20" x14ac:dyDescent="0.25">
      <c r="A1430" s="60" t="s">
        <v>2369</v>
      </c>
      <c r="B1430" s="57" t="s">
        <v>2360</v>
      </c>
      <c r="C1430" s="18" t="s">
        <v>1099</v>
      </c>
      <c r="D1430" s="10" t="s">
        <v>1235</v>
      </c>
      <c r="E1430" s="10" t="s">
        <v>210</v>
      </c>
      <c r="F1430" s="9" t="s">
        <v>391</v>
      </c>
      <c r="G1430" s="9" t="s">
        <v>1498</v>
      </c>
      <c r="H1430" s="18" t="s">
        <v>296</v>
      </c>
      <c r="I1430" s="9" t="s">
        <v>456</v>
      </c>
      <c r="J1430" s="10" t="s">
        <v>456</v>
      </c>
      <c r="K1430" s="67">
        <v>1920</v>
      </c>
      <c r="L1430" s="67">
        <v>15515520</v>
      </c>
      <c r="M1430" s="67"/>
      <c r="R1430" s="66">
        <v>15515520</v>
      </c>
      <c r="S1430" s="64" t="s">
        <v>1364</v>
      </c>
      <c r="T1430" s="65">
        <v>1</v>
      </c>
    </row>
    <row r="1431" spans="1:20" x14ac:dyDescent="0.25">
      <c r="A1431" s="60" t="s">
        <v>2369</v>
      </c>
      <c r="B1431" s="57" t="s">
        <v>2360</v>
      </c>
      <c r="C1431" s="18" t="s">
        <v>1099</v>
      </c>
      <c r="D1431" s="10" t="s">
        <v>1235</v>
      </c>
      <c r="E1431" s="10" t="s">
        <v>210</v>
      </c>
      <c r="F1431" s="9" t="s">
        <v>391</v>
      </c>
      <c r="G1431" s="9" t="s">
        <v>1498</v>
      </c>
      <c r="H1431" s="18" t="s">
        <v>337</v>
      </c>
      <c r="I1431" s="9" t="s">
        <v>453</v>
      </c>
      <c r="J1431" s="62" t="s">
        <v>2384</v>
      </c>
      <c r="K1431" s="67">
        <v>1920</v>
      </c>
      <c r="L1431" s="67">
        <v>8616960</v>
      </c>
      <c r="M1431" s="67"/>
      <c r="R1431" s="66">
        <v>8616960</v>
      </c>
      <c r="S1431" s="64" t="s">
        <v>1364</v>
      </c>
      <c r="T1431" s="65">
        <v>1</v>
      </c>
    </row>
    <row r="1432" spans="1:20" x14ac:dyDescent="0.25">
      <c r="A1432" s="60" t="s">
        <v>2369</v>
      </c>
      <c r="B1432" s="57" t="s">
        <v>2360</v>
      </c>
      <c r="C1432" s="18" t="s">
        <v>1099</v>
      </c>
      <c r="D1432" s="10" t="s">
        <v>1235</v>
      </c>
      <c r="E1432" s="10" t="s">
        <v>210</v>
      </c>
      <c r="F1432" s="9" t="s">
        <v>391</v>
      </c>
      <c r="G1432" s="9" t="s">
        <v>1498</v>
      </c>
      <c r="H1432" s="18" t="s">
        <v>1493</v>
      </c>
      <c r="I1432" s="9" t="s">
        <v>456</v>
      </c>
      <c r="J1432" s="10" t="s">
        <v>456</v>
      </c>
      <c r="K1432" s="67">
        <v>3360</v>
      </c>
      <c r="L1432" s="67">
        <v>27152160</v>
      </c>
      <c r="M1432" s="67"/>
      <c r="R1432" s="66">
        <v>27152160</v>
      </c>
      <c r="S1432" s="64" t="s">
        <v>1534</v>
      </c>
      <c r="T1432" s="65">
        <v>1</v>
      </c>
    </row>
    <row r="1433" spans="1:20" x14ac:dyDescent="0.25">
      <c r="A1433" s="60" t="s">
        <v>2369</v>
      </c>
      <c r="B1433" s="57" t="s">
        <v>2360</v>
      </c>
      <c r="C1433" s="18" t="s">
        <v>408</v>
      </c>
      <c r="D1433" s="10" t="s">
        <v>1352</v>
      </c>
      <c r="E1433" s="10" t="s">
        <v>264</v>
      </c>
      <c r="F1433" s="9" t="s">
        <v>348</v>
      </c>
      <c r="G1433" s="9" t="s">
        <v>1312</v>
      </c>
      <c r="H1433" s="18" t="s">
        <v>314</v>
      </c>
      <c r="I1433" s="9" t="s">
        <v>456</v>
      </c>
      <c r="J1433" s="10" t="s">
        <v>456</v>
      </c>
      <c r="K1433" s="67">
        <v>840</v>
      </c>
      <c r="L1433" s="67">
        <v>6508740</v>
      </c>
      <c r="M1433" s="67"/>
      <c r="R1433" s="66">
        <v>6508740</v>
      </c>
      <c r="S1433" s="64" t="s">
        <v>1365</v>
      </c>
      <c r="T1433" s="65">
        <v>1</v>
      </c>
    </row>
    <row r="1434" spans="1:20" x14ac:dyDescent="0.25">
      <c r="A1434" s="60" t="s">
        <v>2369</v>
      </c>
      <c r="B1434" s="57" t="s">
        <v>2360</v>
      </c>
      <c r="C1434" s="18" t="s">
        <v>408</v>
      </c>
      <c r="D1434" s="10" t="s">
        <v>1352</v>
      </c>
      <c r="E1434" s="10" t="s">
        <v>264</v>
      </c>
      <c r="F1434" s="9" t="s">
        <v>348</v>
      </c>
      <c r="G1434" s="9" t="s">
        <v>1312</v>
      </c>
      <c r="H1434" s="18" t="s">
        <v>345</v>
      </c>
      <c r="I1434" s="9" t="s">
        <v>456</v>
      </c>
      <c r="J1434" s="10" t="s">
        <v>456</v>
      </c>
      <c r="K1434" s="67">
        <v>1344</v>
      </c>
      <c r="L1434" s="67">
        <v>9994266.2400000021</v>
      </c>
      <c r="M1434" s="67"/>
      <c r="R1434" s="66">
        <v>9994266.2400000021</v>
      </c>
      <c r="S1434" s="64" t="s">
        <v>1364</v>
      </c>
      <c r="T1434" s="65">
        <v>1</v>
      </c>
    </row>
    <row r="1435" spans="1:20" x14ac:dyDescent="0.25">
      <c r="A1435" s="60" t="s">
        <v>2369</v>
      </c>
      <c r="B1435" s="57" t="s">
        <v>2360</v>
      </c>
      <c r="C1435" s="18" t="s">
        <v>408</v>
      </c>
      <c r="D1435" s="10" t="s">
        <v>1352</v>
      </c>
      <c r="E1435" s="10" t="s">
        <v>264</v>
      </c>
      <c r="F1435" s="9" t="s">
        <v>348</v>
      </c>
      <c r="G1435" s="9" t="s">
        <v>1312</v>
      </c>
      <c r="H1435" s="18" t="s">
        <v>220</v>
      </c>
      <c r="I1435" s="9" t="s">
        <v>455</v>
      </c>
      <c r="J1435" s="62" t="s">
        <v>2384</v>
      </c>
      <c r="K1435" s="67">
        <v>28</v>
      </c>
      <c r="L1435" s="67">
        <v>188244</v>
      </c>
      <c r="M1435" s="67"/>
      <c r="R1435" s="66">
        <v>188244</v>
      </c>
      <c r="S1435" s="64" t="s">
        <v>1364</v>
      </c>
      <c r="T1435" s="65">
        <v>1</v>
      </c>
    </row>
    <row r="1436" spans="1:20" x14ac:dyDescent="0.25">
      <c r="A1436" s="60" t="s">
        <v>2369</v>
      </c>
      <c r="B1436" s="57" t="s">
        <v>2360</v>
      </c>
      <c r="C1436" s="18" t="s">
        <v>408</v>
      </c>
      <c r="D1436" s="10" t="s">
        <v>1352</v>
      </c>
      <c r="E1436" s="10" t="s">
        <v>264</v>
      </c>
      <c r="F1436" s="9" t="s">
        <v>348</v>
      </c>
      <c r="G1436" s="9" t="s">
        <v>1312</v>
      </c>
      <c r="H1436" s="18" t="s">
        <v>241</v>
      </c>
      <c r="I1436" s="9" t="s">
        <v>454</v>
      </c>
      <c r="J1436" s="62" t="s">
        <v>2384</v>
      </c>
      <c r="K1436" s="67">
        <v>1344</v>
      </c>
      <c r="L1436" s="67">
        <v>8390592</v>
      </c>
      <c r="M1436" s="67"/>
      <c r="R1436" s="66">
        <v>8390592</v>
      </c>
      <c r="S1436" s="64" t="s">
        <v>1364</v>
      </c>
      <c r="T1436" s="65">
        <v>1</v>
      </c>
    </row>
    <row r="1437" spans="1:20" x14ac:dyDescent="0.25">
      <c r="A1437" s="60" t="s">
        <v>2369</v>
      </c>
      <c r="B1437" s="57" t="s">
        <v>2360</v>
      </c>
      <c r="C1437" s="18" t="s">
        <v>1093</v>
      </c>
      <c r="D1437" s="10" t="s">
        <v>1230</v>
      </c>
      <c r="E1437" s="10" t="s">
        <v>210</v>
      </c>
      <c r="F1437" s="9" t="s">
        <v>391</v>
      </c>
      <c r="G1437" s="9" t="s">
        <v>1498</v>
      </c>
      <c r="H1437" s="18" t="s">
        <v>337</v>
      </c>
      <c r="I1437" s="9" t="s">
        <v>453</v>
      </c>
      <c r="J1437" s="62" t="s">
        <v>2384</v>
      </c>
      <c r="K1437" s="67">
        <v>72960</v>
      </c>
      <c r="L1437" s="67">
        <v>449433600</v>
      </c>
      <c r="M1437" s="67"/>
      <c r="R1437" s="66">
        <v>449433600</v>
      </c>
      <c r="S1437" s="64" t="s">
        <v>1364</v>
      </c>
      <c r="T1437" s="65">
        <v>1</v>
      </c>
    </row>
    <row r="1438" spans="1:20" x14ac:dyDescent="0.25">
      <c r="A1438" s="60" t="s">
        <v>2369</v>
      </c>
      <c r="B1438" s="57" t="s">
        <v>2360</v>
      </c>
      <c r="C1438" s="18" t="s">
        <v>1093</v>
      </c>
      <c r="D1438" s="10" t="s">
        <v>1230</v>
      </c>
      <c r="E1438" s="10" t="s">
        <v>210</v>
      </c>
      <c r="F1438" s="9" t="s">
        <v>391</v>
      </c>
      <c r="G1438" s="9" t="s">
        <v>1498</v>
      </c>
      <c r="H1438" s="18" t="s">
        <v>1492</v>
      </c>
      <c r="I1438" s="9" t="s">
        <v>454</v>
      </c>
      <c r="J1438" s="62" t="s">
        <v>2384</v>
      </c>
      <c r="K1438" s="67">
        <v>13800</v>
      </c>
      <c r="L1438" s="67">
        <v>85008000</v>
      </c>
      <c r="M1438" s="67"/>
      <c r="R1438" s="66">
        <v>85008000</v>
      </c>
      <c r="S1438" s="64" t="s">
        <v>1534</v>
      </c>
      <c r="T1438" s="65">
        <v>1</v>
      </c>
    </row>
    <row r="1439" spans="1:20" x14ac:dyDescent="0.25">
      <c r="A1439" s="60" t="s">
        <v>2369</v>
      </c>
      <c r="B1439" s="57" t="s">
        <v>2360</v>
      </c>
      <c r="C1439" s="18" t="s">
        <v>1109</v>
      </c>
      <c r="D1439" s="10" t="s">
        <v>1480</v>
      </c>
      <c r="E1439" s="10" t="s">
        <v>210</v>
      </c>
      <c r="F1439" s="9" t="s">
        <v>391</v>
      </c>
      <c r="G1439" s="9" t="s">
        <v>1498</v>
      </c>
      <c r="H1439" s="18" t="s">
        <v>296</v>
      </c>
      <c r="I1439" s="9" t="s">
        <v>456</v>
      </c>
      <c r="J1439" s="10" t="s">
        <v>456</v>
      </c>
      <c r="K1439" s="67">
        <v>13440</v>
      </c>
      <c r="L1439" s="67">
        <v>72307200</v>
      </c>
      <c r="M1439" s="67"/>
      <c r="R1439" s="66">
        <v>72307200</v>
      </c>
      <c r="S1439" s="64" t="s">
        <v>1364</v>
      </c>
      <c r="T1439" s="65">
        <v>1</v>
      </c>
    </row>
    <row r="1440" spans="1:20" x14ac:dyDescent="0.25">
      <c r="A1440" s="60" t="s">
        <v>2369</v>
      </c>
      <c r="B1440" s="57" t="s">
        <v>2360</v>
      </c>
      <c r="C1440" s="18" t="s">
        <v>1109</v>
      </c>
      <c r="D1440" s="10" t="s">
        <v>1480</v>
      </c>
      <c r="E1440" s="10" t="s">
        <v>210</v>
      </c>
      <c r="F1440" s="9" t="s">
        <v>391</v>
      </c>
      <c r="G1440" s="9" t="s">
        <v>1498</v>
      </c>
      <c r="H1440" s="18" t="s">
        <v>337</v>
      </c>
      <c r="I1440" s="9" t="s">
        <v>453</v>
      </c>
      <c r="J1440" s="62" t="s">
        <v>2384</v>
      </c>
      <c r="K1440" s="67">
        <v>578006</v>
      </c>
      <c r="L1440" s="67">
        <v>1354268058</v>
      </c>
      <c r="M1440" s="67"/>
      <c r="R1440" s="66">
        <v>1354268058</v>
      </c>
      <c r="S1440" s="64" t="s">
        <v>1364</v>
      </c>
      <c r="T1440" s="65">
        <v>1</v>
      </c>
    </row>
    <row r="1441" spans="1:20" x14ac:dyDescent="0.25">
      <c r="A1441" s="60" t="s">
        <v>2369</v>
      </c>
      <c r="B1441" s="57" t="s">
        <v>2360</v>
      </c>
      <c r="C1441" s="18" t="s">
        <v>1109</v>
      </c>
      <c r="D1441" s="10" t="s">
        <v>1480</v>
      </c>
      <c r="E1441" s="10" t="s">
        <v>210</v>
      </c>
      <c r="F1441" s="9" t="s">
        <v>391</v>
      </c>
      <c r="G1441" s="9" t="s">
        <v>1498</v>
      </c>
      <c r="H1441" s="18" t="s">
        <v>231</v>
      </c>
      <c r="I1441" s="9" t="s">
        <v>455</v>
      </c>
      <c r="J1441" s="62" t="s">
        <v>2384</v>
      </c>
      <c r="K1441" s="67">
        <v>480</v>
      </c>
      <c r="L1441" s="67">
        <v>2112000</v>
      </c>
      <c r="M1441" s="67"/>
      <c r="R1441" s="66">
        <v>2112000</v>
      </c>
      <c r="S1441" s="64" t="s">
        <v>1364</v>
      </c>
      <c r="T1441" s="65">
        <v>1</v>
      </c>
    </row>
    <row r="1442" spans="1:20" x14ac:dyDescent="0.25">
      <c r="A1442" s="60" t="s">
        <v>2369</v>
      </c>
      <c r="B1442" s="57" t="s">
        <v>2360</v>
      </c>
      <c r="C1442" s="18" t="s">
        <v>1109</v>
      </c>
      <c r="D1442" s="10" t="s">
        <v>1480</v>
      </c>
      <c r="E1442" s="10" t="s">
        <v>210</v>
      </c>
      <c r="F1442" s="9" t="s">
        <v>391</v>
      </c>
      <c r="G1442" s="9" t="s">
        <v>1498</v>
      </c>
      <c r="H1442" s="18" t="s">
        <v>1493</v>
      </c>
      <c r="I1442" s="9" t="s">
        <v>456</v>
      </c>
      <c r="J1442" s="10" t="s">
        <v>456</v>
      </c>
      <c r="K1442" s="67">
        <v>9600</v>
      </c>
      <c r="L1442" s="67">
        <v>51648000</v>
      </c>
      <c r="M1442" s="67"/>
      <c r="R1442" s="66">
        <v>51648000</v>
      </c>
      <c r="S1442" s="64" t="s">
        <v>1534</v>
      </c>
      <c r="T1442" s="65">
        <v>1</v>
      </c>
    </row>
    <row r="1443" spans="1:20" x14ac:dyDescent="0.25">
      <c r="A1443" s="60" t="s">
        <v>2369</v>
      </c>
      <c r="B1443" s="57" t="s">
        <v>2360</v>
      </c>
      <c r="C1443" s="18" t="s">
        <v>1456</v>
      </c>
      <c r="D1443" s="10" t="s">
        <v>1457</v>
      </c>
      <c r="E1443" s="10" t="s">
        <v>212</v>
      </c>
      <c r="F1443" s="9" t="s">
        <v>327</v>
      </c>
      <c r="G1443" s="9" t="s">
        <v>1309</v>
      </c>
      <c r="H1443" s="18" t="s">
        <v>296</v>
      </c>
      <c r="I1443" s="9" t="s">
        <v>456</v>
      </c>
      <c r="J1443" s="10" t="s">
        <v>456</v>
      </c>
      <c r="K1443" s="67">
        <v>16560</v>
      </c>
      <c r="L1443" s="67">
        <v>175966560</v>
      </c>
      <c r="M1443" s="67"/>
      <c r="R1443" s="66">
        <v>175966560</v>
      </c>
      <c r="S1443" s="64" t="s">
        <v>1364</v>
      </c>
      <c r="T1443" s="65">
        <v>1</v>
      </c>
    </row>
    <row r="1444" spans="1:20" x14ac:dyDescent="0.25">
      <c r="A1444" s="60" t="s">
        <v>2369</v>
      </c>
      <c r="B1444" s="57" t="s">
        <v>2360</v>
      </c>
      <c r="C1444" s="18" t="s">
        <v>1456</v>
      </c>
      <c r="D1444" s="10" t="s">
        <v>1457</v>
      </c>
      <c r="E1444" s="10" t="s">
        <v>212</v>
      </c>
      <c r="F1444" s="9" t="s">
        <v>327</v>
      </c>
      <c r="G1444" s="9" t="s">
        <v>1309</v>
      </c>
      <c r="H1444" s="18" t="s">
        <v>234</v>
      </c>
      <c r="I1444" s="9" t="s">
        <v>454</v>
      </c>
      <c r="J1444" s="62" t="s">
        <v>2384</v>
      </c>
      <c r="K1444" s="67">
        <v>3480</v>
      </c>
      <c r="L1444" s="67">
        <v>38102520</v>
      </c>
      <c r="M1444" s="67"/>
      <c r="R1444" s="66">
        <v>38102520</v>
      </c>
      <c r="S1444" s="64" t="s">
        <v>1364</v>
      </c>
      <c r="T1444" s="65">
        <v>1</v>
      </c>
    </row>
    <row r="1445" spans="1:20" x14ac:dyDescent="0.25">
      <c r="A1445" s="60" t="s">
        <v>2369</v>
      </c>
      <c r="B1445" s="57" t="s">
        <v>2360</v>
      </c>
      <c r="C1445" s="18" t="s">
        <v>1456</v>
      </c>
      <c r="D1445" s="10" t="s">
        <v>1457</v>
      </c>
      <c r="E1445" s="10" t="s">
        <v>212</v>
      </c>
      <c r="F1445" s="9" t="s">
        <v>327</v>
      </c>
      <c r="G1445" s="9" t="s">
        <v>1309</v>
      </c>
      <c r="H1445" s="18" t="s">
        <v>1492</v>
      </c>
      <c r="I1445" s="9" t="s">
        <v>454</v>
      </c>
      <c r="J1445" s="62" t="s">
        <v>2384</v>
      </c>
      <c r="K1445" s="67">
        <v>1080</v>
      </c>
      <c r="L1445" s="67">
        <v>11824920</v>
      </c>
      <c r="M1445" s="67"/>
      <c r="R1445" s="66">
        <v>11824920</v>
      </c>
      <c r="S1445" s="64" t="s">
        <v>1534</v>
      </c>
      <c r="T1445" s="65">
        <v>1</v>
      </c>
    </row>
    <row r="1446" spans="1:20" x14ac:dyDescent="0.25">
      <c r="A1446" s="60" t="s">
        <v>2369</v>
      </c>
      <c r="B1446" s="57" t="s">
        <v>2360</v>
      </c>
      <c r="C1446" s="18" t="s">
        <v>1456</v>
      </c>
      <c r="D1446" s="10" t="s">
        <v>1457</v>
      </c>
      <c r="E1446" s="10" t="s">
        <v>212</v>
      </c>
      <c r="F1446" s="9" t="s">
        <v>327</v>
      </c>
      <c r="G1446" s="9" t="s">
        <v>1309</v>
      </c>
      <c r="H1446" s="18" t="s">
        <v>1493</v>
      </c>
      <c r="I1446" s="9" t="s">
        <v>456</v>
      </c>
      <c r="J1446" s="10" t="s">
        <v>456</v>
      </c>
      <c r="K1446" s="67">
        <v>1920</v>
      </c>
      <c r="L1446" s="67">
        <v>20401920</v>
      </c>
      <c r="M1446" s="67"/>
      <c r="R1446" s="66">
        <v>20401920</v>
      </c>
      <c r="S1446" s="64" t="s">
        <v>1534</v>
      </c>
      <c r="T1446" s="65">
        <v>1</v>
      </c>
    </row>
    <row r="1447" spans="1:20" x14ac:dyDescent="0.25">
      <c r="A1447" s="60" t="s">
        <v>2369</v>
      </c>
      <c r="B1447" s="57" t="s">
        <v>2360</v>
      </c>
      <c r="C1447" s="18" t="s">
        <v>1402</v>
      </c>
      <c r="D1447" s="10" t="s">
        <v>275</v>
      </c>
      <c r="E1447" s="10" t="s">
        <v>355</v>
      </c>
      <c r="F1447" s="9" t="s">
        <v>275</v>
      </c>
      <c r="G1447" s="9" t="s">
        <v>1309</v>
      </c>
      <c r="H1447" s="18" t="s">
        <v>296</v>
      </c>
      <c r="I1447" s="9" t="s">
        <v>456</v>
      </c>
      <c r="J1447" s="10" t="s">
        <v>456</v>
      </c>
      <c r="K1447" s="67">
        <v>3000</v>
      </c>
      <c r="L1447" s="67">
        <v>68145000</v>
      </c>
      <c r="M1447" s="67"/>
      <c r="R1447" s="66">
        <v>68145000</v>
      </c>
      <c r="S1447" s="64" t="s">
        <v>1364</v>
      </c>
      <c r="T1447" s="65">
        <v>1</v>
      </c>
    </row>
    <row r="1448" spans="1:20" x14ac:dyDescent="0.25">
      <c r="A1448" s="60" t="s">
        <v>2369</v>
      </c>
      <c r="B1448" s="57" t="s">
        <v>2360</v>
      </c>
      <c r="C1448" s="18" t="s">
        <v>1402</v>
      </c>
      <c r="D1448" s="10" t="s">
        <v>275</v>
      </c>
      <c r="E1448" s="10" t="s">
        <v>355</v>
      </c>
      <c r="F1448" s="9" t="s">
        <v>275</v>
      </c>
      <c r="G1448" s="9" t="s">
        <v>1309</v>
      </c>
      <c r="H1448" s="18" t="s">
        <v>234</v>
      </c>
      <c r="I1448" s="9" t="s">
        <v>454</v>
      </c>
      <c r="J1448" s="62" t="s">
        <v>2384</v>
      </c>
      <c r="K1448" s="67">
        <v>3360</v>
      </c>
      <c r="L1448" s="67">
        <v>77214480</v>
      </c>
      <c r="M1448" s="67"/>
      <c r="R1448" s="66">
        <v>77214480</v>
      </c>
      <c r="S1448" s="64" t="s">
        <v>1364</v>
      </c>
      <c r="T1448" s="65">
        <v>1</v>
      </c>
    </row>
    <row r="1449" spans="1:20" x14ac:dyDescent="0.25">
      <c r="A1449" s="60" t="s">
        <v>2369</v>
      </c>
      <c r="B1449" s="57" t="s">
        <v>2360</v>
      </c>
      <c r="C1449" s="18" t="s">
        <v>1402</v>
      </c>
      <c r="D1449" s="10" t="s">
        <v>275</v>
      </c>
      <c r="E1449" s="10" t="s">
        <v>355</v>
      </c>
      <c r="F1449" s="9" t="s">
        <v>275</v>
      </c>
      <c r="G1449" s="9" t="s">
        <v>1309</v>
      </c>
      <c r="H1449" s="18" t="s">
        <v>1492</v>
      </c>
      <c r="I1449" s="9" t="s">
        <v>454</v>
      </c>
      <c r="J1449" s="62" t="s">
        <v>2384</v>
      </c>
      <c r="K1449" s="67">
        <v>6360</v>
      </c>
      <c r="L1449" s="67">
        <v>146155980</v>
      </c>
      <c r="M1449" s="67"/>
      <c r="R1449" s="66">
        <v>146155980</v>
      </c>
      <c r="S1449" s="64" t="s">
        <v>1534</v>
      </c>
      <c r="T1449" s="65">
        <v>1</v>
      </c>
    </row>
    <row r="1450" spans="1:20" x14ac:dyDescent="0.25">
      <c r="A1450" s="60" t="s">
        <v>2369</v>
      </c>
      <c r="B1450" s="57" t="s">
        <v>2360</v>
      </c>
      <c r="C1450" s="18" t="s">
        <v>1402</v>
      </c>
      <c r="D1450" s="10" t="s">
        <v>275</v>
      </c>
      <c r="E1450" s="10" t="s">
        <v>355</v>
      </c>
      <c r="F1450" s="9" t="s">
        <v>275</v>
      </c>
      <c r="G1450" s="9" t="s">
        <v>1309</v>
      </c>
      <c r="H1450" s="18" t="s">
        <v>1493</v>
      </c>
      <c r="I1450" s="9" t="s">
        <v>456</v>
      </c>
      <c r="J1450" s="10" t="s">
        <v>456</v>
      </c>
      <c r="K1450" s="67">
        <v>7440</v>
      </c>
      <c r="L1450" s="67">
        <v>168999600</v>
      </c>
      <c r="M1450" s="67"/>
      <c r="R1450" s="66">
        <v>168999600</v>
      </c>
      <c r="S1450" s="64" t="s">
        <v>1534</v>
      </c>
      <c r="T1450" s="65">
        <v>1</v>
      </c>
    </row>
    <row r="1451" spans="1:20" x14ac:dyDescent="0.25">
      <c r="A1451" s="60" t="s">
        <v>2369</v>
      </c>
      <c r="B1451" s="57" t="s">
        <v>2360</v>
      </c>
      <c r="C1451" s="18" t="s">
        <v>509</v>
      </c>
      <c r="D1451" s="10" t="s">
        <v>1342</v>
      </c>
      <c r="E1451" s="10" t="s">
        <v>359</v>
      </c>
      <c r="F1451" s="9" t="s">
        <v>396</v>
      </c>
      <c r="G1451" s="9" t="s">
        <v>1307</v>
      </c>
      <c r="H1451" s="18" t="s">
        <v>1406</v>
      </c>
      <c r="I1451" s="9" t="s">
        <v>453</v>
      </c>
      <c r="J1451" s="62" t="s">
        <v>2384</v>
      </c>
      <c r="K1451" s="67">
        <v>781</v>
      </c>
      <c r="L1451" s="67">
        <v>2452340</v>
      </c>
      <c r="M1451" s="67"/>
      <c r="R1451" s="66">
        <v>2452340</v>
      </c>
      <c r="S1451" s="64" t="s">
        <v>1364</v>
      </c>
      <c r="T1451" s="65">
        <v>1</v>
      </c>
    </row>
    <row r="1452" spans="1:20" x14ac:dyDescent="0.25">
      <c r="A1452" s="60" t="s">
        <v>2369</v>
      </c>
      <c r="B1452" s="57" t="s">
        <v>2360</v>
      </c>
      <c r="C1452" s="18" t="s">
        <v>510</v>
      </c>
      <c r="D1452" s="10" t="s">
        <v>1343</v>
      </c>
      <c r="E1452" s="10" t="s">
        <v>359</v>
      </c>
      <c r="F1452" s="9" t="s">
        <v>396</v>
      </c>
      <c r="G1452" s="9" t="s">
        <v>1307</v>
      </c>
      <c r="H1452" s="18" t="s">
        <v>1523</v>
      </c>
      <c r="I1452" s="9" t="s">
        <v>453</v>
      </c>
      <c r="J1452" s="62" t="s">
        <v>2384</v>
      </c>
      <c r="K1452" s="67">
        <v>3000</v>
      </c>
      <c r="L1452" s="67">
        <v>18837000</v>
      </c>
      <c r="M1452" s="67"/>
      <c r="R1452" s="66">
        <v>18837000</v>
      </c>
      <c r="S1452" s="64" t="s">
        <v>1534</v>
      </c>
      <c r="T1452" s="65">
        <v>1</v>
      </c>
    </row>
    <row r="1453" spans="1:20" x14ac:dyDescent="0.25">
      <c r="A1453" s="60" t="s">
        <v>2369</v>
      </c>
      <c r="B1453" s="57" t="s">
        <v>2360</v>
      </c>
      <c r="C1453" s="18" t="s">
        <v>510</v>
      </c>
      <c r="D1453" s="10" t="s">
        <v>1343</v>
      </c>
      <c r="E1453" s="10" t="s">
        <v>359</v>
      </c>
      <c r="F1453" s="9" t="s">
        <v>396</v>
      </c>
      <c r="G1453" s="9" t="s">
        <v>1307</v>
      </c>
      <c r="H1453" s="18" t="s">
        <v>1531</v>
      </c>
      <c r="I1453" s="9" t="s">
        <v>456</v>
      </c>
      <c r="J1453" s="10" t="s">
        <v>456</v>
      </c>
      <c r="K1453" s="67">
        <v>2000</v>
      </c>
      <c r="L1453" s="67">
        <v>13200000</v>
      </c>
      <c r="M1453" s="67"/>
      <c r="R1453" s="66">
        <v>13200000</v>
      </c>
      <c r="S1453" s="64" t="s">
        <v>1534</v>
      </c>
      <c r="T1453" s="65">
        <v>1</v>
      </c>
    </row>
    <row r="1454" spans="1:20" x14ac:dyDescent="0.25">
      <c r="A1454" s="60" t="s">
        <v>2369</v>
      </c>
      <c r="B1454" s="57" t="s">
        <v>2360</v>
      </c>
      <c r="C1454" s="18" t="s">
        <v>511</v>
      </c>
      <c r="D1454" s="10" t="s">
        <v>1344</v>
      </c>
      <c r="E1454" s="10" t="s">
        <v>359</v>
      </c>
      <c r="F1454" s="9" t="s">
        <v>396</v>
      </c>
      <c r="G1454" s="9" t="s">
        <v>1307</v>
      </c>
      <c r="H1454" s="18" t="s">
        <v>1406</v>
      </c>
      <c r="I1454" s="9" t="s">
        <v>453</v>
      </c>
      <c r="J1454" s="62" t="s">
        <v>2384</v>
      </c>
      <c r="K1454" s="67">
        <v>400</v>
      </c>
      <c r="L1454" s="67">
        <v>2511600</v>
      </c>
      <c r="M1454" s="67"/>
      <c r="R1454" s="66">
        <v>2511600</v>
      </c>
      <c r="S1454" s="64" t="s">
        <v>1364</v>
      </c>
      <c r="T1454" s="65">
        <v>1</v>
      </c>
    </row>
    <row r="1455" spans="1:20" x14ac:dyDescent="0.25">
      <c r="A1455" s="60" t="s">
        <v>2369</v>
      </c>
      <c r="B1455" s="57" t="s">
        <v>2360</v>
      </c>
      <c r="C1455" s="18" t="s">
        <v>511</v>
      </c>
      <c r="D1455" s="10" t="s">
        <v>1344</v>
      </c>
      <c r="E1455" s="10" t="s">
        <v>359</v>
      </c>
      <c r="F1455" s="9" t="s">
        <v>396</v>
      </c>
      <c r="G1455" s="9" t="s">
        <v>1307</v>
      </c>
      <c r="H1455" s="18" t="s">
        <v>1523</v>
      </c>
      <c r="I1455" s="9" t="s">
        <v>453</v>
      </c>
      <c r="J1455" s="62" t="s">
        <v>2384</v>
      </c>
      <c r="K1455" s="67">
        <v>3000</v>
      </c>
      <c r="L1455" s="67">
        <v>18837000</v>
      </c>
      <c r="M1455" s="67"/>
      <c r="R1455" s="66">
        <v>18837000</v>
      </c>
      <c r="S1455" s="64" t="s">
        <v>1534</v>
      </c>
      <c r="T1455" s="65">
        <v>1</v>
      </c>
    </row>
    <row r="1456" spans="1:20" x14ac:dyDescent="0.25">
      <c r="A1456" s="60" t="s">
        <v>2369</v>
      </c>
      <c r="B1456" s="57" t="s">
        <v>2360</v>
      </c>
      <c r="C1456" s="18" t="s">
        <v>511</v>
      </c>
      <c r="D1456" s="10" t="s">
        <v>1344</v>
      </c>
      <c r="E1456" s="10" t="s">
        <v>359</v>
      </c>
      <c r="F1456" s="9" t="s">
        <v>396</v>
      </c>
      <c r="G1456" s="9" t="s">
        <v>1307</v>
      </c>
      <c r="H1456" s="18" t="s">
        <v>1531</v>
      </c>
      <c r="I1456" s="9" t="s">
        <v>456</v>
      </c>
      <c r="J1456" s="10" t="s">
        <v>456</v>
      </c>
      <c r="K1456" s="67">
        <v>1000</v>
      </c>
      <c r="L1456" s="67">
        <v>6600000</v>
      </c>
      <c r="M1456" s="67"/>
      <c r="R1456" s="66">
        <v>6600000</v>
      </c>
      <c r="S1456" s="64" t="s">
        <v>1534</v>
      </c>
      <c r="T1456" s="65">
        <v>1</v>
      </c>
    </row>
    <row r="1457" spans="1:20" x14ac:dyDescent="0.25">
      <c r="A1457" s="60" t="s">
        <v>2369</v>
      </c>
      <c r="B1457" s="57" t="s">
        <v>2360</v>
      </c>
      <c r="C1457" s="18" t="s">
        <v>512</v>
      </c>
      <c r="D1457" s="10" t="s">
        <v>1345</v>
      </c>
      <c r="E1457" s="10" t="s">
        <v>359</v>
      </c>
      <c r="F1457" s="9" t="s">
        <v>396</v>
      </c>
      <c r="G1457" s="9" t="s">
        <v>1307</v>
      </c>
      <c r="H1457" s="18" t="s">
        <v>1406</v>
      </c>
      <c r="I1457" s="9" t="s">
        <v>453</v>
      </c>
      <c r="J1457" s="62" t="s">
        <v>2384</v>
      </c>
      <c r="K1457" s="67">
        <v>21200</v>
      </c>
      <c r="L1457" s="67">
        <v>70596000</v>
      </c>
      <c r="M1457" s="67"/>
      <c r="R1457" s="66">
        <v>70596000</v>
      </c>
      <c r="S1457" s="64" t="s">
        <v>1364</v>
      </c>
      <c r="T1457" s="65">
        <v>1</v>
      </c>
    </row>
    <row r="1458" spans="1:20" x14ac:dyDescent="0.25">
      <c r="A1458" s="60" t="s">
        <v>2369</v>
      </c>
      <c r="B1458" s="57" t="s">
        <v>2360</v>
      </c>
      <c r="C1458" s="18" t="s">
        <v>512</v>
      </c>
      <c r="D1458" s="10" t="s">
        <v>1345</v>
      </c>
      <c r="E1458" s="10" t="s">
        <v>359</v>
      </c>
      <c r="F1458" s="9" t="s">
        <v>396</v>
      </c>
      <c r="G1458" s="9" t="s">
        <v>1307</v>
      </c>
      <c r="H1458" s="18" t="s">
        <v>1523</v>
      </c>
      <c r="I1458" s="9" t="s">
        <v>453</v>
      </c>
      <c r="J1458" s="62" t="s">
        <v>2384</v>
      </c>
      <c r="K1458" s="67">
        <v>1605</v>
      </c>
      <c r="L1458" s="67">
        <v>5344650</v>
      </c>
      <c r="M1458" s="67"/>
      <c r="R1458" s="66">
        <v>5344650</v>
      </c>
      <c r="S1458" s="64" t="s">
        <v>1534</v>
      </c>
      <c r="T1458" s="65">
        <v>1</v>
      </c>
    </row>
    <row r="1459" spans="1:20" x14ac:dyDescent="0.25">
      <c r="A1459" s="60" t="s">
        <v>2369</v>
      </c>
      <c r="B1459" s="57" t="s">
        <v>2360</v>
      </c>
      <c r="C1459" s="18" t="s">
        <v>249</v>
      </c>
      <c r="D1459" s="10" t="s">
        <v>1346</v>
      </c>
      <c r="E1459" s="10" t="s">
        <v>359</v>
      </c>
      <c r="F1459" s="9" t="s">
        <v>396</v>
      </c>
      <c r="G1459" s="9" t="s">
        <v>1307</v>
      </c>
      <c r="H1459" s="18" t="s">
        <v>1406</v>
      </c>
      <c r="I1459" s="9" t="s">
        <v>453</v>
      </c>
      <c r="J1459" s="62" t="s">
        <v>2384</v>
      </c>
      <c r="K1459" s="67">
        <v>50</v>
      </c>
      <c r="L1459" s="67">
        <v>210100</v>
      </c>
      <c r="M1459" s="67"/>
      <c r="R1459" s="66">
        <v>210100</v>
      </c>
      <c r="S1459" s="64" t="s">
        <v>1364</v>
      </c>
      <c r="T1459" s="65">
        <v>1</v>
      </c>
    </row>
    <row r="1460" spans="1:20" x14ac:dyDescent="0.25">
      <c r="A1460" s="60" t="s">
        <v>2369</v>
      </c>
      <c r="B1460" s="57" t="s">
        <v>2360</v>
      </c>
      <c r="C1460" s="18" t="s">
        <v>1450</v>
      </c>
      <c r="D1460" s="10" t="s">
        <v>1451</v>
      </c>
      <c r="E1460" s="10" t="s">
        <v>212</v>
      </c>
      <c r="F1460" s="9" t="s">
        <v>327</v>
      </c>
      <c r="G1460" s="9" t="s">
        <v>1309</v>
      </c>
      <c r="H1460" s="18" t="s">
        <v>296</v>
      </c>
      <c r="I1460" s="9" t="s">
        <v>456</v>
      </c>
      <c r="J1460" s="10" t="s">
        <v>456</v>
      </c>
      <c r="K1460" s="67">
        <v>62280</v>
      </c>
      <c r="L1460" s="67">
        <v>517920480</v>
      </c>
      <c r="M1460" s="67"/>
      <c r="R1460" s="66">
        <v>517920480</v>
      </c>
      <c r="S1460" s="64" t="s">
        <v>1364</v>
      </c>
      <c r="T1460" s="65">
        <v>1</v>
      </c>
    </row>
    <row r="1461" spans="1:20" x14ac:dyDescent="0.25">
      <c r="A1461" s="60" t="s">
        <v>2369</v>
      </c>
      <c r="B1461" s="57" t="s">
        <v>2360</v>
      </c>
      <c r="C1461" s="18" t="s">
        <v>1450</v>
      </c>
      <c r="D1461" s="10" t="s">
        <v>1451</v>
      </c>
      <c r="E1461" s="10" t="s">
        <v>212</v>
      </c>
      <c r="F1461" s="9" t="s">
        <v>327</v>
      </c>
      <c r="G1461" s="9" t="s">
        <v>1309</v>
      </c>
      <c r="H1461" s="18" t="s">
        <v>1492</v>
      </c>
      <c r="I1461" s="9" t="s">
        <v>454</v>
      </c>
      <c r="J1461" s="62" t="s">
        <v>2384</v>
      </c>
      <c r="K1461" s="67">
        <v>960</v>
      </c>
      <c r="L1461" s="67">
        <v>8076480</v>
      </c>
      <c r="M1461" s="67"/>
      <c r="R1461" s="66">
        <v>8076480</v>
      </c>
      <c r="S1461" s="64" t="s">
        <v>1534</v>
      </c>
      <c r="T1461" s="65">
        <v>1</v>
      </c>
    </row>
    <row r="1462" spans="1:20" x14ac:dyDescent="0.25">
      <c r="A1462" s="60" t="s">
        <v>2369</v>
      </c>
      <c r="B1462" s="57" t="s">
        <v>2360</v>
      </c>
      <c r="C1462" s="18" t="s">
        <v>1450</v>
      </c>
      <c r="D1462" s="10" t="s">
        <v>1451</v>
      </c>
      <c r="E1462" s="10" t="s">
        <v>212</v>
      </c>
      <c r="F1462" s="9" t="s">
        <v>327</v>
      </c>
      <c r="G1462" s="9" t="s">
        <v>1309</v>
      </c>
      <c r="H1462" s="18" t="s">
        <v>1493</v>
      </c>
      <c r="I1462" s="9" t="s">
        <v>456</v>
      </c>
      <c r="J1462" s="10" t="s">
        <v>456</v>
      </c>
      <c r="K1462" s="67">
        <v>20040</v>
      </c>
      <c r="L1462" s="67">
        <v>166652640</v>
      </c>
      <c r="M1462" s="67"/>
      <c r="R1462" s="66">
        <v>166652640</v>
      </c>
      <c r="S1462" s="64" t="s">
        <v>1534</v>
      </c>
      <c r="T1462" s="65">
        <v>1</v>
      </c>
    </row>
    <row r="1463" spans="1:20" x14ac:dyDescent="0.25">
      <c r="A1463" s="60" t="s">
        <v>2369</v>
      </c>
      <c r="B1463" s="57" t="s">
        <v>2360</v>
      </c>
      <c r="C1463" s="18" t="s">
        <v>1463</v>
      </c>
      <c r="D1463" s="10" t="s">
        <v>1526</v>
      </c>
      <c r="E1463" s="10" t="s">
        <v>254</v>
      </c>
      <c r="F1463" s="9" t="s">
        <v>390</v>
      </c>
      <c r="G1463" s="9" t="s">
        <v>1495</v>
      </c>
      <c r="H1463" s="18" t="s">
        <v>234</v>
      </c>
      <c r="I1463" s="9" t="s">
        <v>454</v>
      </c>
      <c r="J1463" s="62" t="s">
        <v>2384</v>
      </c>
      <c r="K1463" s="67">
        <v>35000</v>
      </c>
      <c r="L1463" s="67">
        <v>285250000</v>
      </c>
      <c r="M1463" s="67"/>
      <c r="R1463" s="66">
        <v>285250000</v>
      </c>
      <c r="S1463" s="64" t="s">
        <v>1364</v>
      </c>
      <c r="T1463" s="65">
        <v>1</v>
      </c>
    </row>
    <row r="1464" spans="1:20" x14ac:dyDescent="0.25">
      <c r="A1464" s="60" t="s">
        <v>2369</v>
      </c>
      <c r="B1464" s="57" t="s">
        <v>2360</v>
      </c>
      <c r="C1464" s="18" t="s">
        <v>1463</v>
      </c>
      <c r="D1464" s="10" t="s">
        <v>1526</v>
      </c>
      <c r="E1464" s="10" t="s">
        <v>254</v>
      </c>
      <c r="F1464" s="9" t="s">
        <v>390</v>
      </c>
      <c r="G1464" s="9" t="s">
        <v>1495</v>
      </c>
      <c r="H1464" s="18" t="s">
        <v>1492</v>
      </c>
      <c r="I1464" s="9" t="s">
        <v>454</v>
      </c>
      <c r="J1464" s="62" t="s">
        <v>2384</v>
      </c>
      <c r="K1464" s="67">
        <v>8200</v>
      </c>
      <c r="L1464" s="67">
        <v>66830000</v>
      </c>
      <c r="M1464" s="67"/>
      <c r="R1464" s="66">
        <v>66830000</v>
      </c>
      <c r="S1464" s="64" t="s">
        <v>1534</v>
      </c>
      <c r="T1464" s="65">
        <v>1</v>
      </c>
    </row>
    <row r="1465" spans="1:20" x14ac:dyDescent="0.25">
      <c r="A1465" s="60" t="s">
        <v>2369</v>
      </c>
      <c r="B1465" s="57" t="s">
        <v>2360</v>
      </c>
      <c r="C1465" s="18" t="s">
        <v>1464</v>
      </c>
      <c r="D1465" s="10" t="s">
        <v>1517</v>
      </c>
      <c r="E1465" s="10" t="s">
        <v>254</v>
      </c>
      <c r="F1465" s="9" t="s">
        <v>390</v>
      </c>
      <c r="G1465" s="9" t="s">
        <v>1495</v>
      </c>
      <c r="H1465" s="18" t="s">
        <v>1492</v>
      </c>
      <c r="I1465" s="9" t="s">
        <v>454</v>
      </c>
      <c r="J1465" s="62" t="s">
        <v>2384</v>
      </c>
      <c r="K1465" s="67">
        <v>140</v>
      </c>
      <c r="L1465" s="67">
        <v>1470700</v>
      </c>
      <c r="M1465" s="67"/>
      <c r="R1465" s="66">
        <v>1470700</v>
      </c>
      <c r="S1465" s="64" t="s">
        <v>1534</v>
      </c>
      <c r="T1465" s="65">
        <v>1</v>
      </c>
    </row>
    <row r="1466" spans="1:20" x14ac:dyDescent="0.25">
      <c r="A1466" s="60" t="s">
        <v>2369</v>
      </c>
      <c r="B1466" s="57" t="s">
        <v>2360</v>
      </c>
      <c r="C1466" s="18" t="s">
        <v>1465</v>
      </c>
      <c r="D1466" s="10" t="s">
        <v>1518</v>
      </c>
      <c r="E1466" s="10" t="s">
        <v>254</v>
      </c>
      <c r="F1466" s="9" t="s">
        <v>390</v>
      </c>
      <c r="G1466" s="9" t="s">
        <v>1495</v>
      </c>
      <c r="H1466" s="18" t="s">
        <v>234</v>
      </c>
      <c r="I1466" s="9" t="s">
        <v>454</v>
      </c>
      <c r="J1466" s="62" t="s">
        <v>2384</v>
      </c>
      <c r="K1466" s="67">
        <v>40680</v>
      </c>
      <c r="L1466" s="67">
        <v>331542000</v>
      </c>
      <c r="M1466" s="67"/>
      <c r="R1466" s="66">
        <v>331542000</v>
      </c>
      <c r="S1466" s="64" t="s">
        <v>1364</v>
      </c>
      <c r="T1466" s="65">
        <v>1</v>
      </c>
    </row>
    <row r="1467" spans="1:20" x14ac:dyDescent="0.25">
      <c r="A1467" s="60" t="s">
        <v>2369</v>
      </c>
      <c r="B1467" s="57" t="s">
        <v>2360</v>
      </c>
      <c r="C1467" s="18" t="s">
        <v>1465</v>
      </c>
      <c r="D1467" s="10" t="s">
        <v>1518</v>
      </c>
      <c r="E1467" s="10" t="s">
        <v>254</v>
      </c>
      <c r="F1467" s="9" t="s">
        <v>390</v>
      </c>
      <c r="G1467" s="9" t="s">
        <v>1495</v>
      </c>
      <c r="H1467" s="18" t="s">
        <v>1492</v>
      </c>
      <c r="I1467" s="9" t="s">
        <v>454</v>
      </c>
      <c r="J1467" s="62" t="s">
        <v>2384</v>
      </c>
      <c r="K1467" s="67">
        <v>4120</v>
      </c>
      <c r="L1467" s="67">
        <v>33578000</v>
      </c>
      <c r="M1467" s="67"/>
      <c r="R1467" s="66">
        <v>33578000</v>
      </c>
      <c r="S1467" s="64" t="s">
        <v>1534</v>
      </c>
      <c r="T1467" s="65">
        <v>1</v>
      </c>
    </row>
    <row r="1468" spans="1:20" x14ac:dyDescent="0.25">
      <c r="A1468" s="60" t="s">
        <v>2369</v>
      </c>
      <c r="B1468" s="57" t="s">
        <v>2360</v>
      </c>
      <c r="C1468" s="18" t="s">
        <v>1084</v>
      </c>
      <c r="D1468" s="10" t="s">
        <v>1215</v>
      </c>
      <c r="E1468" s="10" t="s">
        <v>254</v>
      </c>
      <c r="F1468" s="9" t="s">
        <v>390</v>
      </c>
      <c r="G1468" s="9" t="s">
        <v>1495</v>
      </c>
      <c r="H1468" s="18" t="s">
        <v>296</v>
      </c>
      <c r="I1468" s="9" t="s">
        <v>456</v>
      </c>
      <c r="J1468" s="10" t="s">
        <v>456</v>
      </c>
      <c r="K1468" s="67">
        <v>120</v>
      </c>
      <c r="L1468" s="67">
        <v>1672680</v>
      </c>
      <c r="M1468" s="67"/>
      <c r="R1468" s="66">
        <v>1672680</v>
      </c>
      <c r="S1468" s="64" t="s">
        <v>1364</v>
      </c>
      <c r="T1468" s="65">
        <v>1</v>
      </c>
    </row>
    <row r="1469" spans="1:20" x14ac:dyDescent="0.25">
      <c r="A1469" s="60" t="s">
        <v>2369</v>
      </c>
      <c r="B1469" s="57" t="s">
        <v>2360</v>
      </c>
      <c r="C1469" s="18" t="s">
        <v>1084</v>
      </c>
      <c r="D1469" s="10" t="s">
        <v>1215</v>
      </c>
      <c r="E1469" s="10" t="s">
        <v>254</v>
      </c>
      <c r="F1469" s="9" t="s">
        <v>390</v>
      </c>
      <c r="G1469" s="9" t="s">
        <v>1495</v>
      </c>
      <c r="H1469" s="18" t="s">
        <v>231</v>
      </c>
      <c r="I1469" s="9" t="s">
        <v>455</v>
      </c>
      <c r="J1469" s="62" t="s">
        <v>2384</v>
      </c>
      <c r="K1469" s="67">
        <v>20</v>
      </c>
      <c r="L1469" s="67">
        <v>211200</v>
      </c>
      <c r="M1469" s="67"/>
      <c r="R1469" s="66">
        <v>211200</v>
      </c>
      <c r="S1469" s="64" t="s">
        <v>1364</v>
      </c>
      <c r="T1469" s="65">
        <v>1</v>
      </c>
    </row>
    <row r="1470" spans="1:20" x14ac:dyDescent="0.25">
      <c r="A1470" s="60" t="s">
        <v>2369</v>
      </c>
      <c r="B1470" s="57" t="s">
        <v>2360</v>
      </c>
      <c r="C1470" s="18" t="s">
        <v>1084</v>
      </c>
      <c r="D1470" s="10" t="s">
        <v>1215</v>
      </c>
      <c r="E1470" s="10" t="s">
        <v>254</v>
      </c>
      <c r="F1470" s="9" t="s">
        <v>390</v>
      </c>
      <c r="G1470" s="9" t="s">
        <v>1495</v>
      </c>
      <c r="H1470" s="18" t="s">
        <v>234</v>
      </c>
      <c r="I1470" s="9" t="s">
        <v>454</v>
      </c>
      <c r="J1470" s="62" t="s">
        <v>2384</v>
      </c>
      <c r="K1470" s="67">
        <v>420</v>
      </c>
      <c r="L1470" s="67">
        <v>3299940</v>
      </c>
      <c r="M1470" s="67"/>
      <c r="R1470" s="66">
        <v>3299940</v>
      </c>
      <c r="S1470" s="64" t="s">
        <v>1364</v>
      </c>
      <c r="T1470" s="65">
        <v>1</v>
      </c>
    </row>
    <row r="1471" spans="1:20" x14ac:dyDescent="0.25">
      <c r="A1471" s="60" t="s">
        <v>2369</v>
      </c>
      <c r="B1471" s="57" t="s">
        <v>2360</v>
      </c>
      <c r="C1471" s="18" t="s">
        <v>1084</v>
      </c>
      <c r="D1471" s="10" t="s">
        <v>1215</v>
      </c>
      <c r="E1471" s="10" t="s">
        <v>254</v>
      </c>
      <c r="F1471" s="9" t="s">
        <v>390</v>
      </c>
      <c r="G1471" s="9" t="s">
        <v>1495</v>
      </c>
      <c r="H1471" s="18" t="s">
        <v>1492</v>
      </c>
      <c r="I1471" s="9" t="s">
        <v>454</v>
      </c>
      <c r="J1471" s="62" t="s">
        <v>2384</v>
      </c>
      <c r="K1471" s="67">
        <v>1200</v>
      </c>
      <c r="L1471" s="67">
        <v>9428400</v>
      </c>
      <c r="M1471" s="67"/>
      <c r="R1471" s="66">
        <v>9428400</v>
      </c>
      <c r="S1471" s="64" t="s">
        <v>1534</v>
      </c>
      <c r="T1471" s="65">
        <v>1</v>
      </c>
    </row>
    <row r="1472" spans="1:20" x14ac:dyDescent="0.25">
      <c r="A1472" s="60" t="s">
        <v>2369</v>
      </c>
      <c r="B1472" s="57" t="s">
        <v>2360</v>
      </c>
      <c r="C1472" s="18" t="s">
        <v>1094</v>
      </c>
      <c r="D1472" s="10" t="s">
        <v>1232</v>
      </c>
      <c r="E1472" s="10" t="s">
        <v>210</v>
      </c>
      <c r="F1472" s="9" t="s">
        <v>391</v>
      </c>
      <c r="G1472" s="9" t="s">
        <v>1498</v>
      </c>
      <c r="H1472" s="18" t="s">
        <v>296</v>
      </c>
      <c r="I1472" s="9" t="s">
        <v>456</v>
      </c>
      <c r="J1472" s="10" t="s">
        <v>456</v>
      </c>
      <c r="K1472" s="67">
        <v>16320</v>
      </c>
      <c r="L1472" s="67">
        <v>115268160</v>
      </c>
      <c r="M1472" s="67"/>
      <c r="R1472" s="66">
        <v>115268160</v>
      </c>
      <c r="S1472" s="64" t="s">
        <v>1364</v>
      </c>
      <c r="T1472" s="65">
        <v>1</v>
      </c>
    </row>
    <row r="1473" spans="1:20" x14ac:dyDescent="0.25">
      <c r="A1473" s="60" t="s">
        <v>2369</v>
      </c>
      <c r="B1473" s="57" t="s">
        <v>2360</v>
      </c>
      <c r="C1473" s="18" t="s">
        <v>1094</v>
      </c>
      <c r="D1473" s="10" t="s">
        <v>1232</v>
      </c>
      <c r="E1473" s="10" t="s">
        <v>210</v>
      </c>
      <c r="F1473" s="9" t="s">
        <v>391</v>
      </c>
      <c r="G1473" s="9" t="s">
        <v>1498</v>
      </c>
      <c r="H1473" s="18" t="s">
        <v>337</v>
      </c>
      <c r="I1473" s="9" t="s">
        <v>453</v>
      </c>
      <c r="J1473" s="62" t="s">
        <v>2384</v>
      </c>
      <c r="K1473" s="67">
        <v>37920</v>
      </c>
      <c r="L1473" s="67">
        <v>113911680</v>
      </c>
      <c r="M1473" s="67"/>
      <c r="R1473" s="66">
        <v>113911680</v>
      </c>
      <c r="S1473" s="64" t="s">
        <v>1364</v>
      </c>
      <c r="T1473" s="65">
        <v>1</v>
      </c>
    </row>
    <row r="1474" spans="1:20" x14ac:dyDescent="0.25">
      <c r="A1474" s="60" t="s">
        <v>2369</v>
      </c>
      <c r="B1474" s="57" t="s">
        <v>2360</v>
      </c>
      <c r="C1474" s="18" t="s">
        <v>1094</v>
      </c>
      <c r="D1474" s="10" t="s">
        <v>1232</v>
      </c>
      <c r="E1474" s="10" t="s">
        <v>210</v>
      </c>
      <c r="F1474" s="9" t="s">
        <v>391</v>
      </c>
      <c r="G1474" s="9" t="s">
        <v>1498</v>
      </c>
      <c r="H1474" s="18" t="s">
        <v>1493</v>
      </c>
      <c r="I1474" s="9" t="s">
        <v>456</v>
      </c>
      <c r="J1474" s="10" t="s">
        <v>456</v>
      </c>
      <c r="K1474" s="67">
        <v>960</v>
      </c>
      <c r="L1474" s="67">
        <v>6780480</v>
      </c>
      <c r="M1474" s="67"/>
      <c r="R1474" s="66">
        <v>6780480</v>
      </c>
      <c r="S1474" s="64" t="s">
        <v>1534</v>
      </c>
      <c r="T1474" s="65">
        <v>1</v>
      </c>
    </row>
    <row r="1475" spans="1:20" x14ac:dyDescent="0.25">
      <c r="A1475" s="60" t="s">
        <v>2369</v>
      </c>
      <c r="B1475" s="57" t="s">
        <v>2360</v>
      </c>
      <c r="C1475" s="18" t="s">
        <v>1097</v>
      </c>
      <c r="D1475" s="10" t="s">
        <v>1424</v>
      </c>
      <c r="E1475" s="10" t="s">
        <v>210</v>
      </c>
      <c r="F1475" s="9" t="s">
        <v>391</v>
      </c>
      <c r="G1475" s="9" t="s">
        <v>1498</v>
      </c>
      <c r="H1475" s="18" t="s">
        <v>296</v>
      </c>
      <c r="I1475" s="9" t="s">
        <v>456</v>
      </c>
      <c r="J1475" s="10" t="s">
        <v>456</v>
      </c>
      <c r="K1475" s="67">
        <v>225960</v>
      </c>
      <c r="L1475" s="67">
        <v>1215664800</v>
      </c>
      <c r="M1475" s="67"/>
      <c r="R1475" s="66">
        <v>1215664800</v>
      </c>
      <c r="S1475" s="64" t="s">
        <v>1364</v>
      </c>
      <c r="T1475" s="65">
        <v>1</v>
      </c>
    </row>
    <row r="1476" spans="1:20" x14ac:dyDescent="0.25">
      <c r="A1476" s="60" t="s">
        <v>2369</v>
      </c>
      <c r="B1476" s="57" t="s">
        <v>2360</v>
      </c>
      <c r="C1476" s="18" t="s">
        <v>1097</v>
      </c>
      <c r="D1476" s="10" t="s">
        <v>1424</v>
      </c>
      <c r="E1476" s="10" t="s">
        <v>210</v>
      </c>
      <c r="F1476" s="9" t="s">
        <v>391</v>
      </c>
      <c r="G1476" s="9" t="s">
        <v>1498</v>
      </c>
      <c r="H1476" s="18" t="s">
        <v>337</v>
      </c>
      <c r="I1476" s="9" t="s">
        <v>453</v>
      </c>
      <c r="J1476" s="62" t="s">
        <v>2384</v>
      </c>
      <c r="K1476" s="67">
        <v>164400</v>
      </c>
      <c r="L1476" s="67">
        <v>482185200</v>
      </c>
      <c r="M1476" s="67"/>
      <c r="R1476" s="66">
        <v>482185200</v>
      </c>
      <c r="S1476" s="64" t="s">
        <v>1364</v>
      </c>
      <c r="T1476" s="65">
        <v>1</v>
      </c>
    </row>
    <row r="1477" spans="1:20" x14ac:dyDescent="0.25">
      <c r="A1477" s="60" t="s">
        <v>2369</v>
      </c>
      <c r="B1477" s="57" t="s">
        <v>2360</v>
      </c>
      <c r="C1477" s="18" t="s">
        <v>1519</v>
      </c>
      <c r="D1477" s="10" t="s">
        <v>1520</v>
      </c>
      <c r="E1477" s="10" t="s">
        <v>1482</v>
      </c>
      <c r="F1477" s="9" t="s">
        <v>1483</v>
      </c>
      <c r="G1477" s="9" t="s">
        <v>1509</v>
      </c>
      <c r="H1477" s="18" t="s">
        <v>234</v>
      </c>
      <c r="I1477" s="9" t="s">
        <v>454</v>
      </c>
      <c r="J1477" s="62" t="s">
        <v>2384</v>
      </c>
      <c r="K1477" s="67">
        <v>1339834</v>
      </c>
      <c r="L1477" s="67">
        <v>9026461658</v>
      </c>
      <c r="M1477" s="67"/>
      <c r="R1477" s="66">
        <v>9026461658</v>
      </c>
      <c r="S1477" s="64" t="s">
        <v>1364</v>
      </c>
      <c r="T1477" s="65">
        <v>1</v>
      </c>
    </row>
    <row r="1478" spans="1:20" x14ac:dyDescent="0.25">
      <c r="A1478" s="60" t="s">
        <v>2369</v>
      </c>
      <c r="B1478" s="57" t="s">
        <v>2360</v>
      </c>
      <c r="C1478" s="18" t="s">
        <v>1519</v>
      </c>
      <c r="D1478" s="10" t="s">
        <v>1520</v>
      </c>
      <c r="E1478" s="10" t="s">
        <v>1482</v>
      </c>
      <c r="F1478" s="9" t="s">
        <v>1483</v>
      </c>
      <c r="G1478" s="9" t="s">
        <v>1509</v>
      </c>
      <c r="H1478" s="18" t="s">
        <v>1492</v>
      </c>
      <c r="I1478" s="9" t="s">
        <v>454</v>
      </c>
      <c r="J1478" s="62" t="s">
        <v>2384</v>
      </c>
      <c r="K1478" s="67">
        <v>1591000</v>
      </c>
      <c r="L1478" s="67">
        <v>10718567000</v>
      </c>
      <c r="M1478" s="67"/>
      <c r="R1478" s="66">
        <v>10718567000</v>
      </c>
      <c r="S1478" s="64" t="s">
        <v>1534</v>
      </c>
      <c r="T1478" s="65">
        <v>1</v>
      </c>
    </row>
    <row r="1479" spans="1:20" x14ac:dyDescent="0.25">
      <c r="A1479" s="60" t="s">
        <v>2369</v>
      </c>
      <c r="B1479" s="57" t="s">
        <v>2360</v>
      </c>
      <c r="C1479" s="18" t="s">
        <v>1098</v>
      </c>
      <c r="D1479" s="10" t="s">
        <v>1234</v>
      </c>
      <c r="E1479" s="10" t="s">
        <v>210</v>
      </c>
      <c r="F1479" s="9" t="s">
        <v>391</v>
      </c>
      <c r="G1479" s="9" t="s">
        <v>1498</v>
      </c>
      <c r="H1479" s="18" t="s">
        <v>296</v>
      </c>
      <c r="I1479" s="9" t="s">
        <v>456</v>
      </c>
      <c r="J1479" s="10" t="s">
        <v>456</v>
      </c>
      <c r="K1479" s="67">
        <v>480</v>
      </c>
      <c r="L1479" s="67">
        <v>3878880</v>
      </c>
      <c r="M1479" s="67"/>
      <c r="R1479" s="66">
        <v>3878880</v>
      </c>
      <c r="S1479" s="64" t="s">
        <v>1364</v>
      </c>
      <c r="T1479" s="65">
        <v>1</v>
      </c>
    </row>
    <row r="1480" spans="1:20" x14ac:dyDescent="0.25">
      <c r="A1480" s="60" t="s">
        <v>2369</v>
      </c>
      <c r="B1480" s="57" t="s">
        <v>2360</v>
      </c>
      <c r="C1480" s="18" t="s">
        <v>1098</v>
      </c>
      <c r="D1480" s="10" t="s">
        <v>1234</v>
      </c>
      <c r="E1480" s="10" t="s">
        <v>210</v>
      </c>
      <c r="F1480" s="9" t="s">
        <v>391</v>
      </c>
      <c r="G1480" s="9" t="s">
        <v>1498</v>
      </c>
      <c r="H1480" s="18" t="s">
        <v>337</v>
      </c>
      <c r="I1480" s="9" t="s">
        <v>453</v>
      </c>
      <c r="J1480" s="62" t="s">
        <v>2384</v>
      </c>
      <c r="K1480" s="67">
        <v>1440</v>
      </c>
      <c r="L1480" s="67">
        <v>5676480</v>
      </c>
      <c r="M1480" s="67"/>
      <c r="R1480" s="66">
        <v>5676480</v>
      </c>
      <c r="S1480" s="64" t="s">
        <v>1364</v>
      </c>
      <c r="T1480" s="65">
        <v>1</v>
      </c>
    </row>
    <row r="1481" spans="1:20" x14ac:dyDescent="0.25">
      <c r="A1481" s="60" t="s">
        <v>2369</v>
      </c>
      <c r="B1481" s="57" t="s">
        <v>2360</v>
      </c>
      <c r="C1481" s="18" t="s">
        <v>1098</v>
      </c>
      <c r="D1481" s="10" t="s">
        <v>1234</v>
      </c>
      <c r="E1481" s="10" t="s">
        <v>210</v>
      </c>
      <c r="F1481" s="9" t="s">
        <v>391</v>
      </c>
      <c r="G1481" s="9" t="s">
        <v>1498</v>
      </c>
      <c r="H1481" s="18" t="s">
        <v>1523</v>
      </c>
      <c r="I1481" s="9" t="s">
        <v>453</v>
      </c>
      <c r="J1481" s="62" t="s">
        <v>2384</v>
      </c>
      <c r="K1481" s="67">
        <v>10080</v>
      </c>
      <c r="L1481" s="67">
        <v>39735360</v>
      </c>
      <c r="M1481" s="67"/>
      <c r="R1481" s="66">
        <v>39735360</v>
      </c>
      <c r="S1481" s="64" t="s">
        <v>1534</v>
      </c>
      <c r="T1481" s="65">
        <v>1</v>
      </c>
    </row>
    <row r="1482" spans="1:20" x14ac:dyDescent="0.25">
      <c r="A1482" s="60" t="s">
        <v>2369</v>
      </c>
      <c r="B1482" s="57" t="s">
        <v>2360</v>
      </c>
      <c r="C1482" s="18" t="s">
        <v>507</v>
      </c>
      <c r="D1482" s="10" t="s">
        <v>1340</v>
      </c>
      <c r="E1482" s="10" t="s">
        <v>359</v>
      </c>
      <c r="F1482" s="9" t="s">
        <v>396</v>
      </c>
      <c r="G1482" s="9" t="s">
        <v>1307</v>
      </c>
      <c r="H1482" s="18" t="s">
        <v>1523</v>
      </c>
      <c r="I1482" s="9" t="s">
        <v>453</v>
      </c>
      <c r="J1482" s="62" t="s">
        <v>2384</v>
      </c>
      <c r="K1482" s="67">
        <v>1000</v>
      </c>
      <c r="L1482" s="67">
        <v>6279000</v>
      </c>
      <c r="M1482" s="67"/>
      <c r="R1482" s="66">
        <v>6279000</v>
      </c>
      <c r="S1482" s="64" t="s">
        <v>1534</v>
      </c>
      <c r="T1482" s="65">
        <v>1</v>
      </c>
    </row>
    <row r="1483" spans="1:20" x14ac:dyDescent="0.25">
      <c r="A1483" s="60" t="s">
        <v>2369</v>
      </c>
      <c r="B1483" s="57" t="s">
        <v>2360</v>
      </c>
      <c r="C1483" s="18" t="s">
        <v>507</v>
      </c>
      <c r="D1483" s="10" t="s">
        <v>1340</v>
      </c>
      <c r="E1483" s="10" t="s">
        <v>359</v>
      </c>
      <c r="F1483" s="9" t="s">
        <v>396</v>
      </c>
      <c r="G1483" s="9" t="s">
        <v>1307</v>
      </c>
      <c r="H1483" s="18" t="s">
        <v>1531</v>
      </c>
      <c r="I1483" s="9" t="s">
        <v>456</v>
      </c>
      <c r="J1483" s="10" t="s">
        <v>456</v>
      </c>
      <c r="K1483" s="67">
        <v>100</v>
      </c>
      <c r="L1483" s="67">
        <v>660000</v>
      </c>
      <c r="M1483" s="67"/>
      <c r="R1483" s="66">
        <v>660000</v>
      </c>
      <c r="S1483" s="64" t="s">
        <v>1534</v>
      </c>
      <c r="T1483" s="65">
        <v>1</v>
      </c>
    </row>
    <row r="1484" spans="1:20" x14ac:dyDescent="0.25">
      <c r="A1484" s="60" t="s">
        <v>2369</v>
      </c>
      <c r="B1484" s="57" t="s">
        <v>2360</v>
      </c>
      <c r="C1484" s="18" t="s">
        <v>508</v>
      </c>
      <c r="D1484" s="10" t="s">
        <v>1341</v>
      </c>
      <c r="E1484" s="10" t="s">
        <v>359</v>
      </c>
      <c r="F1484" s="9" t="s">
        <v>396</v>
      </c>
      <c r="G1484" s="9" t="s">
        <v>1307</v>
      </c>
      <c r="H1484" s="18" t="s">
        <v>1406</v>
      </c>
      <c r="I1484" s="9" t="s">
        <v>453</v>
      </c>
      <c r="J1484" s="62" t="s">
        <v>2384</v>
      </c>
      <c r="K1484" s="67">
        <v>500</v>
      </c>
      <c r="L1484" s="67">
        <v>1506000</v>
      </c>
      <c r="M1484" s="67"/>
      <c r="R1484" s="66">
        <v>1506000</v>
      </c>
      <c r="S1484" s="64" t="s">
        <v>1364</v>
      </c>
      <c r="T1484" s="65">
        <v>1</v>
      </c>
    </row>
    <row r="1485" spans="1:20" x14ac:dyDescent="0.25">
      <c r="A1485" s="60" t="s">
        <v>2369</v>
      </c>
      <c r="B1485" s="57" t="s">
        <v>2360</v>
      </c>
      <c r="C1485" s="18" t="s">
        <v>508</v>
      </c>
      <c r="D1485" s="10" t="s">
        <v>1341</v>
      </c>
      <c r="E1485" s="10" t="s">
        <v>359</v>
      </c>
      <c r="F1485" s="9" t="s">
        <v>396</v>
      </c>
      <c r="G1485" s="9" t="s">
        <v>1307</v>
      </c>
      <c r="H1485" s="18" t="s">
        <v>1531</v>
      </c>
      <c r="I1485" s="9" t="s">
        <v>456</v>
      </c>
      <c r="J1485" s="10" t="s">
        <v>456</v>
      </c>
      <c r="K1485" s="67">
        <v>500</v>
      </c>
      <c r="L1485" s="67">
        <v>3300000</v>
      </c>
      <c r="M1485" s="67"/>
      <c r="R1485" s="66">
        <v>3300000</v>
      </c>
      <c r="S1485" s="64" t="s">
        <v>1534</v>
      </c>
      <c r="T1485" s="65">
        <v>1</v>
      </c>
    </row>
    <row r="1486" spans="1:20" x14ac:dyDescent="0.25">
      <c r="A1486" s="60" t="s">
        <v>2369</v>
      </c>
      <c r="B1486" s="57" t="s">
        <v>2360</v>
      </c>
      <c r="C1486" s="18" t="s">
        <v>506</v>
      </c>
      <c r="D1486" s="10" t="s">
        <v>1338</v>
      </c>
      <c r="E1486" s="10" t="s">
        <v>385</v>
      </c>
      <c r="F1486" s="9" t="s">
        <v>398</v>
      </c>
      <c r="G1486" s="9" t="s">
        <v>1307</v>
      </c>
      <c r="H1486" s="18" t="s">
        <v>1406</v>
      </c>
      <c r="I1486" s="9" t="s">
        <v>453</v>
      </c>
      <c r="J1486" s="62" t="s">
        <v>2384</v>
      </c>
      <c r="K1486" s="67">
        <v>7400</v>
      </c>
      <c r="L1486" s="67">
        <v>21282400</v>
      </c>
      <c r="M1486" s="67"/>
      <c r="R1486" s="66">
        <v>21282400</v>
      </c>
      <c r="S1486" s="64" t="s">
        <v>1364</v>
      </c>
      <c r="T1486" s="65">
        <v>1</v>
      </c>
    </row>
    <row r="1487" spans="1:20" x14ac:dyDescent="0.25">
      <c r="A1487" s="60" t="s">
        <v>2369</v>
      </c>
      <c r="B1487" s="57" t="s">
        <v>2360</v>
      </c>
      <c r="C1487" s="18" t="s">
        <v>1448</v>
      </c>
      <c r="D1487" s="10" t="s">
        <v>1449</v>
      </c>
      <c r="E1487" s="10" t="s">
        <v>212</v>
      </c>
      <c r="F1487" s="9" t="s">
        <v>327</v>
      </c>
      <c r="G1487" s="9" t="s">
        <v>1309</v>
      </c>
      <c r="H1487" s="18" t="s">
        <v>296</v>
      </c>
      <c r="I1487" s="9" t="s">
        <v>456</v>
      </c>
      <c r="J1487" s="10" t="s">
        <v>456</v>
      </c>
      <c r="K1487" s="67">
        <v>3240</v>
      </c>
      <c r="L1487" s="67">
        <v>26943840</v>
      </c>
      <c r="M1487" s="67"/>
      <c r="R1487" s="66">
        <v>26943840</v>
      </c>
      <c r="S1487" s="64" t="s">
        <v>1364</v>
      </c>
      <c r="T1487" s="65">
        <v>1</v>
      </c>
    </row>
    <row r="1488" spans="1:20" x14ac:dyDescent="0.25">
      <c r="A1488" s="60" t="s">
        <v>2369</v>
      </c>
      <c r="B1488" s="57" t="s">
        <v>2360</v>
      </c>
      <c r="C1488" s="18" t="s">
        <v>1448</v>
      </c>
      <c r="D1488" s="10" t="s">
        <v>1449</v>
      </c>
      <c r="E1488" s="10" t="s">
        <v>212</v>
      </c>
      <c r="F1488" s="9" t="s">
        <v>327</v>
      </c>
      <c r="G1488" s="9" t="s">
        <v>1309</v>
      </c>
      <c r="H1488" s="18" t="s">
        <v>1492</v>
      </c>
      <c r="I1488" s="9" t="s">
        <v>454</v>
      </c>
      <c r="J1488" s="62" t="s">
        <v>2384</v>
      </c>
      <c r="K1488" s="67">
        <v>3840</v>
      </c>
      <c r="L1488" s="67">
        <v>32305920</v>
      </c>
      <c r="M1488" s="67"/>
      <c r="R1488" s="66">
        <v>32305920</v>
      </c>
      <c r="S1488" s="64" t="s">
        <v>1534</v>
      </c>
      <c r="T1488" s="65">
        <v>1</v>
      </c>
    </row>
    <row r="1489" spans="1:20" x14ac:dyDescent="0.25">
      <c r="A1489" s="60" t="s">
        <v>2369</v>
      </c>
      <c r="B1489" s="57" t="s">
        <v>2360</v>
      </c>
      <c r="C1489" s="18" t="s">
        <v>1448</v>
      </c>
      <c r="D1489" s="10" t="s">
        <v>1449</v>
      </c>
      <c r="E1489" s="10" t="s">
        <v>212</v>
      </c>
      <c r="F1489" s="9" t="s">
        <v>327</v>
      </c>
      <c r="G1489" s="9" t="s">
        <v>1309</v>
      </c>
      <c r="H1489" s="18" t="s">
        <v>1493</v>
      </c>
      <c r="I1489" s="9" t="s">
        <v>456</v>
      </c>
      <c r="J1489" s="10" t="s">
        <v>456</v>
      </c>
      <c r="K1489" s="67">
        <v>600</v>
      </c>
      <c r="L1489" s="67">
        <v>4989600</v>
      </c>
      <c r="M1489" s="67"/>
      <c r="R1489" s="66">
        <v>4989600</v>
      </c>
      <c r="S1489" s="64" t="s">
        <v>1534</v>
      </c>
      <c r="T1489" s="65">
        <v>1</v>
      </c>
    </row>
    <row r="1490" spans="1:20" x14ac:dyDescent="0.25">
      <c r="A1490" s="60" t="s">
        <v>2369</v>
      </c>
      <c r="B1490" s="57" t="s">
        <v>2360</v>
      </c>
      <c r="C1490" s="18" t="s">
        <v>1426</v>
      </c>
      <c r="D1490" s="10" t="s">
        <v>1508</v>
      </c>
      <c r="E1490" s="10" t="s">
        <v>218</v>
      </c>
      <c r="F1490" s="9" t="s">
        <v>400</v>
      </c>
      <c r="G1490" s="9" t="s">
        <v>1495</v>
      </c>
      <c r="H1490" s="18" t="s">
        <v>234</v>
      </c>
      <c r="I1490" s="9" t="s">
        <v>454</v>
      </c>
      <c r="J1490" s="62" t="s">
        <v>2384</v>
      </c>
      <c r="K1490" s="67">
        <v>800</v>
      </c>
      <c r="L1490" s="67">
        <v>5136800</v>
      </c>
      <c r="M1490" s="67"/>
      <c r="R1490" s="66">
        <v>5136800</v>
      </c>
      <c r="S1490" s="64" t="s">
        <v>1364</v>
      </c>
      <c r="T1490" s="65">
        <v>1</v>
      </c>
    </row>
    <row r="1491" spans="1:20" x14ac:dyDescent="0.25">
      <c r="A1491" s="60" t="s">
        <v>2369</v>
      </c>
      <c r="B1491" s="57" t="s">
        <v>2360</v>
      </c>
      <c r="C1491" s="18" t="s">
        <v>1426</v>
      </c>
      <c r="D1491" s="10" t="s">
        <v>1508</v>
      </c>
      <c r="E1491" s="10" t="s">
        <v>218</v>
      </c>
      <c r="F1491" s="9" t="s">
        <v>400</v>
      </c>
      <c r="G1491" s="9" t="s">
        <v>1495</v>
      </c>
      <c r="H1491" s="18" t="s">
        <v>1492</v>
      </c>
      <c r="I1491" s="9" t="s">
        <v>454</v>
      </c>
      <c r="J1491" s="62" t="s">
        <v>2384</v>
      </c>
      <c r="K1491" s="67">
        <v>2840</v>
      </c>
      <c r="L1491" s="67">
        <v>18235640</v>
      </c>
      <c r="M1491" s="67"/>
      <c r="R1491" s="66">
        <v>18235640</v>
      </c>
      <c r="S1491" s="64" t="s">
        <v>1534</v>
      </c>
      <c r="T1491" s="65">
        <v>1</v>
      </c>
    </row>
    <row r="1492" spans="1:20" x14ac:dyDescent="0.25">
      <c r="A1492" s="60" t="s">
        <v>2369</v>
      </c>
      <c r="B1492" s="57" t="s">
        <v>2360</v>
      </c>
      <c r="C1492" s="18" t="s">
        <v>1427</v>
      </c>
      <c r="D1492" s="10" t="s">
        <v>1504</v>
      </c>
      <c r="E1492" s="10" t="s">
        <v>218</v>
      </c>
      <c r="F1492" s="9" t="s">
        <v>400</v>
      </c>
      <c r="G1492" s="9" t="s">
        <v>1495</v>
      </c>
      <c r="H1492" s="18" t="s">
        <v>234</v>
      </c>
      <c r="I1492" s="9" t="s">
        <v>454</v>
      </c>
      <c r="J1492" s="62" t="s">
        <v>2384</v>
      </c>
      <c r="K1492" s="67">
        <v>205000</v>
      </c>
      <c r="L1492" s="67">
        <v>1158045000</v>
      </c>
      <c r="M1492" s="67"/>
      <c r="R1492" s="66">
        <v>1158045000</v>
      </c>
      <c r="S1492" s="64" t="s">
        <v>1364</v>
      </c>
      <c r="T1492" s="65">
        <v>1</v>
      </c>
    </row>
    <row r="1493" spans="1:20" x14ac:dyDescent="0.25">
      <c r="A1493" s="60" t="s">
        <v>2369</v>
      </c>
      <c r="B1493" s="57" t="s">
        <v>2360</v>
      </c>
      <c r="C1493" s="18" t="s">
        <v>1427</v>
      </c>
      <c r="D1493" s="10" t="s">
        <v>1504</v>
      </c>
      <c r="E1493" s="10" t="s">
        <v>218</v>
      </c>
      <c r="F1493" s="9" t="s">
        <v>400</v>
      </c>
      <c r="G1493" s="9" t="s">
        <v>1495</v>
      </c>
      <c r="H1493" s="18" t="s">
        <v>1492</v>
      </c>
      <c r="I1493" s="9" t="s">
        <v>454</v>
      </c>
      <c r="J1493" s="62" t="s">
        <v>2384</v>
      </c>
      <c r="K1493" s="67">
        <v>316480</v>
      </c>
      <c r="L1493" s="67">
        <v>1787795520</v>
      </c>
      <c r="M1493" s="67"/>
      <c r="R1493" s="66">
        <v>1787795520</v>
      </c>
      <c r="S1493" s="64" t="s">
        <v>1534</v>
      </c>
      <c r="T1493" s="65">
        <v>1</v>
      </c>
    </row>
    <row r="1494" spans="1:20" x14ac:dyDescent="0.25">
      <c r="A1494" s="60" t="s">
        <v>2369</v>
      </c>
      <c r="B1494" s="57" t="s">
        <v>2360</v>
      </c>
      <c r="C1494" s="18" t="s">
        <v>1459</v>
      </c>
      <c r="D1494" s="10" t="s">
        <v>1527</v>
      </c>
      <c r="E1494" s="10" t="s">
        <v>387</v>
      </c>
      <c r="F1494" s="9" t="s">
        <v>252</v>
      </c>
      <c r="G1494" s="9" t="s">
        <v>1495</v>
      </c>
      <c r="H1494" s="18" t="s">
        <v>234</v>
      </c>
      <c r="I1494" s="9" t="s">
        <v>454</v>
      </c>
      <c r="J1494" s="62" t="s">
        <v>2384</v>
      </c>
      <c r="K1494" s="67">
        <v>11600</v>
      </c>
      <c r="L1494" s="67">
        <v>78172400</v>
      </c>
      <c r="M1494" s="67"/>
      <c r="R1494" s="66">
        <v>78172400</v>
      </c>
      <c r="S1494" s="64" t="s">
        <v>1364</v>
      </c>
      <c r="T1494" s="65">
        <v>1</v>
      </c>
    </row>
    <row r="1495" spans="1:20" x14ac:dyDescent="0.25">
      <c r="A1495" s="60" t="s">
        <v>2369</v>
      </c>
      <c r="B1495" s="57" t="s">
        <v>2360</v>
      </c>
      <c r="C1495" s="18" t="s">
        <v>1459</v>
      </c>
      <c r="D1495" s="10" t="s">
        <v>1527</v>
      </c>
      <c r="E1495" s="10" t="s">
        <v>387</v>
      </c>
      <c r="F1495" s="9" t="s">
        <v>252</v>
      </c>
      <c r="G1495" s="9" t="s">
        <v>1495</v>
      </c>
      <c r="H1495" s="18" t="s">
        <v>1492</v>
      </c>
      <c r="I1495" s="9" t="s">
        <v>454</v>
      </c>
      <c r="J1495" s="62" t="s">
        <v>2384</v>
      </c>
      <c r="K1495" s="67">
        <v>8000</v>
      </c>
      <c r="L1495" s="67">
        <v>53912000</v>
      </c>
      <c r="M1495" s="67"/>
      <c r="R1495" s="66">
        <v>53912000</v>
      </c>
      <c r="S1495" s="64" t="s">
        <v>1534</v>
      </c>
      <c r="T1495" s="65">
        <v>1</v>
      </c>
    </row>
    <row r="1496" spans="1:20" x14ac:dyDescent="0.25">
      <c r="A1496" s="60" t="s">
        <v>2369</v>
      </c>
      <c r="B1496" s="57" t="s">
        <v>2360</v>
      </c>
      <c r="C1496" s="18" t="s">
        <v>1452</v>
      </c>
      <c r="D1496" s="10" t="s">
        <v>1453</v>
      </c>
      <c r="E1496" s="10" t="s">
        <v>212</v>
      </c>
      <c r="F1496" s="9" t="s">
        <v>327</v>
      </c>
      <c r="G1496" s="9" t="s">
        <v>1309</v>
      </c>
      <c r="H1496" s="18" t="s">
        <v>296</v>
      </c>
      <c r="I1496" s="9" t="s">
        <v>456</v>
      </c>
      <c r="J1496" s="10" t="s">
        <v>456</v>
      </c>
      <c r="K1496" s="67">
        <v>440</v>
      </c>
      <c r="L1496" s="67">
        <v>4675440</v>
      </c>
      <c r="M1496" s="67"/>
      <c r="R1496" s="66">
        <v>4675440</v>
      </c>
      <c r="S1496" s="64" t="s">
        <v>1364</v>
      </c>
      <c r="T1496" s="65">
        <v>1</v>
      </c>
    </row>
    <row r="1497" spans="1:20" x14ac:dyDescent="0.25">
      <c r="A1497" s="60" t="s">
        <v>2369</v>
      </c>
      <c r="B1497" s="57" t="s">
        <v>2360</v>
      </c>
      <c r="C1497" s="18" t="s">
        <v>1452</v>
      </c>
      <c r="D1497" s="10" t="s">
        <v>1453</v>
      </c>
      <c r="E1497" s="10" t="s">
        <v>212</v>
      </c>
      <c r="F1497" s="9" t="s">
        <v>327</v>
      </c>
      <c r="G1497" s="9" t="s">
        <v>1309</v>
      </c>
      <c r="H1497" s="18" t="s">
        <v>234</v>
      </c>
      <c r="I1497" s="9" t="s">
        <v>454</v>
      </c>
      <c r="J1497" s="62" t="s">
        <v>2384</v>
      </c>
      <c r="K1497" s="67">
        <v>10200</v>
      </c>
      <c r="L1497" s="67">
        <v>111679800</v>
      </c>
      <c r="M1497" s="67"/>
      <c r="R1497" s="66">
        <v>111679800</v>
      </c>
      <c r="S1497" s="64" t="s">
        <v>1364</v>
      </c>
      <c r="T1497" s="65">
        <v>1</v>
      </c>
    </row>
    <row r="1498" spans="1:20" x14ac:dyDescent="0.25">
      <c r="A1498" s="60" t="s">
        <v>2369</v>
      </c>
      <c r="B1498" s="57" t="s">
        <v>2360</v>
      </c>
      <c r="C1498" s="18" t="s">
        <v>1452</v>
      </c>
      <c r="D1498" s="10" t="s">
        <v>1453</v>
      </c>
      <c r="E1498" s="10" t="s">
        <v>212</v>
      </c>
      <c r="F1498" s="9" t="s">
        <v>327</v>
      </c>
      <c r="G1498" s="9" t="s">
        <v>1309</v>
      </c>
      <c r="H1498" s="18" t="s">
        <v>1492</v>
      </c>
      <c r="I1498" s="9" t="s">
        <v>454</v>
      </c>
      <c r="J1498" s="62" t="s">
        <v>2384</v>
      </c>
      <c r="K1498" s="67">
        <v>2760</v>
      </c>
      <c r="L1498" s="67">
        <v>30219240</v>
      </c>
      <c r="M1498" s="67"/>
      <c r="R1498" s="66">
        <v>30219240</v>
      </c>
      <c r="S1498" s="64" t="s">
        <v>1534</v>
      </c>
      <c r="T1498" s="65">
        <v>1</v>
      </c>
    </row>
    <row r="1499" spans="1:20" x14ac:dyDescent="0.25">
      <c r="A1499" s="60" t="s">
        <v>2369</v>
      </c>
      <c r="B1499" s="57" t="s">
        <v>2360</v>
      </c>
      <c r="C1499" s="18" t="s">
        <v>1452</v>
      </c>
      <c r="D1499" s="10" t="s">
        <v>1453</v>
      </c>
      <c r="E1499" s="10" t="s">
        <v>212</v>
      </c>
      <c r="F1499" s="9" t="s">
        <v>327</v>
      </c>
      <c r="G1499" s="9" t="s">
        <v>1309</v>
      </c>
      <c r="H1499" s="18" t="s">
        <v>1493</v>
      </c>
      <c r="I1499" s="9" t="s">
        <v>456</v>
      </c>
      <c r="J1499" s="10" t="s">
        <v>456</v>
      </c>
      <c r="K1499" s="67">
        <v>120</v>
      </c>
      <c r="L1499" s="67">
        <v>1275120</v>
      </c>
      <c r="M1499" s="67"/>
      <c r="R1499" s="66">
        <v>1275120</v>
      </c>
      <c r="S1499" s="64" t="s">
        <v>1534</v>
      </c>
      <c r="T1499" s="65">
        <v>1</v>
      </c>
    </row>
    <row r="1500" spans="1:20" x14ac:dyDescent="0.25">
      <c r="A1500" s="60" t="s">
        <v>2369</v>
      </c>
      <c r="B1500" s="57" t="s">
        <v>2360</v>
      </c>
      <c r="C1500" s="18" t="s">
        <v>1461</v>
      </c>
      <c r="D1500" s="10" t="s">
        <v>1532</v>
      </c>
      <c r="E1500" s="10" t="s">
        <v>389</v>
      </c>
      <c r="F1500" s="9" t="s">
        <v>322</v>
      </c>
      <c r="G1500" s="9" t="s">
        <v>1495</v>
      </c>
      <c r="H1500" s="18" t="s">
        <v>234</v>
      </c>
      <c r="I1500" s="9" t="s">
        <v>454</v>
      </c>
      <c r="J1500" s="62" t="s">
        <v>2384</v>
      </c>
      <c r="K1500" s="67">
        <v>10200</v>
      </c>
      <c r="L1500" s="67">
        <v>329745600</v>
      </c>
      <c r="M1500" s="67"/>
      <c r="R1500" s="66">
        <v>329745600</v>
      </c>
      <c r="S1500" s="64" t="s">
        <v>1364</v>
      </c>
      <c r="T1500" s="65">
        <v>1</v>
      </c>
    </row>
    <row r="1501" spans="1:20" x14ac:dyDescent="0.25">
      <c r="A1501" s="60" t="s">
        <v>2369</v>
      </c>
      <c r="B1501" s="57" t="s">
        <v>2360</v>
      </c>
      <c r="C1501" s="18" t="s">
        <v>1461</v>
      </c>
      <c r="D1501" s="10" t="s">
        <v>1532</v>
      </c>
      <c r="E1501" s="10" t="s">
        <v>389</v>
      </c>
      <c r="F1501" s="9" t="s">
        <v>322</v>
      </c>
      <c r="G1501" s="9" t="s">
        <v>1495</v>
      </c>
      <c r="H1501" s="18" t="s">
        <v>1492</v>
      </c>
      <c r="I1501" s="9" t="s">
        <v>454</v>
      </c>
      <c r="J1501" s="62" t="s">
        <v>2384</v>
      </c>
      <c r="K1501" s="67">
        <v>3770</v>
      </c>
      <c r="L1501" s="67">
        <v>121876560</v>
      </c>
      <c r="M1501" s="67"/>
      <c r="R1501" s="66">
        <v>121876560</v>
      </c>
      <c r="S1501" s="64" t="s">
        <v>1534</v>
      </c>
      <c r="T1501" s="65">
        <v>1</v>
      </c>
    </row>
    <row r="1502" spans="1:20" x14ac:dyDescent="0.25">
      <c r="A1502" s="60" t="s">
        <v>2369</v>
      </c>
      <c r="B1502" s="57" t="s">
        <v>2360</v>
      </c>
      <c r="C1502" s="18" t="s">
        <v>1469</v>
      </c>
      <c r="D1502" s="10" t="s">
        <v>1532</v>
      </c>
      <c r="E1502" s="10" t="s">
        <v>389</v>
      </c>
      <c r="F1502" s="9" t="s">
        <v>322</v>
      </c>
      <c r="G1502" s="9" t="s">
        <v>1495</v>
      </c>
      <c r="H1502" s="18" t="s">
        <v>234</v>
      </c>
      <c r="I1502" s="9" t="s">
        <v>454</v>
      </c>
      <c r="J1502" s="62" t="s">
        <v>2384</v>
      </c>
      <c r="K1502" s="67">
        <v>15750</v>
      </c>
      <c r="L1502" s="67">
        <v>385182000</v>
      </c>
      <c r="M1502" s="67"/>
      <c r="R1502" s="66">
        <v>385182000</v>
      </c>
      <c r="S1502" s="64" t="s">
        <v>1364</v>
      </c>
      <c r="T1502" s="65">
        <v>1</v>
      </c>
    </row>
    <row r="1503" spans="1:20" x14ac:dyDescent="0.25">
      <c r="A1503" s="60" t="s">
        <v>2369</v>
      </c>
      <c r="B1503" s="57" t="s">
        <v>2360</v>
      </c>
      <c r="C1503" s="18" t="s">
        <v>1469</v>
      </c>
      <c r="D1503" s="10" t="s">
        <v>1532</v>
      </c>
      <c r="E1503" s="10" t="s">
        <v>389</v>
      </c>
      <c r="F1503" s="9" t="s">
        <v>322</v>
      </c>
      <c r="G1503" s="9" t="s">
        <v>1495</v>
      </c>
      <c r="H1503" s="18" t="s">
        <v>1492</v>
      </c>
      <c r="I1503" s="9" t="s">
        <v>454</v>
      </c>
      <c r="J1503" s="62" t="s">
        <v>2384</v>
      </c>
      <c r="K1503" s="67">
        <v>5010</v>
      </c>
      <c r="L1503" s="67">
        <v>122524560</v>
      </c>
      <c r="M1503" s="67"/>
      <c r="R1503" s="66">
        <v>122524560</v>
      </c>
      <c r="S1503" s="64" t="s">
        <v>1534</v>
      </c>
      <c r="T1503" s="65">
        <v>1</v>
      </c>
    </row>
    <row r="1504" spans="1:20" x14ac:dyDescent="0.25">
      <c r="A1504" s="60" t="s">
        <v>2369</v>
      </c>
      <c r="B1504" s="57" t="s">
        <v>2360</v>
      </c>
      <c r="C1504" s="18" t="s">
        <v>1576</v>
      </c>
      <c r="D1504" s="10" t="s">
        <v>1577</v>
      </c>
      <c r="E1504" s="10" t="s">
        <v>1045</v>
      </c>
      <c r="F1504" s="9" t="s">
        <v>1046</v>
      </c>
      <c r="G1504" s="9" t="s">
        <v>1309</v>
      </c>
      <c r="H1504" s="18" t="s">
        <v>296</v>
      </c>
      <c r="I1504" s="9" t="s">
        <v>456</v>
      </c>
      <c r="J1504" s="10" t="s">
        <v>456</v>
      </c>
      <c r="K1504" s="67">
        <v>3752</v>
      </c>
      <c r="L1504" s="67">
        <v>778596280</v>
      </c>
      <c r="M1504" s="67"/>
      <c r="R1504" s="66">
        <v>778596280</v>
      </c>
      <c r="S1504" s="64" t="s">
        <v>1364</v>
      </c>
      <c r="T1504" s="65">
        <v>1</v>
      </c>
    </row>
    <row r="1505" spans="1:20" x14ac:dyDescent="0.25">
      <c r="A1505" s="60" t="s">
        <v>2369</v>
      </c>
      <c r="B1505" s="57" t="s">
        <v>2360</v>
      </c>
      <c r="C1505" s="18" t="s">
        <v>1576</v>
      </c>
      <c r="D1505" s="10" t="s">
        <v>1577</v>
      </c>
      <c r="E1505" s="10" t="s">
        <v>1045</v>
      </c>
      <c r="F1505" s="9" t="s">
        <v>1046</v>
      </c>
      <c r="G1505" s="9" t="s">
        <v>1309</v>
      </c>
      <c r="H1505" s="18" t="s">
        <v>234</v>
      </c>
      <c r="I1505" s="9" t="s">
        <v>454</v>
      </c>
      <c r="J1505" s="62" t="s">
        <v>2384</v>
      </c>
      <c r="K1505" s="67">
        <v>440</v>
      </c>
      <c r="L1505" s="67">
        <v>92374040</v>
      </c>
      <c r="M1505" s="67"/>
      <c r="R1505" s="66">
        <v>92374040</v>
      </c>
      <c r="S1505" s="64" t="s">
        <v>1364</v>
      </c>
      <c r="T1505" s="65">
        <v>1</v>
      </c>
    </row>
    <row r="1506" spans="1:20" x14ac:dyDescent="0.25">
      <c r="A1506" s="60" t="s">
        <v>2369</v>
      </c>
      <c r="B1506" s="57" t="s">
        <v>2360</v>
      </c>
      <c r="C1506" s="18" t="s">
        <v>1576</v>
      </c>
      <c r="D1506" s="10" t="s">
        <v>1577</v>
      </c>
      <c r="E1506" s="10" t="s">
        <v>1045</v>
      </c>
      <c r="F1506" s="9" t="s">
        <v>1046</v>
      </c>
      <c r="G1506" s="9" t="s">
        <v>1309</v>
      </c>
      <c r="H1506" s="18" t="s">
        <v>1492</v>
      </c>
      <c r="I1506" s="9" t="s">
        <v>454</v>
      </c>
      <c r="J1506" s="62" t="s">
        <v>2384</v>
      </c>
      <c r="K1506" s="67">
        <v>1200</v>
      </c>
      <c r="L1506" s="67">
        <v>251929200</v>
      </c>
      <c r="M1506" s="67"/>
      <c r="R1506" s="66">
        <v>251929200</v>
      </c>
      <c r="S1506" s="64" t="s">
        <v>1534</v>
      </c>
      <c r="T1506" s="65">
        <v>1</v>
      </c>
    </row>
    <row r="1507" spans="1:20" x14ac:dyDescent="0.25">
      <c r="A1507" s="60" t="s">
        <v>2369</v>
      </c>
      <c r="B1507" s="57" t="s">
        <v>2360</v>
      </c>
      <c r="C1507" s="18" t="s">
        <v>1576</v>
      </c>
      <c r="D1507" s="10" t="s">
        <v>1577</v>
      </c>
      <c r="E1507" s="10" t="s">
        <v>1045</v>
      </c>
      <c r="F1507" s="9" t="s">
        <v>1046</v>
      </c>
      <c r="G1507" s="9" t="s">
        <v>1309</v>
      </c>
      <c r="H1507" s="18" t="s">
        <v>1493</v>
      </c>
      <c r="I1507" s="9" t="s">
        <v>456</v>
      </c>
      <c r="J1507" s="10" t="s">
        <v>456</v>
      </c>
      <c r="K1507" s="67">
        <v>1264</v>
      </c>
      <c r="L1507" s="67">
        <v>262298960</v>
      </c>
      <c r="M1507" s="67"/>
      <c r="R1507" s="66">
        <v>262298960</v>
      </c>
      <c r="S1507" s="64" t="s">
        <v>1534</v>
      </c>
      <c r="T1507" s="65">
        <v>1</v>
      </c>
    </row>
    <row r="1508" spans="1:20" x14ac:dyDescent="0.25">
      <c r="A1508" s="60" t="s">
        <v>2369</v>
      </c>
      <c r="B1508" s="57" t="s">
        <v>2360</v>
      </c>
      <c r="C1508" s="18" t="s">
        <v>1595</v>
      </c>
      <c r="D1508" s="10" t="s">
        <v>1596</v>
      </c>
      <c r="E1508" s="10" t="s">
        <v>1482</v>
      </c>
      <c r="F1508" s="9" t="s">
        <v>1483</v>
      </c>
      <c r="G1508" s="9" t="s">
        <v>1509</v>
      </c>
      <c r="H1508" s="18" t="s">
        <v>234</v>
      </c>
      <c r="I1508" s="9" t="s">
        <v>454</v>
      </c>
      <c r="J1508" s="62" t="s">
        <v>2384</v>
      </c>
      <c r="K1508" s="67">
        <v>169360</v>
      </c>
      <c r="L1508" s="67">
        <v>1030216880</v>
      </c>
      <c r="M1508" s="67"/>
      <c r="R1508" s="66">
        <v>1030216880</v>
      </c>
      <c r="S1508" s="64" t="s">
        <v>1364</v>
      </c>
      <c r="T1508" s="65">
        <v>1</v>
      </c>
    </row>
    <row r="1509" spans="1:20" x14ac:dyDescent="0.25">
      <c r="A1509" s="60" t="s">
        <v>2369</v>
      </c>
      <c r="B1509" s="57" t="s">
        <v>2360</v>
      </c>
      <c r="C1509" s="18" t="s">
        <v>1126</v>
      </c>
      <c r="D1509" s="10" t="s">
        <v>1134</v>
      </c>
      <c r="E1509" s="10" t="s">
        <v>1143</v>
      </c>
      <c r="F1509" s="9" t="s">
        <v>1144</v>
      </c>
      <c r="G1509" s="9" t="s">
        <v>1312</v>
      </c>
      <c r="H1509" s="18" t="s">
        <v>314</v>
      </c>
      <c r="I1509" s="9" t="s">
        <v>456</v>
      </c>
      <c r="J1509" s="10" t="s">
        <v>456</v>
      </c>
      <c r="K1509" s="67"/>
      <c r="L1509" s="67"/>
      <c r="M1509" s="67">
        <v>-306475</v>
      </c>
      <c r="R1509" s="66">
        <v>-306475</v>
      </c>
      <c r="S1509" s="64" t="s">
        <v>1365</v>
      </c>
      <c r="T1509" s="65">
        <v>1</v>
      </c>
    </row>
    <row r="1510" spans="1:20" x14ac:dyDescent="0.25">
      <c r="A1510" s="60" t="s">
        <v>2369</v>
      </c>
      <c r="B1510" s="57" t="s">
        <v>2360</v>
      </c>
      <c r="C1510" s="18" t="s">
        <v>1124</v>
      </c>
      <c r="D1510" s="10" t="s">
        <v>1132</v>
      </c>
      <c r="E1510" s="10" t="s">
        <v>1143</v>
      </c>
      <c r="F1510" s="9" t="s">
        <v>1144</v>
      </c>
      <c r="G1510" s="9" t="s">
        <v>1312</v>
      </c>
      <c r="H1510" s="18" t="s">
        <v>314</v>
      </c>
      <c r="I1510" s="9" t="s">
        <v>456</v>
      </c>
      <c r="J1510" s="10" t="s">
        <v>456</v>
      </c>
      <c r="K1510" s="67"/>
      <c r="L1510" s="67"/>
      <c r="M1510" s="67">
        <v>-445782</v>
      </c>
      <c r="R1510" s="66">
        <v>-445782</v>
      </c>
      <c r="S1510" s="64" t="s">
        <v>1365</v>
      </c>
      <c r="T1510" s="65">
        <v>1</v>
      </c>
    </row>
    <row r="1511" spans="1:20" x14ac:dyDescent="0.25">
      <c r="A1511" s="60" t="s">
        <v>2369</v>
      </c>
      <c r="B1511" s="57" t="s">
        <v>2360</v>
      </c>
      <c r="C1511" s="18" t="s">
        <v>1125</v>
      </c>
      <c r="D1511" s="10" t="s">
        <v>1133</v>
      </c>
      <c r="E1511" s="10" t="s">
        <v>1143</v>
      </c>
      <c r="F1511" s="9" t="s">
        <v>1144</v>
      </c>
      <c r="G1511" s="9" t="s">
        <v>1312</v>
      </c>
      <c r="H1511" s="18" t="s">
        <v>314</v>
      </c>
      <c r="I1511" s="9" t="s">
        <v>456</v>
      </c>
      <c r="J1511" s="10" t="s">
        <v>456</v>
      </c>
      <c r="K1511" s="67"/>
      <c r="L1511" s="67"/>
      <c r="M1511" s="67">
        <v>-487574</v>
      </c>
      <c r="R1511" s="66">
        <v>-487574</v>
      </c>
      <c r="S1511" s="64" t="s">
        <v>1365</v>
      </c>
      <c r="T1511" s="65">
        <v>1</v>
      </c>
    </row>
    <row r="1512" spans="1:20" x14ac:dyDescent="0.25">
      <c r="A1512" s="60" t="s">
        <v>2369</v>
      </c>
      <c r="B1512" s="57" t="s">
        <v>2360</v>
      </c>
      <c r="C1512" s="18" t="s">
        <v>1123</v>
      </c>
      <c r="D1512" s="10" t="s">
        <v>1131</v>
      </c>
      <c r="E1512" s="10" t="s">
        <v>1143</v>
      </c>
      <c r="F1512" s="9" t="s">
        <v>1144</v>
      </c>
      <c r="G1512" s="9" t="s">
        <v>1312</v>
      </c>
      <c r="H1512" s="18" t="s">
        <v>314</v>
      </c>
      <c r="I1512" s="9" t="s">
        <v>456</v>
      </c>
      <c r="J1512" s="10" t="s">
        <v>456</v>
      </c>
      <c r="K1512" s="67"/>
      <c r="L1512" s="67"/>
      <c r="M1512" s="67">
        <v>-583759</v>
      </c>
      <c r="R1512" s="66">
        <v>-583759</v>
      </c>
      <c r="S1512" s="64" t="s">
        <v>1365</v>
      </c>
      <c r="T1512" s="65">
        <v>1</v>
      </c>
    </row>
    <row r="1513" spans="1:20" x14ac:dyDescent="0.25">
      <c r="A1513" s="60" t="s">
        <v>2369</v>
      </c>
      <c r="B1513" s="57" t="s">
        <v>2360</v>
      </c>
      <c r="C1513" s="18" t="s">
        <v>527</v>
      </c>
      <c r="D1513" s="10" t="s">
        <v>1001</v>
      </c>
      <c r="E1513" s="10" t="s">
        <v>367</v>
      </c>
      <c r="F1513" s="9" t="s">
        <v>294</v>
      </c>
      <c r="G1513" s="9" t="s">
        <v>1312</v>
      </c>
      <c r="H1513" s="18" t="s">
        <v>314</v>
      </c>
      <c r="I1513" s="9" t="s">
        <v>456</v>
      </c>
      <c r="J1513" s="10" t="s">
        <v>456</v>
      </c>
      <c r="K1513" s="67"/>
      <c r="L1513" s="67"/>
      <c r="M1513" s="67">
        <v>-680454</v>
      </c>
      <c r="R1513" s="66">
        <v>-680454</v>
      </c>
      <c r="S1513" s="64" t="s">
        <v>1365</v>
      </c>
      <c r="T1513" s="65">
        <v>1</v>
      </c>
    </row>
    <row r="1514" spans="1:20" x14ac:dyDescent="0.25">
      <c r="A1514" s="60" t="s">
        <v>2369</v>
      </c>
      <c r="B1514" s="57" t="s">
        <v>2360</v>
      </c>
      <c r="C1514" s="18" t="s">
        <v>309</v>
      </c>
      <c r="D1514" s="10" t="s">
        <v>333</v>
      </c>
      <c r="E1514" s="10" t="s">
        <v>264</v>
      </c>
      <c r="F1514" s="9" t="s">
        <v>348</v>
      </c>
      <c r="G1514" s="9" t="s">
        <v>1313</v>
      </c>
      <c r="H1514" s="18" t="s">
        <v>314</v>
      </c>
      <c r="I1514" s="9" t="s">
        <v>456</v>
      </c>
      <c r="J1514" s="10" t="s">
        <v>456</v>
      </c>
      <c r="K1514" s="67"/>
      <c r="L1514" s="67"/>
      <c r="M1514" s="67">
        <v>-1006891</v>
      </c>
      <c r="R1514" s="66">
        <v>-1006891</v>
      </c>
      <c r="S1514" s="64" t="s">
        <v>1365</v>
      </c>
      <c r="T1514" s="65">
        <v>1</v>
      </c>
    </row>
    <row r="1515" spans="1:20" x14ac:dyDescent="0.25">
      <c r="A1515" s="60" t="s">
        <v>2369</v>
      </c>
      <c r="B1515" s="57" t="s">
        <v>2360</v>
      </c>
      <c r="C1515" s="18" t="s">
        <v>1000</v>
      </c>
      <c r="D1515" s="10" t="s">
        <v>1378</v>
      </c>
      <c r="E1515" s="10" t="s">
        <v>367</v>
      </c>
      <c r="F1515" s="9" t="s">
        <v>294</v>
      </c>
      <c r="G1515" s="9" t="s">
        <v>1379</v>
      </c>
      <c r="H1515" s="18" t="s">
        <v>314</v>
      </c>
      <c r="I1515" s="9" t="s">
        <v>456</v>
      </c>
      <c r="J1515" s="10" t="s">
        <v>456</v>
      </c>
      <c r="K1515" s="67"/>
      <c r="L1515" s="67"/>
      <c r="M1515" s="67">
        <v>-1093958</v>
      </c>
      <c r="R1515" s="66">
        <v>-1093958</v>
      </c>
      <c r="S1515" s="64" t="s">
        <v>1365</v>
      </c>
      <c r="T1515" s="65">
        <v>1</v>
      </c>
    </row>
    <row r="1516" spans="1:20" x14ac:dyDescent="0.25">
      <c r="A1516" s="60" t="s">
        <v>2369</v>
      </c>
      <c r="B1516" s="57" t="s">
        <v>2360</v>
      </c>
      <c r="C1516" s="18" t="s">
        <v>530</v>
      </c>
      <c r="D1516" s="10" t="s">
        <v>1351</v>
      </c>
      <c r="E1516" s="10" t="s">
        <v>266</v>
      </c>
      <c r="F1516" s="9" t="s">
        <v>243</v>
      </c>
      <c r="G1516" s="9" t="s">
        <v>1312</v>
      </c>
      <c r="H1516" s="18" t="s">
        <v>314</v>
      </c>
      <c r="I1516" s="9" t="s">
        <v>456</v>
      </c>
      <c r="J1516" s="10" t="s">
        <v>456</v>
      </c>
      <c r="K1516" s="67"/>
      <c r="L1516" s="67"/>
      <c r="M1516" s="67">
        <v>-1196618</v>
      </c>
      <c r="R1516" s="66">
        <v>-1196618</v>
      </c>
      <c r="S1516" s="64" t="s">
        <v>1365</v>
      </c>
      <c r="T1516" s="65">
        <v>1</v>
      </c>
    </row>
    <row r="1517" spans="1:20" x14ac:dyDescent="0.25">
      <c r="A1517" s="60" t="s">
        <v>2369</v>
      </c>
      <c r="B1517" s="57" t="s">
        <v>2360</v>
      </c>
      <c r="C1517" s="18" t="s">
        <v>588</v>
      </c>
      <c r="D1517" s="10" t="s">
        <v>1283</v>
      </c>
      <c r="E1517" s="10" t="s">
        <v>266</v>
      </c>
      <c r="F1517" s="9" t="s">
        <v>243</v>
      </c>
      <c r="G1517" s="9" t="s">
        <v>1313</v>
      </c>
      <c r="H1517" s="18" t="s">
        <v>314</v>
      </c>
      <c r="I1517" s="9" t="s">
        <v>456</v>
      </c>
      <c r="J1517" s="10" t="s">
        <v>456</v>
      </c>
      <c r="K1517" s="67"/>
      <c r="L1517" s="67"/>
      <c r="M1517" s="67">
        <v>-1320822</v>
      </c>
      <c r="R1517" s="66">
        <v>-1320822</v>
      </c>
      <c r="S1517" s="64" t="s">
        <v>1365</v>
      </c>
      <c r="T1517" s="65">
        <v>1</v>
      </c>
    </row>
    <row r="1518" spans="1:20" x14ac:dyDescent="0.25">
      <c r="A1518" s="60" t="s">
        <v>2369</v>
      </c>
      <c r="B1518" s="57" t="s">
        <v>2360</v>
      </c>
      <c r="C1518" s="18" t="s">
        <v>288</v>
      </c>
      <c r="D1518" s="10" t="s">
        <v>326</v>
      </c>
      <c r="E1518" s="10" t="s">
        <v>264</v>
      </c>
      <c r="F1518" s="9" t="s">
        <v>348</v>
      </c>
      <c r="G1518" s="9" t="s">
        <v>1313</v>
      </c>
      <c r="H1518" s="18" t="s">
        <v>314</v>
      </c>
      <c r="I1518" s="9" t="s">
        <v>456</v>
      </c>
      <c r="J1518" s="10" t="s">
        <v>456</v>
      </c>
      <c r="K1518" s="67"/>
      <c r="L1518" s="67"/>
      <c r="M1518" s="67">
        <v>-1501494</v>
      </c>
      <c r="R1518" s="66">
        <v>-1501494</v>
      </c>
      <c r="S1518" s="64" t="s">
        <v>1365</v>
      </c>
      <c r="T1518" s="65">
        <v>1</v>
      </c>
    </row>
    <row r="1519" spans="1:20" x14ac:dyDescent="0.25">
      <c r="A1519" s="60" t="s">
        <v>2369</v>
      </c>
      <c r="B1519" s="57" t="s">
        <v>2360</v>
      </c>
      <c r="C1519" s="18" t="s">
        <v>499</v>
      </c>
      <c r="D1519" s="10" t="s">
        <v>1273</v>
      </c>
      <c r="E1519" s="10" t="s">
        <v>367</v>
      </c>
      <c r="F1519" s="9" t="s">
        <v>294</v>
      </c>
      <c r="G1519" s="9" t="s">
        <v>1312</v>
      </c>
      <c r="H1519" s="18" t="s">
        <v>314</v>
      </c>
      <c r="I1519" s="9" t="s">
        <v>456</v>
      </c>
      <c r="J1519" s="10" t="s">
        <v>456</v>
      </c>
      <c r="K1519" s="67"/>
      <c r="L1519" s="67"/>
      <c r="M1519" s="67">
        <v>-1597256</v>
      </c>
      <c r="R1519" s="66">
        <v>-1597256</v>
      </c>
      <c r="S1519" s="64" t="s">
        <v>1365</v>
      </c>
      <c r="T1519" s="65">
        <v>1</v>
      </c>
    </row>
    <row r="1520" spans="1:20" x14ac:dyDescent="0.25">
      <c r="A1520" s="60" t="s">
        <v>2369</v>
      </c>
      <c r="B1520" s="57" t="s">
        <v>2360</v>
      </c>
      <c r="C1520" s="18" t="s">
        <v>574</v>
      </c>
      <c r="D1520" s="10" t="s">
        <v>1282</v>
      </c>
      <c r="E1520" s="10" t="s">
        <v>266</v>
      </c>
      <c r="F1520" s="9" t="s">
        <v>243</v>
      </c>
      <c r="G1520" s="9" t="s">
        <v>1313</v>
      </c>
      <c r="H1520" s="18" t="s">
        <v>314</v>
      </c>
      <c r="I1520" s="9" t="s">
        <v>456</v>
      </c>
      <c r="J1520" s="10" t="s">
        <v>456</v>
      </c>
      <c r="K1520" s="67"/>
      <c r="L1520" s="67"/>
      <c r="M1520" s="67">
        <v>-1706639</v>
      </c>
      <c r="R1520" s="66">
        <v>-1706639</v>
      </c>
      <c r="S1520" s="64" t="s">
        <v>1365</v>
      </c>
      <c r="T1520" s="65">
        <v>1</v>
      </c>
    </row>
    <row r="1521" spans="1:20" x14ac:dyDescent="0.25">
      <c r="A1521" s="60" t="s">
        <v>2369</v>
      </c>
      <c r="B1521" s="57" t="s">
        <v>2360</v>
      </c>
      <c r="C1521" s="18" t="s">
        <v>592</v>
      </c>
      <c r="D1521" s="10" t="s">
        <v>1269</v>
      </c>
      <c r="E1521" s="10" t="s">
        <v>1135</v>
      </c>
      <c r="F1521" s="9" t="s">
        <v>1136</v>
      </c>
      <c r="G1521" s="9" t="s">
        <v>1312</v>
      </c>
      <c r="H1521" s="18" t="s">
        <v>314</v>
      </c>
      <c r="I1521" s="9" t="s">
        <v>456</v>
      </c>
      <c r="J1521" s="10" t="s">
        <v>456</v>
      </c>
      <c r="K1521" s="67"/>
      <c r="L1521" s="67"/>
      <c r="M1521" s="67">
        <v>-3474683</v>
      </c>
      <c r="R1521" s="66">
        <v>-3474683</v>
      </c>
      <c r="S1521" s="64" t="s">
        <v>1365</v>
      </c>
      <c r="T1521" s="65">
        <v>1</v>
      </c>
    </row>
    <row r="1522" spans="1:20" x14ac:dyDescent="0.25">
      <c r="A1522" s="60" t="s">
        <v>2369</v>
      </c>
      <c r="B1522" s="57" t="s">
        <v>2360</v>
      </c>
      <c r="C1522" s="18" t="s">
        <v>468</v>
      </c>
      <c r="D1522" s="10" t="s">
        <v>1272</v>
      </c>
      <c r="E1522" s="10" t="s">
        <v>367</v>
      </c>
      <c r="F1522" s="9" t="s">
        <v>294</v>
      </c>
      <c r="G1522" s="9" t="s">
        <v>1312</v>
      </c>
      <c r="H1522" s="18" t="s">
        <v>314</v>
      </c>
      <c r="I1522" s="9" t="s">
        <v>456</v>
      </c>
      <c r="J1522" s="10" t="s">
        <v>456</v>
      </c>
      <c r="K1522" s="67"/>
      <c r="L1522" s="67"/>
      <c r="M1522" s="67">
        <v>-4547416</v>
      </c>
      <c r="R1522" s="66">
        <v>-4547416</v>
      </c>
      <c r="S1522" s="64" t="s">
        <v>1365</v>
      </c>
      <c r="T1522" s="65">
        <v>1</v>
      </c>
    </row>
    <row r="1523" spans="1:20" x14ac:dyDescent="0.25">
      <c r="A1523" s="60" t="s">
        <v>2369</v>
      </c>
      <c r="B1523" s="57" t="s">
        <v>2360</v>
      </c>
      <c r="C1523" s="18" t="s">
        <v>469</v>
      </c>
      <c r="D1523" s="10" t="s">
        <v>999</v>
      </c>
      <c r="E1523" s="10" t="s">
        <v>367</v>
      </c>
      <c r="F1523" s="9" t="s">
        <v>294</v>
      </c>
      <c r="G1523" s="9" t="s">
        <v>1312</v>
      </c>
      <c r="H1523" s="18" t="s">
        <v>314</v>
      </c>
      <c r="I1523" s="9" t="s">
        <v>456</v>
      </c>
      <c r="J1523" s="10" t="s">
        <v>456</v>
      </c>
      <c r="K1523" s="67"/>
      <c r="L1523" s="67"/>
      <c r="M1523" s="67">
        <v>-4744384</v>
      </c>
      <c r="R1523" s="66">
        <v>-4744384</v>
      </c>
      <c r="S1523" s="64" t="s">
        <v>1365</v>
      </c>
      <c r="T1523" s="65">
        <v>1</v>
      </c>
    </row>
    <row r="1524" spans="1:20" x14ac:dyDescent="0.25">
      <c r="A1524" s="60" t="s">
        <v>2369</v>
      </c>
      <c r="B1524" s="57" t="s">
        <v>2360</v>
      </c>
      <c r="C1524" s="18" t="s">
        <v>302</v>
      </c>
      <c r="D1524" s="10" t="s">
        <v>247</v>
      </c>
      <c r="E1524" s="10" t="s">
        <v>304</v>
      </c>
      <c r="F1524" s="9" t="s">
        <v>319</v>
      </c>
      <c r="G1524" s="9" t="s">
        <v>1313</v>
      </c>
      <c r="H1524" s="18" t="s">
        <v>314</v>
      </c>
      <c r="I1524" s="9" t="s">
        <v>456</v>
      </c>
      <c r="J1524" s="10" t="s">
        <v>456</v>
      </c>
      <c r="K1524" s="67"/>
      <c r="L1524" s="67"/>
      <c r="M1524" s="67">
        <v>-7077863</v>
      </c>
      <c r="R1524" s="66">
        <v>-7077863</v>
      </c>
      <c r="S1524" s="64" t="s">
        <v>1365</v>
      </c>
      <c r="T1524" s="65">
        <v>1</v>
      </c>
    </row>
    <row r="1525" spans="1:20" x14ac:dyDescent="0.25">
      <c r="A1525" s="60" t="s">
        <v>2369</v>
      </c>
      <c r="B1525" s="57" t="s">
        <v>2360</v>
      </c>
      <c r="C1525" s="18" t="s">
        <v>591</v>
      </c>
      <c r="D1525" s="10" t="s">
        <v>1278</v>
      </c>
      <c r="E1525" s="10" t="s">
        <v>340</v>
      </c>
      <c r="F1525" s="9" t="s">
        <v>236</v>
      </c>
      <c r="G1525" s="9" t="s">
        <v>1312</v>
      </c>
      <c r="H1525" s="18" t="s">
        <v>314</v>
      </c>
      <c r="I1525" s="9" t="s">
        <v>456</v>
      </c>
      <c r="J1525" s="10" t="s">
        <v>456</v>
      </c>
      <c r="K1525" s="67"/>
      <c r="L1525" s="67"/>
      <c r="M1525" s="67">
        <v>-15362620</v>
      </c>
      <c r="R1525" s="66">
        <v>-15362620</v>
      </c>
      <c r="S1525" s="64" t="s">
        <v>1365</v>
      </c>
      <c r="T1525" s="65">
        <v>1</v>
      </c>
    </row>
    <row r="1526" spans="1:20" x14ac:dyDescent="0.25">
      <c r="A1526" s="60" t="s">
        <v>2369</v>
      </c>
      <c r="B1526" s="57" t="s">
        <v>2361</v>
      </c>
      <c r="C1526" s="18" t="s">
        <v>321</v>
      </c>
      <c r="D1526" s="10" t="s">
        <v>1375</v>
      </c>
      <c r="E1526" s="10" t="s">
        <v>385</v>
      </c>
      <c r="F1526" s="9" t="s">
        <v>398</v>
      </c>
      <c r="G1526" s="9" t="s">
        <v>1307</v>
      </c>
      <c r="H1526" s="18" t="s">
        <v>250</v>
      </c>
      <c r="I1526" s="9" t="s">
        <v>456</v>
      </c>
      <c r="J1526" s="10" t="s">
        <v>456</v>
      </c>
      <c r="K1526" s="67">
        <v>10500</v>
      </c>
      <c r="L1526" s="67">
        <v>68838000</v>
      </c>
      <c r="M1526" s="67"/>
      <c r="R1526" s="66">
        <v>68838000</v>
      </c>
      <c r="S1526" s="64" t="s">
        <v>1364</v>
      </c>
      <c r="T1526" s="65">
        <v>1</v>
      </c>
    </row>
    <row r="1527" spans="1:20" x14ac:dyDescent="0.25">
      <c r="A1527" s="60" t="s">
        <v>2369</v>
      </c>
      <c r="B1527" s="57" t="s">
        <v>2361</v>
      </c>
      <c r="C1527" s="18" t="s">
        <v>321</v>
      </c>
      <c r="D1527" s="10" t="s">
        <v>1375</v>
      </c>
      <c r="E1527" s="10" t="s">
        <v>385</v>
      </c>
      <c r="F1527" s="9" t="s">
        <v>398</v>
      </c>
      <c r="G1527" s="9" t="s">
        <v>1307</v>
      </c>
      <c r="H1527" s="18" t="s">
        <v>412</v>
      </c>
      <c r="I1527" s="9" t="s">
        <v>454</v>
      </c>
      <c r="J1527" s="62" t="s">
        <v>2384</v>
      </c>
      <c r="K1527" s="67">
        <v>30200</v>
      </c>
      <c r="L1527" s="67">
        <v>201977600</v>
      </c>
      <c r="M1527" s="67"/>
      <c r="R1527" s="66">
        <v>201977600</v>
      </c>
      <c r="S1527" s="64" t="s">
        <v>1364</v>
      </c>
      <c r="T1527" s="65">
        <v>1</v>
      </c>
    </row>
    <row r="1528" spans="1:20" x14ac:dyDescent="0.25">
      <c r="A1528" s="60" t="s">
        <v>2369</v>
      </c>
      <c r="B1528" s="57" t="s">
        <v>2361</v>
      </c>
      <c r="C1528" s="18" t="s">
        <v>321</v>
      </c>
      <c r="D1528" s="10" t="s">
        <v>1375</v>
      </c>
      <c r="E1528" s="10" t="s">
        <v>385</v>
      </c>
      <c r="F1528" s="9" t="s">
        <v>398</v>
      </c>
      <c r="G1528" s="9" t="s">
        <v>1307</v>
      </c>
      <c r="H1528" s="18" t="s">
        <v>1528</v>
      </c>
      <c r="I1528" s="9" t="s">
        <v>454</v>
      </c>
      <c r="J1528" s="62" t="s">
        <v>2384</v>
      </c>
      <c r="K1528" s="67">
        <v>9700</v>
      </c>
      <c r="L1528" s="67">
        <v>64873600</v>
      </c>
      <c r="M1528" s="67"/>
      <c r="R1528" s="66">
        <v>64873600</v>
      </c>
      <c r="S1528" s="64" t="s">
        <v>1534</v>
      </c>
      <c r="T1528" s="65">
        <v>1</v>
      </c>
    </row>
    <row r="1529" spans="1:20" x14ac:dyDescent="0.25">
      <c r="A1529" s="60" t="s">
        <v>2369</v>
      </c>
      <c r="B1529" s="57" t="s">
        <v>2361</v>
      </c>
      <c r="C1529" s="18" t="s">
        <v>445</v>
      </c>
      <c r="D1529" s="10" t="s">
        <v>1369</v>
      </c>
      <c r="E1529" s="10" t="s">
        <v>385</v>
      </c>
      <c r="F1529" s="9" t="s">
        <v>398</v>
      </c>
      <c r="G1529" s="9" t="s">
        <v>1307</v>
      </c>
      <c r="H1529" s="18" t="s">
        <v>250</v>
      </c>
      <c r="I1529" s="9" t="s">
        <v>456</v>
      </c>
      <c r="J1529" s="10" t="s">
        <v>456</v>
      </c>
      <c r="K1529" s="67">
        <v>800</v>
      </c>
      <c r="L1529" s="67">
        <v>7744000</v>
      </c>
      <c r="M1529" s="67"/>
      <c r="R1529" s="66">
        <v>7744000</v>
      </c>
      <c r="S1529" s="64" t="s">
        <v>1364</v>
      </c>
      <c r="T1529" s="65">
        <v>1</v>
      </c>
    </row>
    <row r="1530" spans="1:20" x14ac:dyDescent="0.25">
      <c r="A1530" s="60" t="s">
        <v>2369</v>
      </c>
      <c r="B1530" s="57" t="s">
        <v>2361</v>
      </c>
      <c r="C1530" s="18" t="s">
        <v>445</v>
      </c>
      <c r="D1530" s="10" t="s">
        <v>1369</v>
      </c>
      <c r="E1530" s="10" t="s">
        <v>385</v>
      </c>
      <c r="F1530" s="9" t="s">
        <v>398</v>
      </c>
      <c r="G1530" s="9" t="s">
        <v>1307</v>
      </c>
      <c r="H1530" s="18" t="s">
        <v>412</v>
      </c>
      <c r="I1530" s="9" t="s">
        <v>454</v>
      </c>
      <c r="J1530" s="62" t="s">
        <v>2384</v>
      </c>
      <c r="K1530" s="67">
        <v>15500</v>
      </c>
      <c r="L1530" s="67">
        <v>118730000</v>
      </c>
      <c r="M1530" s="68"/>
      <c r="R1530" s="66">
        <v>118730000</v>
      </c>
      <c r="S1530" s="64" t="s">
        <v>1364</v>
      </c>
      <c r="T1530" s="65">
        <v>1</v>
      </c>
    </row>
    <row r="1531" spans="1:20" x14ac:dyDescent="0.25">
      <c r="A1531" s="60" t="s">
        <v>2369</v>
      </c>
      <c r="B1531" s="57" t="s">
        <v>2361</v>
      </c>
      <c r="C1531" s="18" t="s">
        <v>445</v>
      </c>
      <c r="D1531" s="10" t="s">
        <v>1369</v>
      </c>
      <c r="E1531" s="10" t="s">
        <v>385</v>
      </c>
      <c r="F1531" s="9" t="s">
        <v>398</v>
      </c>
      <c r="G1531" s="9" t="s">
        <v>1307</v>
      </c>
      <c r="H1531" s="18" t="s">
        <v>1528</v>
      </c>
      <c r="I1531" s="9" t="s">
        <v>454</v>
      </c>
      <c r="J1531" s="62" t="s">
        <v>2384</v>
      </c>
      <c r="K1531" s="67">
        <v>18100</v>
      </c>
      <c r="L1531" s="67">
        <v>138646000</v>
      </c>
      <c r="M1531" s="68"/>
      <c r="R1531" s="66">
        <v>138646000</v>
      </c>
      <c r="S1531" s="64" t="s">
        <v>1534</v>
      </c>
      <c r="T1531" s="65">
        <v>1</v>
      </c>
    </row>
    <row r="1532" spans="1:20" x14ac:dyDescent="0.25">
      <c r="A1532" s="60" t="s">
        <v>2369</v>
      </c>
      <c r="B1532" s="57" t="s">
        <v>2361</v>
      </c>
      <c r="C1532" s="18" t="s">
        <v>465</v>
      </c>
      <c r="D1532" s="10" t="s">
        <v>1370</v>
      </c>
      <c r="E1532" s="10" t="s">
        <v>385</v>
      </c>
      <c r="F1532" s="9" t="s">
        <v>398</v>
      </c>
      <c r="G1532" s="9" t="s">
        <v>1307</v>
      </c>
      <c r="H1532" s="18" t="s">
        <v>250</v>
      </c>
      <c r="I1532" s="9" t="s">
        <v>456</v>
      </c>
      <c r="J1532" s="10" t="s">
        <v>456</v>
      </c>
      <c r="K1532" s="67">
        <v>100</v>
      </c>
      <c r="L1532" s="67">
        <v>968000</v>
      </c>
      <c r="M1532" s="68"/>
      <c r="R1532" s="66">
        <v>968000</v>
      </c>
      <c r="S1532" s="64" t="s">
        <v>1364</v>
      </c>
      <c r="T1532" s="65">
        <v>1</v>
      </c>
    </row>
    <row r="1533" spans="1:20" x14ac:dyDescent="0.25">
      <c r="A1533" s="60" t="s">
        <v>2369</v>
      </c>
      <c r="B1533" s="57" t="s">
        <v>2361</v>
      </c>
      <c r="C1533" s="18" t="s">
        <v>465</v>
      </c>
      <c r="D1533" s="10" t="s">
        <v>1370</v>
      </c>
      <c r="E1533" s="10" t="s">
        <v>385</v>
      </c>
      <c r="F1533" s="9" t="s">
        <v>398</v>
      </c>
      <c r="G1533" s="9" t="s">
        <v>1307</v>
      </c>
      <c r="H1533" s="18" t="s">
        <v>412</v>
      </c>
      <c r="I1533" s="9" t="s">
        <v>454</v>
      </c>
      <c r="J1533" s="62" t="s">
        <v>2384</v>
      </c>
      <c r="K1533" s="67">
        <v>3500</v>
      </c>
      <c r="L1533" s="67">
        <v>25795000</v>
      </c>
      <c r="M1533" s="68"/>
      <c r="R1533" s="66">
        <v>25795000</v>
      </c>
      <c r="S1533" s="64" t="s">
        <v>1364</v>
      </c>
      <c r="T1533" s="65">
        <v>1</v>
      </c>
    </row>
    <row r="1534" spans="1:20" x14ac:dyDescent="0.25">
      <c r="A1534" s="60" t="s">
        <v>2369</v>
      </c>
      <c r="B1534" s="57" t="s">
        <v>2361</v>
      </c>
      <c r="C1534" s="18" t="s">
        <v>465</v>
      </c>
      <c r="D1534" s="10" t="s">
        <v>1370</v>
      </c>
      <c r="E1534" s="10" t="s">
        <v>385</v>
      </c>
      <c r="F1534" s="9" t="s">
        <v>398</v>
      </c>
      <c r="G1534" s="9" t="s">
        <v>1307</v>
      </c>
      <c r="H1534" s="18" t="s">
        <v>1528</v>
      </c>
      <c r="I1534" s="9" t="s">
        <v>454</v>
      </c>
      <c r="J1534" s="62" t="s">
        <v>2384</v>
      </c>
      <c r="K1534" s="67">
        <v>2000</v>
      </c>
      <c r="L1534" s="67">
        <v>14740000</v>
      </c>
      <c r="M1534" s="68"/>
      <c r="R1534" s="66">
        <v>14740000</v>
      </c>
      <c r="S1534" s="64" t="s">
        <v>1534</v>
      </c>
      <c r="T1534" s="65">
        <v>1</v>
      </c>
    </row>
    <row r="1535" spans="1:20" x14ac:dyDescent="0.25">
      <c r="A1535" s="60" t="s">
        <v>2369</v>
      </c>
      <c r="B1535" s="57" t="s">
        <v>2361</v>
      </c>
      <c r="C1535" s="18" t="s">
        <v>449</v>
      </c>
      <c r="D1535" s="10" t="s">
        <v>1371</v>
      </c>
      <c r="E1535" s="10" t="s">
        <v>385</v>
      </c>
      <c r="F1535" s="9" t="s">
        <v>398</v>
      </c>
      <c r="G1535" s="9" t="s">
        <v>1307</v>
      </c>
      <c r="H1535" s="18" t="s">
        <v>250</v>
      </c>
      <c r="I1535" s="9" t="s">
        <v>456</v>
      </c>
      <c r="J1535" s="10" t="s">
        <v>456</v>
      </c>
      <c r="K1535" s="67">
        <v>1500</v>
      </c>
      <c r="L1535" s="67">
        <v>14520000</v>
      </c>
      <c r="M1535" s="68"/>
      <c r="R1535" s="66">
        <v>14520000</v>
      </c>
      <c r="S1535" s="64" t="s">
        <v>1364</v>
      </c>
      <c r="T1535" s="65">
        <v>1</v>
      </c>
    </row>
    <row r="1536" spans="1:20" x14ac:dyDescent="0.25">
      <c r="A1536" s="60" t="s">
        <v>2369</v>
      </c>
      <c r="B1536" s="57" t="s">
        <v>2361</v>
      </c>
      <c r="C1536" s="18" t="s">
        <v>449</v>
      </c>
      <c r="D1536" s="10" t="s">
        <v>1371</v>
      </c>
      <c r="E1536" s="10" t="s">
        <v>385</v>
      </c>
      <c r="F1536" s="9" t="s">
        <v>398</v>
      </c>
      <c r="G1536" s="9" t="s">
        <v>1307</v>
      </c>
      <c r="H1536" s="18" t="s">
        <v>412</v>
      </c>
      <c r="I1536" s="9" t="s">
        <v>454</v>
      </c>
      <c r="J1536" s="62" t="s">
        <v>2384</v>
      </c>
      <c r="K1536" s="67">
        <v>9100</v>
      </c>
      <c r="L1536" s="67">
        <v>67267200</v>
      </c>
      <c r="M1536" s="68"/>
      <c r="R1536" s="66">
        <v>67267200</v>
      </c>
      <c r="S1536" s="64" t="s">
        <v>1364</v>
      </c>
      <c r="T1536" s="65">
        <v>1</v>
      </c>
    </row>
    <row r="1537" spans="1:20" x14ac:dyDescent="0.25">
      <c r="A1537" s="60" t="s">
        <v>2369</v>
      </c>
      <c r="B1537" s="57" t="s">
        <v>2361</v>
      </c>
      <c r="C1537" s="18" t="s">
        <v>414</v>
      </c>
      <c r="D1537" s="10" t="s">
        <v>1376</v>
      </c>
      <c r="E1537" s="10" t="s">
        <v>385</v>
      </c>
      <c r="F1537" s="9" t="s">
        <v>398</v>
      </c>
      <c r="G1537" s="9" t="s">
        <v>1307</v>
      </c>
      <c r="H1537" s="18" t="s">
        <v>250</v>
      </c>
      <c r="I1537" s="9" t="s">
        <v>456</v>
      </c>
      <c r="J1537" s="10" t="s">
        <v>456</v>
      </c>
      <c r="K1537" s="67">
        <v>3200</v>
      </c>
      <c r="L1537" s="67">
        <v>51814400</v>
      </c>
      <c r="M1537" s="68"/>
      <c r="R1537" s="66">
        <v>51814400</v>
      </c>
      <c r="S1537" s="64" t="s">
        <v>1364</v>
      </c>
      <c r="T1537" s="65">
        <v>1</v>
      </c>
    </row>
    <row r="1538" spans="1:20" x14ac:dyDescent="0.25">
      <c r="A1538" s="60" t="s">
        <v>2369</v>
      </c>
      <c r="B1538" s="57" t="s">
        <v>2361</v>
      </c>
      <c r="C1538" s="18" t="s">
        <v>414</v>
      </c>
      <c r="D1538" s="10" t="s">
        <v>1376</v>
      </c>
      <c r="E1538" s="10" t="s">
        <v>385</v>
      </c>
      <c r="F1538" s="9" t="s">
        <v>398</v>
      </c>
      <c r="G1538" s="9" t="s">
        <v>1307</v>
      </c>
      <c r="H1538" s="18" t="s">
        <v>412</v>
      </c>
      <c r="I1538" s="9" t="s">
        <v>454</v>
      </c>
      <c r="J1538" s="62" t="s">
        <v>2384</v>
      </c>
      <c r="K1538" s="67">
        <v>54584</v>
      </c>
      <c r="L1538" s="67">
        <v>864610560</v>
      </c>
      <c r="M1538" s="68"/>
      <c r="R1538" s="66">
        <v>864610560</v>
      </c>
      <c r="S1538" s="64" t="s">
        <v>1364</v>
      </c>
      <c r="T1538" s="65">
        <v>1</v>
      </c>
    </row>
    <row r="1539" spans="1:20" x14ac:dyDescent="0.25">
      <c r="A1539" s="60" t="s">
        <v>2369</v>
      </c>
      <c r="B1539" s="57" t="s">
        <v>2361</v>
      </c>
      <c r="C1539" s="18" t="s">
        <v>414</v>
      </c>
      <c r="D1539" s="10" t="s">
        <v>1376</v>
      </c>
      <c r="E1539" s="10" t="s">
        <v>385</v>
      </c>
      <c r="F1539" s="9" t="s">
        <v>398</v>
      </c>
      <c r="G1539" s="9" t="s">
        <v>1307</v>
      </c>
      <c r="H1539" s="18" t="s">
        <v>1528</v>
      </c>
      <c r="I1539" s="9" t="s">
        <v>454</v>
      </c>
      <c r="J1539" s="62" t="s">
        <v>2384</v>
      </c>
      <c r="K1539" s="67">
        <v>17500</v>
      </c>
      <c r="L1539" s="67">
        <v>277200000</v>
      </c>
      <c r="M1539" s="68"/>
      <c r="R1539" s="66">
        <v>277200000</v>
      </c>
      <c r="S1539" s="64" t="s">
        <v>1534</v>
      </c>
      <c r="T1539" s="65">
        <v>1</v>
      </c>
    </row>
    <row r="1540" spans="1:20" x14ac:dyDescent="0.25">
      <c r="A1540" s="60" t="s">
        <v>2369</v>
      </c>
      <c r="B1540" s="57" t="s">
        <v>2361</v>
      </c>
      <c r="C1540" s="18" t="s">
        <v>411</v>
      </c>
      <c r="D1540" s="10" t="s">
        <v>1372</v>
      </c>
      <c r="E1540" s="10" t="s">
        <v>385</v>
      </c>
      <c r="F1540" s="9" t="s">
        <v>398</v>
      </c>
      <c r="G1540" s="9" t="s">
        <v>1307</v>
      </c>
      <c r="H1540" s="18" t="s">
        <v>250</v>
      </c>
      <c r="I1540" s="9" t="s">
        <v>456</v>
      </c>
      <c r="J1540" s="10" t="s">
        <v>456</v>
      </c>
      <c r="K1540" s="67">
        <v>500</v>
      </c>
      <c r="L1540" s="67">
        <v>5566000</v>
      </c>
      <c r="M1540" s="68"/>
      <c r="R1540" s="66">
        <v>5566000</v>
      </c>
      <c r="S1540" s="64" t="s">
        <v>1364</v>
      </c>
      <c r="T1540" s="65">
        <v>1</v>
      </c>
    </row>
    <row r="1541" spans="1:20" x14ac:dyDescent="0.25">
      <c r="A1541" s="60" t="s">
        <v>2369</v>
      </c>
      <c r="B1541" s="57" t="s">
        <v>2361</v>
      </c>
      <c r="C1541" s="18" t="s">
        <v>411</v>
      </c>
      <c r="D1541" s="10" t="s">
        <v>1372</v>
      </c>
      <c r="E1541" s="10" t="s">
        <v>385</v>
      </c>
      <c r="F1541" s="9" t="s">
        <v>398</v>
      </c>
      <c r="G1541" s="9" t="s">
        <v>1307</v>
      </c>
      <c r="H1541" s="18" t="s">
        <v>412</v>
      </c>
      <c r="I1541" s="9" t="s">
        <v>454</v>
      </c>
      <c r="J1541" s="62" t="s">
        <v>2384</v>
      </c>
      <c r="K1541" s="67">
        <v>194558</v>
      </c>
      <c r="L1541" s="67">
        <v>1455293840</v>
      </c>
      <c r="M1541" s="68"/>
      <c r="R1541" s="66">
        <v>1455293840</v>
      </c>
      <c r="S1541" s="64" t="s">
        <v>1364</v>
      </c>
      <c r="T1541" s="65">
        <v>1</v>
      </c>
    </row>
    <row r="1542" spans="1:20" x14ac:dyDescent="0.25">
      <c r="A1542" s="60" t="s">
        <v>2369</v>
      </c>
      <c r="B1542" s="57" t="s">
        <v>2361</v>
      </c>
      <c r="C1542" s="18" t="s">
        <v>411</v>
      </c>
      <c r="D1542" s="10" t="s">
        <v>1372</v>
      </c>
      <c r="E1542" s="10" t="s">
        <v>385</v>
      </c>
      <c r="F1542" s="9" t="s">
        <v>398</v>
      </c>
      <c r="G1542" s="9" t="s">
        <v>1307</v>
      </c>
      <c r="H1542" s="18" t="s">
        <v>1528</v>
      </c>
      <c r="I1542" s="9" t="s">
        <v>454</v>
      </c>
      <c r="J1542" s="62" t="s">
        <v>2384</v>
      </c>
      <c r="K1542" s="67">
        <v>36200</v>
      </c>
      <c r="L1542" s="67">
        <v>270776000</v>
      </c>
      <c r="M1542" s="68"/>
      <c r="R1542" s="66">
        <v>270776000</v>
      </c>
      <c r="S1542" s="64" t="s">
        <v>1534</v>
      </c>
      <c r="T1542" s="65">
        <v>1</v>
      </c>
    </row>
    <row r="1543" spans="1:20" x14ac:dyDescent="0.25">
      <c r="A1543" s="60" t="s">
        <v>2369</v>
      </c>
      <c r="B1543" s="57" t="s">
        <v>2361</v>
      </c>
      <c r="C1543" s="18" t="s">
        <v>469</v>
      </c>
      <c r="D1543" s="10" t="s">
        <v>999</v>
      </c>
      <c r="E1543" s="10" t="s">
        <v>367</v>
      </c>
      <c r="F1543" s="9" t="s">
        <v>294</v>
      </c>
      <c r="G1543" s="9" t="s">
        <v>1312</v>
      </c>
      <c r="H1543" s="18" t="s">
        <v>314</v>
      </c>
      <c r="I1543" s="9" t="s">
        <v>456</v>
      </c>
      <c r="J1543" s="10" t="s">
        <v>456</v>
      </c>
      <c r="K1543" s="67">
        <v>5000</v>
      </c>
      <c r="L1543" s="67">
        <v>119245500</v>
      </c>
      <c r="M1543" s="68"/>
      <c r="R1543" s="66">
        <v>119245500</v>
      </c>
      <c r="S1543" s="64" t="s">
        <v>1365</v>
      </c>
      <c r="T1543" s="65">
        <v>1</v>
      </c>
    </row>
    <row r="1544" spans="1:20" x14ac:dyDescent="0.25">
      <c r="A1544" s="60" t="s">
        <v>2369</v>
      </c>
      <c r="B1544" s="57" t="s">
        <v>2361</v>
      </c>
      <c r="C1544" s="18" t="s">
        <v>469</v>
      </c>
      <c r="D1544" s="10" t="s">
        <v>999</v>
      </c>
      <c r="E1544" s="10" t="s">
        <v>367</v>
      </c>
      <c r="F1544" s="9" t="s">
        <v>294</v>
      </c>
      <c r="G1544" s="9" t="s">
        <v>1312</v>
      </c>
      <c r="H1544" s="18" t="s">
        <v>345</v>
      </c>
      <c r="I1544" s="9" t="s">
        <v>456</v>
      </c>
      <c r="J1544" s="10" t="s">
        <v>456</v>
      </c>
      <c r="K1544" s="67">
        <v>16570</v>
      </c>
      <c r="L1544" s="67">
        <v>379252503</v>
      </c>
      <c r="M1544" s="68"/>
      <c r="R1544" s="66">
        <v>379252503</v>
      </c>
      <c r="S1544" s="64" t="s">
        <v>1364</v>
      </c>
      <c r="T1544" s="65">
        <v>1</v>
      </c>
    </row>
    <row r="1545" spans="1:20" x14ac:dyDescent="0.25">
      <c r="A1545" s="60" t="s">
        <v>2369</v>
      </c>
      <c r="B1545" s="57" t="s">
        <v>2361</v>
      </c>
      <c r="C1545" s="18" t="s">
        <v>468</v>
      </c>
      <c r="D1545" s="10" t="s">
        <v>1272</v>
      </c>
      <c r="E1545" s="10" t="s">
        <v>367</v>
      </c>
      <c r="F1545" s="9" t="s">
        <v>294</v>
      </c>
      <c r="G1545" s="9" t="s">
        <v>1312</v>
      </c>
      <c r="H1545" s="18" t="s">
        <v>314</v>
      </c>
      <c r="I1545" s="9" t="s">
        <v>456</v>
      </c>
      <c r="J1545" s="10" t="s">
        <v>456</v>
      </c>
      <c r="K1545" s="67">
        <v>4000</v>
      </c>
      <c r="L1545" s="67">
        <v>173448000</v>
      </c>
      <c r="M1545" s="68"/>
      <c r="R1545" s="66">
        <v>173448000</v>
      </c>
      <c r="S1545" s="64" t="s">
        <v>1365</v>
      </c>
      <c r="T1545" s="65">
        <v>1</v>
      </c>
    </row>
    <row r="1546" spans="1:20" x14ac:dyDescent="0.25">
      <c r="A1546" s="60" t="s">
        <v>2369</v>
      </c>
      <c r="B1546" s="57" t="s">
        <v>2361</v>
      </c>
      <c r="C1546" s="18" t="s">
        <v>468</v>
      </c>
      <c r="D1546" s="10" t="s">
        <v>1272</v>
      </c>
      <c r="E1546" s="10" t="s">
        <v>367</v>
      </c>
      <c r="F1546" s="9" t="s">
        <v>294</v>
      </c>
      <c r="G1546" s="9" t="s">
        <v>1312</v>
      </c>
      <c r="H1546" s="18" t="s">
        <v>345</v>
      </c>
      <c r="I1546" s="9" t="s">
        <v>456</v>
      </c>
      <c r="J1546" s="10" t="s">
        <v>456</v>
      </c>
      <c r="K1546" s="67">
        <v>18110</v>
      </c>
      <c r="L1546" s="67">
        <v>753634973</v>
      </c>
      <c r="M1546" s="68"/>
      <c r="R1546" s="66">
        <v>753634973</v>
      </c>
      <c r="S1546" s="64" t="s">
        <v>1364</v>
      </c>
      <c r="T1546" s="65">
        <v>1</v>
      </c>
    </row>
    <row r="1547" spans="1:20" x14ac:dyDescent="0.25">
      <c r="A1547" s="60" t="s">
        <v>2369</v>
      </c>
      <c r="B1547" s="57" t="s">
        <v>2361</v>
      </c>
      <c r="C1547" s="18" t="s">
        <v>499</v>
      </c>
      <c r="D1547" s="10" t="s">
        <v>1273</v>
      </c>
      <c r="E1547" s="10" t="s">
        <v>367</v>
      </c>
      <c r="F1547" s="9" t="s">
        <v>294</v>
      </c>
      <c r="G1547" s="9" t="s">
        <v>1312</v>
      </c>
      <c r="H1547" s="18" t="s">
        <v>314</v>
      </c>
      <c r="I1547" s="9" t="s">
        <v>456</v>
      </c>
      <c r="J1547" s="10" t="s">
        <v>456</v>
      </c>
      <c r="K1547" s="67">
        <v>1000</v>
      </c>
      <c r="L1547" s="67">
        <v>50174400</v>
      </c>
      <c r="M1547" s="68"/>
      <c r="R1547" s="66">
        <v>50174400</v>
      </c>
      <c r="S1547" s="64" t="s">
        <v>1365</v>
      </c>
      <c r="T1547" s="65">
        <v>1</v>
      </c>
    </row>
    <row r="1548" spans="1:20" x14ac:dyDescent="0.25">
      <c r="A1548" s="60" t="s">
        <v>2369</v>
      </c>
      <c r="B1548" s="57" t="s">
        <v>2361</v>
      </c>
      <c r="C1548" s="18" t="s">
        <v>499</v>
      </c>
      <c r="D1548" s="10" t="s">
        <v>1273</v>
      </c>
      <c r="E1548" s="10" t="s">
        <v>367</v>
      </c>
      <c r="F1548" s="9" t="s">
        <v>294</v>
      </c>
      <c r="G1548" s="9" t="s">
        <v>1312</v>
      </c>
      <c r="H1548" s="18" t="s">
        <v>345</v>
      </c>
      <c r="I1548" s="9" t="s">
        <v>456</v>
      </c>
      <c r="J1548" s="10" t="s">
        <v>456</v>
      </c>
      <c r="K1548" s="67">
        <v>10020</v>
      </c>
      <c r="L1548" s="67">
        <v>482484042</v>
      </c>
      <c r="M1548" s="68"/>
      <c r="R1548" s="66">
        <v>482484042</v>
      </c>
      <c r="S1548" s="64" t="s">
        <v>1364</v>
      </c>
      <c r="T1548" s="65">
        <v>1</v>
      </c>
    </row>
    <row r="1549" spans="1:20" x14ac:dyDescent="0.25">
      <c r="A1549" s="60" t="s">
        <v>2369</v>
      </c>
      <c r="B1549" s="57" t="s">
        <v>2361</v>
      </c>
      <c r="C1549" s="18" t="s">
        <v>527</v>
      </c>
      <c r="D1549" s="10" t="s">
        <v>1001</v>
      </c>
      <c r="E1549" s="10" t="s">
        <v>367</v>
      </c>
      <c r="F1549" s="9" t="s">
        <v>294</v>
      </c>
      <c r="G1549" s="9" t="s">
        <v>1312</v>
      </c>
      <c r="H1549" s="18" t="s">
        <v>314</v>
      </c>
      <c r="I1549" s="9" t="s">
        <v>456</v>
      </c>
      <c r="J1549" s="10" t="s">
        <v>456</v>
      </c>
      <c r="K1549" s="67">
        <v>300</v>
      </c>
      <c r="L1549" s="67">
        <v>12979110</v>
      </c>
      <c r="M1549" s="68"/>
      <c r="R1549" s="66">
        <v>12979110</v>
      </c>
      <c r="S1549" s="64" t="s">
        <v>1365</v>
      </c>
      <c r="T1549" s="65">
        <v>1</v>
      </c>
    </row>
    <row r="1550" spans="1:20" x14ac:dyDescent="0.25">
      <c r="A1550" s="60" t="s">
        <v>2369</v>
      </c>
      <c r="B1550" s="57" t="s">
        <v>2361</v>
      </c>
      <c r="C1550" s="18" t="s">
        <v>527</v>
      </c>
      <c r="D1550" s="10" t="s">
        <v>1001</v>
      </c>
      <c r="E1550" s="10" t="s">
        <v>367</v>
      </c>
      <c r="F1550" s="9" t="s">
        <v>294</v>
      </c>
      <c r="G1550" s="9" t="s">
        <v>1312</v>
      </c>
      <c r="H1550" s="18" t="s">
        <v>345</v>
      </c>
      <c r="I1550" s="9" t="s">
        <v>456</v>
      </c>
      <c r="J1550" s="10" t="s">
        <v>456</v>
      </c>
      <c r="K1550" s="67">
        <v>5050</v>
      </c>
      <c r="L1550" s="67">
        <v>209676000</v>
      </c>
      <c r="M1550" s="68"/>
      <c r="R1550" s="66">
        <v>209676000</v>
      </c>
      <c r="S1550" s="64" t="s">
        <v>1364</v>
      </c>
      <c r="T1550" s="65">
        <v>1</v>
      </c>
    </row>
    <row r="1551" spans="1:20" x14ac:dyDescent="0.25">
      <c r="A1551" s="60" t="s">
        <v>2369</v>
      </c>
      <c r="B1551" s="57" t="s">
        <v>2361</v>
      </c>
      <c r="C1551" s="18" t="s">
        <v>527</v>
      </c>
      <c r="D1551" s="10" t="s">
        <v>1001</v>
      </c>
      <c r="E1551" s="10" t="s">
        <v>367</v>
      </c>
      <c r="F1551" s="9" t="s">
        <v>294</v>
      </c>
      <c r="G1551" s="9" t="s">
        <v>1312</v>
      </c>
      <c r="H1551" s="18" t="s">
        <v>220</v>
      </c>
      <c r="I1551" s="9" t="s">
        <v>455</v>
      </c>
      <c r="J1551" s="62" t="s">
        <v>2384</v>
      </c>
      <c r="K1551" s="67">
        <v>450</v>
      </c>
      <c r="L1551" s="67">
        <v>15066000</v>
      </c>
      <c r="M1551" s="68"/>
      <c r="R1551" s="66">
        <v>15066000</v>
      </c>
      <c r="S1551" s="64" t="s">
        <v>1364</v>
      </c>
      <c r="T1551" s="65">
        <v>1</v>
      </c>
    </row>
    <row r="1552" spans="1:20" x14ac:dyDescent="0.25">
      <c r="A1552" s="60" t="s">
        <v>2369</v>
      </c>
      <c r="B1552" s="57" t="s">
        <v>2361</v>
      </c>
      <c r="C1552" s="18" t="s">
        <v>527</v>
      </c>
      <c r="D1552" s="10" t="s">
        <v>1001</v>
      </c>
      <c r="E1552" s="10" t="s">
        <v>367</v>
      </c>
      <c r="F1552" s="9" t="s">
        <v>294</v>
      </c>
      <c r="G1552" s="9" t="s">
        <v>1312</v>
      </c>
      <c r="H1552" s="18" t="s">
        <v>463</v>
      </c>
      <c r="I1552" s="9" t="s">
        <v>457</v>
      </c>
      <c r="J1552" s="62" t="s">
        <v>2384</v>
      </c>
      <c r="K1552" s="67">
        <v>27100</v>
      </c>
      <c r="L1552" s="67">
        <v>427367000</v>
      </c>
      <c r="M1552" s="68"/>
      <c r="R1552" s="66">
        <v>427367000</v>
      </c>
      <c r="S1552" s="64" t="s">
        <v>1364</v>
      </c>
      <c r="T1552" s="65">
        <v>1</v>
      </c>
    </row>
    <row r="1553" spans="1:20" x14ac:dyDescent="0.25">
      <c r="A1553" s="60" t="s">
        <v>2369</v>
      </c>
      <c r="B1553" s="57" t="s">
        <v>2361</v>
      </c>
      <c r="C1553" s="18" t="s">
        <v>309</v>
      </c>
      <c r="D1553" s="10" t="s">
        <v>333</v>
      </c>
      <c r="E1553" s="10" t="s">
        <v>264</v>
      </c>
      <c r="F1553" s="9" t="s">
        <v>348</v>
      </c>
      <c r="G1553" s="9" t="s">
        <v>1313</v>
      </c>
      <c r="H1553" s="18" t="s">
        <v>314</v>
      </c>
      <c r="I1553" s="9" t="s">
        <v>456</v>
      </c>
      <c r="J1553" s="10" t="s">
        <v>456</v>
      </c>
      <c r="K1553" s="67">
        <v>40000</v>
      </c>
      <c r="L1553" s="67">
        <v>88113200</v>
      </c>
      <c r="M1553" s="68"/>
      <c r="R1553" s="66">
        <v>88113200</v>
      </c>
      <c r="S1553" s="64" t="s">
        <v>1365</v>
      </c>
      <c r="T1553" s="65">
        <v>1</v>
      </c>
    </row>
    <row r="1554" spans="1:20" x14ac:dyDescent="0.25">
      <c r="A1554" s="60" t="s">
        <v>2369</v>
      </c>
      <c r="B1554" s="57" t="s">
        <v>2361</v>
      </c>
      <c r="C1554" s="18" t="s">
        <v>309</v>
      </c>
      <c r="D1554" s="10" t="s">
        <v>333</v>
      </c>
      <c r="E1554" s="10" t="s">
        <v>264</v>
      </c>
      <c r="F1554" s="9" t="s">
        <v>348</v>
      </c>
      <c r="G1554" s="9" t="s">
        <v>1313</v>
      </c>
      <c r="H1554" s="18" t="s">
        <v>345</v>
      </c>
      <c r="I1554" s="9" t="s">
        <v>456</v>
      </c>
      <c r="J1554" s="10" t="s">
        <v>456</v>
      </c>
      <c r="K1554" s="67">
        <v>135600</v>
      </c>
      <c r="L1554" s="67">
        <v>286665180</v>
      </c>
      <c r="M1554" s="68"/>
      <c r="R1554" s="66">
        <v>286665180</v>
      </c>
      <c r="S1554" s="64" t="s">
        <v>1364</v>
      </c>
      <c r="T1554" s="65">
        <v>1</v>
      </c>
    </row>
    <row r="1555" spans="1:20" x14ac:dyDescent="0.25">
      <c r="A1555" s="60" t="s">
        <v>2369</v>
      </c>
      <c r="B1555" s="57" t="s">
        <v>2361</v>
      </c>
      <c r="C1555" s="18" t="s">
        <v>309</v>
      </c>
      <c r="D1555" s="10" t="s">
        <v>333</v>
      </c>
      <c r="E1555" s="10" t="s">
        <v>264</v>
      </c>
      <c r="F1555" s="9" t="s">
        <v>348</v>
      </c>
      <c r="G1555" s="9" t="s">
        <v>1313</v>
      </c>
      <c r="H1555" s="18" t="s">
        <v>220</v>
      </c>
      <c r="I1555" s="9" t="s">
        <v>455</v>
      </c>
      <c r="J1555" s="62" t="s">
        <v>2384</v>
      </c>
      <c r="K1555" s="67">
        <v>1800</v>
      </c>
      <c r="L1555" s="67">
        <v>3829680</v>
      </c>
      <c r="M1555" s="68"/>
      <c r="R1555" s="66">
        <v>3829680</v>
      </c>
      <c r="S1555" s="64" t="s">
        <v>1364</v>
      </c>
      <c r="T1555" s="65">
        <v>1</v>
      </c>
    </row>
    <row r="1556" spans="1:20" x14ac:dyDescent="0.25">
      <c r="A1556" s="60" t="s">
        <v>2369</v>
      </c>
      <c r="B1556" s="57" t="s">
        <v>2361</v>
      </c>
      <c r="C1556" s="18" t="s">
        <v>309</v>
      </c>
      <c r="D1556" s="10" t="s">
        <v>333</v>
      </c>
      <c r="E1556" s="10" t="s">
        <v>264</v>
      </c>
      <c r="F1556" s="9" t="s">
        <v>348</v>
      </c>
      <c r="G1556" s="9" t="s">
        <v>1313</v>
      </c>
      <c r="H1556" s="18" t="s">
        <v>463</v>
      </c>
      <c r="I1556" s="9" t="s">
        <v>457</v>
      </c>
      <c r="J1556" s="62" t="s">
        <v>2384</v>
      </c>
      <c r="K1556" s="67">
        <v>1100</v>
      </c>
      <c r="L1556" s="67">
        <v>1889998</v>
      </c>
      <c r="M1556" s="68"/>
      <c r="R1556" s="66">
        <v>1889998</v>
      </c>
      <c r="S1556" s="64" t="s">
        <v>1364</v>
      </c>
      <c r="T1556" s="65">
        <v>1</v>
      </c>
    </row>
    <row r="1557" spans="1:20" x14ac:dyDescent="0.25">
      <c r="A1557" s="60" t="s">
        <v>2369</v>
      </c>
      <c r="B1557" s="57" t="s">
        <v>2361</v>
      </c>
      <c r="C1557" s="18" t="s">
        <v>309</v>
      </c>
      <c r="D1557" s="10" t="s">
        <v>333</v>
      </c>
      <c r="E1557" s="10" t="s">
        <v>264</v>
      </c>
      <c r="F1557" s="9" t="s">
        <v>348</v>
      </c>
      <c r="G1557" s="9" t="s">
        <v>1313</v>
      </c>
      <c r="H1557" s="18" t="s">
        <v>2280</v>
      </c>
      <c r="I1557" s="9" t="s">
        <v>455</v>
      </c>
      <c r="J1557" s="62" t="s">
        <v>2384</v>
      </c>
      <c r="K1557" s="67">
        <v>5000</v>
      </c>
      <c r="L1557" s="67">
        <v>10117900</v>
      </c>
      <c r="M1557" s="68"/>
      <c r="R1557" s="66">
        <v>10117900</v>
      </c>
      <c r="S1557" s="64" t="s">
        <v>1365</v>
      </c>
      <c r="T1557" s="65">
        <v>1</v>
      </c>
    </row>
    <row r="1558" spans="1:20" x14ac:dyDescent="0.25">
      <c r="A1558" s="60" t="s">
        <v>2369</v>
      </c>
      <c r="B1558" s="57" t="s">
        <v>2361</v>
      </c>
      <c r="C1558" s="18" t="s">
        <v>288</v>
      </c>
      <c r="D1558" s="10" t="s">
        <v>326</v>
      </c>
      <c r="E1558" s="10" t="s">
        <v>264</v>
      </c>
      <c r="F1558" s="9" t="s">
        <v>348</v>
      </c>
      <c r="G1558" s="9" t="s">
        <v>1313</v>
      </c>
      <c r="H1558" s="18" t="s">
        <v>314</v>
      </c>
      <c r="I1558" s="9" t="s">
        <v>456</v>
      </c>
      <c r="J1558" s="10" t="s">
        <v>456</v>
      </c>
      <c r="K1558" s="67">
        <v>20000</v>
      </c>
      <c r="L1558" s="67">
        <v>75052800</v>
      </c>
      <c r="M1558" s="68"/>
      <c r="R1558" s="66">
        <v>75052800</v>
      </c>
      <c r="S1558" s="64" t="s">
        <v>1365</v>
      </c>
      <c r="T1558" s="65">
        <v>1</v>
      </c>
    </row>
    <row r="1559" spans="1:20" x14ac:dyDescent="0.25">
      <c r="A1559" s="60" t="s">
        <v>2369</v>
      </c>
      <c r="B1559" s="57" t="s">
        <v>2361</v>
      </c>
      <c r="C1559" s="18" t="s">
        <v>288</v>
      </c>
      <c r="D1559" s="10" t="s">
        <v>326</v>
      </c>
      <c r="E1559" s="10" t="s">
        <v>264</v>
      </c>
      <c r="F1559" s="9" t="s">
        <v>348</v>
      </c>
      <c r="G1559" s="9" t="s">
        <v>1313</v>
      </c>
      <c r="H1559" s="18" t="s">
        <v>345</v>
      </c>
      <c r="I1559" s="9" t="s">
        <v>456</v>
      </c>
      <c r="J1559" s="10" t="s">
        <v>456</v>
      </c>
      <c r="K1559" s="67">
        <v>72900</v>
      </c>
      <c r="L1559" s="67">
        <v>262542060</v>
      </c>
      <c r="M1559" s="68"/>
      <c r="R1559" s="66">
        <v>262542060</v>
      </c>
      <c r="S1559" s="64" t="s">
        <v>1364</v>
      </c>
      <c r="T1559" s="65">
        <v>1</v>
      </c>
    </row>
    <row r="1560" spans="1:20" x14ac:dyDescent="0.25">
      <c r="A1560" s="60" t="s">
        <v>2369</v>
      </c>
      <c r="B1560" s="57" t="s">
        <v>2361</v>
      </c>
      <c r="C1560" s="18" t="s">
        <v>288</v>
      </c>
      <c r="D1560" s="10" t="s">
        <v>326</v>
      </c>
      <c r="E1560" s="10" t="s">
        <v>264</v>
      </c>
      <c r="F1560" s="9" t="s">
        <v>348</v>
      </c>
      <c r="G1560" s="9" t="s">
        <v>1313</v>
      </c>
      <c r="H1560" s="18" t="s">
        <v>220</v>
      </c>
      <c r="I1560" s="9" t="s">
        <v>455</v>
      </c>
      <c r="J1560" s="62" t="s">
        <v>2384</v>
      </c>
      <c r="K1560" s="67">
        <v>2300</v>
      </c>
      <c r="L1560" s="67">
        <v>7903260</v>
      </c>
      <c r="M1560" s="68"/>
      <c r="R1560" s="66">
        <v>7903260</v>
      </c>
      <c r="S1560" s="64" t="s">
        <v>1364</v>
      </c>
      <c r="T1560" s="65">
        <v>1</v>
      </c>
    </row>
    <row r="1561" spans="1:20" x14ac:dyDescent="0.25">
      <c r="A1561" s="60" t="s">
        <v>2369</v>
      </c>
      <c r="B1561" s="57" t="s">
        <v>2361</v>
      </c>
      <c r="C1561" s="18" t="s">
        <v>288</v>
      </c>
      <c r="D1561" s="10" t="s">
        <v>326</v>
      </c>
      <c r="E1561" s="10" t="s">
        <v>264</v>
      </c>
      <c r="F1561" s="9" t="s">
        <v>348</v>
      </c>
      <c r="G1561" s="9" t="s">
        <v>1313</v>
      </c>
      <c r="H1561" s="18" t="s">
        <v>463</v>
      </c>
      <c r="I1561" s="9" t="s">
        <v>457</v>
      </c>
      <c r="J1561" s="62" t="s">
        <v>2384</v>
      </c>
      <c r="K1561" s="67">
        <v>4500</v>
      </c>
      <c r="L1561" s="67">
        <v>12886380</v>
      </c>
      <c r="M1561" s="68"/>
      <c r="R1561" s="66">
        <v>12886380</v>
      </c>
      <c r="S1561" s="64" t="s">
        <v>1364</v>
      </c>
      <c r="T1561" s="65">
        <v>1</v>
      </c>
    </row>
    <row r="1562" spans="1:20" x14ac:dyDescent="0.25">
      <c r="A1562" s="60" t="s">
        <v>2369</v>
      </c>
      <c r="B1562" s="57" t="s">
        <v>2361</v>
      </c>
      <c r="C1562" s="18" t="s">
        <v>288</v>
      </c>
      <c r="D1562" s="10" t="s">
        <v>326</v>
      </c>
      <c r="E1562" s="10" t="s">
        <v>264</v>
      </c>
      <c r="F1562" s="9" t="s">
        <v>348</v>
      </c>
      <c r="G1562" s="9" t="s">
        <v>1313</v>
      </c>
      <c r="H1562" s="18" t="s">
        <v>2280</v>
      </c>
      <c r="I1562" s="9" t="s">
        <v>455</v>
      </c>
      <c r="J1562" s="62" t="s">
        <v>2384</v>
      </c>
      <c r="K1562" s="67">
        <v>5000</v>
      </c>
      <c r="L1562" s="67">
        <v>16341050</v>
      </c>
      <c r="M1562" s="68"/>
      <c r="R1562" s="66">
        <v>16341050</v>
      </c>
      <c r="S1562" s="64" t="s">
        <v>1365</v>
      </c>
      <c r="T1562" s="65">
        <v>1</v>
      </c>
    </row>
    <row r="1563" spans="1:20" x14ac:dyDescent="0.25">
      <c r="A1563" s="60" t="s">
        <v>2369</v>
      </c>
      <c r="B1563" s="57" t="s">
        <v>2361</v>
      </c>
      <c r="C1563" s="18" t="s">
        <v>302</v>
      </c>
      <c r="D1563" s="10" t="s">
        <v>247</v>
      </c>
      <c r="E1563" s="10" t="s">
        <v>304</v>
      </c>
      <c r="F1563" s="9" t="s">
        <v>319</v>
      </c>
      <c r="G1563" s="9" t="s">
        <v>1313</v>
      </c>
      <c r="H1563" s="18" t="s">
        <v>314</v>
      </c>
      <c r="I1563" s="9" t="s">
        <v>456</v>
      </c>
      <c r="J1563" s="10" t="s">
        <v>456</v>
      </c>
      <c r="K1563" s="67">
        <v>70000</v>
      </c>
      <c r="L1563" s="67">
        <v>269498600</v>
      </c>
      <c r="M1563" s="68"/>
      <c r="R1563" s="66">
        <v>269498600</v>
      </c>
      <c r="S1563" s="64" t="s">
        <v>1365</v>
      </c>
      <c r="T1563" s="65">
        <v>1</v>
      </c>
    </row>
    <row r="1564" spans="1:20" x14ac:dyDescent="0.25">
      <c r="A1564" s="60" t="s">
        <v>2369</v>
      </c>
      <c r="B1564" s="57" t="s">
        <v>2361</v>
      </c>
      <c r="C1564" s="18" t="s">
        <v>302</v>
      </c>
      <c r="D1564" s="10" t="s">
        <v>247</v>
      </c>
      <c r="E1564" s="10" t="s">
        <v>304</v>
      </c>
      <c r="F1564" s="9" t="s">
        <v>319</v>
      </c>
      <c r="G1564" s="9" t="s">
        <v>1313</v>
      </c>
      <c r="H1564" s="18" t="s">
        <v>345</v>
      </c>
      <c r="I1564" s="9" t="s">
        <v>456</v>
      </c>
      <c r="J1564" s="10" t="s">
        <v>456</v>
      </c>
      <c r="K1564" s="67">
        <v>271700</v>
      </c>
      <c r="L1564" s="67">
        <v>1003879877</v>
      </c>
      <c r="M1564" s="68"/>
      <c r="R1564" s="66">
        <v>1003879877</v>
      </c>
      <c r="S1564" s="64" t="s">
        <v>1364</v>
      </c>
      <c r="T1564" s="65">
        <v>1</v>
      </c>
    </row>
    <row r="1565" spans="1:20" x14ac:dyDescent="0.25">
      <c r="A1565" s="60" t="s">
        <v>2369</v>
      </c>
      <c r="B1565" s="57" t="s">
        <v>2361</v>
      </c>
      <c r="C1565" s="18" t="s">
        <v>302</v>
      </c>
      <c r="D1565" s="10" t="s">
        <v>247</v>
      </c>
      <c r="E1565" s="10" t="s">
        <v>304</v>
      </c>
      <c r="F1565" s="9" t="s">
        <v>319</v>
      </c>
      <c r="G1565" s="9" t="s">
        <v>1313</v>
      </c>
      <c r="H1565" s="18" t="s">
        <v>220</v>
      </c>
      <c r="I1565" s="9" t="s">
        <v>455</v>
      </c>
      <c r="J1565" s="62" t="s">
        <v>2384</v>
      </c>
      <c r="K1565" s="67">
        <v>6600</v>
      </c>
      <c r="L1565" s="67">
        <v>24354000</v>
      </c>
      <c r="M1565" s="68"/>
      <c r="R1565" s="66">
        <v>24354000</v>
      </c>
      <c r="S1565" s="64" t="s">
        <v>1364</v>
      </c>
      <c r="T1565" s="65">
        <v>1</v>
      </c>
    </row>
    <row r="1566" spans="1:20" x14ac:dyDescent="0.25">
      <c r="A1566" s="60" t="s">
        <v>2369</v>
      </c>
      <c r="B1566" s="57" t="s">
        <v>2361</v>
      </c>
      <c r="C1566" s="18" t="s">
        <v>302</v>
      </c>
      <c r="D1566" s="10" t="s">
        <v>247</v>
      </c>
      <c r="E1566" s="10" t="s">
        <v>304</v>
      </c>
      <c r="F1566" s="9" t="s">
        <v>319</v>
      </c>
      <c r="G1566" s="9" t="s">
        <v>1313</v>
      </c>
      <c r="H1566" s="18" t="s">
        <v>463</v>
      </c>
      <c r="I1566" s="9" t="s">
        <v>457</v>
      </c>
      <c r="J1566" s="62" t="s">
        <v>2384</v>
      </c>
      <c r="K1566" s="67">
        <v>81000</v>
      </c>
      <c r="L1566" s="67">
        <v>271717740</v>
      </c>
      <c r="M1566" s="68"/>
      <c r="R1566" s="66">
        <v>271717740</v>
      </c>
      <c r="S1566" s="64" t="s">
        <v>1364</v>
      </c>
      <c r="T1566" s="65">
        <v>1</v>
      </c>
    </row>
    <row r="1567" spans="1:20" x14ac:dyDescent="0.25">
      <c r="A1567" s="60" t="s">
        <v>2369</v>
      </c>
      <c r="B1567" s="57" t="s">
        <v>2361</v>
      </c>
      <c r="C1567" s="18" t="s">
        <v>302</v>
      </c>
      <c r="D1567" s="10" t="s">
        <v>247</v>
      </c>
      <c r="E1567" s="10" t="s">
        <v>304</v>
      </c>
      <c r="F1567" s="9" t="s">
        <v>319</v>
      </c>
      <c r="G1567" s="9" t="s">
        <v>1313</v>
      </c>
      <c r="H1567" s="18" t="s">
        <v>2280</v>
      </c>
      <c r="I1567" s="9" t="s">
        <v>455</v>
      </c>
      <c r="J1567" s="62" t="s">
        <v>2384</v>
      </c>
      <c r="K1567" s="67">
        <v>10000</v>
      </c>
      <c r="L1567" s="67">
        <v>35096000</v>
      </c>
      <c r="M1567" s="68"/>
      <c r="R1567" s="66">
        <v>35096000</v>
      </c>
      <c r="S1567" s="64" t="s">
        <v>1365</v>
      </c>
      <c r="T1567" s="65">
        <v>1</v>
      </c>
    </row>
    <row r="1568" spans="1:20" x14ac:dyDescent="0.25">
      <c r="A1568" s="60" t="s">
        <v>2369</v>
      </c>
      <c r="B1568" s="57" t="s">
        <v>2361</v>
      </c>
      <c r="C1568" s="18" t="s">
        <v>530</v>
      </c>
      <c r="D1568" s="10" t="s">
        <v>1351</v>
      </c>
      <c r="E1568" s="10" t="s">
        <v>266</v>
      </c>
      <c r="F1568" s="9" t="s">
        <v>243</v>
      </c>
      <c r="G1568" s="9" t="s">
        <v>1312</v>
      </c>
      <c r="H1568" s="18" t="s">
        <v>314</v>
      </c>
      <c r="I1568" s="9" t="s">
        <v>456</v>
      </c>
      <c r="J1568" s="10" t="s">
        <v>456</v>
      </c>
      <c r="K1568" s="67">
        <v>5760</v>
      </c>
      <c r="L1568" s="67">
        <v>78011308.799999997</v>
      </c>
      <c r="M1568" s="68"/>
      <c r="R1568" s="66">
        <v>78011308.799999997</v>
      </c>
      <c r="S1568" s="64" t="s">
        <v>1365</v>
      </c>
      <c r="T1568" s="65">
        <v>1</v>
      </c>
    </row>
    <row r="1569" spans="1:20" x14ac:dyDescent="0.25">
      <c r="A1569" s="60" t="s">
        <v>2369</v>
      </c>
      <c r="B1569" s="57" t="s">
        <v>2361</v>
      </c>
      <c r="C1569" s="18" t="s">
        <v>530</v>
      </c>
      <c r="D1569" s="10" t="s">
        <v>1351</v>
      </c>
      <c r="E1569" s="10" t="s">
        <v>266</v>
      </c>
      <c r="F1569" s="9" t="s">
        <v>243</v>
      </c>
      <c r="G1569" s="9" t="s">
        <v>1312</v>
      </c>
      <c r="H1569" s="18" t="s">
        <v>345</v>
      </c>
      <c r="I1569" s="9" t="s">
        <v>456</v>
      </c>
      <c r="J1569" s="10" t="s">
        <v>456</v>
      </c>
      <c r="K1569" s="67">
        <v>14910</v>
      </c>
      <c r="L1569" s="67">
        <v>193796750.70000002</v>
      </c>
      <c r="M1569" s="68"/>
      <c r="R1569" s="66">
        <v>193796750.70000002</v>
      </c>
      <c r="S1569" s="64" t="s">
        <v>1364</v>
      </c>
      <c r="T1569" s="65">
        <v>1</v>
      </c>
    </row>
    <row r="1570" spans="1:20" x14ac:dyDescent="0.25">
      <c r="A1570" s="60" t="s">
        <v>2369</v>
      </c>
      <c r="B1570" s="57" t="s">
        <v>2361</v>
      </c>
      <c r="C1570" s="18" t="s">
        <v>530</v>
      </c>
      <c r="D1570" s="10" t="s">
        <v>1351</v>
      </c>
      <c r="E1570" s="10" t="s">
        <v>266</v>
      </c>
      <c r="F1570" s="9" t="s">
        <v>243</v>
      </c>
      <c r="G1570" s="9" t="s">
        <v>1312</v>
      </c>
      <c r="H1570" s="18" t="s">
        <v>220</v>
      </c>
      <c r="I1570" s="9" t="s">
        <v>455</v>
      </c>
      <c r="J1570" s="62" t="s">
        <v>2384</v>
      </c>
      <c r="K1570" s="67">
        <v>2100</v>
      </c>
      <c r="L1570" s="67">
        <v>24570000</v>
      </c>
      <c r="M1570" s="68"/>
      <c r="R1570" s="66">
        <v>24570000</v>
      </c>
      <c r="S1570" s="64" t="s">
        <v>1364</v>
      </c>
      <c r="T1570" s="65">
        <v>1</v>
      </c>
    </row>
    <row r="1571" spans="1:20" x14ac:dyDescent="0.25">
      <c r="A1571" s="60" t="s">
        <v>2369</v>
      </c>
      <c r="B1571" s="57" t="s">
        <v>2361</v>
      </c>
      <c r="C1571" s="18" t="s">
        <v>530</v>
      </c>
      <c r="D1571" s="10" t="s">
        <v>1351</v>
      </c>
      <c r="E1571" s="10" t="s">
        <v>266</v>
      </c>
      <c r="F1571" s="9" t="s">
        <v>243</v>
      </c>
      <c r="G1571" s="9" t="s">
        <v>1312</v>
      </c>
      <c r="H1571" s="18" t="s">
        <v>241</v>
      </c>
      <c r="I1571" s="9" t="s">
        <v>454</v>
      </c>
      <c r="J1571" s="62" t="s">
        <v>2384</v>
      </c>
      <c r="K1571" s="67">
        <v>128910</v>
      </c>
      <c r="L1571" s="67">
        <v>896826870</v>
      </c>
      <c r="M1571" s="68"/>
      <c r="R1571" s="66">
        <v>896826870</v>
      </c>
      <c r="S1571" s="64" t="s">
        <v>1364</v>
      </c>
      <c r="T1571" s="65">
        <v>1</v>
      </c>
    </row>
    <row r="1572" spans="1:20" x14ac:dyDescent="0.25">
      <c r="A1572" s="60" t="s">
        <v>2369</v>
      </c>
      <c r="B1572" s="57" t="s">
        <v>2361</v>
      </c>
      <c r="C1572" s="18" t="s">
        <v>530</v>
      </c>
      <c r="D1572" s="10" t="s">
        <v>1351</v>
      </c>
      <c r="E1572" s="10" t="s">
        <v>266</v>
      </c>
      <c r="F1572" s="9" t="s">
        <v>243</v>
      </c>
      <c r="G1572" s="9" t="s">
        <v>1312</v>
      </c>
      <c r="H1572" s="18" t="s">
        <v>2280</v>
      </c>
      <c r="I1572" s="9" t="s">
        <v>455</v>
      </c>
      <c r="J1572" s="62" t="s">
        <v>2384</v>
      </c>
      <c r="K1572" s="67">
        <v>1920</v>
      </c>
      <c r="L1572" s="67">
        <v>21365760</v>
      </c>
      <c r="M1572" s="68"/>
      <c r="R1572" s="66">
        <v>21365760</v>
      </c>
      <c r="S1572" s="64" t="s">
        <v>1365</v>
      </c>
      <c r="T1572" s="65">
        <v>1</v>
      </c>
    </row>
    <row r="1573" spans="1:20" x14ac:dyDescent="0.25">
      <c r="A1573" s="60" t="s">
        <v>2369</v>
      </c>
      <c r="B1573" s="57" t="s">
        <v>2361</v>
      </c>
      <c r="C1573" s="18" t="s">
        <v>530</v>
      </c>
      <c r="D1573" s="10" t="s">
        <v>1351</v>
      </c>
      <c r="E1573" s="10" t="s">
        <v>266</v>
      </c>
      <c r="F1573" s="9" t="s">
        <v>243</v>
      </c>
      <c r="G1573" s="9" t="s">
        <v>1312</v>
      </c>
      <c r="H1573" s="18" t="s">
        <v>2281</v>
      </c>
      <c r="I1573" s="9" t="s">
        <v>454</v>
      </c>
      <c r="J1573" s="62" t="s">
        <v>2384</v>
      </c>
      <c r="K1573" s="67">
        <v>600</v>
      </c>
      <c r="L1573" s="67">
        <v>3970200</v>
      </c>
      <c r="M1573" s="68"/>
      <c r="R1573" s="66">
        <v>3970200</v>
      </c>
      <c r="S1573" s="64" t="s">
        <v>1365</v>
      </c>
      <c r="T1573" s="65">
        <v>1</v>
      </c>
    </row>
    <row r="1574" spans="1:20" x14ac:dyDescent="0.25">
      <c r="A1574" s="60" t="s">
        <v>2369</v>
      </c>
      <c r="B1574" s="57" t="s">
        <v>2361</v>
      </c>
      <c r="C1574" s="18" t="s">
        <v>574</v>
      </c>
      <c r="D1574" s="10" t="s">
        <v>1282</v>
      </c>
      <c r="E1574" s="10" t="s">
        <v>266</v>
      </c>
      <c r="F1574" s="9" t="s">
        <v>243</v>
      </c>
      <c r="G1574" s="9" t="s">
        <v>1313</v>
      </c>
      <c r="H1574" s="18" t="s">
        <v>314</v>
      </c>
      <c r="I1574" s="9" t="s">
        <v>456</v>
      </c>
      <c r="J1574" s="10" t="s">
        <v>456</v>
      </c>
      <c r="K1574" s="67">
        <v>9660</v>
      </c>
      <c r="L1574" s="67">
        <v>111404239.8</v>
      </c>
      <c r="M1574" s="68"/>
      <c r="R1574" s="66">
        <v>111404239.8</v>
      </c>
      <c r="S1574" s="64" t="s">
        <v>1365</v>
      </c>
      <c r="T1574" s="65">
        <v>1</v>
      </c>
    </row>
    <row r="1575" spans="1:20" x14ac:dyDescent="0.25">
      <c r="A1575" s="60" t="s">
        <v>2369</v>
      </c>
      <c r="B1575" s="57" t="s">
        <v>2361</v>
      </c>
      <c r="C1575" s="18" t="s">
        <v>574</v>
      </c>
      <c r="D1575" s="10" t="s">
        <v>1282</v>
      </c>
      <c r="E1575" s="10" t="s">
        <v>266</v>
      </c>
      <c r="F1575" s="9" t="s">
        <v>243</v>
      </c>
      <c r="G1575" s="9" t="s">
        <v>1313</v>
      </c>
      <c r="H1575" s="18" t="s">
        <v>345</v>
      </c>
      <c r="I1575" s="9" t="s">
        <v>456</v>
      </c>
      <c r="J1575" s="10" t="s">
        <v>456</v>
      </c>
      <c r="K1575" s="67">
        <v>13230</v>
      </c>
      <c r="L1575" s="67">
        <v>146425671</v>
      </c>
      <c r="M1575" s="68"/>
      <c r="R1575" s="66">
        <v>146425671</v>
      </c>
      <c r="S1575" s="64" t="s">
        <v>1364</v>
      </c>
      <c r="T1575" s="65">
        <v>1</v>
      </c>
    </row>
    <row r="1576" spans="1:20" x14ac:dyDescent="0.25">
      <c r="A1576" s="60" t="s">
        <v>2369</v>
      </c>
      <c r="B1576" s="57" t="s">
        <v>2361</v>
      </c>
      <c r="C1576" s="18" t="s">
        <v>574</v>
      </c>
      <c r="D1576" s="10" t="s">
        <v>1282</v>
      </c>
      <c r="E1576" s="10" t="s">
        <v>266</v>
      </c>
      <c r="F1576" s="9" t="s">
        <v>243</v>
      </c>
      <c r="G1576" s="9" t="s">
        <v>1313</v>
      </c>
      <c r="H1576" s="18" t="s">
        <v>220</v>
      </c>
      <c r="I1576" s="9" t="s">
        <v>455</v>
      </c>
      <c r="J1576" s="62" t="s">
        <v>2384</v>
      </c>
      <c r="K1576" s="67">
        <v>720</v>
      </c>
      <c r="L1576" s="67">
        <v>6735312</v>
      </c>
      <c r="M1576" s="68"/>
      <c r="R1576" s="66">
        <v>6735312</v>
      </c>
      <c r="S1576" s="64" t="s">
        <v>1364</v>
      </c>
      <c r="T1576" s="65">
        <v>1</v>
      </c>
    </row>
    <row r="1577" spans="1:20" x14ac:dyDescent="0.25">
      <c r="A1577" s="60" t="s">
        <v>2369</v>
      </c>
      <c r="B1577" s="57" t="s">
        <v>2361</v>
      </c>
      <c r="C1577" s="18" t="s">
        <v>574</v>
      </c>
      <c r="D1577" s="10" t="s">
        <v>1282</v>
      </c>
      <c r="E1577" s="10" t="s">
        <v>266</v>
      </c>
      <c r="F1577" s="9" t="s">
        <v>243</v>
      </c>
      <c r="G1577" s="9" t="s">
        <v>1313</v>
      </c>
      <c r="H1577" s="18" t="s">
        <v>463</v>
      </c>
      <c r="I1577" s="9" t="s">
        <v>457</v>
      </c>
      <c r="J1577" s="62" t="s">
        <v>2384</v>
      </c>
      <c r="K1577" s="67">
        <v>139980</v>
      </c>
      <c r="L1577" s="67">
        <v>649153050.60000002</v>
      </c>
      <c r="M1577" s="68"/>
      <c r="R1577" s="66">
        <v>649153050.60000002</v>
      </c>
      <c r="S1577" s="64" t="s">
        <v>1364</v>
      </c>
      <c r="T1577" s="65">
        <v>1</v>
      </c>
    </row>
    <row r="1578" spans="1:20" x14ac:dyDescent="0.25">
      <c r="A1578" s="60" t="s">
        <v>2369</v>
      </c>
      <c r="B1578" s="57" t="s">
        <v>2361</v>
      </c>
      <c r="C1578" s="18" t="s">
        <v>574</v>
      </c>
      <c r="D1578" s="10" t="s">
        <v>1282</v>
      </c>
      <c r="E1578" s="10" t="s">
        <v>266</v>
      </c>
      <c r="F1578" s="9" t="s">
        <v>243</v>
      </c>
      <c r="G1578" s="9" t="s">
        <v>1313</v>
      </c>
      <c r="H1578" s="18" t="s">
        <v>2280</v>
      </c>
      <c r="I1578" s="9" t="s">
        <v>455</v>
      </c>
      <c r="J1578" s="62" t="s">
        <v>2384</v>
      </c>
      <c r="K1578" s="67">
        <v>2220</v>
      </c>
      <c r="L1578" s="67">
        <v>19751939.400000002</v>
      </c>
      <c r="M1578" s="68"/>
      <c r="R1578" s="66">
        <v>19751939.400000002</v>
      </c>
      <c r="S1578" s="64" t="s">
        <v>1365</v>
      </c>
      <c r="T1578" s="65">
        <v>1</v>
      </c>
    </row>
    <row r="1579" spans="1:20" x14ac:dyDescent="0.25">
      <c r="A1579" s="60" t="s">
        <v>2369</v>
      </c>
      <c r="B1579" s="57" t="s">
        <v>2361</v>
      </c>
      <c r="C1579" s="18" t="s">
        <v>588</v>
      </c>
      <c r="D1579" s="10" t="s">
        <v>1283</v>
      </c>
      <c r="E1579" s="10" t="s">
        <v>266</v>
      </c>
      <c r="F1579" s="9" t="s">
        <v>243</v>
      </c>
      <c r="G1579" s="9" t="s">
        <v>1313</v>
      </c>
      <c r="H1579" s="18" t="s">
        <v>314</v>
      </c>
      <c r="I1579" s="9" t="s">
        <v>456</v>
      </c>
      <c r="J1579" s="10" t="s">
        <v>456</v>
      </c>
      <c r="K1579" s="67">
        <v>9200</v>
      </c>
      <c r="L1579" s="67">
        <v>70174840</v>
      </c>
      <c r="M1579" s="68"/>
      <c r="R1579" s="66">
        <v>70174840</v>
      </c>
      <c r="S1579" s="64" t="s">
        <v>1365</v>
      </c>
      <c r="T1579" s="65">
        <v>1</v>
      </c>
    </row>
    <row r="1580" spans="1:20" x14ac:dyDescent="0.25">
      <c r="A1580" s="60" t="s">
        <v>2369</v>
      </c>
      <c r="B1580" s="57" t="s">
        <v>2361</v>
      </c>
      <c r="C1580" s="18" t="s">
        <v>588</v>
      </c>
      <c r="D1580" s="10" t="s">
        <v>1283</v>
      </c>
      <c r="E1580" s="10" t="s">
        <v>266</v>
      </c>
      <c r="F1580" s="9" t="s">
        <v>243</v>
      </c>
      <c r="G1580" s="9" t="s">
        <v>1313</v>
      </c>
      <c r="H1580" s="18" t="s">
        <v>345</v>
      </c>
      <c r="I1580" s="9" t="s">
        <v>456</v>
      </c>
      <c r="J1580" s="10" t="s">
        <v>456</v>
      </c>
      <c r="K1580" s="67">
        <v>31000</v>
      </c>
      <c r="L1580" s="67">
        <v>226928680</v>
      </c>
      <c r="M1580" s="68"/>
      <c r="R1580" s="66">
        <v>226928680</v>
      </c>
      <c r="S1580" s="64" t="s">
        <v>1364</v>
      </c>
      <c r="T1580" s="65">
        <v>1</v>
      </c>
    </row>
    <row r="1581" spans="1:20" x14ac:dyDescent="0.25">
      <c r="A1581" s="60" t="s">
        <v>2369</v>
      </c>
      <c r="B1581" s="57" t="s">
        <v>2361</v>
      </c>
      <c r="C1581" s="18" t="s">
        <v>588</v>
      </c>
      <c r="D1581" s="10" t="s">
        <v>1283</v>
      </c>
      <c r="E1581" s="10" t="s">
        <v>266</v>
      </c>
      <c r="F1581" s="9" t="s">
        <v>243</v>
      </c>
      <c r="G1581" s="9" t="s">
        <v>1313</v>
      </c>
      <c r="H1581" s="18" t="s">
        <v>220</v>
      </c>
      <c r="I1581" s="9" t="s">
        <v>455</v>
      </c>
      <c r="J1581" s="62" t="s">
        <v>2384</v>
      </c>
      <c r="K1581" s="67">
        <v>100</v>
      </c>
      <c r="L1581" s="67">
        <v>635760</v>
      </c>
      <c r="M1581" s="68"/>
      <c r="R1581" s="66">
        <v>635760</v>
      </c>
      <c r="S1581" s="64" t="s">
        <v>1364</v>
      </c>
      <c r="T1581" s="65">
        <v>1</v>
      </c>
    </row>
    <row r="1582" spans="1:20" x14ac:dyDescent="0.25">
      <c r="A1582" s="60" t="s">
        <v>2369</v>
      </c>
      <c r="B1582" s="57" t="s">
        <v>2361</v>
      </c>
      <c r="C1582" s="18" t="s">
        <v>588</v>
      </c>
      <c r="D1582" s="10" t="s">
        <v>1283</v>
      </c>
      <c r="E1582" s="10" t="s">
        <v>266</v>
      </c>
      <c r="F1582" s="9" t="s">
        <v>243</v>
      </c>
      <c r="G1582" s="9" t="s">
        <v>1313</v>
      </c>
      <c r="H1582" s="18" t="s">
        <v>463</v>
      </c>
      <c r="I1582" s="9" t="s">
        <v>457</v>
      </c>
      <c r="J1582" s="62" t="s">
        <v>2384</v>
      </c>
      <c r="K1582" s="67">
        <v>43100</v>
      </c>
      <c r="L1582" s="67">
        <v>209818558</v>
      </c>
      <c r="M1582" s="68"/>
      <c r="R1582" s="66">
        <v>209818558</v>
      </c>
      <c r="S1582" s="64" t="s">
        <v>1364</v>
      </c>
      <c r="T1582" s="65">
        <v>1</v>
      </c>
    </row>
    <row r="1583" spans="1:20" x14ac:dyDescent="0.25">
      <c r="A1583" s="60" t="s">
        <v>2369</v>
      </c>
      <c r="B1583" s="57" t="s">
        <v>2361</v>
      </c>
      <c r="C1583" s="18" t="s">
        <v>588</v>
      </c>
      <c r="D1583" s="10" t="s">
        <v>1283</v>
      </c>
      <c r="E1583" s="10" t="s">
        <v>266</v>
      </c>
      <c r="F1583" s="9" t="s">
        <v>243</v>
      </c>
      <c r="G1583" s="9" t="s">
        <v>1313</v>
      </c>
      <c r="H1583" s="18" t="s">
        <v>2280</v>
      </c>
      <c r="I1583" s="9" t="s">
        <v>455</v>
      </c>
      <c r="J1583" s="62" t="s">
        <v>2384</v>
      </c>
      <c r="K1583" s="67">
        <v>5600</v>
      </c>
      <c r="L1583" s="67">
        <v>33861968</v>
      </c>
      <c r="M1583" s="68"/>
      <c r="R1583" s="66">
        <v>33861968</v>
      </c>
      <c r="S1583" s="64" t="s">
        <v>1365</v>
      </c>
      <c r="T1583" s="65">
        <v>1</v>
      </c>
    </row>
    <row r="1584" spans="1:20" x14ac:dyDescent="0.25">
      <c r="A1584" s="60" t="s">
        <v>2369</v>
      </c>
      <c r="B1584" s="57" t="s">
        <v>2361</v>
      </c>
      <c r="C1584" s="18" t="s">
        <v>591</v>
      </c>
      <c r="D1584" s="10" t="s">
        <v>1278</v>
      </c>
      <c r="E1584" s="10" t="s">
        <v>340</v>
      </c>
      <c r="F1584" s="9" t="s">
        <v>236</v>
      </c>
      <c r="G1584" s="9" t="s">
        <v>1312</v>
      </c>
      <c r="H1584" s="18" t="s">
        <v>314</v>
      </c>
      <c r="I1584" s="9" t="s">
        <v>456</v>
      </c>
      <c r="J1584" s="10" t="s">
        <v>456</v>
      </c>
      <c r="K1584" s="67">
        <v>3600</v>
      </c>
      <c r="L1584" s="67">
        <v>453244680</v>
      </c>
      <c r="M1584" s="68"/>
      <c r="R1584" s="66">
        <v>453244680</v>
      </c>
      <c r="S1584" s="64" t="s">
        <v>1365</v>
      </c>
      <c r="T1584" s="65">
        <v>1</v>
      </c>
    </row>
    <row r="1585" spans="1:20" x14ac:dyDescent="0.25">
      <c r="A1585" s="60" t="s">
        <v>2369</v>
      </c>
      <c r="B1585" s="57" t="s">
        <v>2361</v>
      </c>
      <c r="C1585" s="18" t="s">
        <v>591</v>
      </c>
      <c r="D1585" s="10" t="s">
        <v>1278</v>
      </c>
      <c r="E1585" s="10" t="s">
        <v>340</v>
      </c>
      <c r="F1585" s="9" t="s">
        <v>236</v>
      </c>
      <c r="G1585" s="9" t="s">
        <v>1312</v>
      </c>
      <c r="H1585" s="18" t="s">
        <v>345</v>
      </c>
      <c r="I1585" s="9" t="s">
        <v>456</v>
      </c>
      <c r="J1585" s="10" t="s">
        <v>456</v>
      </c>
      <c r="K1585" s="67">
        <v>12280</v>
      </c>
      <c r="L1585" s="67">
        <v>1483755560</v>
      </c>
      <c r="M1585" s="68"/>
      <c r="R1585" s="66">
        <v>1483755560</v>
      </c>
      <c r="S1585" s="64" t="s">
        <v>1364</v>
      </c>
      <c r="T1585" s="65">
        <v>1</v>
      </c>
    </row>
    <row r="1586" spans="1:20" x14ac:dyDescent="0.25">
      <c r="A1586" s="60" t="s">
        <v>2369</v>
      </c>
      <c r="B1586" s="57" t="s">
        <v>2361</v>
      </c>
      <c r="C1586" s="18" t="s">
        <v>591</v>
      </c>
      <c r="D1586" s="10" t="s">
        <v>1278</v>
      </c>
      <c r="E1586" s="10" t="s">
        <v>340</v>
      </c>
      <c r="F1586" s="9" t="s">
        <v>236</v>
      </c>
      <c r="G1586" s="9" t="s">
        <v>1312</v>
      </c>
      <c r="H1586" s="18" t="s">
        <v>220</v>
      </c>
      <c r="I1586" s="9" t="s">
        <v>455</v>
      </c>
      <c r="J1586" s="62" t="s">
        <v>2384</v>
      </c>
      <c r="K1586" s="67">
        <v>40</v>
      </c>
      <c r="L1586" s="67">
        <v>4752000</v>
      </c>
      <c r="M1586" s="68"/>
      <c r="R1586" s="66">
        <v>4752000</v>
      </c>
      <c r="S1586" s="64" t="s">
        <v>1364</v>
      </c>
      <c r="T1586" s="65">
        <v>1</v>
      </c>
    </row>
    <row r="1587" spans="1:20" x14ac:dyDescent="0.25">
      <c r="A1587" s="60" t="s">
        <v>2369</v>
      </c>
      <c r="B1587" s="57" t="s">
        <v>2361</v>
      </c>
      <c r="C1587" s="18" t="s">
        <v>591</v>
      </c>
      <c r="D1587" s="10" t="s">
        <v>1278</v>
      </c>
      <c r="E1587" s="10" t="s">
        <v>340</v>
      </c>
      <c r="F1587" s="9" t="s">
        <v>236</v>
      </c>
      <c r="G1587" s="9" t="s">
        <v>1312</v>
      </c>
      <c r="H1587" s="18" t="s">
        <v>463</v>
      </c>
      <c r="I1587" s="9" t="s">
        <v>457</v>
      </c>
      <c r="J1587" s="62" t="s">
        <v>2384</v>
      </c>
      <c r="K1587" s="67">
        <v>2240</v>
      </c>
      <c r="L1587" s="67">
        <v>179807040</v>
      </c>
      <c r="M1587" s="68"/>
      <c r="R1587" s="66">
        <v>179807040</v>
      </c>
      <c r="S1587" s="64" t="s">
        <v>1364</v>
      </c>
      <c r="T1587" s="65">
        <v>1</v>
      </c>
    </row>
    <row r="1588" spans="1:20" x14ac:dyDescent="0.25">
      <c r="A1588" s="60" t="s">
        <v>2369</v>
      </c>
      <c r="B1588" s="57" t="s">
        <v>2361</v>
      </c>
      <c r="C1588" s="18" t="s">
        <v>591</v>
      </c>
      <c r="D1588" s="10" t="s">
        <v>1278</v>
      </c>
      <c r="E1588" s="10" t="s">
        <v>340</v>
      </c>
      <c r="F1588" s="9" t="s">
        <v>236</v>
      </c>
      <c r="G1588" s="9" t="s">
        <v>1312</v>
      </c>
      <c r="H1588" s="18" t="s">
        <v>2280</v>
      </c>
      <c r="I1588" s="9" t="s">
        <v>455</v>
      </c>
      <c r="J1588" s="62" t="s">
        <v>2384</v>
      </c>
      <c r="K1588" s="67">
        <v>720</v>
      </c>
      <c r="L1588" s="67">
        <v>81354240</v>
      </c>
      <c r="M1588" s="68"/>
      <c r="R1588" s="66">
        <v>81354240</v>
      </c>
      <c r="S1588" s="64" t="s">
        <v>1365</v>
      </c>
      <c r="T1588" s="65">
        <v>1</v>
      </c>
    </row>
    <row r="1589" spans="1:20" x14ac:dyDescent="0.25">
      <c r="A1589" s="60" t="s">
        <v>2369</v>
      </c>
      <c r="B1589" s="57" t="s">
        <v>2361</v>
      </c>
      <c r="C1589" s="18" t="s">
        <v>592</v>
      </c>
      <c r="D1589" s="10" t="s">
        <v>1269</v>
      </c>
      <c r="E1589" s="10" t="s">
        <v>1135</v>
      </c>
      <c r="F1589" s="9" t="s">
        <v>1136</v>
      </c>
      <c r="G1589" s="9" t="s">
        <v>1312</v>
      </c>
      <c r="H1589" s="18" t="s">
        <v>314</v>
      </c>
      <c r="I1589" s="9" t="s">
        <v>456</v>
      </c>
      <c r="J1589" s="10" t="s">
        <v>456</v>
      </c>
      <c r="K1589" s="67">
        <v>60</v>
      </c>
      <c r="L1589" s="67">
        <v>91753080</v>
      </c>
      <c r="M1589" s="68"/>
      <c r="R1589" s="66">
        <v>91753080</v>
      </c>
      <c r="S1589" s="64" t="s">
        <v>1365</v>
      </c>
      <c r="T1589" s="65">
        <v>1</v>
      </c>
    </row>
    <row r="1590" spans="1:20" x14ac:dyDescent="0.25">
      <c r="A1590" s="60" t="s">
        <v>2369</v>
      </c>
      <c r="B1590" s="57" t="s">
        <v>2361</v>
      </c>
      <c r="C1590" s="18" t="s">
        <v>592</v>
      </c>
      <c r="D1590" s="10" t="s">
        <v>1269</v>
      </c>
      <c r="E1590" s="10" t="s">
        <v>1135</v>
      </c>
      <c r="F1590" s="9" t="s">
        <v>1136</v>
      </c>
      <c r="G1590" s="9" t="s">
        <v>1312</v>
      </c>
      <c r="H1590" s="18" t="s">
        <v>345</v>
      </c>
      <c r="I1590" s="9" t="s">
        <v>456</v>
      </c>
      <c r="J1590" s="10" t="s">
        <v>456</v>
      </c>
      <c r="K1590" s="67">
        <v>314</v>
      </c>
      <c r="L1590" s="67">
        <v>460821690</v>
      </c>
      <c r="M1590" s="68"/>
      <c r="R1590" s="66">
        <v>460821690</v>
      </c>
      <c r="S1590" s="64" t="s">
        <v>1364</v>
      </c>
      <c r="T1590" s="65">
        <v>1</v>
      </c>
    </row>
    <row r="1591" spans="1:20" x14ac:dyDescent="0.25">
      <c r="A1591" s="60" t="s">
        <v>2369</v>
      </c>
      <c r="B1591" s="57" t="s">
        <v>2361</v>
      </c>
      <c r="C1591" s="18" t="s">
        <v>531</v>
      </c>
      <c r="D1591" s="10" t="s">
        <v>1186</v>
      </c>
      <c r="E1591" s="10" t="s">
        <v>602</v>
      </c>
      <c r="F1591" s="9" t="s">
        <v>603</v>
      </c>
      <c r="G1591" s="9" t="s">
        <v>1308</v>
      </c>
      <c r="H1591" s="18" t="s">
        <v>234</v>
      </c>
      <c r="I1591" s="9" t="s">
        <v>454</v>
      </c>
      <c r="J1591" s="62" t="s">
        <v>2384</v>
      </c>
      <c r="K1591" s="67">
        <v>620</v>
      </c>
      <c r="L1591" s="67">
        <v>76835360</v>
      </c>
      <c r="M1591" s="68"/>
      <c r="R1591" s="66">
        <v>76835360</v>
      </c>
      <c r="S1591" s="64" t="s">
        <v>1364</v>
      </c>
      <c r="T1591" s="65">
        <v>1</v>
      </c>
    </row>
    <row r="1592" spans="1:20" x14ac:dyDescent="0.25">
      <c r="A1592" s="60" t="s">
        <v>2369</v>
      </c>
      <c r="B1592" s="57" t="s">
        <v>2361</v>
      </c>
      <c r="C1592" s="18" t="s">
        <v>531</v>
      </c>
      <c r="D1592" s="10" t="s">
        <v>1186</v>
      </c>
      <c r="E1592" s="10" t="s">
        <v>602</v>
      </c>
      <c r="F1592" s="9" t="s">
        <v>603</v>
      </c>
      <c r="G1592" s="9" t="s">
        <v>1308</v>
      </c>
      <c r="H1592" s="18" t="s">
        <v>1492</v>
      </c>
      <c r="I1592" s="9" t="s">
        <v>454</v>
      </c>
      <c r="J1592" s="62" t="s">
        <v>2384</v>
      </c>
      <c r="K1592" s="67">
        <v>100</v>
      </c>
      <c r="L1592" s="67">
        <v>12392800</v>
      </c>
      <c r="M1592" s="68"/>
      <c r="R1592" s="66">
        <v>12392800</v>
      </c>
      <c r="S1592" s="64" t="s">
        <v>1534</v>
      </c>
      <c r="T1592" s="65">
        <v>1</v>
      </c>
    </row>
    <row r="1593" spans="1:20" x14ac:dyDescent="0.25">
      <c r="A1593" s="60" t="s">
        <v>2369</v>
      </c>
      <c r="B1593" s="57" t="s">
        <v>2361</v>
      </c>
      <c r="C1593" s="18" t="s">
        <v>606</v>
      </c>
      <c r="D1593" s="10" t="s">
        <v>1268</v>
      </c>
      <c r="E1593" s="10" t="s">
        <v>1135</v>
      </c>
      <c r="F1593" s="9" t="s">
        <v>1136</v>
      </c>
      <c r="G1593" s="9" t="s">
        <v>1312</v>
      </c>
      <c r="H1593" s="18" t="s">
        <v>345</v>
      </c>
      <c r="I1593" s="9" t="s">
        <v>456</v>
      </c>
      <c r="J1593" s="10" t="s">
        <v>456</v>
      </c>
      <c r="K1593" s="67">
        <v>42</v>
      </c>
      <c r="L1593" s="67">
        <v>61638570</v>
      </c>
      <c r="M1593" s="68"/>
      <c r="R1593" s="66">
        <v>61638570</v>
      </c>
      <c r="S1593" s="64" t="s">
        <v>1364</v>
      </c>
      <c r="T1593" s="65">
        <v>1</v>
      </c>
    </row>
    <row r="1594" spans="1:20" x14ac:dyDescent="0.25">
      <c r="A1594" s="60" t="s">
        <v>2369</v>
      </c>
      <c r="B1594" s="57" t="s">
        <v>2361</v>
      </c>
      <c r="C1594" s="18" t="s">
        <v>1284</v>
      </c>
      <c r="D1594" s="10" t="s">
        <v>1299</v>
      </c>
      <c r="E1594" s="10" t="s">
        <v>385</v>
      </c>
      <c r="F1594" s="9" t="s">
        <v>398</v>
      </c>
      <c r="G1594" s="9" t="s">
        <v>1307</v>
      </c>
      <c r="H1594" s="18" t="s">
        <v>412</v>
      </c>
      <c r="I1594" s="9" t="s">
        <v>454</v>
      </c>
      <c r="J1594" s="62" t="s">
        <v>2384</v>
      </c>
      <c r="K1594" s="67">
        <v>55000</v>
      </c>
      <c r="L1594" s="67">
        <v>251680000</v>
      </c>
      <c r="M1594" s="68"/>
      <c r="R1594" s="66">
        <v>251680000</v>
      </c>
      <c r="S1594" s="64" t="s">
        <v>1364</v>
      </c>
      <c r="T1594" s="65">
        <v>1</v>
      </c>
    </row>
    <row r="1595" spans="1:20" x14ac:dyDescent="0.25">
      <c r="A1595" s="60" t="s">
        <v>2369</v>
      </c>
      <c r="B1595" s="57" t="s">
        <v>2361</v>
      </c>
      <c r="C1595" s="18" t="s">
        <v>1284</v>
      </c>
      <c r="D1595" s="10" t="s">
        <v>1299</v>
      </c>
      <c r="E1595" s="10" t="s">
        <v>385</v>
      </c>
      <c r="F1595" s="9" t="s">
        <v>398</v>
      </c>
      <c r="G1595" s="9" t="s">
        <v>1307</v>
      </c>
      <c r="H1595" s="18" t="s">
        <v>1528</v>
      </c>
      <c r="I1595" s="9" t="s">
        <v>454</v>
      </c>
      <c r="J1595" s="62" t="s">
        <v>2384</v>
      </c>
      <c r="K1595" s="67">
        <v>4500</v>
      </c>
      <c r="L1595" s="67">
        <v>20592000</v>
      </c>
      <c r="M1595" s="68"/>
      <c r="R1595" s="66">
        <v>20592000</v>
      </c>
      <c r="S1595" s="64" t="s">
        <v>1534</v>
      </c>
      <c r="T1595" s="65">
        <v>1</v>
      </c>
    </row>
    <row r="1596" spans="1:20" x14ac:dyDescent="0.25">
      <c r="A1596" s="60" t="s">
        <v>2369</v>
      </c>
      <c r="B1596" s="57" t="s">
        <v>2361</v>
      </c>
      <c r="C1596" s="18" t="s">
        <v>1123</v>
      </c>
      <c r="D1596" s="10" t="s">
        <v>1131</v>
      </c>
      <c r="E1596" s="10" t="s">
        <v>1143</v>
      </c>
      <c r="F1596" s="9" t="s">
        <v>1144</v>
      </c>
      <c r="G1596" s="9" t="s">
        <v>1312</v>
      </c>
      <c r="H1596" s="18" t="s">
        <v>314</v>
      </c>
      <c r="I1596" s="9" t="s">
        <v>456</v>
      </c>
      <c r="J1596" s="10" t="s">
        <v>456</v>
      </c>
      <c r="K1596" s="67">
        <v>1150</v>
      </c>
      <c r="L1596" s="67">
        <v>26120525</v>
      </c>
      <c r="M1596" s="68"/>
      <c r="R1596" s="66">
        <v>26120525</v>
      </c>
      <c r="S1596" s="64" t="s">
        <v>1365</v>
      </c>
      <c r="T1596" s="65">
        <v>1</v>
      </c>
    </row>
    <row r="1597" spans="1:20" x14ac:dyDescent="0.25">
      <c r="A1597" s="60" t="s">
        <v>2369</v>
      </c>
      <c r="B1597" s="57" t="s">
        <v>2361</v>
      </c>
      <c r="C1597" s="18" t="s">
        <v>1123</v>
      </c>
      <c r="D1597" s="10" t="s">
        <v>1131</v>
      </c>
      <c r="E1597" s="10" t="s">
        <v>1143</v>
      </c>
      <c r="F1597" s="9" t="s">
        <v>1144</v>
      </c>
      <c r="G1597" s="9" t="s">
        <v>1312</v>
      </c>
      <c r="H1597" s="18" t="s">
        <v>345</v>
      </c>
      <c r="I1597" s="9" t="s">
        <v>456</v>
      </c>
      <c r="J1597" s="10" t="s">
        <v>456</v>
      </c>
      <c r="K1597" s="67">
        <v>7300</v>
      </c>
      <c r="L1597" s="67">
        <v>159126130</v>
      </c>
      <c r="M1597" s="68"/>
      <c r="R1597" s="66">
        <v>159126130</v>
      </c>
      <c r="S1597" s="64" t="s">
        <v>1364</v>
      </c>
      <c r="T1597" s="65">
        <v>1</v>
      </c>
    </row>
    <row r="1598" spans="1:20" x14ac:dyDescent="0.25">
      <c r="A1598" s="60" t="s">
        <v>2369</v>
      </c>
      <c r="B1598" s="57" t="s">
        <v>2361</v>
      </c>
      <c r="C1598" s="18" t="s">
        <v>1124</v>
      </c>
      <c r="D1598" s="10" t="s">
        <v>1132</v>
      </c>
      <c r="E1598" s="10" t="s">
        <v>1143</v>
      </c>
      <c r="F1598" s="9" t="s">
        <v>1144</v>
      </c>
      <c r="G1598" s="9" t="s">
        <v>1312</v>
      </c>
      <c r="H1598" s="18" t="s">
        <v>314</v>
      </c>
      <c r="I1598" s="9" t="s">
        <v>456</v>
      </c>
      <c r="J1598" s="10" t="s">
        <v>456</v>
      </c>
      <c r="K1598" s="67">
        <v>250</v>
      </c>
      <c r="L1598" s="67">
        <v>11924625</v>
      </c>
      <c r="M1598" s="68"/>
      <c r="R1598" s="66">
        <v>11924625</v>
      </c>
      <c r="S1598" s="64" t="s">
        <v>1365</v>
      </c>
      <c r="T1598" s="65">
        <v>1</v>
      </c>
    </row>
    <row r="1599" spans="1:20" x14ac:dyDescent="0.25">
      <c r="A1599" s="60" t="s">
        <v>2369</v>
      </c>
      <c r="B1599" s="57" t="s">
        <v>2361</v>
      </c>
      <c r="C1599" s="18" t="s">
        <v>1124</v>
      </c>
      <c r="D1599" s="10" t="s">
        <v>1132</v>
      </c>
      <c r="E1599" s="10" t="s">
        <v>1143</v>
      </c>
      <c r="F1599" s="9" t="s">
        <v>1144</v>
      </c>
      <c r="G1599" s="9" t="s">
        <v>1312</v>
      </c>
      <c r="H1599" s="18" t="s">
        <v>345</v>
      </c>
      <c r="I1599" s="9" t="s">
        <v>456</v>
      </c>
      <c r="J1599" s="10" t="s">
        <v>456</v>
      </c>
      <c r="K1599" s="67">
        <v>5600</v>
      </c>
      <c r="L1599" s="67">
        <v>256346160</v>
      </c>
      <c r="M1599" s="68"/>
      <c r="R1599" s="66">
        <v>256346160</v>
      </c>
      <c r="S1599" s="64" t="s">
        <v>1364</v>
      </c>
      <c r="T1599" s="65">
        <v>1</v>
      </c>
    </row>
    <row r="1600" spans="1:20" x14ac:dyDescent="0.25">
      <c r="A1600" s="60" t="s">
        <v>2369</v>
      </c>
      <c r="B1600" s="57" t="s">
        <v>2361</v>
      </c>
      <c r="C1600" s="18" t="s">
        <v>1126</v>
      </c>
      <c r="D1600" s="10" t="s">
        <v>1134</v>
      </c>
      <c r="E1600" s="10" t="s">
        <v>1143</v>
      </c>
      <c r="F1600" s="9" t="s">
        <v>1144</v>
      </c>
      <c r="G1600" s="9" t="s">
        <v>1312</v>
      </c>
      <c r="H1600" s="18" t="s">
        <v>314</v>
      </c>
      <c r="I1600" s="9" t="s">
        <v>456</v>
      </c>
      <c r="J1600" s="10" t="s">
        <v>456</v>
      </c>
      <c r="K1600" s="67">
        <v>300</v>
      </c>
      <c r="L1600" s="67">
        <v>14309550</v>
      </c>
      <c r="M1600" s="68"/>
      <c r="R1600" s="66">
        <v>14309550</v>
      </c>
      <c r="S1600" s="64" t="s">
        <v>1365</v>
      </c>
      <c r="T1600" s="65">
        <v>1</v>
      </c>
    </row>
    <row r="1601" spans="1:20" x14ac:dyDescent="0.25">
      <c r="A1601" s="60" t="s">
        <v>2369</v>
      </c>
      <c r="B1601" s="57" t="s">
        <v>2361</v>
      </c>
      <c r="C1601" s="18" t="s">
        <v>1126</v>
      </c>
      <c r="D1601" s="10" t="s">
        <v>1134</v>
      </c>
      <c r="E1601" s="10" t="s">
        <v>1143</v>
      </c>
      <c r="F1601" s="9" t="s">
        <v>1144</v>
      </c>
      <c r="G1601" s="9" t="s">
        <v>1312</v>
      </c>
      <c r="H1601" s="18" t="s">
        <v>345</v>
      </c>
      <c r="I1601" s="9" t="s">
        <v>456</v>
      </c>
      <c r="J1601" s="10" t="s">
        <v>456</v>
      </c>
      <c r="K1601" s="67">
        <v>4800</v>
      </c>
      <c r="L1601" s="67">
        <v>219725280</v>
      </c>
      <c r="M1601" s="68"/>
      <c r="R1601" s="66">
        <v>219725280</v>
      </c>
      <c r="S1601" s="64" t="s">
        <v>1364</v>
      </c>
      <c r="T1601" s="65">
        <v>1</v>
      </c>
    </row>
    <row r="1602" spans="1:20" x14ac:dyDescent="0.25">
      <c r="A1602" s="60" t="s">
        <v>2369</v>
      </c>
      <c r="B1602" s="57" t="s">
        <v>2361</v>
      </c>
      <c r="C1602" s="18" t="s">
        <v>665</v>
      </c>
      <c r="D1602" s="10" t="s">
        <v>1415</v>
      </c>
      <c r="E1602" s="10" t="s">
        <v>566</v>
      </c>
      <c r="F1602" s="9" t="s">
        <v>567</v>
      </c>
      <c r="G1602" s="9" t="s">
        <v>1308</v>
      </c>
      <c r="H1602" s="18" t="s">
        <v>234</v>
      </c>
      <c r="I1602" s="9" t="s">
        <v>454</v>
      </c>
      <c r="J1602" s="62" t="s">
        <v>2384</v>
      </c>
      <c r="K1602" s="67">
        <v>1880</v>
      </c>
      <c r="L1602" s="67">
        <v>276055440</v>
      </c>
      <c r="M1602" s="68"/>
      <c r="R1602" s="66">
        <v>276055440</v>
      </c>
      <c r="S1602" s="64" t="s">
        <v>1364</v>
      </c>
      <c r="T1602" s="65">
        <v>1</v>
      </c>
    </row>
    <row r="1603" spans="1:20" x14ac:dyDescent="0.25">
      <c r="A1603" s="60" t="s">
        <v>2369</v>
      </c>
      <c r="B1603" s="57" t="s">
        <v>2361</v>
      </c>
      <c r="C1603" s="18" t="s">
        <v>672</v>
      </c>
      <c r="D1603" s="10" t="s">
        <v>1415</v>
      </c>
      <c r="E1603" s="10" t="s">
        <v>566</v>
      </c>
      <c r="F1603" s="9" t="s">
        <v>567</v>
      </c>
      <c r="G1603" s="9" t="s">
        <v>1308</v>
      </c>
      <c r="H1603" s="18" t="s">
        <v>296</v>
      </c>
      <c r="I1603" s="9" t="s">
        <v>456</v>
      </c>
      <c r="J1603" s="10" t="s">
        <v>456</v>
      </c>
      <c r="K1603" s="67">
        <v>4720</v>
      </c>
      <c r="L1603" s="67">
        <v>844290000</v>
      </c>
      <c r="M1603" s="68"/>
      <c r="R1603" s="66">
        <v>844290000</v>
      </c>
      <c r="S1603" s="64" t="s">
        <v>1364</v>
      </c>
      <c r="T1603" s="65">
        <v>1</v>
      </c>
    </row>
    <row r="1604" spans="1:20" x14ac:dyDescent="0.25">
      <c r="A1604" s="60" t="s">
        <v>2369</v>
      </c>
      <c r="B1604" s="57" t="s">
        <v>2361</v>
      </c>
      <c r="C1604" s="18" t="s">
        <v>672</v>
      </c>
      <c r="D1604" s="10" t="s">
        <v>1415</v>
      </c>
      <c r="E1604" s="10" t="s">
        <v>566</v>
      </c>
      <c r="F1604" s="9" t="s">
        <v>567</v>
      </c>
      <c r="G1604" s="9" t="s">
        <v>1308</v>
      </c>
      <c r="H1604" s="18" t="s">
        <v>234</v>
      </c>
      <c r="I1604" s="9" t="s">
        <v>454</v>
      </c>
      <c r="J1604" s="62" t="s">
        <v>2384</v>
      </c>
      <c r="K1604" s="67">
        <v>29518</v>
      </c>
      <c r="L1604" s="67">
        <v>2356097242</v>
      </c>
      <c r="M1604" s="68"/>
      <c r="R1604" s="66">
        <v>2356097242</v>
      </c>
      <c r="S1604" s="64" t="s">
        <v>1364</v>
      </c>
      <c r="T1604" s="65">
        <v>1</v>
      </c>
    </row>
    <row r="1605" spans="1:20" x14ac:dyDescent="0.25">
      <c r="A1605" s="60" t="s">
        <v>2369</v>
      </c>
      <c r="B1605" s="57" t="s">
        <v>2361</v>
      </c>
      <c r="C1605" s="18" t="s">
        <v>672</v>
      </c>
      <c r="D1605" s="10" t="s">
        <v>1415</v>
      </c>
      <c r="E1605" s="10" t="s">
        <v>566</v>
      </c>
      <c r="F1605" s="9" t="s">
        <v>567</v>
      </c>
      <c r="G1605" s="9" t="s">
        <v>1308</v>
      </c>
      <c r="H1605" s="18" t="s">
        <v>1492</v>
      </c>
      <c r="I1605" s="9" t="s">
        <v>454</v>
      </c>
      <c r="J1605" s="62" t="s">
        <v>2384</v>
      </c>
      <c r="K1605" s="67">
        <v>17980</v>
      </c>
      <c r="L1605" s="67">
        <v>1435145620</v>
      </c>
      <c r="M1605" s="68"/>
      <c r="R1605" s="66">
        <v>1435145620</v>
      </c>
      <c r="S1605" s="64" t="s">
        <v>1534</v>
      </c>
      <c r="T1605" s="65">
        <v>1</v>
      </c>
    </row>
    <row r="1606" spans="1:20" x14ac:dyDescent="0.25">
      <c r="A1606" s="60" t="s">
        <v>2369</v>
      </c>
      <c r="B1606" s="57" t="s">
        <v>2361</v>
      </c>
      <c r="C1606" s="18" t="s">
        <v>448</v>
      </c>
      <c r="D1606" s="10" t="s">
        <v>1013</v>
      </c>
      <c r="E1606" s="10" t="s">
        <v>347</v>
      </c>
      <c r="F1606" s="9" t="s">
        <v>224</v>
      </c>
      <c r="G1606" s="9" t="s">
        <v>1312</v>
      </c>
      <c r="H1606" s="18" t="s">
        <v>239</v>
      </c>
      <c r="I1606" s="9" t="s">
        <v>456</v>
      </c>
      <c r="J1606" s="10" t="s">
        <v>456</v>
      </c>
      <c r="K1606" s="67">
        <v>300</v>
      </c>
      <c r="L1606" s="67">
        <v>81000000</v>
      </c>
      <c r="M1606" s="68"/>
      <c r="R1606" s="66">
        <v>81000000</v>
      </c>
      <c r="S1606" s="64" t="s">
        <v>1366</v>
      </c>
      <c r="T1606" s="65">
        <v>1</v>
      </c>
    </row>
    <row r="1607" spans="1:20" x14ac:dyDescent="0.25">
      <c r="A1607" s="60" t="s">
        <v>2369</v>
      </c>
      <c r="B1607" s="57" t="s">
        <v>2361</v>
      </c>
      <c r="C1607" s="18" t="s">
        <v>1119</v>
      </c>
      <c r="D1607" s="10" t="s">
        <v>1128</v>
      </c>
      <c r="E1607" s="10" t="s">
        <v>1141</v>
      </c>
      <c r="F1607" s="9" t="s">
        <v>1142</v>
      </c>
      <c r="G1607" s="9" t="s">
        <v>1312</v>
      </c>
      <c r="H1607" s="18" t="s">
        <v>345</v>
      </c>
      <c r="I1607" s="9" t="s">
        <v>456</v>
      </c>
      <c r="J1607" s="10" t="s">
        <v>456</v>
      </c>
      <c r="K1607" s="67">
        <v>660</v>
      </c>
      <c r="L1607" s="67">
        <v>145482037.79999998</v>
      </c>
      <c r="M1607" s="68"/>
      <c r="R1607" s="66">
        <v>145482037.79999998</v>
      </c>
      <c r="S1607" s="64" t="s">
        <v>1364</v>
      </c>
      <c r="T1607" s="65">
        <v>1</v>
      </c>
    </row>
    <row r="1608" spans="1:20" x14ac:dyDescent="0.25">
      <c r="A1608" s="60" t="s">
        <v>2369</v>
      </c>
      <c r="B1608" s="57" t="s">
        <v>2361</v>
      </c>
      <c r="C1608" s="18" t="s">
        <v>223</v>
      </c>
      <c r="D1608" s="10" t="s">
        <v>1353</v>
      </c>
      <c r="E1608" s="10" t="s">
        <v>264</v>
      </c>
      <c r="F1608" s="9" t="s">
        <v>348</v>
      </c>
      <c r="G1608" s="9" t="s">
        <v>1312</v>
      </c>
      <c r="H1608" s="18" t="s">
        <v>345</v>
      </c>
      <c r="I1608" s="9" t="s">
        <v>456</v>
      </c>
      <c r="J1608" s="10" t="s">
        <v>456</v>
      </c>
      <c r="K1608" s="67">
        <v>1092</v>
      </c>
      <c r="L1608" s="67">
        <v>8120341.3200000003</v>
      </c>
      <c r="M1608" s="68"/>
      <c r="R1608" s="66">
        <v>8120341.3200000003</v>
      </c>
      <c r="S1608" s="64" t="s">
        <v>1364</v>
      </c>
      <c r="T1608" s="65">
        <v>1</v>
      </c>
    </row>
    <row r="1609" spans="1:20" x14ac:dyDescent="0.25">
      <c r="A1609" s="60" t="s">
        <v>2369</v>
      </c>
      <c r="B1609" s="57" t="s">
        <v>2361</v>
      </c>
      <c r="C1609" s="18" t="s">
        <v>223</v>
      </c>
      <c r="D1609" s="10" t="s">
        <v>1353</v>
      </c>
      <c r="E1609" s="10" t="s">
        <v>264</v>
      </c>
      <c r="F1609" s="9" t="s">
        <v>348</v>
      </c>
      <c r="G1609" s="9" t="s">
        <v>1312</v>
      </c>
      <c r="H1609" s="18" t="s">
        <v>220</v>
      </c>
      <c r="I1609" s="9" t="s">
        <v>455</v>
      </c>
      <c r="J1609" s="62" t="s">
        <v>2384</v>
      </c>
      <c r="K1609" s="67">
        <v>28</v>
      </c>
      <c r="L1609" s="67">
        <v>188244</v>
      </c>
      <c r="M1609" s="68"/>
      <c r="R1609" s="66">
        <v>188244</v>
      </c>
      <c r="S1609" s="64" t="s">
        <v>1364</v>
      </c>
      <c r="T1609" s="65">
        <v>1</v>
      </c>
    </row>
    <row r="1610" spans="1:20" x14ac:dyDescent="0.25">
      <c r="A1610" s="60" t="s">
        <v>2369</v>
      </c>
      <c r="B1610" s="57" t="s">
        <v>2361</v>
      </c>
      <c r="C1610" s="18" t="s">
        <v>223</v>
      </c>
      <c r="D1610" s="10" t="s">
        <v>1353</v>
      </c>
      <c r="E1610" s="10" t="s">
        <v>264</v>
      </c>
      <c r="F1610" s="9" t="s">
        <v>348</v>
      </c>
      <c r="G1610" s="9" t="s">
        <v>1312</v>
      </c>
      <c r="H1610" s="18" t="s">
        <v>241</v>
      </c>
      <c r="I1610" s="9" t="s">
        <v>454</v>
      </c>
      <c r="J1610" s="62" t="s">
        <v>2384</v>
      </c>
      <c r="K1610" s="67">
        <v>26880</v>
      </c>
      <c r="L1610" s="67">
        <v>167811840</v>
      </c>
      <c r="M1610" s="68"/>
      <c r="R1610" s="66">
        <v>167811840</v>
      </c>
      <c r="S1610" s="64" t="s">
        <v>1364</v>
      </c>
      <c r="T1610" s="65">
        <v>1</v>
      </c>
    </row>
    <row r="1611" spans="1:20" x14ac:dyDescent="0.25">
      <c r="A1611" s="60" t="s">
        <v>2369</v>
      </c>
      <c r="B1611" s="57" t="s">
        <v>2361</v>
      </c>
      <c r="C1611" s="18" t="s">
        <v>223</v>
      </c>
      <c r="D1611" s="10" t="s">
        <v>1353</v>
      </c>
      <c r="E1611" s="10" t="s">
        <v>264</v>
      </c>
      <c r="F1611" s="9" t="s">
        <v>348</v>
      </c>
      <c r="G1611" s="9" t="s">
        <v>1312</v>
      </c>
      <c r="H1611" s="18" t="s">
        <v>2280</v>
      </c>
      <c r="I1611" s="9" t="s">
        <v>455</v>
      </c>
      <c r="J1611" s="62" t="s">
        <v>2384</v>
      </c>
      <c r="K1611" s="67">
        <v>840</v>
      </c>
      <c r="L1611" s="67">
        <v>5371228.7999999998</v>
      </c>
      <c r="M1611" s="68"/>
      <c r="R1611" s="66">
        <v>5371228.7999999998</v>
      </c>
      <c r="S1611" s="64" t="s">
        <v>1365</v>
      </c>
      <c r="T1611" s="65">
        <v>1</v>
      </c>
    </row>
    <row r="1612" spans="1:20" x14ac:dyDescent="0.25">
      <c r="A1612" s="60" t="s">
        <v>2369</v>
      </c>
      <c r="B1612" s="57" t="s">
        <v>2361</v>
      </c>
      <c r="C1612" s="18" t="s">
        <v>1315</v>
      </c>
      <c r="D1612" s="10" t="s">
        <v>740</v>
      </c>
      <c r="E1612" s="10" t="s">
        <v>267</v>
      </c>
      <c r="F1612" s="9" t="s">
        <v>284</v>
      </c>
      <c r="G1612" s="9" t="s">
        <v>1308</v>
      </c>
      <c r="H1612" s="18" t="s">
        <v>296</v>
      </c>
      <c r="I1612" s="9" t="s">
        <v>456</v>
      </c>
      <c r="J1612" s="10" t="s">
        <v>456</v>
      </c>
      <c r="K1612" s="67">
        <v>5304</v>
      </c>
      <c r="L1612" s="67">
        <v>116995632</v>
      </c>
      <c r="M1612" s="68"/>
      <c r="R1612" s="66">
        <v>116995632</v>
      </c>
      <c r="S1612" s="64" t="s">
        <v>1364</v>
      </c>
      <c r="T1612" s="65">
        <v>1</v>
      </c>
    </row>
    <row r="1613" spans="1:20" x14ac:dyDescent="0.25">
      <c r="A1613" s="60" t="s">
        <v>2369</v>
      </c>
      <c r="B1613" s="57" t="s">
        <v>2361</v>
      </c>
      <c r="C1613" s="18" t="s">
        <v>1315</v>
      </c>
      <c r="D1613" s="10" t="s">
        <v>740</v>
      </c>
      <c r="E1613" s="10" t="s">
        <v>267</v>
      </c>
      <c r="F1613" s="9" t="s">
        <v>284</v>
      </c>
      <c r="G1613" s="9" t="s">
        <v>1308</v>
      </c>
      <c r="H1613" s="18" t="s">
        <v>231</v>
      </c>
      <c r="I1613" s="9" t="s">
        <v>455</v>
      </c>
      <c r="J1613" s="62" t="s">
        <v>2384</v>
      </c>
      <c r="K1613" s="67">
        <v>970</v>
      </c>
      <c r="L1613" s="67">
        <v>15876960</v>
      </c>
      <c r="M1613" s="68"/>
      <c r="R1613" s="66">
        <v>15876960</v>
      </c>
      <c r="S1613" s="64" t="s">
        <v>1364</v>
      </c>
      <c r="T1613" s="65">
        <v>1</v>
      </c>
    </row>
    <row r="1614" spans="1:20" x14ac:dyDescent="0.25">
      <c r="A1614" s="60" t="s">
        <v>2369</v>
      </c>
      <c r="B1614" s="57" t="s">
        <v>2361</v>
      </c>
      <c r="C1614" s="18" t="s">
        <v>1315</v>
      </c>
      <c r="D1614" s="10" t="s">
        <v>740</v>
      </c>
      <c r="E1614" s="10" t="s">
        <v>267</v>
      </c>
      <c r="F1614" s="9" t="s">
        <v>284</v>
      </c>
      <c r="G1614" s="9" t="s">
        <v>1308</v>
      </c>
      <c r="H1614" s="18" t="s">
        <v>234</v>
      </c>
      <c r="I1614" s="9" t="s">
        <v>454</v>
      </c>
      <c r="J1614" s="62" t="s">
        <v>2384</v>
      </c>
      <c r="K1614" s="67">
        <v>12600</v>
      </c>
      <c r="L1614" s="67">
        <v>127562400</v>
      </c>
      <c r="M1614" s="68"/>
      <c r="R1614" s="66">
        <v>127562400</v>
      </c>
      <c r="S1614" s="64" t="s">
        <v>1364</v>
      </c>
      <c r="T1614" s="65">
        <v>1</v>
      </c>
    </row>
    <row r="1615" spans="1:20" x14ac:dyDescent="0.25">
      <c r="A1615" s="60" t="s">
        <v>2369</v>
      </c>
      <c r="B1615" s="57" t="s">
        <v>2361</v>
      </c>
      <c r="C1615" s="18" t="s">
        <v>1315</v>
      </c>
      <c r="D1615" s="10" t="s">
        <v>740</v>
      </c>
      <c r="E1615" s="10" t="s">
        <v>267</v>
      </c>
      <c r="F1615" s="9" t="s">
        <v>284</v>
      </c>
      <c r="G1615" s="9" t="s">
        <v>1308</v>
      </c>
      <c r="H1615" s="18" t="s">
        <v>1492</v>
      </c>
      <c r="I1615" s="9" t="s">
        <v>454</v>
      </c>
      <c r="J1615" s="62" t="s">
        <v>2384</v>
      </c>
      <c r="K1615" s="67">
        <v>3576</v>
      </c>
      <c r="L1615" s="67">
        <v>36203424</v>
      </c>
      <c r="M1615" s="68"/>
      <c r="R1615" s="66">
        <v>36203424</v>
      </c>
      <c r="S1615" s="64" t="s">
        <v>1534</v>
      </c>
      <c r="T1615" s="65">
        <v>1</v>
      </c>
    </row>
    <row r="1616" spans="1:20" x14ac:dyDescent="0.25">
      <c r="A1616" s="60" t="s">
        <v>2369</v>
      </c>
      <c r="B1616" s="57" t="s">
        <v>2361</v>
      </c>
      <c r="C1616" s="18" t="s">
        <v>686</v>
      </c>
      <c r="D1616" s="10" t="s">
        <v>344</v>
      </c>
      <c r="E1616" s="10" t="s">
        <v>356</v>
      </c>
      <c r="F1616" s="9" t="s">
        <v>379</v>
      </c>
      <c r="G1616" s="9" t="s">
        <v>1308</v>
      </c>
      <c r="H1616" s="18" t="s">
        <v>234</v>
      </c>
      <c r="I1616" s="9" t="s">
        <v>454</v>
      </c>
      <c r="J1616" s="62" t="s">
        <v>2384</v>
      </c>
      <c r="K1616" s="67">
        <v>3168</v>
      </c>
      <c r="L1616" s="67">
        <v>192364128</v>
      </c>
      <c r="M1616" s="68"/>
      <c r="R1616" s="66">
        <v>192364128</v>
      </c>
      <c r="S1616" s="64" t="s">
        <v>1364</v>
      </c>
      <c r="T1616" s="65">
        <v>1</v>
      </c>
    </row>
    <row r="1617" spans="1:20" x14ac:dyDescent="0.25">
      <c r="A1617" s="60" t="s">
        <v>2369</v>
      </c>
      <c r="B1617" s="57" t="s">
        <v>2361</v>
      </c>
      <c r="C1617" s="18" t="s">
        <v>686</v>
      </c>
      <c r="D1617" s="10" t="s">
        <v>344</v>
      </c>
      <c r="E1617" s="10" t="s">
        <v>356</v>
      </c>
      <c r="F1617" s="9" t="s">
        <v>379</v>
      </c>
      <c r="G1617" s="9" t="s">
        <v>1308</v>
      </c>
      <c r="H1617" s="18" t="s">
        <v>1492</v>
      </c>
      <c r="I1617" s="9" t="s">
        <v>454</v>
      </c>
      <c r="J1617" s="62" t="s">
        <v>2384</v>
      </c>
      <c r="K1617" s="67">
        <v>1272</v>
      </c>
      <c r="L1617" s="67">
        <v>77237112</v>
      </c>
      <c r="M1617" s="68"/>
      <c r="R1617" s="66">
        <v>77237112</v>
      </c>
      <c r="S1617" s="64" t="s">
        <v>1534</v>
      </c>
      <c r="T1617" s="65">
        <v>1</v>
      </c>
    </row>
    <row r="1618" spans="1:20" x14ac:dyDescent="0.25">
      <c r="A1618" s="60" t="s">
        <v>2369</v>
      </c>
      <c r="B1618" s="57" t="s">
        <v>2361</v>
      </c>
      <c r="C1618" s="18" t="s">
        <v>1318</v>
      </c>
      <c r="D1618" s="10" t="s">
        <v>1494</v>
      </c>
      <c r="E1618" s="10" t="s">
        <v>306</v>
      </c>
      <c r="F1618" s="9" t="s">
        <v>237</v>
      </c>
      <c r="G1618" s="9" t="s">
        <v>1308</v>
      </c>
      <c r="H1618" s="18" t="s">
        <v>234</v>
      </c>
      <c r="I1618" s="9" t="s">
        <v>454</v>
      </c>
      <c r="J1618" s="62" t="s">
        <v>2384</v>
      </c>
      <c r="K1618" s="67">
        <v>1512</v>
      </c>
      <c r="L1618" s="67">
        <v>119145600</v>
      </c>
      <c r="M1618" s="68"/>
      <c r="R1618" s="66">
        <v>119145600</v>
      </c>
      <c r="S1618" s="64" t="s">
        <v>1364</v>
      </c>
      <c r="T1618" s="65">
        <v>1</v>
      </c>
    </row>
    <row r="1619" spans="1:20" x14ac:dyDescent="0.25">
      <c r="A1619" s="60" t="s">
        <v>2369</v>
      </c>
      <c r="B1619" s="57" t="s">
        <v>2361</v>
      </c>
      <c r="C1619" s="18" t="s">
        <v>1318</v>
      </c>
      <c r="D1619" s="10" t="s">
        <v>1494</v>
      </c>
      <c r="E1619" s="10" t="s">
        <v>306</v>
      </c>
      <c r="F1619" s="9" t="s">
        <v>237</v>
      </c>
      <c r="G1619" s="9" t="s">
        <v>1308</v>
      </c>
      <c r="H1619" s="18" t="s">
        <v>1492</v>
      </c>
      <c r="I1619" s="9" t="s">
        <v>454</v>
      </c>
      <c r="J1619" s="62" t="s">
        <v>2384</v>
      </c>
      <c r="K1619" s="67">
        <v>696</v>
      </c>
      <c r="L1619" s="67">
        <v>54844800</v>
      </c>
      <c r="M1619" s="68"/>
      <c r="R1619" s="66">
        <v>54844800</v>
      </c>
      <c r="S1619" s="64" t="s">
        <v>1534</v>
      </c>
      <c r="T1619" s="65">
        <v>1</v>
      </c>
    </row>
    <row r="1620" spans="1:20" x14ac:dyDescent="0.25">
      <c r="A1620" s="60" t="s">
        <v>2369</v>
      </c>
      <c r="B1620" s="57" t="s">
        <v>2361</v>
      </c>
      <c r="C1620" s="18" t="s">
        <v>1316</v>
      </c>
      <c r="D1620" s="10" t="s">
        <v>252</v>
      </c>
      <c r="E1620" s="10" t="s">
        <v>387</v>
      </c>
      <c r="F1620" s="9" t="s">
        <v>252</v>
      </c>
      <c r="G1620" s="9" t="s">
        <v>1308</v>
      </c>
      <c r="H1620" s="18" t="s">
        <v>296</v>
      </c>
      <c r="I1620" s="9" t="s">
        <v>456</v>
      </c>
      <c r="J1620" s="10" t="s">
        <v>456</v>
      </c>
      <c r="K1620" s="67">
        <v>19248</v>
      </c>
      <c r="L1620" s="67">
        <v>436948848</v>
      </c>
      <c r="M1620" s="68"/>
      <c r="R1620" s="66">
        <v>436948848</v>
      </c>
      <c r="S1620" s="64" t="s">
        <v>1364</v>
      </c>
      <c r="T1620" s="65">
        <v>1</v>
      </c>
    </row>
    <row r="1621" spans="1:20" x14ac:dyDescent="0.25">
      <c r="A1621" s="60" t="s">
        <v>2369</v>
      </c>
      <c r="B1621" s="57" t="s">
        <v>2361</v>
      </c>
      <c r="C1621" s="18" t="s">
        <v>1316</v>
      </c>
      <c r="D1621" s="10" t="s">
        <v>252</v>
      </c>
      <c r="E1621" s="10" t="s">
        <v>387</v>
      </c>
      <c r="F1621" s="9" t="s">
        <v>252</v>
      </c>
      <c r="G1621" s="9" t="s">
        <v>1308</v>
      </c>
      <c r="H1621" s="18" t="s">
        <v>234</v>
      </c>
      <c r="I1621" s="9" t="s">
        <v>454</v>
      </c>
      <c r="J1621" s="62" t="s">
        <v>2384</v>
      </c>
      <c r="K1621" s="67">
        <v>185978</v>
      </c>
      <c r="L1621" s="67">
        <v>1504747998</v>
      </c>
      <c r="M1621" s="68"/>
      <c r="R1621" s="66">
        <v>1504747998</v>
      </c>
      <c r="S1621" s="64" t="s">
        <v>1364</v>
      </c>
      <c r="T1621" s="65">
        <v>1</v>
      </c>
    </row>
    <row r="1622" spans="1:20" x14ac:dyDescent="0.25">
      <c r="A1622" s="60" t="s">
        <v>2369</v>
      </c>
      <c r="B1622" s="57" t="s">
        <v>2361</v>
      </c>
      <c r="C1622" s="18" t="s">
        <v>1316</v>
      </c>
      <c r="D1622" s="10" t="s">
        <v>252</v>
      </c>
      <c r="E1622" s="10" t="s">
        <v>387</v>
      </c>
      <c r="F1622" s="9" t="s">
        <v>252</v>
      </c>
      <c r="G1622" s="9" t="s">
        <v>1308</v>
      </c>
      <c r="H1622" s="18" t="s">
        <v>1492</v>
      </c>
      <c r="I1622" s="9" t="s">
        <v>454</v>
      </c>
      <c r="J1622" s="62" t="s">
        <v>2384</v>
      </c>
      <c r="K1622" s="67">
        <v>45288</v>
      </c>
      <c r="L1622" s="67">
        <v>366425208</v>
      </c>
      <c r="M1622" s="68"/>
      <c r="R1622" s="66">
        <v>366425208</v>
      </c>
      <c r="S1622" s="64" t="s">
        <v>1534</v>
      </c>
      <c r="T1622" s="65">
        <v>1</v>
      </c>
    </row>
    <row r="1623" spans="1:20" x14ac:dyDescent="0.25">
      <c r="A1623" s="60" t="s">
        <v>2369</v>
      </c>
      <c r="B1623" s="57" t="s">
        <v>2361</v>
      </c>
      <c r="C1623" s="18" t="s">
        <v>1321</v>
      </c>
      <c r="D1623" s="10" t="s">
        <v>291</v>
      </c>
      <c r="E1623" s="10" t="s">
        <v>405</v>
      </c>
      <c r="F1623" s="9" t="s">
        <v>291</v>
      </c>
      <c r="G1623" s="9" t="s">
        <v>1308</v>
      </c>
      <c r="H1623" s="18" t="s">
        <v>296</v>
      </c>
      <c r="I1623" s="9" t="s">
        <v>456</v>
      </c>
      <c r="J1623" s="10" t="s">
        <v>456</v>
      </c>
      <c r="K1623" s="67">
        <v>300</v>
      </c>
      <c r="L1623" s="67">
        <v>29907900</v>
      </c>
      <c r="M1623" s="68"/>
      <c r="R1623" s="66">
        <v>29907900</v>
      </c>
      <c r="S1623" s="64" t="s">
        <v>1364</v>
      </c>
      <c r="T1623" s="65">
        <v>1</v>
      </c>
    </row>
    <row r="1624" spans="1:20" x14ac:dyDescent="0.25">
      <c r="A1624" s="60" t="s">
        <v>2369</v>
      </c>
      <c r="B1624" s="57" t="s">
        <v>2361</v>
      </c>
      <c r="C1624" s="18" t="s">
        <v>1321</v>
      </c>
      <c r="D1624" s="10" t="s">
        <v>291</v>
      </c>
      <c r="E1624" s="10" t="s">
        <v>405</v>
      </c>
      <c r="F1624" s="9" t="s">
        <v>291</v>
      </c>
      <c r="G1624" s="9" t="s">
        <v>1308</v>
      </c>
      <c r="H1624" s="18" t="s">
        <v>231</v>
      </c>
      <c r="I1624" s="9" t="s">
        <v>455</v>
      </c>
      <c r="J1624" s="62" t="s">
        <v>2384</v>
      </c>
      <c r="K1624" s="67">
        <v>220</v>
      </c>
      <c r="L1624" s="67">
        <v>16425860</v>
      </c>
      <c r="M1624" s="68"/>
      <c r="R1624" s="66">
        <v>16425860</v>
      </c>
      <c r="S1624" s="64" t="s">
        <v>1364</v>
      </c>
      <c r="T1624" s="65">
        <v>1</v>
      </c>
    </row>
    <row r="1625" spans="1:20" x14ac:dyDescent="0.25">
      <c r="A1625" s="60" t="s">
        <v>2369</v>
      </c>
      <c r="B1625" s="57" t="s">
        <v>2361</v>
      </c>
      <c r="C1625" s="18" t="s">
        <v>1321</v>
      </c>
      <c r="D1625" s="10" t="s">
        <v>291</v>
      </c>
      <c r="E1625" s="10" t="s">
        <v>405</v>
      </c>
      <c r="F1625" s="9" t="s">
        <v>291</v>
      </c>
      <c r="G1625" s="9" t="s">
        <v>1308</v>
      </c>
      <c r="H1625" s="18" t="s">
        <v>234</v>
      </c>
      <c r="I1625" s="9" t="s">
        <v>454</v>
      </c>
      <c r="J1625" s="62" t="s">
        <v>2384</v>
      </c>
      <c r="K1625" s="67">
        <v>22900</v>
      </c>
      <c r="L1625" s="67">
        <v>1019782800</v>
      </c>
      <c r="M1625" s="68"/>
      <c r="R1625" s="66">
        <v>1019782800</v>
      </c>
      <c r="S1625" s="64" t="s">
        <v>1364</v>
      </c>
      <c r="T1625" s="65">
        <v>1</v>
      </c>
    </row>
    <row r="1626" spans="1:20" x14ac:dyDescent="0.25">
      <c r="A1626" s="60" t="s">
        <v>2369</v>
      </c>
      <c r="B1626" s="57" t="s">
        <v>2361</v>
      </c>
      <c r="C1626" s="18" t="s">
        <v>1321</v>
      </c>
      <c r="D1626" s="10" t="s">
        <v>291</v>
      </c>
      <c r="E1626" s="10" t="s">
        <v>405</v>
      </c>
      <c r="F1626" s="9" t="s">
        <v>291</v>
      </c>
      <c r="G1626" s="9" t="s">
        <v>1308</v>
      </c>
      <c r="H1626" s="18" t="s">
        <v>1492</v>
      </c>
      <c r="I1626" s="9" t="s">
        <v>454</v>
      </c>
      <c r="J1626" s="62" t="s">
        <v>2384</v>
      </c>
      <c r="K1626" s="67">
        <v>11420</v>
      </c>
      <c r="L1626" s="67">
        <v>508555440</v>
      </c>
      <c r="M1626" s="68"/>
      <c r="R1626" s="66">
        <v>508555440</v>
      </c>
      <c r="S1626" s="64" t="s">
        <v>1534</v>
      </c>
      <c r="T1626" s="65">
        <v>1</v>
      </c>
    </row>
    <row r="1627" spans="1:20" x14ac:dyDescent="0.25">
      <c r="A1627" s="60" t="s">
        <v>2369</v>
      </c>
      <c r="B1627" s="57" t="s">
        <v>2361</v>
      </c>
      <c r="C1627" s="18" t="s">
        <v>693</v>
      </c>
      <c r="D1627" s="10" t="s">
        <v>246</v>
      </c>
      <c r="E1627" s="10" t="s">
        <v>306</v>
      </c>
      <c r="F1627" s="9" t="s">
        <v>237</v>
      </c>
      <c r="G1627" s="9" t="s">
        <v>1308</v>
      </c>
      <c r="H1627" s="18" t="s">
        <v>296</v>
      </c>
      <c r="I1627" s="9" t="s">
        <v>456</v>
      </c>
      <c r="J1627" s="10" t="s">
        <v>456</v>
      </c>
      <c r="K1627" s="67">
        <v>120</v>
      </c>
      <c r="L1627" s="67">
        <v>8814960</v>
      </c>
      <c r="M1627" s="68"/>
      <c r="R1627" s="66">
        <v>8814960</v>
      </c>
      <c r="S1627" s="64" t="s">
        <v>1364</v>
      </c>
      <c r="T1627" s="65">
        <v>1</v>
      </c>
    </row>
    <row r="1628" spans="1:20" x14ac:dyDescent="0.25">
      <c r="A1628" s="60" t="s">
        <v>2369</v>
      </c>
      <c r="B1628" s="57" t="s">
        <v>2361</v>
      </c>
      <c r="C1628" s="18" t="s">
        <v>693</v>
      </c>
      <c r="D1628" s="10" t="s">
        <v>246</v>
      </c>
      <c r="E1628" s="10" t="s">
        <v>306</v>
      </c>
      <c r="F1628" s="9" t="s">
        <v>237</v>
      </c>
      <c r="G1628" s="9" t="s">
        <v>1308</v>
      </c>
      <c r="H1628" s="18" t="s">
        <v>234</v>
      </c>
      <c r="I1628" s="9" t="s">
        <v>454</v>
      </c>
      <c r="J1628" s="62" t="s">
        <v>2384</v>
      </c>
      <c r="K1628" s="67">
        <v>1656</v>
      </c>
      <c r="L1628" s="67">
        <v>65382192</v>
      </c>
      <c r="M1628" s="68"/>
      <c r="R1628" s="66">
        <v>65382192</v>
      </c>
      <c r="S1628" s="64" t="s">
        <v>1364</v>
      </c>
      <c r="T1628" s="65">
        <v>1</v>
      </c>
    </row>
    <row r="1629" spans="1:20" x14ac:dyDescent="0.25">
      <c r="A1629" s="60" t="s">
        <v>2369</v>
      </c>
      <c r="B1629" s="57" t="s">
        <v>2361</v>
      </c>
      <c r="C1629" s="18" t="s">
        <v>693</v>
      </c>
      <c r="D1629" s="10" t="s">
        <v>246</v>
      </c>
      <c r="E1629" s="10" t="s">
        <v>306</v>
      </c>
      <c r="F1629" s="9" t="s">
        <v>237</v>
      </c>
      <c r="G1629" s="9" t="s">
        <v>1308</v>
      </c>
      <c r="H1629" s="18" t="s">
        <v>1492</v>
      </c>
      <c r="I1629" s="9" t="s">
        <v>454</v>
      </c>
      <c r="J1629" s="62" t="s">
        <v>2384</v>
      </c>
      <c r="K1629" s="67">
        <v>24</v>
      </c>
      <c r="L1629" s="67">
        <v>947568</v>
      </c>
      <c r="M1629" s="68"/>
      <c r="R1629" s="66">
        <v>947568</v>
      </c>
      <c r="S1629" s="64" t="s">
        <v>1534</v>
      </c>
      <c r="T1629" s="65">
        <v>1</v>
      </c>
    </row>
    <row r="1630" spans="1:20" x14ac:dyDescent="0.25">
      <c r="A1630" s="60" t="s">
        <v>2369</v>
      </c>
      <c r="B1630" s="57" t="s">
        <v>2361</v>
      </c>
      <c r="C1630" s="18" t="s">
        <v>1058</v>
      </c>
      <c r="D1630" s="10" t="s">
        <v>1423</v>
      </c>
      <c r="E1630" s="10" t="s">
        <v>218</v>
      </c>
      <c r="F1630" s="9" t="s">
        <v>400</v>
      </c>
      <c r="G1630" s="9" t="s">
        <v>1495</v>
      </c>
      <c r="H1630" s="18" t="s">
        <v>296</v>
      </c>
      <c r="I1630" s="9" t="s">
        <v>456</v>
      </c>
      <c r="J1630" s="10" t="s">
        <v>456</v>
      </c>
      <c r="K1630" s="67">
        <v>7280</v>
      </c>
      <c r="L1630" s="67">
        <v>85496320</v>
      </c>
      <c r="M1630" s="68"/>
      <c r="R1630" s="66">
        <v>85496320</v>
      </c>
      <c r="S1630" s="64" t="s">
        <v>1364</v>
      </c>
      <c r="T1630" s="65">
        <v>1</v>
      </c>
    </row>
    <row r="1631" spans="1:20" x14ac:dyDescent="0.25">
      <c r="A1631" s="60" t="s">
        <v>2369</v>
      </c>
      <c r="B1631" s="57" t="s">
        <v>2361</v>
      </c>
      <c r="C1631" s="18" t="s">
        <v>1058</v>
      </c>
      <c r="D1631" s="10" t="s">
        <v>1423</v>
      </c>
      <c r="E1631" s="10" t="s">
        <v>218</v>
      </c>
      <c r="F1631" s="9" t="s">
        <v>400</v>
      </c>
      <c r="G1631" s="9" t="s">
        <v>1495</v>
      </c>
      <c r="H1631" s="18" t="s">
        <v>337</v>
      </c>
      <c r="I1631" s="9" t="s">
        <v>453</v>
      </c>
      <c r="J1631" s="62" t="s">
        <v>2384</v>
      </c>
      <c r="K1631" s="67">
        <v>31040</v>
      </c>
      <c r="L1631" s="67">
        <v>199307840</v>
      </c>
      <c r="M1631" s="68"/>
      <c r="R1631" s="66">
        <v>199307840</v>
      </c>
      <c r="S1631" s="64" t="s">
        <v>1364</v>
      </c>
      <c r="T1631" s="65">
        <v>1</v>
      </c>
    </row>
    <row r="1632" spans="1:20" x14ac:dyDescent="0.25">
      <c r="A1632" s="60" t="s">
        <v>2369</v>
      </c>
      <c r="B1632" s="57" t="s">
        <v>2361</v>
      </c>
      <c r="C1632" s="18" t="s">
        <v>1058</v>
      </c>
      <c r="D1632" s="10" t="s">
        <v>1423</v>
      </c>
      <c r="E1632" s="10" t="s">
        <v>218</v>
      </c>
      <c r="F1632" s="9" t="s">
        <v>400</v>
      </c>
      <c r="G1632" s="9" t="s">
        <v>1495</v>
      </c>
      <c r="H1632" s="18" t="s">
        <v>231</v>
      </c>
      <c r="I1632" s="9" t="s">
        <v>455</v>
      </c>
      <c r="J1632" s="62" t="s">
        <v>2384</v>
      </c>
      <c r="K1632" s="67">
        <v>520</v>
      </c>
      <c r="L1632" s="67">
        <v>4804800</v>
      </c>
      <c r="M1632" s="68"/>
      <c r="R1632" s="66">
        <v>4804800</v>
      </c>
      <c r="S1632" s="64" t="s">
        <v>1364</v>
      </c>
      <c r="T1632" s="65">
        <v>1</v>
      </c>
    </row>
    <row r="1633" spans="1:20" x14ac:dyDescent="0.25">
      <c r="A1633" s="60" t="s">
        <v>2369</v>
      </c>
      <c r="B1633" s="57" t="s">
        <v>2361</v>
      </c>
      <c r="C1633" s="18" t="s">
        <v>1059</v>
      </c>
      <c r="D1633" s="10" t="s">
        <v>1424</v>
      </c>
      <c r="E1633" s="10" t="s">
        <v>218</v>
      </c>
      <c r="F1633" s="9" t="s">
        <v>400</v>
      </c>
      <c r="G1633" s="9" t="s">
        <v>1495</v>
      </c>
      <c r="H1633" s="18" t="s">
        <v>296</v>
      </c>
      <c r="I1633" s="9" t="s">
        <v>456</v>
      </c>
      <c r="J1633" s="10" t="s">
        <v>456</v>
      </c>
      <c r="K1633" s="67">
        <v>79917</v>
      </c>
      <c r="L1633" s="67">
        <v>897724413</v>
      </c>
      <c r="M1633" s="68"/>
      <c r="R1633" s="66">
        <v>897724413</v>
      </c>
      <c r="S1633" s="64" t="s">
        <v>1364</v>
      </c>
      <c r="T1633" s="65">
        <v>1</v>
      </c>
    </row>
    <row r="1634" spans="1:20" x14ac:dyDescent="0.25">
      <c r="A1634" s="60" t="s">
        <v>2369</v>
      </c>
      <c r="B1634" s="57" t="s">
        <v>2361</v>
      </c>
      <c r="C1634" s="18" t="s">
        <v>1059</v>
      </c>
      <c r="D1634" s="10" t="s">
        <v>1424</v>
      </c>
      <c r="E1634" s="10" t="s">
        <v>218</v>
      </c>
      <c r="F1634" s="9" t="s">
        <v>400</v>
      </c>
      <c r="G1634" s="9" t="s">
        <v>1495</v>
      </c>
      <c r="H1634" s="18" t="s">
        <v>231</v>
      </c>
      <c r="I1634" s="9" t="s">
        <v>455</v>
      </c>
      <c r="J1634" s="62" t="s">
        <v>2384</v>
      </c>
      <c r="K1634" s="67">
        <v>6120</v>
      </c>
      <c r="L1634" s="67">
        <v>56548800</v>
      </c>
      <c r="M1634" s="68"/>
      <c r="R1634" s="66">
        <v>56548800</v>
      </c>
      <c r="S1634" s="64" t="s">
        <v>1364</v>
      </c>
      <c r="T1634" s="65">
        <v>1</v>
      </c>
    </row>
    <row r="1635" spans="1:20" x14ac:dyDescent="0.25">
      <c r="A1635" s="60" t="s">
        <v>2369</v>
      </c>
      <c r="B1635" s="57" t="s">
        <v>2361</v>
      </c>
      <c r="C1635" s="18" t="s">
        <v>1059</v>
      </c>
      <c r="D1635" s="10" t="s">
        <v>1424</v>
      </c>
      <c r="E1635" s="10" t="s">
        <v>218</v>
      </c>
      <c r="F1635" s="9" t="s">
        <v>400</v>
      </c>
      <c r="G1635" s="9" t="s">
        <v>1495</v>
      </c>
      <c r="H1635" s="18" t="s">
        <v>234</v>
      </c>
      <c r="I1635" s="9" t="s">
        <v>454</v>
      </c>
      <c r="J1635" s="62" t="s">
        <v>2384</v>
      </c>
      <c r="K1635" s="67">
        <v>498025</v>
      </c>
      <c r="L1635" s="67">
        <v>2813343225</v>
      </c>
      <c r="M1635" s="68"/>
      <c r="R1635" s="66">
        <v>2813343225</v>
      </c>
      <c r="S1635" s="64" t="s">
        <v>1364</v>
      </c>
      <c r="T1635" s="65">
        <v>1</v>
      </c>
    </row>
    <row r="1636" spans="1:20" x14ac:dyDescent="0.25">
      <c r="A1636" s="60" t="s">
        <v>2369</v>
      </c>
      <c r="B1636" s="57" t="s">
        <v>2361</v>
      </c>
      <c r="C1636" s="18" t="s">
        <v>1059</v>
      </c>
      <c r="D1636" s="10" t="s">
        <v>1424</v>
      </c>
      <c r="E1636" s="10" t="s">
        <v>218</v>
      </c>
      <c r="F1636" s="9" t="s">
        <v>400</v>
      </c>
      <c r="G1636" s="9" t="s">
        <v>1495</v>
      </c>
      <c r="H1636" s="18" t="s">
        <v>1492</v>
      </c>
      <c r="I1636" s="9" t="s">
        <v>454</v>
      </c>
      <c r="J1636" s="62" t="s">
        <v>2384</v>
      </c>
      <c r="K1636" s="67">
        <v>4000</v>
      </c>
      <c r="L1636" s="67">
        <v>22596000</v>
      </c>
      <c r="M1636" s="68"/>
      <c r="R1636" s="66">
        <v>22596000</v>
      </c>
      <c r="S1636" s="64" t="s">
        <v>1534</v>
      </c>
      <c r="T1636" s="65">
        <v>1</v>
      </c>
    </row>
    <row r="1637" spans="1:20" x14ac:dyDescent="0.25">
      <c r="A1637" s="60" t="s">
        <v>2369</v>
      </c>
      <c r="B1637" s="57" t="s">
        <v>2361</v>
      </c>
      <c r="C1637" s="18" t="s">
        <v>1063</v>
      </c>
      <c r="D1637" s="10" t="s">
        <v>1200</v>
      </c>
      <c r="E1637" s="10" t="s">
        <v>254</v>
      </c>
      <c r="F1637" s="9" t="s">
        <v>390</v>
      </c>
      <c r="G1637" s="9" t="s">
        <v>1495</v>
      </c>
      <c r="H1637" s="18" t="s">
        <v>296</v>
      </c>
      <c r="I1637" s="9" t="s">
        <v>456</v>
      </c>
      <c r="J1637" s="10" t="s">
        <v>456</v>
      </c>
      <c r="K1637" s="67">
        <v>2600</v>
      </c>
      <c r="L1637" s="67">
        <v>37172200</v>
      </c>
      <c r="M1637" s="68"/>
      <c r="R1637" s="66">
        <v>37172200</v>
      </c>
      <c r="S1637" s="64" t="s">
        <v>1364</v>
      </c>
      <c r="T1637" s="65">
        <v>1</v>
      </c>
    </row>
    <row r="1638" spans="1:20" x14ac:dyDescent="0.25">
      <c r="A1638" s="60" t="s">
        <v>2369</v>
      </c>
      <c r="B1638" s="57" t="s">
        <v>2361</v>
      </c>
      <c r="C1638" s="18" t="s">
        <v>1063</v>
      </c>
      <c r="D1638" s="10" t="s">
        <v>1200</v>
      </c>
      <c r="E1638" s="10" t="s">
        <v>254</v>
      </c>
      <c r="F1638" s="9" t="s">
        <v>390</v>
      </c>
      <c r="G1638" s="9" t="s">
        <v>1495</v>
      </c>
      <c r="H1638" s="18" t="s">
        <v>337</v>
      </c>
      <c r="I1638" s="9" t="s">
        <v>453</v>
      </c>
      <c r="J1638" s="62" t="s">
        <v>2384</v>
      </c>
      <c r="K1638" s="67">
        <v>2676</v>
      </c>
      <c r="L1638" s="67">
        <v>19486632</v>
      </c>
      <c r="M1638" s="68"/>
      <c r="R1638" s="66">
        <v>19486632</v>
      </c>
      <c r="S1638" s="64" t="s">
        <v>1364</v>
      </c>
      <c r="T1638" s="65">
        <v>1</v>
      </c>
    </row>
    <row r="1639" spans="1:20" x14ac:dyDescent="0.25">
      <c r="A1639" s="60" t="s">
        <v>2369</v>
      </c>
      <c r="B1639" s="57" t="s">
        <v>2361</v>
      </c>
      <c r="C1639" s="18" t="s">
        <v>1063</v>
      </c>
      <c r="D1639" s="10" t="s">
        <v>1200</v>
      </c>
      <c r="E1639" s="10" t="s">
        <v>254</v>
      </c>
      <c r="F1639" s="9" t="s">
        <v>390</v>
      </c>
      <c r="G1639" s="9" t="s">
        <v>1495</v>
      </c>
      <c r="H1639" s="18" t="s">
        <v>1493</v>
      </c>
      <c r="I1639" s="9" t="s">
        <v>456</v>
      </c>
      <c r="J1639" s="10" t="s">
        <v>456</v>
      </c>
      <c r="K1639" s="67">
        <v>3000</v>
      </c>
      <c r="L1639" s="67">
        <v>42891000</v>
      </c>
      <c r="M1639" s="68"/>
      <c r="R1639" s="66">
        <v>42891000</v>
      </c>
      <c r="S1639" s="64" t="s">
        <v>1534</v>
      </c>
      <c r="T1639" s="65">
        <v>1</v>
      </c>
    </row>
    <row r="1640" spans="1:20" x14ac:dyDescent="0.25">
      <c r="A1640" s="60" t="s">
        <v>2369</v>
      </c>
      <c r="B1640" s="57" t="s">
        <v>2361</v>
      </c>
      <c r="C1640" s="18" t="s">
        <v>1063</v>
      </c>
      <c r="D1640" s="10" t="s">
        <v>1200</v>
      </c>
      <c r="E1640" s="10" t="s">
        <v>254</v>
      </c>
      <c r="F1640" s="9" t="s">
        <v>390</v>
      </c>
      <c r="G1640" s="9" t="s">
        <v>1495</v>
      </c>
      <c r="H1640" s="18" t="s">
        <v>1523</v>
      </c>
      <c r="I1640" s="9" t="s">
        <v>453</v>
      </c>
      <c r="J1640" s="62" t="s">
        <v>2384</v>
      </c>
      <c r="K1640" s="67">
        <v>9400</v>
      </c>
      <c r="L1640" s="67">
        <v>68450800</v>
      </c>
      <c r="M1640" s="68"/>
      <c r="R1640" s="66">
        <v>68450800</v>
      </c>
      <c r="S1640" s="64" t="s">
        <v>1534</v>
      </c>
      <c r="T1640" s="65">
        <v>1</v>
      </c>
    </row>
    <row r="1641" spans="1:20" x14ac:dyDescent="0.25">
      <c r="A1641" s="60" t="s">
        <v>2369</v>
      </c>
      <c r="B1641" s="57" t="s">
        <v>2361</v>
      </c>
      <c r="C1641" s="18" t="s">
        <v>1064</v>
      </c>
      <c r="D1641" s="10" t="s">
        <v>335</v>
      </c>
      <c r="E1641" s="10" t="s">
        <v>387</v>
      </c>
      <c r="F1641" s="9" t="s">
        <v>252</v>
      </c>
      <c r="G1641" s="9" t="s">
        <v>1495</v>
      </c>
      <c r="H1641" s="18" t="s">
        <v>296</v>
      </c>
      <c r="I1641" s="9" t="s">
        <v>456</v>
      </c>
      <c r="J1641" s="10" t="s">
        <v>456</v>
      </c>
      <c r="K1641" s="67">
        <v>280</v>
      </c>
      <c r="L1641" s="67">
        <v>6498520</v>
      </c>
      <c r="M1641" s="68"/>
      <c r="R1641" s="66">
        <v>6498520</v>
      </c>
      <c r="S1641" s="64" t="s">
        <v>1364</v>
      </c>
      <c r="T1641" s="65">
        <v>1</v>
      </c>
    </row>
    <row r="1642" spans="1:20" x14ac:dyDescent="0.25">
      <c r="A1642" s="60" t="s">
        <v>2369</v>
      </c>
      <c r="B1642" s="57" t="s">
        <v>2361</v>
      </c>
      <c r="C1642" s="18" t="s">
        <v>1064</v>
      </c>
      <c r="D1642" s="10" t="s">
        <v>335</v>
      </c>
      <c r="E1642" s="10" t="s">
        <v>387</v>
      </c>
      <c r="F1642" s="9" t="s">
        <v>252</v>
      </c>
      <c r="G1642" s="9" t="s">
        <v>1495</v>
      </c>
      <c r="H1642" s="18" t="s">
        <v>234</v>
      </c>
      <c r="I1642" s="9" t="s">
        <v>454</v>
      </c>
      <c r="J1642" s="62" t="s">
        <v>2384</v>
      </c>
      <c r="K1642" s="67">
        <v>1520</v>
      </c>
      <c r="L1642" s="67">
        <v>18015040</v>
      </c>
      <c r="M1642" s="68"/>
      <c r="R1642" s="66">
        <v>18015040</v>
      </c>
      <c r="S1642" s="64" t="s">
        <v>1364</v>
      </c>
      <c r="T1642" s="65">
        <v>1</v>
      </c>
    </row>
    <row r="1643" spans="1:20" x14ac:dyDescent="0.25">
      <c r="A1643" s="60" t="s">
        <v>2369</v>
      </c>
      <c r="B1643" s="57" t="s">
        <v>2361</v>
      </c>
      <c r="C1643" s="18" t="s">
        <v>1064</v>
      </c>
      <c r="D1643" s="10" t="s">
        <v>335</v>
      </c>
      <c r="E1643" s="10" t="s">
        <v>387</v>
      </c>
      <c r="F1643" s="9" t="s">
        <v>252</v>
      </c>
      <c r="G1643" s="9" t="s">
        <v>1495</v>
      </c>
      <c r="H1643" s="18" t="s">
        <v>1492</v>
      </c>
      <c r="I1643" s="9" t="s">
        <v>454</v>
      </c>
      <c r="J1643" s="62" t="s">
        <v>2384</v>
      </c>
      <c r="K1643" s="67">
        <v>5480</v>
      </c>
      <c r="L1643" s="67">
        <v>64948960</v>
      </c>
      <c r="M1643" s="68"/>
      <c r="R1643" s="66">
        <v>64948960</v>
      </c>
      <c r="S1643" s="64" t="s">
        <v>1534</v>
      </c>
      <c r="T1643" s="65">
        <v>1</v>
      </c>
    </row>
    <row r="1644" spans="1:20" x14ac:dyDescent="0.25">
      <c r="A1644" s="60" t="s">
        <v>2369</v>
      </c>
      <c r="B1644" s="57" t="s">
        <v>2361</v>
      </c>
      <c r="C1644" s="18" t="s">
        <v>1065</v>
      </c>
      <c r="D1644" s="10" t="s">
        <v>252</v>
      </c>
      <c r="E1644" s="10" t="s">
        <v>387</v>
      </c>
      <c r="F1644" s="9" t="s">
        <v>252</v>
      </c>
      <c r="G1644" s="9" t="s">
        <v>1495</v>
      </c>
      <c r="H1644" s="18" t="s">
        <v>296</v>
      </c>
      <c r="I1644" s="9" t="s">
        <v>456</v>
      </c>
      <c r="J1644" s="10" t="s">
        <v>456</v>
      </c>
      <c r="K1644" s="67">
        <v>10519</v>
      </c>
      <c r="L1644" s="67">
        <v>193518983</v>
      </c>
      <c r="M1644" s="68"/>
      <c r="R1644" s="66">
        <v>193518983</v>
      </c>
      <c r="S1644" s="64" t="s">
        <v>1364</v>
      </c>
      <c r="T1644" s="65">
        <v>1</v>
      </c>
    </row>
    <row r="1645" spans="1:20" x14ac:dyDescent="0.25">
      <c r="A1645" s="60" t="s">
        <v>2369</v>
      </c>
      <c r="B1645" s="57" t="s">
        <v>2361</v>
      </c>
      <c r="C1645" s="18" t="s">
        <v>1065</v>
      </c>
      <c r="D1645" s="10" t="s">
        <v>252</v>
      </c>
      <c r="E1645" s="10" t="s">
        <v>387</v>
      </c>
      <c r="F1645" s="9" t="s">
        <v>252</v>
      </c>
      <c r="G1645" s="9" t="s">
        <v>1495</v>
      </c>
      <c r="H1645" s="18" t="s">
        <v>325</v>
      </c>
      <c r="I1645" s="9" t="s">
        <v>456</v>
      </c>
      <c r="J1645" s="10" t="s">
        <v>456</v>
      </c>
      <c r="K1645" s="67">
        <v>5900</v>
      </c>
      <c r="L1645" s="67">
        <v>108536400</v>
      </c>
      <c r="M1645" s="68"/>
      <c r="R1645" s="66">
        <v>108536400</v>
      </c>
      <c r="S1645" s="64" t="s">
        <v>1364</v>
      </c>
      <c r="T1645" s="65">
        <v>1</v>
      </c>
    </row>
    <row r="1646" spans="1:20" x14ac:dyDescent="0.25">
      <c r="A1646" s="60" t="s">
        <v>2369</v>
      </c>
      <c r="B1646" s="57" t="s">
        <v>2361</v>
      </c>
      <c r="C1646" s="18" t="s">
        <v>1065</v>
      </c>
      <c r="D1646" s="10" t="s">
        <v>252</v>
      </c>
      <c r="E1646" s="10" t="s">
        <v>387</v>
      </c>
      <c r="F1646" s="9" t="s">
        <v>252</v>
      </c>
      <c r="G1646" s="9" t="s">
        <v>1495</v>
      </c>
      <c r="H1646" s="18" t="s">
        <v>234</v>
      </c>
      <c r="I1646" s="9" t="s">
        <v>454</v>
      </c>
      <c r="J1646" s="62" t="s">
        <v>2384</v>
      </c>
      <c r="K1646" s="67">
        <v>356508</v>
      </c>
      <c r="L1646" s="67">
        <v>2473095996</v>
      </c>
      <c r="M1646" s="68"/>
      <c r="R1646" s="66">
        <v>2473095996</v>
      </c>
      <c r="S1646" s="64" t="s">
        <v>1364</v>
      </c>
      <c r="T1646" s="65">
        <v>1</v>
      </c>
    </row>
    <row r="1647" spans="1:20" x14ac:dyDescent="0.25">
      <c r="A1647" s="60" t="s">
        <v>2369</v>
      </c>
      <c r="B1647" s="57" t="s">
        <v>2361</v>
      </c>
      <c r="C1647" s="18" t="s">
        <v>1065</v>
      </c>
      <c r="D1647" s="10" t="s">
        <v>252</v>
      </c>
      <c r="E1647" s="10" t="s">
        <v>387</v>
      </c>
      <c r="F1647" s="9" t="s">
        <v>252</v>
      </c>
      <c r="G1647" s="9" t="s">
        <v>1495</v>
      </c>
      <c r="H1647" s="18" t="s">
        <v>1492</v>
      </c>
      <c r="I1647" s="9" t="s">
        <v>454</v>
      </c>
      <c r="J1647" s="62" t="s">
        <v>2384</v>
      </c>
      <c r="K1647" s="67">
        <v>53460</v>
      </c>
      <c r="L1647" s="67">
        <v>370852020</v>
      </c>
      <c r="M1647" s="68"/>
      <c r="R1647" s="66">
        <v>370852020</v>
      </c>
      <c r="S1647" s="64" t="s">
        <v>1534</v>
      </c>
      <c r="T1647" s="65">
        <v>1</v>
      </c>
    </row>
    <row r="1648" spans="1:20" x14ac:dyDescent="0.25">
      <c r="A1648" s="60" t="s">
        <v>2369</v>
      </c>
      <c r="B1648" s="57" t="s">
        <v>2361</v>
      </c>
      <c r="C1648" s="18" t="s">
        <v>1068</v>
      </c>
      <c r="D1648" s="10" t="s">
        <v>737</v>
      </c>
      <c r="E1648" s="10" t="s">
        <v>267</v>
      </c>
      <c r="F1648" s="9" t="s">
        <v>284</v>
      </c>
      <c r="G1648" s="9" t="s">
        <v>1495</v>
      </c>
      <c r="H1648" s="18" t="s">
        <v>296</v>
      </c>
      <c r="I1648" s="9" t="s">
        <v>456</v>
      </c>
      <c r="J1648" s="10" t="s">
        <v>456</v>
      </c>
      <c r="K1648" s="67">
        <v>9700</v>
      </c>
      <c r="L1648" s="67">
        <v>185551300</v>
      </c>
      <c r="M1648" s="68"/>
      <c r="R1648" s="66">
        <v>185551300</v>
      </c>
      <c r="S1648" s="64" t="s">
        <v>1364</v>
      </c>
      <c r="T1648" s="65">
        <v>1</v>
      </c>
    </row>
    <row r="1649" spans="1:20" x14ac:dyDescent="0.25">
      <c r="A1649" s="60" t="s">
        <v>2369</v>
      </c>
      <c r="B1649" s="57" t="s">
        <v>2361</v>
      </c>
      <c r="C1649" s="18" t="s">
        <v>1068</v>
      </c>
      <c r="D1649" s="10" t="s">
        <v>737</v>
      </c>
      <c r="E1649" s="10" t="s">
        <v>267</v>
      </c>
      <c r="F1649" s="9" t="s">
        <v>284</v>
      </c>
      <c r="G1649" s="9" t="s">
        <v>1495</v>
      </c>
      <c r="H1649" s="18" t="s">
        <v>231</v>
      </c>
      <c r="I1649" s="9" t="s">
        <v>455</v>
      </c>
      <c r="J1649" s="62" t="s">
        <v>2384</v>
      </c>
      <c r="K1649" s="67">
        <v>300</v>
      </c>
      <c r="L1649" s="67">
        <v>4752000</v>
      </c>
      <c r="M1649" s="68"/>
      <c r="R1649" s="66">
        <v>4752000</v>
      </c>
      <c r="S1649" s="64" t="s">
        <v>1364</v>
      </c>
      <c r="T1649" s="65">
        <v>1</v>
      </c>
    </row>
    <row r="1650" spans="1:20" x14ac:dyDescent="0.25">
      <c r="A1650" s="60" t="s">
        <v>2369</v>
      </c>
      <c r="B1650" s="57" t="s">
        <v>2361</v>
      </c>
      <c r="C1650" s="18" t="s">
        <v>1068</v>
      </c>
      <c r="D1650" s="10" t="s">
        <v>737</v>
      </c>
      <c r="E1650" s="10" t="s">
        <v>267</v>
      </c>
      <c r="F1650" s="9" t="s">
        <v>284</v>
      </c>
      <c r="G1650" s="9" t="s">
        <v>1495</v>
      </c>
      <c r="H1650" s="18" t="s">
        <v>234</v>
      </c>
      <c r="I1650" s="9" t="s">
        <v>454</v>
      </c>
      <c r="J1650" s="62" t="s">
        <v>2384</v>
      </c>
      <c r="K1650" s="67">
        <v>45919</v>
      </c>
      <c r="L1650" s="67">
        <v>436506014</v>
      </c>
      <c r="M1650" s="68"/>
      <c r="R1650" s="66">
        <v>436506014</v>
      </c>
      <c r="S1650" s="64" t="s">
        <v>1364</v>
      </c>
      <c r="T1650" s="65">
        <v>1</v>
      </c>
    </row>
    <row r="1651" spans="1:20" x14ac:dyDescent="0.25">
      <c r="A1651" s="60" t="s">
        <v>2369</v>
      </c>
      <c r="B1651" s="57" t="s">
        <v>2361</v>
      </c>
      <c r="C1651" s="18" t="s">
        <v>1068</v>
      </c>
      <c r="D1651" s="10" t="s">
        <v>737</v>
      </c>
      <c r="E1651" s="10" t="s">
        <v>267</v>
      </c>
      <c r="F1651" s="9" t="s">
        <v>284</v>
      </c>
      <c r="G1651" s="9" t="s">
        <v>1495</v>
      </c>
      <c r="H1651" s="18" t="s">
        <v>1492</v>
      </c>
      <c r="I1651" s="9" t="s">
        <v>454</v>
      </c>
      <c r="J1651" s="62" t="s">
        <v>2384</v>
      </c>
      <c r="K1651" s="67">
        <v>6080</v>
      </c>
      <c r="L1651" s="67">
        <v>57796480</v>
      </c>
      <c r="M1651" s="68"/>
      <c r="R1651" s="66">
        <v>57796480</v>
      </c>
      <c r="S1651" s="64" t="s">
        <v>1534</v>
      </c>
      <c r="T1651" s="65">
        <v>1</v>
      </c>
    </row>
    <row r="1652" spans="1:20" x14ac:dyDescent="0.25">
      <c r="A1652" s="60" t="s">
        <v>2369</v>
      </c>
      <c r="B1652" s="57" t="s">
        <v>2361</v>
      </c>
      <c r="C1652" s="18" t="s">
        <v>1069</v>
      </c>
      <c r="D1652" s="10" t="s">
        <v>739</v>
      </c>
      <c r="E1652" s="10" t="s">
        <v>267</v>
      </c>
      <c r="F1652" s="9" t="s">
        <v>284</v>
      </c>
      <c r="G1652" s="9" t="s">
        <v>1495</v>
      </c>
      <c r="H1652" s="18" t="s">
        <v>296</v>
      </c>
      <c r="I1652" s="9" t="s">
        <v>456</v>
      </c>
      <c r="J1652" s="10" t="s">
        <v>456</v>
      </c>
      <c r="K1652" s="67">
        <v>5240</v>
      </c>
      <c r="L1652" s="67">
        <v>98103280</v>
      </c>
      <c r="M1652" s="68"/>
      <c r="R1652" s="66">
        <v>98103280</v>
      </c>
      <c r="S1652" s="64" t="s">
        <v>1364</v>
      </c>
      <c r="T1652" s="65">
        <v>1</v>
      </c>
    </row>
    <row r="1653" spans="1:20" x14ac:dyDescent="0.25">
      <c r="A1653" s="60" t="s">
        <v>2369</v>
      </c>
      <c r="B1653" s="57" t="s">
        <v>2361</v>
      </c>
      <c r="C1653" s="18" t="s">
        <v>1069</v>
      </c>
      <c r="D1653" s="10" t="s">
        <v>739</v>
      </c>
      <c r="E1653" s="10" t="s">
        <v>267</v>
      </c>
      <c r="F1653" s="9" t="s">
        <v>284</v>
      </c>
      <c r="G1653" s="9" t="s">
        <v>1495</v>
      </c>
      <c r="H1653" s="18" t="s">
        <v>231</v>
      </c>
      <c r="I1653" s="9" t="s">
        <v>455</v>
      </c>
      <c r="J1653" s="62" t="s">
        <v>2384</v>
      </c>
      <c r="K1653" s="67">
        <v>3520</v>
      </c>
      <c r="L1653" s="67">
        <v>55137280</v>
      </c>
      <c r="M1653" s="68"/>
      <c r="R1653" s="66">
        <v>55137280</v>
      </c>
      <c r="S1653" s="64" t="s">
        <v>1364</v>
      </c>
      <c r="T1653" s="65">
        <v>1</v>
      </c>
    </row>
    <row r="1654" spans="1:20" x14ac:dyDescent="0.25">
      <c r="A1654" s="60" t="s">
        <v>2369</v>
      </c>
      <c r="B1654" s="57" t="s">
        <v>2361</v>
      </c>
      <c r="C1654" s="18" t="s">
        <v>1069</v>
      </c>
      <c r="D1654" s="10" t="s">
        <v>739</v>
      </c>
      <c r="E1654" s="10" t="s">
        <v>267</v>
      </c>
      <c r="F1654" s="9" t="s">
        <v>284</v>
      </c>
      <c r="G1654" s="9" t="s">
        <v>1495</v>
      </c>
      <c r="H1654" s="18" t="s">
        <v>234</v>
      </c>
      <c r="I1654" s="9" t="s">
        <v>454</v>
      </c>
      <c r="J1654" s="62" t="s">
        <v>2384</v>
      </c>
      <c r="K1654" s="67">
        <v>35680</v>
      </c>
      <c r="L1654" s="67">
        <v>361224320</v>
      </c>
      <c r="M1654" s="68"/>
      <c r="R1654" s="66">
        <v>361224320</v>
      </c>
      <c r="S1654" s="64" t="s">
        <v>1364</v>
      </c>
      <c r="T1654" s="65">
        <v>1</v>
      </c>
    </row>
    <row r="1655" spans="1:20" x14ac:dyDescent="0.25">
      <c r="A1655" s="60" t="s">
        <v>2369</v>
      </c>
      <c r="B1655" s="57" t="s">
        <v>2361</v>
      </c>
      <c r="C1655" s="18" t="s">
        <v>1069</v>
      </c>
      <c r="D1655" s="10" t="s">
        <v>739</v>
      </c>
      <c r="E1655" s="10" t="s">
        <v>267</v>
      </c>
      <c r="F1655" s="9" t="s">
        <v>284</v>
      </c>
      <c r="G1655" s="9" t="s">
        <v>1495</v>
      </c>
      <c r="H1655" s="18" t="s">
        <v>1492</v>
      </c>
      <c r="I1655" s="9" t="s">
        <v>454</v>
      </c>
      <c r="J1655" s="62" t="s">
        <v>2384</v>
      </c>
      <c r="K1655" s="67">
        <v>8660</v>
      </c>
      <c r="L1655" s="67">
        <v>87673840</v>
      </c>
      <c r="M1655" s="68"/>
      <c r="R1655" s="66">
        <v>87673840</v>
      </c>
      <c r="S1655" s="64" t="s">
        <v>1534</v>
      </c>
      <c r="T1655" s="65">
        <v>1</v>
      </c>
    </row>
    <row r="1656" spans="1:20" x14ac:dyDescent="0.25">
      <c r="A1656" s="60" t="s">
        <v>2369</v>
      </c>
      <c r="B1656" s="57" t="s">
        <v>2361</v>
      </c>
      <c r="C1656" s="18" t="s">
        <v>1069</v>
      </c>
      <c r="D1656" s="10" t="s">
        <v>739</v>
      </c>
      <c r="E1656" s="10" t="s">
        <v>267</v>
      </c>
      <c r="F1656" s="9" t="s">
        <v>284</v>
      </c>
      <c r="G1656" s="9" t="s">
        <v>1495</v>
      </c>
      <c r="H1656" s="18" t="s">
        <v>1493</v>
      </c>
      <c r="I1656" s="9" t="s">
        <v>456</v>
      </c>
      <c r="J1656" s="10" t="s">
        <v>456</v>
      </c>
      <c r="K1656" s="67">
        <v>500</v>
      </c>
      <c r="L1656" s="67">
        <v>9361000</v>
      </c>
      <c r="M1656" s="68"/>
      <c r="R1656" s="66">
        <v>9361000</v>
      </c>
      <c r="S1656" s="64" t="s">
        <v>1534</v>
      </c>
      <c r="T1656" s="65">
        <v>1</v>
      </c>
    </row>
    <row r="1657" spans="1:20" x14ac:dyDescent="0.25">
      <c r="A1657" s="60" t="s">
        <v>2369</v>
      </c>
      <c r="B1657" s="57" t="s">
        <v>2361</v>
      </c>
      <c r="C1657" s="18" t="s">
        <v>1070</v>
      </c>
      <c r="D1657" s="10" t="s">
        <v>740</v>
      </c>
      <c r="E1657" s="10" t="s">
        <v>267</v>
      </c>
      <c r="F1657" s="9" t="s">
        <v>284</v>
      </c>
      <c r="G1657" s="9" t="s">
        <v>1495</v>
      </c>
      <c r="H1657" s="18" t="s">
        <v>296</v>
      </c>
      <c r="I1657" s="9" t="s">
        <v>456</v>
      </c>
      <c r="J1657" s="10" t="s">
        <v>456</v>
      </c>
      <c r="K1657" s="67">
        <v>22480</v>
      </c>
      <c r="L1657" s="67">
        <v>402571840</v>
      </c>
      <c r="M1657" s="68"/>
      <c r="R1657" s="66">
        <v>402571840</v>
      </c>
      <c r="S1657" s="64" t="s">
        <v>1364</v>
      </c>
      <c r="T1657" s="65">
        <v>1</v>
      </c>
    </row>
    <row r="1658" spans="1:20" x14ac:dyDescent="0.25">
      <c r="A1658" s="60" t="s">
        <v>2369</v>
      </c>
      <c r="B1658" s="57" t="s">
        <v>2361</v>
      </c>
      <c r="C1658" s="18" t="s">
        <v>1070</v>
      </c>
      <c r="D1658" s="10" t="s">
        <v>740</v>
      </c>
      <c r="E1658" s="10" t="s">
        <v>267</v>
      </c>
      <c r="F1658" s="9" t="s">
        <v>284</v>
      </c>
      <c r="G1658" s="9" t="s">
        <v>1495</v>
      </c>
      <c r="H1658" s="18" t="s">
        <v>234</v>
      </c>
      <c r="I1658" s="9" t="s">
        <v>454</v>
      </c>
      <c r="J1658" s="62" t="s">
        <v>2384</v>
      </c>
      <c r="K1658" s="67">
        <v>195999</v>
      </c>
      <c r="L1658" s="67">
        <v>1984293876</v>
      </c>
      <c r="M1658" s="68"/>
      <c r="R1658" s="66">
        <v>1984293876</v>
      </c>
      <c r="S1658" s="64" t="s">
        <v>1364</v>
      </c>
      <c r="T1658" s="65">
        <v>1</v>
      </c>
    </row>
    <row r="1659" spans="1:20" x14ac:dyDescent="0.25">
      <c r="A1659" s="60" t="s">
        <v>2369</v>
      </c>
      <c r="B1659" s="57" t="s">
        <v>2361</v>
      </c>
      <c r="C1659" s="18" t="s">
        <v>1070</v>
      </c>
      <c r="D1659" s="10" t="s">
        <v>740</v>
      </c>
      <c r="E1659" s="10" t="s">
        <v>267</v>
      </c>
      <c r="F1659" s="9" t="s">
        <v>284</v>
      </c>
      <c r="G1659" s="9" t="s">
        <v>1495</v>
      </c>
      <c r="H1659" s="18" t="s">
        <v>1492</v>
      </c>
      <c r="I1659" s="9" t="s">
        <v>454</v>
      </c>
      <c r="J1659" s="62" t="s">
        <v>2384</v>
      </c>
      <c r="K1659" s="67">
        <v>38680</v>
      </c>
      <c r="L1659" s="67">
        <v>391596320</v>
      </c>
      <c r="M1659" s="68"/>
      <c r="R1659" s="66">
        <v>391596320</v>
      </c>
      <c r="S1659" s="64" t="s">
        <v>1534</v>
      </c>
      <c r="T1659" s="65">
        <v>1</v>
      </c>
    </row>
    <row r="1660" spans="1:20" x14ac:dyDescent="0.25">
      <c r="A1660" s="60" t="s">
        <v>2369</v>
      </c>
      <c r="B1660" s="57" t="s">
        <v>2361</v>
      </c>
      <c r="C1660" s="18" t="s">
        <v>1070</v>
      </c>
      <c r="D1660" s="10" t="s">
        <v>740</v>
      </c>
      <c r="E1660" s="10" t="s">
        <v>267</v>
      </c>
      <c r="F1660" s="9" t="s">
        <v>284</v>
      </c>
      <c r="G1660" s="9" t="s">
        <v>1495</v>
      </c>
      <c r="H1660" s="18" t="s">
        <v>1493</v>
      </c>
      <c r="I1660" s="9" t="s">
        <v>456</v>
      </c>
      <c r="J1660" s="10" t="s">
        <v>456</v>
      </c>
      <c r="K1660" s="67">
        <v>500</v>
      </c>
      <c r="L1660" s="67">
        <v>8954000</v>
      </c>
      <c r="M1660" s="68"/>
      <c r="R1660" s="66">
        <v>8954000</v>
      </c>
      <c r="S1660" s="64" t="s">
        <v>1534</v>
      </c>
      <c r="T1660" s="65">
        <v>1</v>
      </c>
    </row>
    <row r="1661" spans="1:20" x14ac:dyDescent="0.25">
      <c r="A1661" s="60" t="s">
        <v>2369</v>
      </c>
      <c r="B1661" s="57" t="s">
        <v>2361</v>
      </c>
      <c r="C1661" s="18" t="s">
        <v>1071</v>
      </c>
      <c r="D1661" s="10" t="s">
        <v>388</v>
      </c>
      <c r="E1661" s="10" t="s">
        <v>267</v>
      </c>
      <c r="F1661" s="9" t="s">
        <v>284</v>
      </c>
      <c r="G1661" s="9" t="s">
        <v>1495</v>
      </c>
      <c r="H1661" s="18" t="s">
        <v>296</v>
      </c>
      <c r="I1661" s="9" t="s">
        <v>456</v>
      </c>
      <c r="J1661" s="10" t="s">
        <v>456</v>
      </c>
      <c r="K1661" s="67">
        <v>340</v>
      </c>
      <c r="L1661" s="67">
        <v>6503860</v>
      </c>
      <c r="M1661" s="68"/>
      <c r="R1661" s="66">
        <v>6503860</v>
      </c>
      <c r="S1661" s="64" t="s">
        <v>1364</v>
      </c>
      <c r="T1661" s="65">
        <v>1</v>
      </c>
    </row>
    <row r="1662" spans="1:20" x14ac:dyDescent="0.25">
      <c r="A1662" s="60" t="s">
        <v>2369</v>
      </c>
      <c r="B1662" s="57" t="s">
        <v>2361</v>
      </c>
      <c r="C1662" s="18" t="s">
        <v>1071</v>
      </c>
      <c r="D1662" s="10" t="s">
        <v>388</v>
      </c>
      <c r="E1662" s="10" t="s">
        <v>267</v>
      </c>
      <c r="F1662" s="9" t="s">
        <v>284</v>
      </c>
      <c r="G1662" s="9" t="s">
        <v>1495</v>
      </c>
      <c r="H1662" s="18" t="s">
        <v>234</v>
      </c>
      <c r="I1662" s="9" t="s">
        <v>454</v>
      </c>
      <c r="J1662" s="62" t="s">
        <v>2384</v>
      </c>
      <c r="K1662" s="67">
        <v>540</v>
      </c>
      <c r="L1662" s="67">
        <v>5894640</v>
      </c>
      <c r="M1662" s="68"/>
      <c r="R1662" s="66">
        <v>5894640</v>
      </c>
      <c r="S1662" s="64" t="s">
        <v>1364</v>
      </c>
      <c r="T1662" s="65">
        <v>1</v>
      </c>
    </row>
    <row r="1663" spans="1:20" x14ac:dyDescent="0.25">
      <c r="A1663" s="60" t="s">
        <v>2369</v>
      </c>
      <c r="B1663" s="57" t="s">
        <v>2361</v>
      </c>
      <c r="C1663" s="18" t="s">
        <v>1071</v>
      </c>
      <c r="D1663" s="10" t="s">
        <v>388</v>
      </c>
      <c r="E1663" s="10" t="s">
        <v>267</v>
      </c>
      <c r="F1663" s="9" t="s">
        <v>284</v>
      </c>
      <c r="G1663" s="9" t="s">
        <v>1495</v>
      </c>
      <c r="H1663" s="18" t="s">
        <v>1492</v>
      </c>
      <c r="I1663" s="9" t="s">
        <v>454</v>
      </c>
      <c r="J1663" s="62" t="s">
        <v>2384</v>
      </c>
      <c r="K1663" s="67">
        <v>160</v>
      </c>
      <c r="L1663" s="67">
        <v>1746560</v>
      </c>
      <c r="M1663" s="68"/>
      <c r="R1663" s="66">
        <v>1746560</v>
      </c>
      <c r="S1663" s="64" t="s">
        <v>1534</v>
      </c>
      <c r="T1663" s="65">
        <v>1</v>
      </c>
    </row>
    <row r="1664" spans="1:20" x14ac:dyDescent="0.25">
      <c r="A1664" s="60" t="s">
        <v>2369</v>
      </c>
      <c r="B1664" s="57" t="s">
        <v>2361</v>
      </c>
      <c r="C1664" s="18" t="s">
        <v>1072</v>
      </c>
      <c r="D1664" s="10" t="s">
        <v>285</v>
      </c>
      <c r="E1664" s="10" t="s">
        <v>267</v>
      </c>
      <c r="F1664" s="9" t="s">
        <v>284</v>
      </c>
      <c r="G1664" s="9" t="s">
        <v>1495</v>
      </c>
      <c r="H1664" s="18" t="s">
        <v>296</v>
      </c>
      <c r="I1664" s="9" t="s">
        <v>456</v>
      </c>
      <c r="J1664" s="10" t="s">
        <v>456</v>
      </c>
      <c r="K1664" s="67">
        <v>3320</v>
      </c>
      <c r="L1664" s="67">
        <v>63508280</v>
      </c>
      <c r="M1664" s="68"/>
      <c r="R1664" s="66">
        <v>63508280</v>
      </c>
      <c r="S1664" s="64" t="s">
        <v>1364</v>
      </c>
      <c r="T1664" s="65">
        <v>1</v>
      </c>
    </row>
    <row r="1665" spans="1:20" x14ac:dyDescent="0.25">
      <c r="A1665" s="60" t="s">
        <v>2369</v>
      </c>
      <c r="B1665" s="57" t="s">
        <v>2361</v>
      </c>
      <c r="C1665" s="18" t="s">
        <v>1072</v>
      </c>
      <c r="D1665" s="10" t="s">
        <v>285</v>
      </c>
      <c r="E1665" s="10" t="s">
        <v>267</v>
      </c>
      <c r="F1665" s="9" t="s">
        <v>284</v>
      </c>
      <c r="G1665" s="9" t="s">
        <v>1495</v>
      </c>
      <c r="H1665" s="18" t="s">
        <v>234</v>
      </c>
      <c r="I1665" s="9" t="s">
        <v>454</v>
      </c>
      <c r="J1665" s="62" t="s">
        <v>2384</v>
      </c>
      <c r="K1665" s="67">
        <v>5999</v>
      </c>
      <c r="L1665" s="67">
        <v>65485084</v>
      </c>
      <c r="M1665" s="68"/>
      <c r="R1665" s="66">
        <v>65485084</v>
      </c>
      <c r="S1665" s="64" t="s">
        <v>1364</v>
      </c>
      <c r="T1665" s="65">
        <v>1</v>
      </c>
    </row>
    <row r="1666" spans="1:20" x14ac:dyDescent="0.25">
      <c r="A1666" s="60" t="s">
        <v>2369</v>
      </c>
      <c r="B1666" s="57" t="s">
        <v>2361</v>
      </c>
      <c r="C1666" s="18" t="s">
        <v>1072</v>
      </c>
      <c r="D1666" s="10" t="s">
        <v>285</v>
      </c>
      <c r="E1666" s="10" t="s">
        <v>267</v>
      </c>
      <c r="F1666" s="9" t="s">
        <v>284</v>
      </c>
      <c r="G1666" s="9" t="s">
        <v>1495</v>
      </c>
      <c r="H1666" s="18" t="s">
        <v>1492</v>
      </c>
      <c r="I1666" s="9" t="s">
        <v>454</v>
      </c>
      <c r="J1666" s="62" t="s">
        <v>2384</v>
      </c>
      <c r="K1666" s="67">
        <v>660</v>
      </c>
      <c r="L1666" s="67">
        <v>7204560</v>
      </c>
      <c r="M1666" s="68"/>
      <c r="R1666" s="66">
        <v>7204560</v>
      </c>
      <c r="S1666" s="64" t="s">
        <v>1534</v>
      </c>
      <c r="T1666" s="65">
        <v>1</v>
      </c>
    </row>
    <row r="1667" spans="1:20" x14ac:dyDescent="0.25">
      <c r="A1667" s="60" t="s">
        <v>2369</v>
      </c>
      <c r="B1667" s="57" t="s">
        <v>2361</v>
      </c>
      <c r="C1667" s="18" t="s">
        <v>1073</v>
      </c>
      <c r="D1667" s="10" t="s">
        <v>283</v>
      </c>
      <c r="E1667" s="10" t="s">
        <v>267</v>
      </c>
      <c r="F1667" s="9" t="s">
        <v>284</v>
      </c>
      <c r="G1667" s="9" t="s">
        <v>1495</v>
      </c>
      <c r="H1667" s="18" t="s">
        <v>296</v>
      </c>
      <c r="I1667" s="9" t="s">
        <v>456</v>
      </c>
      <c r="J1667" s="10" t="s">
        <v>456</v>
      </c>
      <c r="K1667" s="67">
        <v>2540</v>
      </c>
      <c r="L1667" s="67">
        <v>50035460</v>
      </c>
      <c r="M1667" s="68"/>
      <c r="R1667" s="66">
        <v>50035460</v>
      </c>
      <c r="S1667" s="64" t="s">
        <v>1364</v>
      </c>
      <c r="T1667" s="65">
        <v>1</v>
      </c>
    </row>
    <row r="1668" spans="1:20" x14ac:dyDescent="0.25">
      <c r="A1668" s="60" t="s">
        <v>2369</v>
      </c>
      <c r="B1668" s="57" t="s">
        <v>2361</v>
      </c>
      <c r="C1668" s="18" t="s">
        <v>1073</v>
      </c>
      <c r="D1668" s="10" t="s">
        <v>283</v>
      </c>
      <c r="E1668" s="10" t="s">
        <v>267</v>
      </c>
      <c r="F1668" s="9" t="s">
        <v>284</v>
      </c>
      <c r="G1668" s="9" t="s">
        <v>1495</v>
      </c>
      <c r="H1668" s="18" t="s">
        <v>234</v>
      </c>
      <c r="I1668" s="9" t="s">
        <v>454</v>
      </c>
      <c r="J1668" s="62" t="s">
        <v>2384</v>
      </c>
      <c r="K1668" s="67">
        <v>7640</v>
      </c>
      <c r="L1668" s="67">
        <v>85407560</v>
      </c>
      <c r="M1668" s="68"/>
      <c r="R1668" s="66">
        <v>85407560</v>
      </c>
      <c r="S1668" s="64" t="s">
        <v>1364</v>
      </c>
      <c r="T1668" s="65">
        <v>1</v>
      </c>
    </row>
    <row r="1669" spans="1:20" x14ac:dyDescent="0.25">
      <c r="A1669" s="60" t="s">
        <v>2369</v>
      </c>
      <c r="B1669" s="57" t="s">
        <v>2361</v>
      </c>
      <c r="C1669" s="18" t="s">
        <v>1073</v>
      </c>
      <c r="D1669" s="10" t="s">
        <v>283</v>
      </c>
      <c r="E1669" s="10" t="s">
        <v>267</v>
      </c>
      <c r="F1669" s="9" t="s">
        <v>284</v>
      </c>
      <c r="G1669" s="9" t="s">
        <v>1495</v>
      </c>
      <c r="H1669" s="18" t="s">
        <v>1492</v>
      </c>
      <c r="I1669" s="9" t="s">
        <v>454</v>
      </c>
      <c r="J1669" s="62" t="s">
        <v>2384</v>
      </c>
      <c r="K1669" s="67">
        <v>1140</v>
      </c>
      <c r="L1669" s="67">
        <v>12744060</v>
      </c>
      <c r="M1669" s="68"/>
      <c r="R1669" s="66">
        <v>12744060</v>
      </c>
      <c r="S1669" s="64" t="s">
        <v>1534</v>
      </c>
      <c r="T1669" s="65">
        <v>1</v>
      </c>
    </row>
    <row r="1670" spans="1:20" x14ac:dyDescent="0.25">
      <c r="A1670" s="60" t="s">
        <v>2369</v>
      </c>
      <c r="B1670" s="57" t="s">
        <v>2361</v>
      </c>
      <c r="C1670" s="18" t="s">
        <v>1074</v>
      </c>
      <c r="D1670" s="10" t="s">
        <v>282</v>
      </c>
      <c r="E1670" s="10" t="s">
        <v>280</v>
      </c>
      <c r="F1670" s="9" t="s">
        <v>261</v>
      </c>
      <c r="G1670" s="9" t="s">
        <v>1495</v>
      </c>
      <c r="H1670" s="18" t="s">
        <v>296</v>
      </c>
      <c r="I1670" s="9" t="s">
        <v>456</v>
      </c>
      <c r="J1670" s="10" t="s">
        <v>456</v>
      </c>
      <c r="K1670" s="67">
        <v>240</v>
      </c>
      <c r="L1670" s="67">
        <v>20194320</v>
      </c>
      <c r="M1670" s="68"/>
      <c r="R1670" s="66">
        <v>20194320</v>
      </c>
      <c r="S1670" s="64" t="s">
        <v>1364</v>
      </c>
      <c r="T1670" s="65">
        <v>1</v>
      </c>
    </row>
    <row r="1671" spans="1:20" x14ac:dyDescent="0.25">
      <c r="A1671" s="60" t="s">
        <v>2369</v>
      </c>
      <c r="B1671" s="57" t="s">
        <v>2361</v>
      </c>
      <c r="C1671" s="18" t="s">
        <v>1074</v>
      </c>
      <c r="D1671" s="10" t="s">
        <v>282</v>
      </c>
      <c r="E1671" s="10" t="s">
        <v>280</v>
      </c>
      <c r="F1671" s="9" t="s">
        <v>261</v>
      </c>
      <c r="G1671" s="9" t="s">
        <v>1495</v>
      </c>
      <c r="H1671" s="18" t="s">
        <v>234</v>
      </c>
      <c r="I1671" s="9" t="s">
        <v>454</v>
      </c>
      <c r="J1671" s="62" t="s">
        <v>2384</v>
      </c>
      <c r="K1671" s="67">
        <v>1280</v>
      </c>
      <c r="L1671" s="67">
        <v>35952640</v>
      </c>
      <c r="M1671" s="68"/>
      <c r="R1671" s="66">
        <v>35952640</v>
      </c>
      <c r="S1671" s="64" t="s">
        <v>1364</v>
      </c>
      <c r="T1671" s="65">
        <v>1</v>
      </c>
    </row>
    <row r="1672" spans="1:20" x14ac:dyDescent="0.25">
      <c r="A1672" s="60" t="s">
        <v>2369</v>
      </c>
      <c r="B1672" s="57" t="s">
        <v>2361</v>
      </c>
      <c r="C1672" s="18" t="s">
        <v>1074</v>
      </c>
      <c r="D1672" s="10" t="s">
        <v>282</v>
      </c>
      <c r="E1672" s="10" t="s">
        <v>280</v>
      </c>
      <c r="F1672" s="9" t="s">
        <v>261</v>
      </c>
      <c r="G1672" s="9" t="s">
        <v>1495</v>
      </c>
      <c r="H1672" s="18" t="s">
        <v>1492</v>
      </c>
      <c r="I1672" s="9" t="s">
        <v>454</v>
      </c>
      <c r="J1672" s="62" t="s">
        <v>2384</v>
      </c>
      <c r="K1672" s="67">
        <v>860</v>
      </c>
      <c r="L1672" s="67">
        <v>24155680</v>
      </c>
      <c r="M1672" s="68"/>
      <c r="R1672" s="66">
        <v>24155680</v>
      </c>
      <c r="S1672" s="64" t="s">
        <v>1534</v>
      </c>
      <c r="T1672" s="65">
        <v>1</v>
      </c>
    </row>
    <row r="1673" spans="1:20" x14ac:dyDescent="0.25">
      <c r="A1673" s="60" t="s">
        <v>2369</v>
      </c>
      <c r="B1673" s="57" t="s">
        <v>2361</v>
      </c>
      <c r="C1673" s="18" t="s">
        <v>1076</v>
      </c>
      <c r="D1673" s="10" t="s">
        <v>1496</v>
      </c>
      <c r="E1673" s="10" t="s">
        <v>389</v>
      </c>
      <c r="F1673" s="9" t="s">
        <v>322</v>
      </c>
      <c r="G1673" s="9" t="s">
        <v>1495</v>
      </c>
      <c r="H1673" s="18" t="s">
        <v>296</v>
      </c>
      <c r="I1673" s="9" t="s">
        <v>456</v>
      </c>
      <c r="J1673" s="10" t="s">
        <v>456</v>
      </c>
      <c r="K1673" s="67">
        <v>1280</v>
      </c>
      <c r="L1673" s="67">
        <v>107703040</v>
      </c>
      <c r="M1673" s="68"/>
      <c r="R1673" s="66">
        <v>107703040</v>
      </c>
      <c r="S1673" s="64" t="s">
        <v>1364</v>
      </c>
      <c r="T1673" s="65">
        <v>1</v>
      </c>
    </row>
    <row r="1674" spans="1:20" x14ac:dyDescent="0.25">
      <c r="A1674" s="60" t="s">
        <v>2369</v>
      </c>
      <c r="B1674" s="57" t="s">
        <v>2361</v>
      </c>
      <c r="C1674" s="18" t="s">
        <v>1076</v>
      </c>
      <c r="D1674" s="10" t="s">
        <v>1496</v>
      </c>
      <c r="E1674" s="10" t="s">
        <v>389</v>
      </c>
      <c r="F1674" s="9" t="s">
        <v>322</v>
      </c>
      <c r="G1674" s="9" t="s">
        <v>1495</v>
      </c>
      <c r="H1674" s="18" t="s">
        <v>337</v>
      </c>
      <c r="I1674" s="9" t="s">
        <v>453</v>
      </c>
      <c r="J1674" s="62" t="s">
        <v>2384</v>
      </c>
      <c r="K1674" s="67">
        <v>11020</v>
      </c>
      <c r="L1674" s="67">
        <v>356254560</v>
      </c>
      <c r="M1674" s="68"/>
      <c r="R1674" s="66">
        <v>356254560</v>
      </c>
      <c r="S1674" s="64" t="s">
        <v>1364</v>
      </c>
      <c r="T1674" s="65">
        <v>1</v>
      </c>
    </row>
    <row r="1675" spans="1:20" x14ac:dyDescent="0.25">
      <c r="A1675" s="60" t="s">
        <v>2369</v>
      </c>
      <c r="B1675" s="57" t="s">
        <v>2361</v>
      </c>
      <c r="C1675" s="18" t="s">
        <v>1076</v>
      </c>
      <c r="D1675" s="10" t="s">
        <v>1496</v>
      </c>
      <c r="E1675" s="10" t="s">
        <v>389</v>
      </c>
      <c r="F1675" s="9" t="s">
        <v>322</v>
      </c>
      <c r="G1675" s="9" t="s">
        <v>1495</v>
      </c>
      <c r="H1675" s="18" t="s">
        <v>1493</v>
      </c>
      <c r="I1675" s="9" t="s">
        <v>456</v>
      </c>
      <c r="J1675" s="10" t="s">
        <v>456</v>
      </c>
      <c r="K1675" s="67">
        <v>300</v>
      </c>
      <c r="L1675" s="67">
        <v>25242900</v>
      </c>
      <c r="M1675" s="68"/>
      <c r="R1675" s="66">
        <v>25242900</v>
      </c>
      <c r="S1675" s="64" t="s">
        <v>1534</v>
      </c>
      <c r="T1675" s="65">
        <v>1</v>
      </c>
    </row>
    <row r="1676" spans="1:20" x14ac:dyDescent="0.25">
      <c r="A1676" s="60" t="s">
        <v>2369</v>
      </c>
      <c r="B1676" s="57" t="s">
        <v>2361</v>
      </c>
      <c r="C1676" s="18" t="s">
        <v>1076</v>
      </c>
      <c r="D1676" s="10" t="s">
        <v>1496</v>
      </c>
      <c r="E1676" s="10" t="s">
        <v>389</v>
      </c>
      <c r="F1676" s="9" t="s">
        <v>322</v>
      </c>
      <c r="G1676" s="9" t="s">
        <v>1495</v>
      </c>
      <c r="H1676" s="18" t="s">
        <v>1523</v>
      </c>
      <c r="I1676" s="9" t="s">
        <v>453</v>
      </c>
      <c r="J1676" s="62" t="s">
        <v>2384</v>
      </c>
      <c r="K1676" s="67">
        <v>980</v>
      </c>
      <c r="L1676" s="67">
        <v>31681440</v>
      </c>
      <c r="M1676" s="68"/>
      <c r="R1676" s="66">
        <v>31681440</v>
      </c>
      <c r="S1676" s="64" t="s">
        <v>1534</v>
      </c>
      <c r="T1676" s="65">
        <v>1</v>
      </c>
    </row>
    <row r="1677" spans="1:20" x14ac:dyDescent="0.25">
      <c r="A1677" s="60" t="s">
        <v>2369</v>
      </c>
      <c r="B1677" s="57" t="s">
        <v>2361</v>
      </c>
      <c r="C1677" s="18" t="s">
        <v>1077</v>
      </c>
      <c r="D1677" s="10" t="s">
        <v>1333</v>
      </c>
      <c r="E1677" s="10" t="s">
        <v>254</v>
      </c>
      <c r="F1677" s="9" t="s">
        <v>390</v>
      </c>
      <c r="G1677" s="9" t="s">
        <v>1495</v>
      </c>
      <c r="H1677" s="18" t="s">
        <v>296</v>
      </c>
      <c r="I1677" s="9" t="s">
        <v>456</v>
      </c>
      <c r="J1677" s="10" t="s">
        <v>456</v>
      </c>
      <c r="K1677" s="67">
        <v>2240</v>
      </c>
      <c r="L1677" s="67">
        <v>54853120</v>
      </c>
      <c r="M1677" s="68"/>
      <c r="R1677" s="66">
        <v>54853120</v>
      </c>
      <c r="S1677" s="64" t="s">
        <v>1364</v>
      </c>
      <c r="T1677" s="65">
        <v>1</v>
      </c>
    </row>
    <row r="1678" spans="1:20" x14ac:dyDescent="0.25">
      <c r="A1678" s="60" t="s">
        <v>2369</v>
      </c>
      <c r="B1678" s="57" t="s">
        <v>2361</v>
      </c>
      <c r="C1678" s="18" t="s">
        <v>1077</v>
      </c>
      <c r="D1678" s="10" t="s">
        <v>1333</v>
      </c>
      <c r="E1678" s="10" t="s">
        <v>254</v>
      </c>
      <c r="F1678" s="9" t="s">
        <v>390</v>
      </c>
      <c r="G1678" s="9" t="s">
        <v>1495</v>
      </c>
      <c r="H1678" s="18" t="s">
        <v>234</v>
      </c>
      <c r="I1678" s="9" t="s">
        <v>454</v>
      </c>
      <c r="J1678" s="62" t="s">
        <v>2384</v>
      </c>
      <c r="K1678" s="67">
        <v>48640</v>
      </c>
      <c r="L1678" s="67">
        <v>1392076800</v>
      </c>
      <c r="M1678" s="68"/>
      <c r="R1678" s="66">
        <v>1392076800</v>
      </c>
      <c r="S1678" s="64" t="s">
        <v>1364</v>
      </c>
      <c r="T1678" s="65">
        <v>1</v>
      </c>
    </row>
    <row r="1679" spans="1:20" x14ac:dyDescent="0.25">
      <c r="A1679" s="60" t="s">
        <v>2369</v>
      </c>
      <c r="B1679" s="57" t="s">
        <v>2361</v>
      </c>
      <c r="C1679" s="18" t="s">
        <v>1077</v>
      </c>
      <c r="D1679" s="10" t="s">
        <v>1333</v>
      </c>
      <c r="E1679" s="10" t="s">
        <v>254</v>
      </c>
      <c r="F1679" s="9" t="s">
        <v>390</v>
      </c>
      <c r="G1679" s="9" t="s">
        <v>1495</v>
      </c>
      <c r="H1679" s="18" t="s">
        <v>1492</v>
      </c>
      <c r="I1679" s="9" t="s">
        <v>454</v>
      </c>
      <c r="J1679" s="62" t="s">
        <v>2384</v>
      </c>
      <c r="K1679" s="67">
        <v>9220</v>
      </c>
      <c r="L1679" s="67">
        <v>263876400</v>
      </c>
      <c r="M1679" s="68"/>
      <c r="R1679" s="66">
        <v>263876400</v>
      </c>
      <c r="S1679" s="64" t="s">
        <v>1534</v>
      </c>
      <c r="T1679" s="65">
        <v>1</v>
      </c>
    </row>
    <row r="1680" spans="1:20" x14ac:dyDescent="0.25">
      <c r="A1680" s="60" t="s">
        <v>2369</v>
      </c>
      <c r="B1680" s="57" t="s">
        <v>2361</v>
      </c>
      <c r="C1680" s="18" t="s">
        <v>1079</v>
      </c>
      <c r="D1680" s="10" t="s">
        <v>1207</v>
      </c>
      <c r="E1680" s="10" t="s">
        <v>254</v>
      </c>
      <c r="F1680" s="9" t="s">
        <v>390</v>
      </c>
      <c r="G1680" s="9" t="s">
        <v>1495</v>
      </c>
      <c r="H1680" s="18" t="s">
        <v>234</v>
      </c>
      <c r="I1680" s="9" t="s">
        <v>454</v>
      </c>
      <c r="J1680" s="62" t="s">
        <v>2384</v>
      </c>
      <c r="K1680" s="67">
        <v>3880</v>
      </c>
      <c r="L1680" s="67">
        <v>37527360</v>
      </c>
      <c r="M1680" s="68"/>
      <c r="R1680" s="66">
        <v>37527360</v>
      </c>
      <c r="S1680" s="64" t="s">
        <v>1364</v>
      </c>
      <c r="T1680" s="65">
        <v>1</v>
      </c>
    </row>
    <row r="1681" spans="1:20" x14ac:dyDescent="0.25">
      <c r="A1681" s="60" t="s">
        <v>2369</v>
      </c>
      <c r="B1681" s="57" t="s">
        <v>2361</v>
      </c>
      <c r="C1681" s="18" t="s">
        <v>1079</v>
      </c>
      <c r="D1681" s="10" t="s">
        <v>1207</v>
      </c>
      <c r="E1681" s="10" t="s">
        <v>254</v>
      </c>
      <c r="F1681" s="9" t="s">
        <v>390</v>
      </c>
      <c r="G1681" s="9" t="s">
        <v>1495</v>
      </c>
      <c r="H1681" s="18" t="s">
        <v>1492</v>
      </c>
      <c r="I1681" s="9" t="s">
        <v>454</v>
      </c>
      <c r="J1681" s="62" t="s">
        <v>2384</v>
      </c>
      <c r="K1681" s="67">
        <v>20</v>
      </c>
      <c r="L1681" s="67">
        <v>193440</v>
      </c>
      <c r="M1681" s="68"/>
      <c r="R1681" s="66">
        <v>193440</v>
      </c>
      <c r="S1681" s="64" t="s">
        <v>1534</v>
      </c>
      <c r="T1681" s="65">
        <v>1</v>
      </c>
    </row>
    <row r="1682" spans="1:20" x14ac:dyDescent="0.25">
      <c r="A1682" s="60" t="s">
        <v>2369</v>
      </c>
      <c r="B1682" s="57" t="s">
        <v>2361</v>
      </c>
      <c r="C1682" s="18" t="s">
        <v>1080</v>
      </c>
      <c r="D1682" s="10" t="s">
        <v>1208</v>
      </c>
      <c r="E1682" s="10" t="s">
        <v>254</v>
      </c>
      <c r="F1682" s="9" t="s">
        <v>390</v>
      </c>
      <c r="G1682" s="9" t="s">
        <v>1495</v>
      </c>
      <c r="H1682" s="18" t="s">
        <v>296</v>
      </c>
      <c r="I1682" s="9" t="s">
        <v>456</v>
      </c>
      <c r="J1682" s="10" t="s">
        <v>456</v>
      </c>
      <c r="K1682" s="67">
        <v>200</v>
      </c>
      <c r="L1682" s="67">
        <v>2787800</v>
      </c>
      <c r="M1682" s="68"/>
      <c r="R1682" s="66">
        <v>2787800</v>
      </c>
      <c r="S1682" s="64" t="s">
        <v>1364</v>
      </c>
      <c r="T1682" s="65">
        <v>1</v>
      </c>
    </row>
    <row r="1683" spans="1:20" x14ac:dyDescent="0.25">
      <c r="A1683" s="60" t="s">
        <v>2369</v>
      </c>
      <c r="B1683" s="57" t="s">
        <v>2361</v>
      </c>
      <c r="C1683" s="18" t="s">
        <v>1080</v>
      </c>
      <c r="D1683" s="10" t="s">
        <v>1208</v>
      </c>
      <c r="E1683" s="10" t="s">
        <v>254</v>
      </c>
      <c r="F1683" s="9" t="s">
        <v>390</v>
      </c>
      <c r="G1683" s="9" t="s">
        <v>1495</v>
      </c>
      <c r="H1683" s="18" t="s">
        <v>234</v>
      </c>
      <c r="I1683" s="9" t="s">
        <v>454</v>
      </c>
      <c r="J1683" s="62" t="s">
        <v>2384</v>
      </c>
      <c r="K1683" s="67">
        <v>940</v>
      </c>
      <c r="L1683" s="67">
        <v>9091680</v>
      </c>
      <c r="M1683" s="68"/>
      <c r="R1683" s="66">
        <v>9091680</v>
      </c>
      <c r="S1683" s="64" t="s">
        <v>1364</v>
      </c>
      <c r="T1683" s="65">
        <v>1</v>
      </c>
    </row>
    <row r="1684" spans="1:20" x14ac:dyDescent="0.25">
      <c r="A1684" s="60" t="s">
        <v>2369</v>
      </c>
      <c r="B1684" s="57" t="s">
        <v>2361</v>
      </c>
      <c r="C1684" s="18" t="s">
        <v>1080</v>
      </c>
      <c r="D1684" s="10" t="s">
        <v>1208</v>
      </c>
      <c r="E1684" s="10" t="s">
        <v>254</v>
      </c>
      <c r="F1684" s="9" t="s">
        <v>390</v>
      </c>
      <c r="G1684" s="9" t="s">
        <v>1495</v>
      </c>
      <c r="H1684" s="18" t="s">
        <v>1492</v>
      </c>
      <c r="I1684" s="9" t="s">
        <v>454</v>
      </c>
      <c r="J1684" s="62" t="s">
        <v>2384</v>
      </c>
      <c r="K1684" s="67">
        <v>200</v>
      </c>
      <c r="L1684" s="67">
        <v>1934400</v>
      </c>
      <c r="M1684" s="68"/>
      <c r="R1684" s="66">
        <v>1934400</v>
      </c>
      <c r="S1684" s="64" t="s">
        <v>1534</v>
      </c>
      <c r="T1684" s="65">
        <v>1</v>
      </c>
    </row>
    <row r="1685" spans="1:20" x14ac:dyDescent="0.25">
      <c r="A1685" s="60" t="s">
        <v>2369</v>
      </c>
      <c r="B1685" s="57" t="s">
        <v>2361</v>
      </c>
      <c r="C1685" s="18" t="s">
        <v>1081</v>
      </c>
      <c r="D1685" s="10" t="s">
        <v>1209</v>
      </c>
      <c r="E1685" s="10" t="s">
        <v>254</v>
      </c>
      <c r="F1685" s="9" t="s">
        <v>390</v>
      </c>
      <c r="G1685" s="9" t="s">
        <v>1495</v>
      </c>
      <c r="H1685" s="18" t="s">
        <v>296</v>
      </c>
      <c r="I1685" s="9" t="s">
        <v>456</v>
      </c>
      <c r="J1685" s="10" t="s">
        <v>456</v>
      </c>
      <c r="K1685" s="67">
        <v>180</v>
      </c>
      <c r="L1685" s="67">
        <v>2509020</v>
      </c>
      <c r="M1685" s="68"/>
      <c r="R1685" s="66">
        <v>2509020</v>
      </c>
      <c r="S1685" s="64" t="s">
        <v>1364</v>
      </c>
      <c r="T1685" s="65">
        <v>1</v>
      </c>
    </row>
    <row r="1686" spans="1:20" x14ac:dyDescent="0.25">
      <c r="A1686" s="60" t="s">
        <v>2369</v>
      </c>
      <c r="B1686" s="57" t="s">
        <v>2361</v>
      </c>
      <c r="C1686" s="18" t="s">
        <v>1081</v>
      </c>
      <c r="D1686" s="10" t="s">
        <v>1209</v>
      </c>
      <c r="E1686" s="10" t="s">
        <v>254</v>
      </c>
      <c r="F1686" s="9" t="s">
        <v>390</v>
      </c>
      <c r="G1686" s="9" t="s">
        <v>1495</v>
      </c>
      <c r="H1686" s="18" t="s">
        <v>234</v>
      </c>
      <c r="I1686" s="9" t="s">
        <v>454</v>
      </c>
      <c r="J1686" s="62" t="s">
        <v>2384</v>
      </c>
      <c r="K1686" s="67">
        <v>12460</v>
      </c>
      <c r="L1686" s="67">
        <v>101549000</v>
      </c>
      <c r="M1686" s="68"/>
      <c r="R1686" s="66">
        <v>101549000</v>
      </c>
      <c r="S1686" s="64" t="s">
        <v>1364</v>
      </c>
      <c r="T1686" s="65">
        <v>1</v>
      </c>
    </row>
    <row r="1687" spans="1:20" x14ac:dyDescent="0.25">
      <c r="A1687" s="60" t="s">
        <v>2369</v>
      </c>
      <c r="B1687" s="57" t="s">
        <v>2361</v>
      </c>
      <c r="C1687" s="18" t="s">
        <v>1081</v>
      </c>
      <c r="D1687" s="10" t="s">
        <v>1209</v>
      </c>
      <c r="E1687" s="10" t="s">
        <v>254</v>
      </c>
      <c r="F1687" s="9" t="s">
        <v>390</v>
      </c>
      <c r="G1687" s="9" t="s">
        <v>1495</v>
      </c>
      <c r="H1687" s="18" t="s">
        <v>1492</v>
      </c>
      <c r="I1687" s="9" t="s">
        <v>454</v>
      </c>
      <c r="J1687" s="62" t="s">
        <v>2384</v>
      </c>
      <c r="K1687" s="67">
        <v>21580</v>
      </c>
      <c r="L1687" s="67">
        <v>175877000</v>
      </c>
      <c r="M1687" s="68"/>
      <c r="R1687" s="66">
        <v>175877000</v>
      </c>
      <c r="S1687" s="64" t="s">
        <v>1534</v>
      </c>
      <c r="T1687" s="65">
        <v>1</v>
      </c>
    </row>
    <row r="1688" spans="1:20" x14ac:dyDescent="0.25">
      <c r="A1688" s="60" t="s">
        <v>2369</v>
      </c>
      <c r="B1688" s="57" t="s">
        <v>2361</v>
      </c>
      <c r="C1688" s="18" t="s">
        <v>1081</v>
      </c>
      <c r="D1688" s="10" t="s">
        <v>1209</v>
      </c>
      <c r="E1688" s="10" t="s">
        <v>254</v>
      </c>
      <c r="F1688" s="9" t="s">
        <v>390</v>
      </c>
      <c r="G1688" s="9" t="s">
        <v>1495</v>
      </c>
      <c r="H1688" s="18" t="s">
        <v>1493</v>
      </c>
      <c r="I1688" s="9" t="s">
        <v>456</v>
      </c>
      <c r="J1688" s="10" t="s">
        <v>456</v>
      </c>
      <c r="K1688" s="67">
        <v>1000</v>
      </c>
      <c r="L1688" s="67">
        <v>13939000</v>
      </c>
      <c r="M1688" s="68"/>
      <c r="R1688" s="66">
        <v>13939000</v>
      </c>
      <c r="S1688" s="64" t="s">
        <v>1534</v>
      </c>
      <c r="T1688" s="65">
        <v>1</v>
      </c>
    </row>
    <row r="1689" spans="1:20" x14ac:dyDescent="0.25">
      <c r="A1689" s="60" t="s">
        <v>2369</v>
      </c>
      <c r="B1689" s="57" t="s">
        <v>2361</v>
      </c>
      <c r="C1689" s="18" t="s">
        <v>1082</v>
      </c>
      <c r="D1689" s="10" t="s">
        <v>1467</v>
      </c>
      <c r="E1689" s="10" t="s">
        <v>254</v>
      </c>
      <c r="F1689" s="9" t="s">
        <v>390</v>
      </c>
      <c r="G1689" s="9" t="s">
        <v>1495</v>
      </c>
      <c r="H1689" s="18" t="s">
        <v>296</v>
      </c>
      <c r="I1689" s="9" t="s">
        <v>456</v>
      </c>
      <c r="J1689" s="10" t="s">
        <v>456</v>
      </c>
      <c r="K1689" s="67">
        <v>2540</v>
      </c>
      <c r="L1689" s="67">
        <v>35405060</v>
      </c>
      <c r="M1689" s="68"/>
      <c r="R1689" s="66">
        <v>35405060</v>
      </c>
      <c r="S1689" s="64" t="s">
        <v>1364</v>
      </c>
      <c r="T1689" s="65">
        <v>1</v>
      </c>
    </row>
    <row r="1690" spans="1:20" x14ac:dyDescent="0.25">
      <c r="A1690" s="60" t="s">
        <v>2369</v>
      </c>
      <c r="B1690" s="57" t="s">
        <v>2361</v>
      </c>
      <c r="C1690" s="18" t="s">
        <v>1082</v>
      </c>
      <c r="D1690" s="10" t="s">
        <v>1467</v>
      </c>
      <c r="E1690" s="10" t="s">
        <v>254</v>
      </c>
      <c r="F1690" s="9" t="s">
        <v>390</v>
      </c>
      <c r="G1690" s="9" t="s">
        <v>1495</v>
      </c>
      <c r="H1690" s="18" t="s">
        <v>234</v>
      </c>
      <c r="I1690" s="9" t="s">
        <v>454</v>
      </c>
      <c r="J1690" s="62" t="s">
        <v>2384</v>
      </c>
      <c r="K1690" s="67">
        <v>17400</v>
      </c>
      <c r="L1690" s="67">
        <v>182787000</v>
      </c>
      <c r="M1690" s="68"/>
      <c r="R1690" s="66">
        <v>182787000</v>
      </c>
      <c r="S1690" s="64" t="s">
        <v>1364</v>
      </c>
      <c r="T1690" s="65">
        <v>1</v>
      </c>
    </row>
    <row r="1691" spans="1:20" x14ac:dyDescent="0.25">
      <c r="A1691" s="60" t="s">
        <v>2369</v>
      </c>
      <c r="B1691" s="57" t="s">
        <v>2361</v>
      </c>
      <c r="C1691" s="18" t="s">
        <v>1082</v>
      </c>
      <c r="D1691" s="10" t="s">
        <v>1467</v>
      </c>
      <c r="E1691" s="10" t="s">
        <v>254</v>
      </c>
      <c r="F1691" s="9" t="s">
        <v>390</v>
      </c>
      <c r="G1691" s="9" t="s">
        <v>1495</v>
      </c>
      <c r="H1691" s="18" t="s">
        <v>1492</v>
      </c>
      <c r="I1691" s="9" t="s">
        <v>454</v>
      </c>
      <c r="J1691" s="62" t="s">
        <v>2384</v>
      </c>
      <c r="K1691" s="67">
        <v>1920</v>
      </c>
      <c r="L1691" s="67">
        <v>20169600</v>
      </c>
      <c r="M1691" s="68"/>
      <c r="R1691" s="66">
        <v>20169600</v>
      </c>
      <c r="S1691" s="64" t="s">
        <v>1534</v>
      </c>
      <c r="T1691" s="65">
        <v>1</v>
      </c>
    </row>
    <row r="1692" spans="1:20" x14ac:dyDescent="0.25">
      <c r="A1692" s="60" t="s">
        <v>2369</v>
      </c>
      <c r="B1692" s="57" t="s">
        <v>2361</v>
      </c>
      <c r="C1692" s="18" t="s">
        <v>1083</v>
      </c>
      <c r="D1692" s="10" t="s">
        <v>1468</v>
      </c>
      <c r="E1692" s="10" t="s">
        <v>254</v>
      </c>
      <c r="F1692" s="9" t="s">
        <v>390</v>
      </c>
      <c r="G1692" s="9" t="s">
        <v>1495</v>
      </c>
      <c r="H1692" s="18" t="s">
        <v>296</v>
      </c>
      <c r="I1692" s="9" t="s">
        <v>456</v>
      </c>
      <c r="J1692" s="10" t="s">
        <v>456</v>
      </c>
      <c r="K1692" s="67">
        <v>1460</v>
      </c>
      <c r="L1692" s="67">
        <v>20350940</v>
      </c>
      <c r="M1692" s="68"/>
      <c r="R1692" s="66">
        <v>20350940</v>
      </c>
      <c r="S1692" s="64" t="s">
        <v>1364</v>
      </c>
      <c r="T1692" s="65">
        <v>1</v>
      </c>
    </row>
    <row r="1693" spans="1:20" x14ac:dyDescent="0.25">
      <c r="A1693" s="60" t="s">
        <v>2369</v>
      </c>
      <c r="B1693" s="57" t="s">
        <v>2361</v>
      </c>
      <c r="C1693" s="18" t="s">
        <v>1083</v>
      </c>
      <c r="D1693" s="10" t="s">
        <v>1468</v>
      </c>
      <c r="E1693" s="10" t="s">
        <v>254</v>
      </c>
      <c r="F1693" s="9" t="s">
        <v>390</v>
      </c>
      <c r="G1693" s="9" t="s">
        <v>1495</v>
      </c>
      <c r="H1693" s="18" t="s">
        <v>231</v>
      </c>
      <c r="I1693" s="9" t="s">
        <v>455</v>
      </c>
      <c r="J1693" s="62" t="s">
        <v>2384</v>
      </c>
      <c r="K1693" s="67">
        <v>40</v>
      </c>
      <c r="L1693" s="67">
        <v>440000</v>
      </c>
      <c r="M1693" s="68"/>
      <c r="R1693" s="66">
        <v>440000</v>
      </c>
      <c r="S1693" s="64" t="s">
        <v>1364</v>
      </c>
      <c r="T1693" s="65">
        <v>1</v>
      </c>
    </row>
    <row r="1694" spans="1:20" x14ac:dyDescent="0.25">
      <c r="A1694" s="60" t="s">
        <v>2369</v>
      </c>
      <c r="B1694" s="57" t="s">
        <v>2361</v>
      </c>
      <c r="C1694" s="18" t="s">
        <v>1083</v>
      </c>
      <c r="D1694" s="10" t="s">
        <v>1468</v>
      </c>
      <c r="E1694" s="10" t="s">
        <v>254</v>
      </c>
      <c r="F1694" s="9" t="s">
        <v>390</v>
      </c>
      <c r="G1694" s="9" t="s">
        <v>1495</v>
      </c>
      <c r="H1694" s="18" t="s">
        <v>234</v>
      </c>
      <c r="I1694" s="9" t="s">
        <v>454</v>
      </c>
      <c r="J1694" s="62" t="s">
        <v>2384</v>
      </c>
      <c r="K1694" s="67">
        <v>9300</v>
      </c>
      <c r="L1694" s="67">
        <v>75795000</v>
      </c>
      <c r="M1694" s="68"/>
      <c r="R1694" s="66">
        <v>75795000</v>
      </c>
      <c r="S1694" s="64" t="s">
        <v>1364</v>
      </c>
      <c r="T1694" s="65">
        <v>1</v>
      </c>
    </row>
    <row r="1695" spans="1:20" x14ac:dyDescent="0.25">
      <c r="A1695" s="60" t="s">
        <v>2369</v>
      </c>
      <c r="B1695" s="57" t="s">
        <v>2361</v>
      </c>
      <c r="C1695" s="18" t="s">
        <v>1083</v>
      </c>
      <c r="D1695" s="10" t="s">
        <v>1468</v>
      </c>
      <c r="E1695" s="10" t="s">
        <v>254</v>
      </c>
      <c r="F1695" s="9" t="s">
        <v>390</v>
      </c>
      <c r="G1695" s="9" t="s">
        <v>1495</v>
      </c>
      <c r="H1695" s="18" t="s">
        <v>1492</v>
      </c>
      <c r="I1695" s="9" t="s">
        <v>454</v>
      </c>
      <c r="J1695" s="62" t="s">
        <v>2384</v>
      </c>
      <c r="K1695" s="67">
        <v>32780</v>
      </c>
      <c r="L1695" s="67">
        <v>267157000</v>
      </c>
      <c r="M1695" s="68"/>
      <c r="R1695" s="66">
        <v>267157000</v>
      </c>
      <c r="S1695" s="64" t="s">
        <v>1534</v>
      </c>
      <c r="T1695" s="65">
        <v>1</v>
      </c>
    </row>
    <row r="1696" spans="1:20" x14ac:dyDescent="0.25">
      <c r="A1696" s="60" t="s">
        <v>2369</v>
      </c>
      <c r="B1696" s="57" t="s">
        <v>2361</v>
      </c>
      <c r="C1696" s="18" t="s">
        <v>1083</v>
      </c>
      <c r="D1696" s="10" t="s">
        <v>1468</v>
      </c>
      <c r="E1696" s="10" t="s">
        <v>254</v>
      </c>
      <c r="F1696" s="9" t="s">
        <v>390</v>
      </c>
      <c r="G1696" s="9" t="s">
        <v>1495</v>
      </c>
      <c r="H1696" s="18" t="s">
        <v>1493</v>
      </c>
      <c r="I1696" s="9" t="s">
        <v>456</v>
      </c>
      <c r="J1696" s="10" t="s">
        <v>456</v>
      </c>
      <c r="K1696" s="67">
        <v>1000</v>
      </c>
      <c r="L1696" s="67">
        <v>13939000</v>
      </c>
      <c r="M1696" s="68"/>
      <c r="R1696" s="66">
        <v>13939000</v>
      </c>
      <c r="S1696" s="64" t="s">
        <v>1534</v>
      </c>
      <c r="T1696" s="65">
        <v>1</v>
      </c>
    </row>
    <row r="1697" spans="1:20" x14ac:dyDescent="0.25">
      <c r="A1697" s="60" t="s">
        <v>2369</v>
      </c>
      <c r="B1697" s="57" t="s">
        <v>2361</v>
      </c>
      <c r="C1697" s="18" t="s">
        <v>1085</v>
      </c>
      <c r="D1697" s="10" t="s">
        <v>1423</v>
      </c>
      <c r="E1697" s="10" t="s">
        <v>254</v>
      </c>
      <c r="F1697" s="9" t="s">
        <v>390</v>
      </c>
      <c r="G1697" s="9" t="s">
        <v>1495</v>
      </c>
      <c r="H1697" s="18" t="s">
        <v>296</v>
      </c>
      <c r="I1697" s="9" t="s">
        <v>456</v>
      </c>
      <c r="J1697" s="10" t="s">
        <v>456</v>
      </c>
      <c r="K1697" s="67">
        <v>3340</v>
      </c>
      <c r="L1697" s="67">
        <v>43209580</v>
      </c>
      <c r="M1697" s="68"/>
      <c r="R1697" s="66">
        <v>43209580</v>
      </c>
      <c r="S1697" s="64" t="s">
        <v>1364</v>
      </c>
      <c r="T1697" s="65">
        <v>1</v>
      </c>
    </row>
    <row r="1698" spans="1:20" x14ac:dyDescent="0.25">
      <c r="A1698" s="60" t="s">
        <v>2369</v>
      </c>
      <c r="B1698" s="57" t="s">
        <v>2361</v>
      </c>
      <c r="C1698" s="18" t="s">
        <v>1085</v>
      </c>
      <c r="D1698" s="10" t="s">
        <v>1423</v>
      </c>
      <c r="E1698" s="10" t="s">
        <v>254</v>
      </c>
      <c r="F1698" s="9" t="s">
        <v>390</v>
      </c>
      <c r="G1698" s="9" t="s">
        <v>1495</v>
      </c>
      <c r="H1698" s="18" t="s">
        <v>337</v>
      </c>
      <c r="I1698" s="9" t="s">
        <v>453</v>
      </c>
      <c r="J1698" s="62" t="s">
        <v>2384</v>
      </c>
      <c r="K1698" s="67">
        <v>2588</v>
      </c>
      <c r="L1698" s="67">
        <v>17344776</v>
      </c>
      <c r="M1698" s="68"/>
      <c r="R1698" s="66">
        <v>17344776</v>
      </c>
      <c r="S1698" s="64" t="s">
        <v>1364</v>
      </c>
      <c r="T1698" s="65">
        <v>1</v>
      </c>
    </row>
    <row r="1699" spans="1:20" x14ac:dyDescent="0.25">
      <c r="A1699" s="60" t="s">
        <v>2369</v>
      </c>
      <c r="B1699" s="57" t="s">
        <v>2361</v>
      </c>
      <c r="C1699" s="18" t="s">
        <v>1085</v>
      </c>
      <c r="D1699" s="10" t="s">
        <v>1423</v>
      </c>
      <c r="E1699" s="10" t="s">
        <v>254</v>
      </c>
      <c r="F1699" s="9" t="s">
        <v>390</v>
      </c>
      <c r="G1699" s="9" t="s">
        <v>1495</v>
      </c>
      <c r="H1699" s="18" t="s">
        <v>231</v>
      </c>
      <c r="I1699" s="9" t="s">
        <v>455</v>
      </c>
      <c r="J1699" s="62" t="s">
        <v>2384</v>
      </c>
      <c r="K1699" s="67">
        <v>460</v>
      </c>
      <c r="L1699" s="67">
        <v>4655200</v>
      </c>
      <c r="M1699" s="68"/>
      <c r="R1699" s="66">
        <v>4655200</v>
      </c>
      <c r="S1699" s="64" t="s">
        <v>1364</v>
      </c>
      <c r="T1699" s="65">
        <v>1</v>
      </c>
    </row>
    <row r="1700" spans="1:20" x14ac:dyDescent="0.25">
      <c r="A1700" s="60" t="s">
        <v>2369</v>
      </c>
      <c r="B1700" s="57" t="s">
        <v>2361</v>
      </c>
      <c r="C1700" s="18" t="s">
        <v>1085</v>
      </c>
      <c r="D1700" s="10" t="s">
        <v>1423</v>
      </c>
      <c r="E1700" s="10" t="s">
        <v>254</v>
      </c>
      <c r="F1700" s="9" t="s">
        <v>390</v>
      </c>
      <c r="G1700" s="9" t="s">
        <v>1495</v>
      </c>
      <c r="H1700" s="18" t="s">
        <v>1492</v>
      </c>
      <c r="I1700" s="9" t="s">
        <v>454</v>
      </c>
      <c r="J1700" s="62" t="s">
        <v>2384</v>
      </c>
      <c r="K1700" s="67">
        <v>5000</v>
      </c>
      <c r="L1700" s="67">
        <v>30195000</v>
      </c>
      <c r="M1700" s="68"/>
      <c r="R1700" s="66">
        <v>30195000</v>
      </c>
      <c r="S1700" s="64" t="s">
        <v>1534</v>
      </c>
      <c r="T1700" s="65">
        <v>1</v>
      </c>
    </row>
    <row r="1701" spans="1:20" x14ac:dyDescent="0.25">
      <c r="A1701" s="60" t="s">
        <v>2369</v>
      </c>
      <c r="B1701" s="57" t="s">
        <v>2361</v>
      </c>
      <c r="C1701" s="18" t="s">
        <v>1085</v>
      </c>
      <c r="D1701" s="10" t="s">
        <v>1423</v>
      </c>
      <c r="E1701" s="10" t="s">
        <v>254</v>
      </c>
      <c r="F1701" s="9" t="s">
        <v>390</v>
      </c>
      <c r="G1701" s="9" t="s">
        <v>1495</v>
      </c>
      <c r="H1701" s="18" t="s">
        <v>1493</v>
      </c>
      <c r="I1701" s="9" t="s">
        <v>456</v>
      </c>
      <c r="J1701" s="10" t="s">
        <v>456</v>
      </c>
      <c r="K1701" s="67">
        <v>1000</v>
      </c>
      <c r="L1701" s="67">
        <v>12937000</v>
      </c>
      <c r="M1701" s="68"/>
      <c r="R1701" s="66">
        <v>12937000</v>
      </c>
      <c r="S1701" s="64" t="s">
        <v>1534</v>
      </c>
      <c r="T1701" s="65">
        <v>1</v>
      </c>
    </row>
    <row r="1702" spans="1:20" x14ac:dyDescent="0.25">
      <c r="A1702" s="60" t="s">
        <v>2369</v>
      </c>
      <c r="B1702" s="57" t="s">
        <v>2361</v>
      </c>
      <c r="C1702" s="18" t="s">
        <v>1085</v>
      </c>
      <c r="D1702" s="10" t="s">
        <v>1423</v>
      </c>
      <c r="E1702" s="10" t="s">
        <v>254</v>
      </c>
      <c r="F1702" s="9" t="s">
        <v>390</v>
      </c>
      <c r="G1702" s="9" t="s">
        <v>1495</v>
      </c>
      <c r="H1702" s="18" t="s">
        <v>1523</v>
      </c>
      <c r="I1702" s="9" t="s">
        <v>453</v>
      </c>
      <c r="J1702" s="62" t="s">
        <v>2384</v>
      </c>
      <c r="K1702" s="67">
        <v>15640</v>
      </c>
      <c r="L1702" s="67">
        <v>104819280</v>
      </c>
      <c r="M1702" s="68"/>
      <c r="R1702" s="66">
        <v>104819280</v>
      </c>
      <c r="S1702" s="64" t="s">
        <v>1534</v>
      </c>
      <c r="T1702" s="65">
        <v>1</v>
      </c>
    </row>
    <row r="1703" spans="1:20" x14ac:dyDescent="0.25">
      <c r="A1703" s="60" t="s">
        <v>2369</v>
      </c>
      <c r="B1703" s="57" t="s">
        <v>2361</v>
      </c>
      <c r="C1703" s="18" t="s">
        <v>1086</v>
      </c>
      <c r="D1703" s="10" t="s">
        <v>1204</v>
      </c>
      <c r="E1703" s="10" t="s">
        <v>254</v>
      </c>
      <c r="F1703" s="9" t="s">
        <v>390</v>
      </c>
      <c r="G1703" s="9" t="s">
        <v>1495</v>
      </c>
      <c r="H1703" s="18" t="s">
        <v>296</v>
      </c>
      <c r="I1703" s="9" t="s">
        <v>456</v>
      </c>
      <c r="J1703" s="10" t="s">
        <v>456</v>
      </c>
      <c r="K1703" s="67">
        <v>28018</v>
      </c>
      <c r="L1703" s="67">
        <v>356276888</v>
      </c>
      <c r="M1703" s="68"/>
      <c r="R1703" s="66">
        <v>356276888</v>
      </c>
      <c r="S1703" s="64" t="s">
        <v>1364</v>
      </c>
      <c r="T1703" s="65">
        <v>1</v>
      </c>
    </row>
    <row r="1704" spans="1:20" x14ac:dyDescent="0.25">
      <c r="A1704" s="60" t="s">
        <v>2369</v>
      </c>
      <c r="B1704" s="57" t="s">
        <v>2361</v>
      </c>
      <c r="C1704" s="18" t="s">
        <v>1086</v>
      </c>
      <c r="D1704" s="10" t="s">
        <v>1204</v>
      </c>
      <c r="E1704" s="10" t="s">
        <v>254</v>
      </c>
      <c r="F1704" s="9" t="s">
        <v>390</v>
      </c>
      <c r="G1704" s="9" t="s">
        <v>1495</v>
      </c>
      <c r="H1704" s="18" t="s">
        <v>337</v>
      </c>
      <c r="I1704" s="9" t="s">
        <v>453</v>
      </c>
      <c r="J1704" s="62" t="s">
        <v>2384</v>
      </c>
      <c r="K1704" s="67">
        <v>382681</v>
      </c>
      <c r="L1704" s="67">
        <v>2578122875</v>
      </c>
      <c r="M1704" s="68"/>
      <c r="R1704" s="66">
        <v>2578122875</v>
      </c>
      <c r="S1704" s="64" t="s">
        <v>1364</v>
      </c>
      <c r="T1704" s="65">
        <v>1</v>
      </c>
    </row>
    <row r="1705" spans="1:20" x14ac:dyDescent="0.25">
      <c r="A1705" s="60" t="s">
        <v>2369</v>
      </c>
      <c r="B1705" s="57" t="s">
        <v>2361</v>
      </c>
      <c r="C1705" s="18" t="s">
        <v>1086</v>
      </c>
      <c r="D1705" s="10" t="s">
        <v>1204</v>
      </c>
      <c r="E1705" s="10" t="s">
        <v>254</v>
      </c>
      <c r="F1705" s="9" t="s">
        <v>390</v>
      </c>
      <c r="G1705" s="9" t="s">
        <v>1495</v>
      </c>
      <c r="H1705" s="18" t="s">
        <v>231</v>
      </c>
      <c r="I1705" s="9" t="s">
        <v>455</v>
      </c>
      <c r="J1705" s="62" t="s">
        <v>2384</v>
      </c>
      <c r="K1705" s="67">
        <v>3740</v>
      </c>
      <c r="L1705" s="67">
        <v>36203200</v>
      </c>
      <c r="M1705" s="68"/>
      <c r="R1705" s="66">
        <v>36203200</v>
      </c>
      <c r="S1705" s="64" t="s">
        <v>1364</v>
      </c>
      <c r="T1705" s="65">
        <v>1</v>
      </c>
    </row>
    <row r="1706" spans="1:20" x14ac:dyDescent="0.25">
      <c r="A1706" s="60" t="s">
        <v>2369</v>
      </c>
      <c r="B1706" s="57" t="s">
        <v>2361</v>
      </c>
      <c r="C1706" s="18" t="s">
        <v>1086</v>
      </c>
      <c r="D1706" s="10" t="s">
        <v>1204</v>
      </c>
      <c r="E1706" s="10" t="s">
        <v>254</v>
      </c>
      <c r="F1706" s="9" t="s">
        <v>390</v>
      </c>
      <c r="G1706" s="9" t="s">
        <v>1495</v>
      </c>
      <c r="H1706" s="18" t="s">
        <v>1523</v>
      </c>
      <c r="I1706" s="9" t="s">
        <v>453</v>
      </c>
      <c r="J1706" s="62" t="s">
        <v>2384</v>
      </c>
      <c r="K1706" s="67">
        <v>91700</v>
      </c>
      <c r="L1706" s="67">
        <v>617782900</v>
      </c>
      <c r="M1706" s="68"/>
      <c r="R1706" s="66">
        <v>617782900</v>
      </c>
      <c r="S1706" s="64" t="s">
        <v>1534</v>
      </c>
      <c r="T1706" s="65">
        <v>1</v>
      </c>
    </row>
    <row r="1707" spans="1:20" x14ac:dyDescent="0.25">
      <c r="A1707" s="60" t="s">
        <v>2369</v>
      </c>
      <c r="B1707" s="57" t="s">
        <v>2361</v>
      </c>
      <c r="C1707" s="18" t="s">
        <v>1087</v>
      </c>
      <c r="D1707" s="10" t="s">
        <v>1424</v>
      </c>
      <c r="E1707" s="10" t="s">
        <v>254</v>
      </c>
      <c r="F1707" s="9" t="s">
        <v>390</v>
      </c>
      <c r="G1707" s="9" t="s">
        <v>1495</v>
      </c>
      <c r="H1707" s="18" t="s">
        <v>296</v>
      </c>
      <c r="I1707" s="9" t="s">
        <v>456</v>
      </c>
      <c r="J1707" s="10" t="s">
        <v>456</v>
      </c>
      <c r="K1707" s="67">
        <v>10940</v>
      </c>
      <c r="L1707" s="67">
        <v>139113040</v>
      </c>
      <c r="M1707" s="68"/>
      <c r="R1707" s="66">
        <v>139113040</v>
      </c>
      <c r="S1707" s="64" t="s">
        <v>1364</v>
      </c>
      <c r="T1707" s="65">
        <v>1</v>
      </c>
    </row>
    <row r="1708" spans="1:20" x14ac:dyDescent="0.25">
      <c r="A1708" s="60" t="s">
        <v>2369</v>
      </c>
      <c r="B1708" s="57" t="s">
        <v>2361</v>
      </c>
      <c r="C1708" s="18" t="s">
        <v>1087</v>
      </c>
      <c r="D1708" s="10" t="s">
        <v>1424</v>
      </c>
      <c r="E1708" s="10" t="s">
        <v>254</v>
      </c>
      <c r="F1708" s="9" t="s">
        <v>390</v>
      </c>
      <c r="G1708" s="9" t="s">
        <v>1495</v>
      </c>
      <c r="H1708" s="18" t="s">
        <v>337</v>
      </c>
      <c r="I1708" s="9" t="s">
        <v>453</v>
      </c>
      <c r="J1708" s="62" t="s">
        <v>2384</v>
      </c>
      <c r="K1708" s="67">
        <v>94048</v>
      </c>
      <c r="L1708" s="67">
        <v>636665760</v>
      </c>
      <c r="M1708" s="68"/>
      <c r="R1708" s="66">
        <v>636665760</v>
      </c>
      <c r="S1708" s="64" t="s">
        <v>1364</v>
      </c>
      <c r="T1708" s="65">
        <v>1</v>
      </c>
    </row>
    <row r="1709" spans="1:20" x14ac:dyDescent="0.25">
      <c r="A1709" s="60" t="s">
        <v>2369</v>
      </c>
      <c r="B1709" s="57" t="s">
        <v>2361</v>
      </c>
      <c r="C1709" s="18" t="s">
        <v>1087</v>
      </c>
      <c r="D1709" s="10" t="s">
        <v>1424</v>
      </c>
      <c r="E1709" s="10" t="s">
        <v>254</v>
      </c>
      <c r="F1709" s="9" t="s">
        <v>390</v>
      </c>
      <c r="G1709" s="9" t="s">
        <v>1495</v>
      </c>
      <c r="H1709" s="18" t="s">
        <v>231</v>
      </c>
      <c r="I1709" s="9" t="s">
        <v>455</v>
      </c>
      <c r="J1709" s="62" t="s">
        <v>2384</v>
      </c>
      <c r="K1709" s="67">
        <v>538</v>
      </c>
      <c r="L1709" s="67">
        <v>5302528</v>
      </c>
      <c r="M1709" s="68"/>
      <c r="R1709" s="66">
        <v>5302528</v>
      </c>
      <c r="S1709" s="64" t="s">
        <v>1364</v>
      </c>
      <c r="T1709" s="65">
        <v>1</v>
      </c>
    </row>
    <row r="1710" spans="1:20" x14ac:dyDescent="0.25">
      <c r="A1710" s="60" t="s">
        <v>2369</v>
      </c>
      <c r="B1710" s="57" t="s">
        <v>2361</v>
      </c>
      <c r="C1710" s="18" t="s">
        <v>1088</v>
      </c>
      <c r="D1710" s="10" t="s">
        <v>1497</v>
      </c>
      <c r="E1710" s="10" t="s">
        <v>389</v>
      </c>
      <c r="F1710" s="9" t="s">
        <v>322</v>
      </c>
      <c r="G1710" s="9" t="s">
        <v>1495</v>
      </c>
      <c r="H1710" s="18" t="s">
        <v>296</v>
      </c>
      <c r="I1710" s="9" t="s">
        <v>456</v>
      </c>
      <c r="J1710" s="10" t="s">
        <v>456</v>
      </c>
      <c r="K1710" s="67">
        <v>2250</v>
      </c>
      <c r="L1710" s="67">
        <v>127734750</v>
      </c>
      <c r="M1710" s="68"/>
      <c r="R1710" s="66">
        <v>127734750</v>
      </c>
      <c r="S1710" s="64" t="s">
        <v>1364</v>
      </c>
      <c r="T1710" s="65">
        <v>1</v>
      </c>
    </row>
    <row r="1711" spans="1:20" x14ac:dyDescent="0.25">
      <c r="A1711" s="60" t="s">
        <v>2369</v>
      </c>
      <c r="B1711" s="57" t="s">
        <v>2361</v>
      </c>
      <c r="C1711" s="18" t="s">
        <v>1088</v>
      </c>
      <c r="D1711" s="10" t="s">
        <v>1497</v>
      </c>
      <c r="E1711" s="10" t="s">
        <v>389</v>
      </c>
      <c r="F1711" s="9" t="s">
        <v>322</v>
      </c>
      <c r="G1711" s="9" t="s">
        <v>1495</v>
      </c>
      <c r="H1711" s="18" t="s">
        <v>337</v>
      </c>
      <c r="I1711" s="9" t="s">
        <v>453</v>
      </c>
      <c r="J1711" s="62" t="s">
        <v>2384</v>
      </c>
      <c r="K1711" s="67">
        <v>14970</v>
      </c>
      <c r="L1711" s="67">
        <v>366106320</v>
      </c>
      <c r="M1711" s="68"/>
      <c r="R1711" s="66">
        <v>366106320</v>
      </c>
      <c r="S1711" s="64" t="s">
        <v>1364</v>
      </c>
      <c r="T1711" s="65">
        <v>1</v>
      </c>
    </row>
    <row r="1712" spans="1:20" x14ac:dyDescent="0.25">
      <c r="A1712" s="60" t="s">
        <v>2369</v>
      </c>
      <c r="B1712" s="57" t="s">
        <v>2361</v>
      </c>
      <c r="C1712" s="18" t="s">
        <v>1088</v>
      </c>
      <c r="D1712" s="10" t="s">
        <v>1497</v>
      </c>
      <c r="E1712" s="10" t="s">
        <v>389</v>
      </c>
      <c r="F1712" s="9" t="s">
        <v>322</v>
      </c>
      <c r="G1712" s="9" t="s">
        <v>1495</v>
      </c>
      <c r="H1712" s="18" t="s">
        <v>1523</v>
      </c>
      <c r="I1712" s="9" t="s">
        <v>453</v>
      </c>
      <c r="J1712" s="62" t="s">
        <v>2384</v>
      </c>
      <c r="K1712" s="67">
        <v>30</v>
      </c>
      <c r="L1712" s="67">
        <v>733680</v>
      </c>
      <c r="M1712" s="68"/>
      <c r="R1712" s="66">
        <v>733680</v>
      </c>
      <c r="S1712" s="64" t="s">
        <v>1534</v>
      </c>
      <c r="T1712" s="65">
        <v>1</v>
      </c>
    </row>
    <row r="1713" spans="1:20" x14ac:dyDescent="0.25">
      <c r="A1713" s="60" t="s">
        <v>2369</v>
      </c>
      <c r="B1713" s="57" t="s">
        <v>2361</v>
      </c>
      <c r="C1713" s="18" t="s">
        <v>587</v>
      </c>
      <c r="D1713" s="10" t="s">
        <v>1470</v>
      </c>
      <c r="E1713" s="10" t="s">
        <v>210</v>
      </c>
      <c r="F1713" s="9" t="s">
        <v>391</v>
      </c>
      <c r="G1713" s="9" t="s">
        <v>1498</v>
      </c>
      <c r="H1713" s="18" t="s">
        <v>296</v>
      </c>
      <c r="I1713" s="9" t="s">
        <v>456</v>
      </c>
      <c r="J1713" s="10" t="s">
        <v>456</v>
      </c>
      <c r="K1713" s="67">
        <v>1920</v>
      </c>
      <c r="L1713" s="67">
        <v>22548480</v>
      </c>
      <c r="M1713" s="68"/>
      <c r="R1713" s="66">
        <v>22548480</v>
      </c>
      <c r="S1713" s="64" t="s">
        <v>1364</v>
      </c>
      <c r="T1713" s="65">
        <v>1</v>
      </c>
    </row>
    <row r="1714" spans="1:20" x14ac:dyDescent="0.25">
      <c r="A1714" s="60" t="s">
        <v>2369</v>
      </c>
      <c r="B1714" s="57" t="s">
        <v>2361</v>
      </c>
      <c r="C1714" s="18" t="s">
        <v>587</v>
      </c>
      <c r="D1714" s="10" t="s">
        <v>1470</v>
      </c>
      <c r="E1714" s="10" t="s">
        <v>210</v>
      </c>
      <c r="F1714" s="9" t="s">
        <v>391</v>
      </c>
      <c r="G1714" s="9" t="s">
        <v>1498</v>
      </c>
      <c r="H1714" s="18" t="s">
        <v>234</v>
      </c>
      <c r="I1714" s="9" t="s">
        <v>454</v>
      </c>
      <c r="J1714" s="62" t="s">
        <v>2384</v>
      </c>
      <c r="K1714" s="67">
        <v>36960</v>
      </c>
      <c r="L1714" s="67">
        <v>221242560</v>
      </c>
      <c r="M1714" s="68"/>
      <c r="R1714" s="66">
        <v>221242560</v>
      </c>
      <c r="S1714" s="64" t="s">
        <v>1364</v>
      </c>
      <c r="T1714" s="65">
        <v>1</v>
      </c>
    </row>
    <row r="1715" spans="1:20" x14ac:dyDescent="0.25">
      <c r="A1715" s="60" t="s">
        <v>2369</v>
      </c>
      <c r="B1715" s="57" t="s">
        <v>2361</v>
      </c>
      <c r="C1715" s="18" t="s">
        <v>587</v>
      </c>
      <c r="D1715" s="10" t="s">
        <v>1470</v>
      </c>
      <c r="E1715" s="10" t="s">
        <v>210</v>
      </c>
      <c r="F1715" s="9" t="s">
        <v>391</v>
      </c>
      <c r="G1715" s="9" t="s">
        <v>1498</v>
      </c>
      <c r="H1715" s="18" t="s">
        <v>1492</v>
      </c>
      <c r="I1715" s="9" t="s">
        <v>454</v>
      </c>
      <c r="J1715" s="62" t="s">
        <v>2384</v>
      </c>
      <c r="K1715" s="67">
        <v>6240</v>
      </c>
      <c r="L1715" s="67">
        <v>37352640</v>
      </c>
      <c r="M1715" s="68"/>
      <c r="R1715" s="66">
        <v>37352640</v>
      </c>
      <c r="S1715" s="64" t="s">
        <v>1534</v>
      </c>
      <c r="T1715" s="65">
        <v>1</v>
      </c>
    </row>
    <row r="1716" spans="1:20" x14ac:dyDescent="0.25">
      <c r="A1716" s="60" t="s">
        <v>2369</v>
      </c>
      <c r="B1716" s="57" t="s">
        <v>2361</v>
      </c>
      <c r="C1716" s="18" t="s">
        <v>1105</v>
      </c>
      <c r="D1716" s="10" t="s">
        <v>1499</v>
      </c>
      <c r="E1716" s="10" t="s">
        <v>210</v>
      </c>
      <c r="F1716" s="9" t="s">
        <v>391</v>
      </c>
      <c r="G1716" s="9" t="s">
        <v>1498</v>
      </c>
      <c r="H1716" s="18" t="s">
        <v>296</v>
      </c>
      <c r="I1716" s="9" t="s">
        <v>456</v>
      </c>
      <c r="J1716" s="10" t="s">
        <v>456</v>
      </c>
      <c r="K1716" s="67">
        <v>10800</v>
      </c>
      <c r="L1716" s="67">
        <v>39301200</v>
      </c>
      <c r="M1716" s="68"/>
      <c r="R1716" s="66">
        <v>39301200</v>
      </c>
      <c r="S1716" s="64" t="s">
        <v>1364</v>
      </c>
      <c r="T1716" s="65">
        <v>1</v>
      </c>
    </row>
    <row r="1717" spans="1:20" x14ac:dyDescent="0.25">
      <c r="A1717" s="60" t="s">
        <v>2369</v>
      </c>
      <c r="B1717" s="57" t="s">
        <v>2361</v>
      </c>
      <c r="C1717" s="18" t="s">
        <v>1105</v>
      </c>
      <c r="D1717" s="10" t="s">
        <v>1499</v>
      </c>
      <c r="E1717" s="10" t="s">
        <v>210</v>
      </c>
      <c r="F1717" s="9" t="s">
        <v>391</v>
      </c>
      <c r="G1717" s="9" t="s">
        <v>1498</v>
      </c>
      <c r="H1717" s="18" t="s">
        <v>337</v>
      </c>
      <c r="I1717" s="9" t="s">
        <v>453</v>
      </c>
      <c r="J1717" s="62" t="s">
        <v>2384</v>
      </c>
      <c r="K1717" s="67">
        <v>38160</v>
      </c>
      <c r="L1717" s="67">
        <v>67161600</v>
      </c>
      <c r="M1717" s="68"/>
      <c r="R1717" s="66">
        <v>67161600</v>
      </c>
      <c r="S1717" s="64" t="s">
        <v>1364</v>
      </c>
      <c r="T1717" s="65">
        <v>1</v>
      </c>
    </row>
    <row r="1718" spans="1:20" x14ac:dyDescent="0.25">
      <c r="A1718" s="60" t="s">
        <v>2369</v>
      </c>
      <c r="B1718" s="57" t="s">
        <v>2361</v>
      </c>
      <c r="C1718" s="18" t="s">
        <v>1108</v>
      </c>
      <c r="D1718" s="10" t="s">
        <v>1500</v>
      </c>
      <c r="E1718" s="10" t="s">
        <v>210</v>
      </c>
      <c r="F1718" s="9" t="s">
        <v>391</v>
      </c>
      <c r="G1718" s="9" t="s">
        <v>1498</v>
      </c>
      <c r="H1718" s="18" t="s">
        <v>296</v>
      </c>
      <c r="I1718" s="9" t="s">
        <v>456</v>
      </c>
      <c r="J1718" s="10" t="s">
        <v>456</v>
      </c>
      <c r="K1718" s="67">
        <v>22320</v>
      </c>
      <c r="L1718" s="67">
        <v>80463600</v>
      </c>
      <c r="M1718" s="68"/>
      <c r="R1718" s="66">
        <v>80463600</v>
      </c>
      <c r="S1718" s="64" t="s">
        <v>1364</v>
      </c>
      <c r="T1718" s="65">
        <v>1</v>
      </c>
    </row>
    <row r="1719" spans="1:20" x14ac:dyDescent="0.25">
      <c r="A1719" s="60" t="s">
        <v>2369</v>
      </c>
      <c r="B1719" s="57" t="s">
        <v>2361</v>
      </c>
      <c r="C1719" s="18" t="s">
        <v>1108</v>
      </c>
      <c r="D1719" s="10" t="s">
        <v>1500</v>
      </c>
      <c r="E1719" s="10" t="s">
        <v>210</v>
      </c>
      <c r="F1719" s="9" t="s">
        <v>391</v>
      </c>
      <c r="G1719" s="9" t="s">
        <v>1498</v>
      </c>
      <c r="H1719" s="18" t="s">
        <v>337</v>
      </c>
      <c r="I1719" s="9" t="s">
        <v>453</v>
      </c>
      <c r="J1719" s="62" t="s">
        <v>2384</v>
      </c>
      <c r="K1719" s="67">
        <v>27360</v>
      </c>
      <c r="L1719" s="67">
        <v>64022400</v>
      </c>
      <c r="M1719" s="68"/>
      <c r="R1719" s="66">
        <v>64022400</v>
      </c>
      <c r="S1719" s="64" t="s">
        <v>1364</v>
      </c>
      <c r="T1719" s="65">
        <v>1</v>
      </c>
    </row>
    <row r="1720" spans="1:20" x14ac:dyDescent="0.25">
      <c r="A1720" s="60" t="s">
        <v>2369</v>
      </c>
      <c r="B1720" s="57" t="s">
        <v>2361</v>
      </c>
      <c r="C1720" s="18" t="s">
        <v>1377</v>
      </c>
      <c r="D1720" s="10" t="s">
        <v>1481</v>
      </c>
      <c r="E1720" s="10" t="s">
        <v>254</v>
      </c>
      <c r="F1720" s="9" t="s">
        <v>390</v>
      </c>
      <c r="G1720" s="9" t="s">
        <v>1495</v>
      </c>
      <c r="H1720" s="18" t="s">
        <v>296</v>
      </c>
      <c r="I1720" s="9" t="s">
        <v>456</v>
      </c>
      <c r="J1720" s="10" t="s">
        <v>456</v>
      </c>
      <c r="K1720" s="67">
        <v>-1</v>
      </c>
      <c r="L1720" s="67">
        <v>-12605</v>
      </c>
      <c r="M1720" s="68"/>
      <c r="R1720" s="66">
        <v>-12605</v>
      </c>
      <c r="S1720" s="64" t="s">
        <v>1364</v>
      </c>
      <c r="T1720" s="65">
        <v>1</v>
      </c>
    </row>
    <row r="1721" spans="1:20" x14ac:dyDescent="0.25">
      <c r="A1721" s="60" t="s">
        <v>2369</v>
      </c>
      <c r="B1721" s="57" t="s">
        <v>2361</v>
      </c>
      <c r="C1721" s="18" t="s">
        <v>1377</v>
      </c>
      <c r="D1721" s="10" t="s">
        <v>1481</v>
      </c>
      <c r="E1721" s="10" t="s">
        <v>254</v>
      </c>
      <c r="F1721" s="9" t="s">
        <v>390</v>
      </c>
      <c r="G1721" s="9" t="s">
        <v>1495</v>
      </c>
      <c r="H1721" s="18" t="s">
        <v>234</v>
      </c>
      <c r="I1721" s="9" t="s">
        <v>454</v>
      </c>
      <c r="J1721" s="62" t="s">
        <v>2384</v>
      </c>
      <c r="K1721" s="67">
        <v>70833</v>
      </c>
      <c r="L1721" s="67">
        <v>892849965</v>
      </c>
      <c r="M1721" s="68"/>
      <c r="R1721" s="66">
        <v>892849965</v>
      </c>
      <c r="S1721" s="64" t="s">
        <v>1364</v>
      </c>
      <c r="T1721" s="65">
        <v>1</v>
      </c>
    </row>
    <row r="1722" spans="1:20" x14ac:dyDescent="0.25">
      <c r="A1722" s="60" t="s">
        <v>2369</v>
      </c>
      <c r="B1722" s="57" t="s">
        <v>2361</v>
      </c>
      <c r="C1722" s="18" t="s">
        <v>1377</v>
      </c>
      <c r="D1722" s="10" t="s">
        <v>1481</v>
      </c>
      <c r="E1722" s="10" t="s">
        <v>254</v>
      </c>
      <c r="F1722" s="9" t="s">
        <v>390</v>
      </c>
      <c r="G1722" s="9" t="s">
        <v>1495</v>
      </c>
      <c r="H1722" s="18" t="s">
        <v>1492</v>
      </c>
      <c r="I1722" s="9" t="s">
        <v>454</v>
      </c>
      <c r="J1722" s="62" t="s">
        <v>2384</v>
      </c>
      <c r="K1722" s="67">
        <v>6345</v>
      </c>
      <c r="L1722" s="67">
        <v>79978725</v>
      </c>
      <c r="M1722" s="68"/>
      <c r="R1722" s="66">
        <v>79978725</v>
      </c>
      <c r="S1722" s="64" t="s">
        <v>1534</v>
      </c>
      <c r="T1722" s="65">
        <v>1</v>
      </c>
    </row>
    <row r="1723" spans="1:20" x14ac:dyDescent="0.25">
      <c r="A1723" s="60" t="s">
        <v>2369</v>
      </c>
      <c r="B1723" s="57" t="s">
        <v>2361</v>
      </c>
      <c r="C1723" s="18" t="s">
        <v>1377</v>
      </c>
      <c r="D1723" s="10" t="s">
        <v>1481</v>
      </c>
      <c r="E1723" s="10" t="s">
        <v>254</v>
      </c>
      <c r="F1723" s="9" t="s">
        <v>390</v>
      </c>
      <c r="G1723" s="9" t="s">
        <v>1495</v>
      </c>
      <c r="H1723" s="18" t="s">
        <v>1493</v>
      </c>
      <c r="I1723" s="9" t="s">
        <v>456</v>
      </c>
      <c r="J1723" s="10" t="s">
        <v>456</v>
      </c>
      <c r="K1723" s="67">
        <v>495</v>
      </c>
      <c r="L1723" s="67">
        <v>11752785</v>
      </c>
      <c r="M1723" s="68"/>
      <c r="R1723" s="66">
        <v>11752785</v>
      </c>
      <c r="S1723" s="64" t="s">
        <v>1534</v>
      </c>
      <c r="T1723" s="65">
        <v>1</v>
      </c>
    </row>
    <row r="1724" spans="1:20" x14ac:dyDescent="0.25">
      <c r="A1724" s="60" t="s">
        <v>2369</v>
      </c>
      <c r="B1724" s="57" t="s">
        <v>2361</v>
      </c>
      <c r="C1724" s="18" t="s">
        <v>1111</v>
      </c>
      <c r="D1724" s="10" t="s">
        <v>1424</v>
      </c>
      <c r="E1724" s="10" t="s">
        <v>254</v>
      </c>
      <c r="F1724" s="9" t="s">
        <v>390</v>
      </c>
      <c r="G1724" s="9" t="s">
        <v>1495</v>
      </c>
      <c r="H1724" s="18" t="s">
        <v>296</v>
      </c>
      <c r="I1724" s="9" t="s">
        <v>456</v>
      </c>
      <c r="J1724" s="10" t="s">
        <v>456</v>
      </c>
      <c r="K1724" s="67">
        <v>5594</v>
      </c>
      <c r="L1724" s="67">
        <v>138604273</v>
      </c>
      <c r="M1724" s="68"/>
      <c r="R1724" s="66">
        <v>138604273</v>
      </c>
      <c r="S1724" s="64" t="s">
        <v>1364</v>
      </c>
      <c r="T1724" s="65">
        <v>1</v>
      </c>
    </row>
    <row r="1725" spans="1:20" x14ac:dyDescent="0.25">
      <c r="A1725" s="60" t="s">
        <v>2369</v>
      </c>
      <c r="B1725" s="57" t="s">
        <v>2361</v>
      </c>
      <c r="C1725" s="18" t="s">
        <v>1111</v>
      </c>
      <c r="D1725" s="10" t="s">
        <v>1424</v>
      </c>
      <c r="E1725" s="10" t="s">
        <v>254</v>
      </c>
      <c r="F1725" s="9" t="s">
        <v>390</v>
      </c>
      <c r="G1725" s="9" t="s">
        <v>1495</v>
      </c>
      <c r="H1725" s="18" t="s">
        <v>231</v>
      </c>
      <c r="I1725" s="9" t="s">
        <v>455</v>
      </c>
      <c r="J1725" s="62" t="s">
        <v>2384</v>
      </c>
      <c r="K1725" s="67">
        <v>180</v>
      </c>
      <c r="L1725" s="67">
        <v>3373920</v>
      </c>
      <c r="M1725" s="68"/>
      <c r="R1725" s="66">
        <v>3373920</v>
      </c>
      <c r="S1725" s="64" t="s">
        <v>1364</v>
      </c>
      <c r="T1725" s="65">
        <v>1</v>
      </c>
    </row>
    <row r="1726" spans="1:20" x14ac:dyDescent="0.25">
      <c r="A1726" s="60" t="s">
        <v>2369</v>
      </c>
      <c r="B1726" s="57" t="s">
        <v>2361</v>
      </c>
      <c r="C1726" s="18" t="s">
        <v>1111</v>
      </c>
      <c r="D1726" s="10" t="s">
        <v>1424</v>
      </c>
      <c r="E1726" s="10" t="s">
        <v>254</v>
      </c>
      <c r="F1726" s="9" t="s">
        <v>390</v>
      </c>
      <c r="G1726" s="9" t="s">
        <v>1495</v>
      </c>
      <c r="H1726" s="18" t="s">
        <v>234</v>
      </c>
      <c r="I1726" s="9" t="s">
        <v>454</v>
      </c>
      <c r="J1726" s="62" t="s">
        <v>2384</v>
      </c>
      <c r="K1726" s="67">
        <v>201462</v>
      </c>
      <c r="L1726" s="67">
        <v>2387727624</v>
      </c>
      <c r="M1726" s="68"/>
      <c r="R1726" s="66">
        <v>2387727624</v>
      </c>
      <c r="S1726" s="64" t="s">
        <v>1364</v>
      </c>
      <c r="T1726" s="65">
        <v>1</v>
      </c>
    </row>
    <row r="1727" spans="1:20" x14ac:dyDescent="0.25">
      <c r="A1727" s="60" t="s">
        <v>2369</v>
      </c>
      <c r="B1727" s="57" t="s">
        <v>2361</v>
      </c>
      <c r="C1727" s="18" t="s">
        <v>1111</v>
      </c>
      <c r="D1727" s="10" t="s">
        <v>1424</v>
      </c>
      <c r="E1727" s="10" t="s">
        <v>254</v>
      </c>
      <c r="F1727" s="9" t="s">
        <v>390</v>
      </c>
      <c r="G1727" s="9" t="s">
        <v>1495</v>
      </c>
      <c r="H1727" s="18" t="s">
        <v>1492</v>
      </c>
      <c r="I1727" s="9" t="s">
        <v>454</v>
      </c>
      <c r="J1727" s="62" t="s">
        <v>2384</v>
      </c>
      <c r="K1727" s="67">
        <v>32175</v>
      </c>
      <c r="L1727" s="67">
        <v>381338100</v>
      </c>
      <c r="M1727" s="68"/>
      <c r="R1727" s="66">
        <v>381338100</v>
      </c>
      <c r="S1727" s="64" t="s">
        <v>1534</v>
      </c>
      <c r="T1727" s="65">
        <v>1</v>
      </c>
    </row>
    <row r="1728" spans="1:20" x14ac:dyDescent="0.25">
      <c r="A1728" s="60" t="s">
        <v>2369</v>
      </c>
      <c r="B1728" s="57" t="s">
        <v>2361</v>
      </c>
      <c r="C1728" s="18" t="s">
        <v>1111</v>
      </c>
      <c r="D1728" s="10" t="s">
        <v>1424</v>
      </c>
      <c r="E1728" s="10" t="s">
        <v>254</v>
      </c>
      <c r="F1728" s="9" t="s">
        <v>390</v>
      </c>
      <c r="G1728" s="9" t="s">
        <v>1495</v>
      </c>
      <c r="H1728" s="18" t="s">
        <v>1493</v>
      </c>
      <c r="I1728" s="9" t="s">
        <v>456</v>
      </c>
      <c r="J1728" s="10" t="s">
        <v>456</v>
      </c>
      <c r="K1728" s="67">
        <v>990</v>
      </c>
      <c r="L1728" s="67">
        <v>24527250</v>
      </c>
      <c r="M1728" s="68"/>
      <c r="R1728" s="66">
        <v>24527250</v>
      </c>
      <c r="S1728" s="64" t="s">
        <v>1534</v>
      </c>
      <c r="T1728" s="65">
        <v>1</v>
      </c>
    </row>
    <row r="1729" spans="1:20" x14ac:dyDescent="0.25">
      <c r="A1729" s="60" t="s">
        <v>2369</v>
      </c>
      <c r="B1729" s="57" t="s">
        <v>2361</v>
      </c>
      <c r="C1729" s="18" t="s">
        <v>1000</v>
      </c>
      <c r="D1729" s="10" t="s">
        <v>1378</v>
      </c>
      <c r="E1729" s="10" t="s">
        <v>367</v>
      </c>
      <c r="F1729" s="9" t="s">
        <v>294</v>
      </c>
      <c r="G1729" s="9" t="s">
        <v>1379</v>
      </c>
      <c r="H1729" s="18" t="s">
        <v>314</v>
      </c>
      <c r="I1729" s="9" t="s">
        <v>456</v>
      </c>
      <c r="J1729" s="10" t="s">
        <v>456</v>
      </c>
      <c r="K1729" s="67">
        <v>161</v>
      </c>
      <c r="L1729" s="67">
        <v>32597831</v>
      </c>
      <c r="M1729" s="68"/>
      <c r="R1729" s="66">
        <v>32597831</v>
      </c>
      <c r="S1729" s="64" t="s">
        <v>1365</v>
      </c>
      <c r="T1729" s="65">
        <v>1</v>
      </c>
    </row>
    <row r="1730" spans="1:20" x14ac:dyDescent="0.25">
      <c r="A1730" s="60" t="s">
        <v>2369</v>
      </c>
      <c r="B1730" s="57" t="s">
        <v>2361</v>
      </c>
      <c r="C1730" s="18" t="s">
        <v>1000</v>
      </c>
      <c r="D1730" s="10" t="s">
        <v>1378</v>
      </c>
      <c r="E1730" s="10" t="s">
        <v>367</v>
      </c>
      <c r="F1730" s="9" t="s">
        <v>294</v>
      </c>
      <c r="G1730" s="9" t="s">
        <v>1379</v>
      </c>
      <c r="H1730" s="18" t="s">
        <v>345</v>
      </c>
      <c r="I1730" s="9" t="s">
        <v>456</v>
      </c>
      <c r="J1730" s="10" t="s">
        <v>456</v>
      </c>
      <c r="K1730" s="67">
        <v>840</v>
      </c>
      <c r="L1730" s="67">
        <v>163220400</v>
      </c>
      <c r="M1730" s="68"/>
      <c r="R1730" s="66">
        <v>163220400</v>
      </c>
      <c r="S1730" s="64" t="s">
        <v>1364</v>
      </c>
      <c r="T1730" s="65">
        <v>1</v>
      </c>
    </row>
    <row r="1731" spans="1:20" x14ac:dyDescent="0.25">
      <c r="A1731" s="60" t="s">
        <v>2369</v>
      </c>
      <c r="B1731" s="57" t="s">
        <v>2361</v>
      </c>
      <c r="C1731" s="18" t="s">
        <v>1000</v>
      </c>
      <c r="D1731" s="10" t="s">
        <v>1378</v>
      </c>
      <c r="E1731" s="10" t="s">
        <v>367</v>
      </c>
      <c r="F1731" s="9" t="s">
        <v>294</v>
      </c>
      <c r="G1731" s="9" t="s">
        <v>1379</v>
      </c>
      <c r="H1731" s="18" t="s">
        <v>241</v>
      </c>
      <c r="I1731" s="9" t="s">
        <v>454</v>
      </c>
      <c r="J1731" s="62" t="s">
        <v>2384</v>
      </c>
      <c r="K1731" s="67">
        <v>2060</v>
      </c>
      <c r="L1731" s="67">
        <v>330714460</v>
      </c>
      <c r="M1731" s="68"/>
      <c r="R1731" s="66">
        <v>330714460</v>
      </c>
      <c r="S1731" s="64" t="s">
        <v>1364</v>
      </c>
      <c r="T1731" s="65">
        <v>1</v>
      </c>
    </row>
    <row r="1732" spans="1:20" x14ac:dyDescent="0.25">
      <c r="A1732" s="60" t="s">
        <v>2369</v>
      </c>
      <c r="B1732" s="57" t="s">
        <v>2361</v>
      </c>
      <c r="C1732" s="18" t="s">
        <v>1000</v>
      </c>
      <c r="D1732" s="10" t="s">
        <v>1378</v>
      </c>
      <c r="E1732" s="10" t="s">
        <v>367</v>
      </c>
      <c r="F1732" s="9" t="s">
        <v>294</v>
      </c>
      <c r="G1732" s="9" t="s">
        <v>1379</v>
      </c>
      <c r="H1732" s="18" t="s">
        <v>463</v>
      </c>
      <c r="I1732" s="9" t="s">
        <v>457</v>
      </c>
      <c r="J1732" s="62" t="s">
        <v>2384</v>
      </c>
      <c r="K1732" s="67">
        <v>110</v>
      </c>
      <c r="L1732" s="67">
        <v>16054060</v>
      </c>
      <c r="M1732" s="68"/>
      <c r="R1732" s="66">
        <v>16054060</v>
      </c>
      <c r="S1732" s="64" t="s">
        <v>1364</v>
      </c>
      <c r="T1732" s="65">
        <v>1</v>
      </c>
    </row>
    <row r="1733" spans="1:20" x14ac:dyDescent="0.25">
      <c r="A1733" s="60" t="s">
        <v>2369</v>
      </c>
      <c r="B1733" s="57" t="s">
        <v>2361</v>
      </c>
      <c r="C1733" s="18" t="s">
        <v>1125</v>
      </c>
      <c r="D1733" s="10" t="s">
        <v>1133</v>
      </c>
      <c r="E1733" s="10" t="s">
        <v>1143</v>
      </c>
      <c r="F1733" s="9" t="s">
        <v>1144</v>
      </c>
      <c r="G1733" s="9" t="s">
        <v>1312</v>
      </c>
      <c r="H1733" s="18" t="s">
        <v>345</v>
      </c>
      <c r="I1733" s="9" t="s">
        <v>456</v>
      </c>
      <c r="J1733" s="10" t="s">
        <v>456</v>
      </c>
      <c r="K1733" s="67">
        <v>700</v>
      </c>
      <c r="L1733" s="67">
        <v>32043270</v>
      </c>
      <c r="M1733" s="68"/>
      <c r="R1733" s="66">
        <v>32043270</v>
      </c>
      <c r="S1733" s="64" t="s">
        <v>1364</v>
      </c>
      <c r="T1733" s="65">
        <v>1</v>
      </c>
    </row>
    <row r="1734" spans="1:20" x14ac:dyDescent="0.25">
      <c r="A1734" s="60" t="s">
        <v>2369</v>
      </c>
      <c r="B1734" s="57" t="s">
        <v>2361</v>
      </c>
      <c r="C1734" s="18" t="s">
        <v>1400</v>
      </c>
      <c r="D1734" s="10" t="s">
        <v>608</v>
      </c>
      <c r="E1734" s="10" t="s">
        <v>401</v>
      </c>
      <c r="F1734" s="9" t="s">
        <v>260</v>
      </c>
      <c r="G1734" s="9" t="s">
        <v>1309</v>
      </c>
      <c r="H1734" s="18" t="s">
        <v>296</v>
      </c>
      <c r="I1734" s="9" t="s">
        <v>456</v>
      </c>
      <c r="J1734" s="10" t="s">
        <v>456</v>
      </c>
      <c r="K1734" s="67">
        <v>20040</v>
      </c>
      <c r="L1734" s="67">
        <v>333305280</v>
      </c>
      <c r="M1734" s="68"/>
      <c r="R1734" s="66">
        <v>333305280</v>
      </c>
      <c r="S1734" s="64" t="s">
        <v>1364</v>
      </c>
      <c r="T1734" s="65">
        <v>1</v>
      </c>
    </row>
    <row r="1735" spans="1:20" x14ac:dyDescent="0.25">
      <c r="A1735" s="60" t="s">
        <v>2369</v>
      </c>
      <c r="B1735" s="57" t="s">
        <v>2361</v>
      </c>
      <c r="C1735" s="18" t="s">
        <v>1400</v>
      </c>
      <c r="D1735" s="10" t="s">
        <v>608</v>
      </c>
      <c r="E1735" s="10" t="s">
        <v>401</v>
      </c>
      <c r="F1735" s="9" t="s">
        <v>260</v>
      </c>
      <c r="G1735" s="9" t="s">
        <v>1309</v>
      </c>
      <c r="H1735" s="18" t="s">
        <v>1492</v>
      </c>
      <c r="I1735" s="9" t="s">
        <v>454</v>
      </c>
      <c r="J1735" s="62" t="s">
        <v>2384</v>
      </c>
      <c r="K1735" s="67">
        <v>3960</v>
      </c>
      <c r="L1735" s="67">
        <v>66632544.000000007</v>
      </c>
      <c r="M1735" s="68"/>
      <c r="R1735" s="66">
        <v>66632544.000000007</v>
      </c>
      <c r="S1735" s="64" t="s">
        <v>1534</v>
      </c>
      <c r="T1735" s="65">
        <v>1</v>
      </c>
    </row>
    <row r="1736" spans="1:20" x14ac:dyDescent="0.25">
      <c r="A1736" s="60" t="s">
        <v>2369</v>
      </c>
      <c r="B1736" s="57" t="s">
        <v>2361</v>
      </c>
      <c r="C1736" s="18" t="s">
        <v>1400</v>
      </c>
      <c r="D1736" s="10" t="s">
        <v>608</v>
      </c>
      <c r="E1736" s="10" t="s">
        <v>401</v>
      </c>
      <c r="F1736" s="9" t="s">
        <v>260</v>
      </c>
      <c r="G1736" s="9" t="s">
        <v>1309</v>
      </c>
      <c r="H1736" s="18" t="s">
        <v>1493</v>
      </c>
      <c r="I1736" s="9" t="s">
        <v>456</v>
      </c>
      <c r="J1736" s="10" t="s">
        <v>456</v>
      </c>
      <c r="K1736" s="67">
        <v>2760</v>
      </c>
      <c r="L1736" s="67">
        <v>45904320</v>
      </c>
      <c r="M1736" s="68"/>
      <c r="R1736" s="66">
        <v>45904320</v>
      </c>
      <c r="S1736" s="64" t="s">
        <v>1534</v>
      </c>
      <c r="T1736" s="65">
        <v>1</v>
      </c>
    </row>
    <row r="1737" spans="1:20" x14ac:dyDescent="0.25">
      <c r="A1737" s="60" t="s">
        <v>2369</v>
      </c>
      <c r="B1737" s="57" t="s">
        <v>2361</v>
      </c>
      <c r="C1737" s="18" t="s">
        <v>1147</v>
      </c>
      <c r="D1737" s="10" t="s">
        <v>1166</v>
      </c>
      <c r="E1737" s="10" t="s">
        <v>385</v>
      </c>
      <c r="F1737" s="9" t="s">
        <v>398</v>
      </c>
      <c r="G1737" s="9" t="s">
        <v>1307</v>
      </c>
      <c r="H1737" s="18" t="s">
        <v>412</v>
      </c>
      <c r="I1737" s="9" t="s">
        <v>454</v>
      </c>
      <c r="J1737" s="62" t="s">
        <v>2384</v>
      </c>
      <c r="K1737" s="67">
        <v>3000</v>
      </c>
      <c r="L1737" s="67">
        <v>13992000</v>
      </c>
      <c r="M1737" s="68"/>
      <c r="R1737" s="66">
        <v>13992000</v>
      </c>
      <c r="S1737" s="64" t="s">
        <v>1364</v>
      </c>
      <c r="T1737" s="65">
        <v>1</v>
      </c>
    </row>
    <row r="1738" spans="1:20" x14ac:dyDescent="0.25">
      <c r="A1738" s="60" t="s">
        <v>2369</v>
      </c>
      <c r="B1738" s="57" t="s">
        <v>2361</v>
      </c>
      <c r="C1738" s="18" t="s">
        <v>1286</v>
      </c>
      <c r="D1738" s="10" t="s">
        <v>1298</v>
      </c>
      <c r="E1738" s="10" t="s">
        <v>385</v>
      </c>
      <c r="F1738" s="9" t="s">
        <v>398</v>
      </c>
      <c r="G1738" s="9" t="s">
        <v>1307</v>
      </c>
      <c r="H1738" s="18" t="s">
        <v>412</v>
      </c>
      <c r="I1738" s="9" t="s">
        <v>454</v>
      </c>
      <c r="J1738" s="62" t="s">
        <v>2384</v>
      </c>
      <c r="K1738" s="67">
        <v>500</v>
      </c>
      <c r="L1738" s="67">
        <v>3740000</v>
      </c>
      <c r="M1738" s="68"/>
      <c r="R1738" s="66">
        <v>3740000</v>
      </c>
      <c r="S1738" s="64" t="s">
        <v>1364</v>
      </c>
      <c r="T1738" s="65">
        <v>1</v>
      </c>
    </row>
    <row r="1739" spans="1:20" x14ac:dyDescent="0.25">
      <c r="A1739" s="60" t="s">
        <v>2369</v>
      </c>
      <c r="B1739" s="57" t="s">
        <v>2361</v>
      </c>
      <c r="C1739" s="18" t="s">
        <v>529</v>
      </c>
      <c r="D1739" s="10" t="s">
        <v>1267</v>
      </c>
      <c r="E1739" s="10" t="s">
        <v>367</v>
      </c>
      <c r="F1739" s="9" t="s">
        <v>294</v>
      </c>
      <c r="G1739" s="9" t="s">
        <v>1312</v>
      </c>
      <c r="H1739" s="18" t="s">
        <v>314</v>
      </c>
      <c r="I1739" s="9" t="s">
        <v>456</v>
      </c>
      <c r="J1739" s="10" t="s">
        <v>456</v>
      </c>
      <c r="K1739" s="67">
        <v>50</v>
      </c>
      <c r="L1739" s="67">
        <v>2503030</v>
      </c>
      <c r="M1739" s="68"/>
      <c r="R1739" s="66">
        <v>2503030</v>
      </c>
      <c r="S1739" s="64" t="s">
        <v>1365</v>
      </c>
      <c r="T1739" s="65">
        <v>1</v>
      </c>
    </row>
    <row r="1740" spans="1:20" x14ac:dyDescent="0.25">
      <c r="A1740" s="60" t="s">
        <v>2369</v>
      </c>
      <c r="B1740" s="57" t="s">
        <v>2361</v>
      </c>
      <c r="C1740" s="18" t="s">
        <v>529</v>
      </c>
      <c r="D1740" s="10" t="s">
        <v>1267</v>
      </c>
      <c r="E1740" s="10" t="s">
        <v>367</v>
      </c>
      <c r="F1740" s="9" t="s">
        <v>294</v>
      </c>
      <c r="G1740" s="9" t="s">
        <v>1312</v>
      </c>
      <c r="H1740" s="18" t="s">
        <v>345</v>
      </c>
      <c r="I1740" s="9" t="s">
        <v>456</v>
      </c>
      <c r="J1740" s="10" t="s">
        <v>456</v>
      </c>
      <c r="K1740" s="67">
        <v>3100</v>
      </c>
      <c r="L1740" s="67">
        <v>148933300</v>
      </c>
      <c r="M1740" s="68"/>
      <c r="R1740" s="66">
        <v>148933300</v>
      </c>
      <c r="S1740" s="64" t="s">
        <v>1364</v>
      </c>
      <c r="T1740" s="65">
        <v>1</v>
      </c>
    </row>
    <row r="1741" spans="1:20" x14ac:dyDescent="0.25">
      <c r="A1741" s="60" t="s">
        <v>2369</v>
      </c>
      <c r="B1741" s="57" t="s">
        <v>2361</v>
      </c>
      <c r="C1741" s="18" t="s">
        <v>529</v>
      </c>
      <c r="D1741" s="10" t="s">
        <v>1267</v>
      </c>
      <c r="E1741" s="10" t="s">
        <v>367</v>
      </c>
      <c r="F1741" s="9" t="s">
        <v>294</v>
      </c>
      <c r="G1741" s="9" t="s">
        <v>1312</v>
      </c>
      <c r="H1741" s="18" t="s">
        <v>463</v>
      </c>
      <c r="I1741" s="9" t="s">
        <v>457</v>
      </c>
      <c r="J1741" s="62" t="s">
        <v>2384</v>
      </c>
      <c r="K1741" s="67">
        <v>2400</v>
      </c>
      <c r="L1741" s="67">
        <v>63048240</v>
      </c>
      <c r="M1741" s="68"/>
      <c r="R1741" s="66">
        <v>63048240</v>
      </c>
      <c r="S1741" s="64" t="s">
        <v>1364</v>
      </c>
      <c r="T1741" s="65">
        <v>1</v>
      </c>
    </row>
    <row r="1742" spans="1:20" x14ac:dyDescent="0.25">
      <c r="A1742" s="60" t="s">
        <v>2369</v>
      </c>
      <c r="B1742" s="57" t="s">
        <v>2361</v>
      </c>
      <c r="C1742" s="18" t="s">
        <v>1004</v>
      </c>
      <c r="D1742" s="10" t="s">
        <v>1359</v>
      </c>
      <c r="E1742" s="10" t="s">
        <v>1505</v>
      </c>
      <c r="F1742" s="9" t="s">
        <v>1506</v>
      </c>
      <c r="G1742" s="9" t="s">
        <v>1313</v>
      </c>
      <c r="H1742" s="18" t="s">
        <v>345</v>
      </c>
      <c r="I1742" s="9" t="s">
        <v>456</v>
      </c>
      <c r="J1742" s="10" t="s">
        <v>456</v>
      </c>
      <c r="K1742" s="67">
        <v>600</v>
      </c>
      <c r="L1742" s="67">
        <v>65759760</v>
      </c>
      <c r="M1742" s="68"/>
      <c r="R1742" s="66">
        <v>65759760</v>
      </c>
      <c r="S1742" s="64" t="s">
        <v>1364</v>
      </c>
      <c r="T1742" s="65">
        <v>1</v>
      </c>
    </row>
    <row r="1743" spans="1:20" x14ac:dyDescent="0.25">
      <c r="A1743" s="60" t="s">
        <v>2369</v>
      </c>
      <c r="B1743" s="57" t="s">
        <v>2361</v>
      </c>
      <c r="C1743" s="18" t="s">
        <v>1051</v>
      </c>
      <c r="D1743" s="10" t="s">
        <v>1150</v>
      </c>
      <c r="E1743" s="10" t="s">
        <v>389</v>
      </c>
      <c r="F1743" s="9" t="s">
        <v>322</v>
      </c>
      <c r="G1743" s="9" t="s">
        <v>1495</v>
      </c>
      <c r="H1743" s="18" t="s">
        <v>296</v>
      </c>
      <c r="I1743" s="9" t="s">
        <v>456</v>
      </c>
      <c r="J1743" s="10" t="s">
        <v>456</v>
      </c>
      <c r="K1743" s="67">
        <v>180</v>
      </c>
      <c r="L1743" s="67">
        <v>16047180</v>
      </c>
      <c r="M1743" s="68"/>
      <c r="R1743" s="66">
        <v>16047180</v>
      </c>
      <c r="S1743" s="64" t="s">
        <v>1364</v>
      </c>
      <c r="T1743" s="65">
        <v>1</v>
      </c>
    </row>
    <row r="1744" spans="1:20" x14ac:dyDescent="0.25">
      <c r="A1744" s="60" t="s">
        <v>2369</v>
      </c>
      <c r="B1744" s="57" t="s">
        <v>2361</v>
      </c>
      <c r="C1744" s="18" t="s">
        <v>1051</v>
      </c>
      <c r="D1744" s="10" t="s">
        <v>1150</v>
      </c>
      <c r="E1744" s="10" t="s">
        <v>389</v>
      </c>
      <c r="F1744" s="9" t="s">
        <v>322</v>
      </c>
      <c r="G1744" s="9" t="s">
        <v>1495</v>
      </c>
      <c r="H1744" s="18" t="s">
        <v>234</v>
      </c>
      <c r="I1744" s="9" t="s">
        <v>454</v>
      </c>
      <c r="J1744" s="62" t="s">
        <v>2384</v>
      </c>
      <c r="K1744" s="67">
        <v>120</v>
      </c>
      <c r="L1744" s="67">
        <v>9734880</v>
      </c>
      <c r="M1744" s="68"/>
      <c r="R1744" s="66">
        <v>9734880</v>
      </c>
      <c r="S1744" s="64" t="s">
        <v>1364</v>
      </c>
      <c r="T1744" s="65">
        <v>1</v>
      </c>
    </row>
    <row r="1745" spans="1:20" x14ac:dyDescent="0.25">
      <c r="A1745" s="60" t="s">
        <v>2369</v>
      </c>
      <c r="B1745" s="57" t="s">
        <v>2361</v>
      </c>
      <c r="C1745" s="18" t="s">
        <v>1078</v>
      </c>
      <c r="D1745" s="10" t="s">
        <v>1205</v>
      </c>
      <c r="E1745" s="10" t="s">
        <v>254</v>
      </c>
      <c r="F1745" s="9" t="s">
        <v>390</v>
      </c>
      <c r="G1745" s="9" t="s">
        <v>1495</v>
      </c>
      <c r="H1745" s="18" t="s">
        <v>296</v>
      </c>
      <c r="I1745" s="9" t="s">
        <v>456</v>
      </c>
      <c r="J1745" s="10" t="s">
        <v>456</v>
      </c>
      <c r="K1745" s="67">
        <v>1260</v>
      </c>
      <c r="L1745" s="67">
        <v>17563140</v>
      </c>
      <c r="M1745" s="68"/>
      <c r="R1745" s="66">
        <v>17563140</v>
      </c>
      <c r="S1745" s="64" t="s">
        <v>1364</v>
      </c>
      <c r="T1745" s="65">
        <v>1</v>
      </c>
    </row>
    <row r="1746" spans="1:20" x14ac:dyDescent="0.25">
      <c r="A1746" s="60" t="s">
        <v>2369</v>
      </c>
      <c r="B1746" s="57" t="s">
        <v>2361</v>
      </c>
      <c r="C1746" s="18" t="s">
        <v>1078</v>
      </c>
      <c r="D1746" s="10" t="s">
        <v>1205</v>
      </c>
      <c r="E1746" s="10" t="s">
        <v>254</v>
      </c>
      <c r="F1746" s="9" t="s">
        <v>390</v>
      </c>
      <c r="G1746" s="9" t="s">
        <v>1495</v>
      </c>
      <c r="H1746" s="18" t="s">
        <v>234</v>
      </c>
      <c r="I1746" s="9" t="s">
        <v>454</v>
      </c>
      <c r="J1746" s="62" t="s">
        <v>2384</v>
      </c>
      <c r="K1746" s="67">
        <v>3940</v>
      </c>
      <c r="L1746" s="67">
        <v>38107680</v>
      </c>
      <c r="M1746" s="68"/>
      <c r="R1746" s="66">
        <v>38107680</v>
      </c>
      <c r="S1746" s="64" t="s">
        <v>1364</v>
      </c>
      <c r="T1746" s="65">
        <v>1</v>
      </c>
    </row>
    <row r="1747" spans="1:20" x14ac:dyDescent="0.25">
      <c r="A1747" s="60" t="s">
        <v>2369</v>
      </c>
      <c r="B1747" s="57" t="s">
        <v>2361</v>
      </c>
      <c r="C1747" s="18" t="s">
        <v>1078</v>
      </c>
      <c r="D1747" s="10" t="s">
        <v>1205</v>
      </c>
      <c r="E1747" s="10" t="s">
        <v>254</v>
      </c>
      <c r="F1747" s="9" t="s">
        <v>390</v>
      </c>
      <c r="G1747" s="9" t="s">
        <v>1495</v>
      </c>
      <c r="H1747" s="18" t="s">
        <v>1492</v>
      </c>
      <c r="I1747" s="9" t="s">
        <v>454</v>
      </c>
      <c r="J1747" s="62" t="s">
        <v>2384</v>
      </c>
      <c r="K1747" s="67">
        <v>1260</v>
      </c>
      <c r="L1747" s="67">
        <v>12186720</v>
      </c>
      <c r="M1747" s="68"/>
      <c r="R1747" s="66">
        <v>12186720</v>
      </c>
      <c r="S1747" s="64" t="s">
        <v>1534</v>
      </c>
      <c r="T1747" s="65">
        <v>1</v>
      </c>
    </row>
    <row r="1748" spans="1:20" x14ac:dyDescent="0.25">
      <c r="A1748" s="60" t="s">
        <v>2369</v>
      </c>
      <c r="B1748" s="57" t="s">
        <v>2361</v>
      </c>
      <c r="C1748" s="18" t="s">
        <v>1389</v>
      </c>
      <c r="D1748" s="10" t="s">
        <v>1219</v>
      </c>
      <c r="E1748" s="10" t="s">
        <v>1482</v>
      </c>
      <c r="F1748" s="9" t="s">
        <v>1483</v>
      </c>
      <c r="G1748" s="9" t="s">
        <v>1509</v>
      </c>
      <c r="H1748" s="18" t="s">
        <v>337</v>
      </c>
      <c r="I1748" s="9" t="s">
        <v>453</v>
      </c>
      <c r="J1748" s="62" t="s">
        <v>2384</v>
      </c>
      <c r="K1748" s="67">
        <v>290106</v>
      </c>
      <c r="L1748" s="67">
        <v>1764714798</v>
      </c>
      <c r="M1748" s="68"/>
      <c r="R1748" s="66">
        <v>1764714798</v>
      </c>
      <c r="S1748" s="64" t="s">
        <v>1364</v>
      </c>
      <c r="T1748" s="65">
        <v>1</v>
      </c>
    </row>
    <row r="1749" spans="1:20" x14ac:dyDescent="0.25">
      <c r="A1749" s="60" t="s">
        <v>2369</v>
      </c>
      <c r="B1749" s="57" t="s">
        <v>2361</v>
      </c>
      <c r="C1749" s="18" t="s">
        <v>1389</v>
      </c>
      <c r="D1749" s="10" t="s">
        <v>1219</v>
      </c>
      <c r="E1749" s="10" t="s">
        <v>1482</v>
      </c>
      <c r="F1749" s="9" t="s">
        <v>1483</v>
      </c>
      <c r="G1749" s="9" t="s">
        <v>1509</v>
      </c>
      <c r="H1749" s="18" t="s">
        <v>231</v>
      </c>
      <c r="I1749" s="9" t="s">
        <v>455</v>
      </c>
      <c r="J1749" s="62" t="s">
        <v>2384</v>
      </c>
      <c r="K1749" s="67">
        <v>560</v>
      </c>
      <c r="L1749" s="67">
        <v>5519360</v>
      </c>
      <c r="M1749" s="68"/>
      <c r="R1749" s="66">
        <v>5519360</v>
      </c>
      <c r="S1749" s="64" t="s">
        <v>1364</v>
      </c>
      <c r="T1749" s="65">
        <v>1</v>
      </c>
    </row>
    <row r="1750" spans="1:20" x14ac:dyDescent="0.25">
      <c r="A1750" s="60" t="s">
        <v>2369</v>
      </c>
      <c r="B1750" s="57" t="s">
        <v>2361</v>
      </c>
      <c r="C1750" s="18" t="s">
        <v>1389</v>
      </c>
      <c r="D1750" s="10" t="s">
        <v>1219</v>
      </c>
      <c r="E1750" s="10" t="s">
        <v>1482</v>
      </c>
      <c r="F1750" s="9" t="s">
        <v>1483</v>
      </c>
      <c r="G1750" s="9" t="s">
        <v>1509</v>
      </c>
      <c r="H1750" s="18" t="s">
        <v>1493</v>
      </c>
      <c r="I1750" s="9" t="s">
        <v>456</v>
      </c>
      <c r="J1750" s="10" t="s">
        <v>456</v>
      </c>
      <c r="K1750" s="67">
        <v>148840</v>
      </c>
      <c r="L1750" s="67">
        <v>1892649440</v>
      </c>
      <c r="M1750" s="68"/>
      <c r="R1750" s="66">
        <v>1892649440</v>
      </c>
      <c r="S1750" s="64" t="s">
        <v>1534</v>
      </c>
      <c r="T1750" s="65">
        <v>1</v>
      </c>
    </row>
    <row r="1751" spans="1:20" x14ac:dyDescent="0.25">
      <c r="A1751" s="60" t="s">
        <v>2369</v>
      </c>
      <c r="B1751" s="57" t="s">
        <v>2361</v>
      </c>
      <c r="C1751" s="18" t="s">
        <v>1389</v>
      </c>
      <c r="D1751" s="10" t="s">
        <v>1219</v>
      </c>
      <c r="E1751" s="10" t="s">
        <v>1482</v>
      </c>
      <c r="F1751" s="9" t="s">
        <v>1483</v>
      </c>
      <c r="G1751" s="9" t="s">
        <v>1509</v>
      </c>
      <c r="H1751" s="18" t="s">
        <v>1523</v>
      </c>
      <c r="I1751" s="9" t="s">
        <v>453</v>
      </c>
      <c r="J1751" s="62" t="s">
        <v>2384</v>
      </c>
      <c r="K1751" s="67">
        <v>43000</v>
      </c>
      <c r="L1751" s="67">
        <v>261569000</v>
      </c>
      <c r="M1751" s="68"/>
      <c r="R1751" s="66">
        <v>261569000</v>
      </c>
      <c r="S1751" s="64" t="s">
        <v>1534</v>
      </c>
      <c r="T1751" s="65">
        <v>1</v>
      </c>
    </row>
    <row r="1752" spans="1:20" x14ac:dyDescent="0.25">
      <c r="A1752" s="60" t="s">
        <v>2369</v>
      </c>
      <c r="B1752" s="57" t="s">
        <v>2361</v>
      </c>
      <c r="C1752" s="18" t="s">
        <v>1314</v>
      </c>
      <c r="D1752" s="10" t="s">
        <v>1510</v>
      </c>
      <c r="E1752" s="10" t="s">
        <v>254</v>
      </c>
      <c r="F1752" s="9" t="s">
        <v>390</v>
      </c>
      <c r="G1752" s="9" t="s">
        <v>1495</v>
      </c>
      <c r="H1752" s="18" t="s">
        <v>296</v>
      </c>
      <c r="I1752" s="9" t="s">
        <v>456</v>
      </c>
      <c r="J1752" s="10" t="s">
        <v>456</v>
      </c>
      <c r="K1752" s="67">
        <v>90</v>
      </c>
      <c r="L1752" s="67">
        <v>1051290</v>
      </c>
      <c r="M1752" s="68"/>
      <c r="R1752" s="66">
        <v>1051290</v>
      </c>
      <c r="S1752" s="64" t="s">
        <v>1364</v>
      </c>
      <c r="T1752" s="65">
        <v>1</v>
      </c>
    </row>
    <row r="1753" spans="1:20" x14ac:dyDescent="0.25">
      <c r="A1753" s="60" t="s">
        <v>2369</v>
      </c>
      <c r="B1753" s="57" t="s">
        <v>2361</v>
      </c>
      <c r="C1753" s="18" t="s">
        <v>1314</v>
      </c>
      <c r="D1753" s="10" t="s">
        <v>1510</v>
      </c>
      <c r="E1753" s="10" t="s">
        <v>254</v>
      </c>
      <c r="F1753" s="9" t="s">
        <v>390</v>
      </c>
      <c r="G1753" s="9" t="s">
        <v>1495</v>
      </c>
      <c r="H1753" s="18" t="s">
        <v>234</v>
      </c>
      <c r="I1753" s="9" t="s">
        <v>454</v>
      </c>
      <c r="J1753" s="62" t="s">
        <v>2384</v>
      </c>
      <c r="K1753" s="67">
        <v>2010</v>
      </c>
      <c r="L1753" s="67">
        <v>12761490</v>
      </c>
      <c r="M1753" s="68"/>
      <c r="R1753" s="66">
        <v>12761490</v>
      </c>
      <c r="S1753" s="64" t="s">
        <v>1364</v>
      </c>
      <c r="T1753" s="65">
        <v>1</v>
      </c>
    </row>
    <row r="1754" spans="1:20" x14ac:dyDescent="0.25">
      <c r="A1754" s="60" t="s">
        <v>2369</v>
      </c>
      <c r="B1754" s="57" t="s">
        <v>2361</v>
      </c>
      <c r="C1754" s="18" t="s">
        <v>1314</v>
      </c>
      <c r="D1754" s="10" t="s">
        <v>1510</v>
      </c>
      <c r="E1754" s="10" t="s">
        <v>254</v>
      </c>
      <c r="F1754" s="9" t="s">
        <v>390</v>
      </c>
      <c r="G1754" s="9" t="s">
        <v>1495</v>
      </c>
      <c r="H1754" s="18" t="s">
        <v>1492</v>
      </c>
      <c r="I1754" s="9" t="s">
        <v>454</v>
      </c>
      <c r="J1754" s="62" t="s">
        <v>2384</v>
      </c>
      <c r="K1754" s="67">
        <v>4260</v>
      </c>
      <c r="L1754" s="67">
        <v>27046740</v>
      </c>
      <c r="M1754" s="68"/>
      <c r="R1754" s="66">
        <v>27046740</v>
      </c>
      <c r="S1754" s="64" t="s">
        <v>1534</v>
      </c>
      <c r="T1754" s="65">
        <v>1</v>
      </c>
    </row>
    <row r="1755" spans="1:20" x14ac:dyDescent="0.25">
      <c r="A1755" s="60" t="s">
        <v>2369</v>
      </c>
      <c r="B1755" s="57" t="s">
        <v>2361</v>
      </c>
      <c r="C1755" s="18" t="s">
        <v>1471</v>
      </c>
      <c r="D1755" s="10" t="s">
        <v>1511</v>
      </c>
      <c r="E1755" s="10" t="s">
        <v>210</v>
      </c>
      <c r="F1755" s="9" t="s">
        <v>391</v>
      </c>
      <c r="G1755" s="9" t="s">
        <v>1498</v>
      </c>
      <c r="H1755" s="18" t="s">
        <v>234</v>
      </c>
      <c r="I1755" s="9" t="s">
        <v>454</v>
      </c>
      <c r="J1755" s="62" t="s">
        <v>2384</v>
      </c>
      <c r="K1755" s="67">
        <v>251880</v>
      </c>
      <c r="L1755" s="67">
        <v>1551580800</v>
      </c>
      <c r="M1755" s="68"/>
      <c r="R1755" s="66">
        <v>1551580800</v>
      </c>
      <c r="S1755" s="64" t="s">
        <v>1364</v>
      </c>
      <c r="T1755" s="65">
        <v>1</v>
      </c>
    </row>
    <row r="1756" spans="1:20" x14ac:dyDescent="0.25">
      <c r="A1756" s="60" t="s">
        <v>2369</v>
      </c>
      <c r="B1756" s="57" t="s">
        <v>2361</v>
      </c>
      <c r="C1756" s="18" t="s">
        <v>1471</v>
      </c>
      <c r="D1756" s="10" t="s">
        <v>1511</v>
      </c>
      <c r="E1756" s="10" t="s">
        <v>210</v>
      </c>
      <c r="F1756" s="9" t="s">
        <v>391</v>
      </c>
      <c r="G1756" s="9" t="s">
        <v>1498</v>
      </c>
      <c r="H1756" s="18" t="s">
        <v>1492</v>
      </c>
      <c r="I1756" s="9" t="s">
        <v>454</v>
      </c>
      <c r="J1756" s="62" t="s">
        <v>2384</v>
      </c>
      <c r="K1756" s="67">
        <v>29280</v>
      </c>
      <c r="L1756" s="67">
        <v>180364800</v>
      </c>
      <c r="M1756" s="68"/>
      <c r="R1756" s="66">
        <v>180364800</v>
      </c>
      <c r="S1756" s="64" t="s">
        <v>1534</v>
      </c>
      <c r="T1756" s="65">
        <v>1</v>
      </c>
    </row>
    <row r="1757" spans="1:20" x14ac:dyDescent="0.25">
      <c r="A1757" s="60" t="s">
        <v>2369</v>
      </c>
      <c r="B1757" s="57" t="s">
        <v>2361</v>
      </c>
      <c r="C1757" s="18" t="s">
        <v>1472</v>
      </c>
      <c r="D1757" s="10" t="s">
        <v>1512</v>
      </c>
      <c r="E1757" s="10" t="s">
        <v>210</v>
      </c>
      <c r="F1757" s="9" t="s">
        <v>391</v>
      </c>
      <c r="G1757" s="9" t="s">
        <v>1498</v>
      </c>
      <c r="H1757" s="18" t="s">
        <v>234</v>
      </c>
      <c r="I1757" s="9" t="s">
        <v>454</v>
      </c>
      <c r="J1757" s="62" t="s">
        <v>2384</v>
      </c>
      <c r="K1757" s="67">
        <v>97920</v>
      </c>
      <c r="L1757" s="67">
        <v>294151680</v>
      </c>
      <c r="M1757" s="68"/>
      <c r="R1757" s="66">
        <v>294151680</v>
      </c>
      <c r="S1757" s="64" t="s">
        <v>1364</v>
      </c>
      <c r="T1757" s="65">
        <v>1</v>
      </c>
    </row>
    <row r="1758" spans="1:20" x14ac:dyDescent="0.25">
      <c r="A1758" s="60" t="s">
        <v>2369</v>
      </c>
      <c r="B1758" s="57" t="s">
        <v>2361</v>
      </c>
      <c r="C1758" s="18" t="s">
        <v>1472</v>
      </c>
      <c r="D1758" s="10" t="s">
        <v>1512</v>
      </c>
      <c r="E1758" s="10" t="s">
        <v>210</v>
      </c>
      <c r="F1758" s="9" t="s">
        <v>391</v>
      </c>
      <c r="G1758" s="9" t="s">
        <v>1498</v>
      </c>
      <c r="H1758" s="18" t="s">
        <v>1492</v>
      </c>
      <c r="I1758" s="9" t="s">
        <v>454</v>
      </c>
      <c r="J1758" s="62" t="s">
        <v>2384</v>
      </c>
      <c r="K1758" s="67">
        <v>32160</v>
      </c>
      <c r="L1758" s="67">
        <v>96608640</v>
      </c>
      <c r="M1758" s="68"/>
      <c r="R1758" s="66">
        <v>96608640</v>
      </c>
      <c r="S1758" s="64" t="s">
        <v>1534</v>
      </c>
      <c r="T1758" s="65">
        <v>1</v>
      </c>
    </row>
    <row r="1759" spans="1:20" x14ac:dyDescent="0.25">
      <c r="A1759" s="60" t="s">
        <v>2369</v>
      </c>
      <c r="B1759" s="57" t="s">
        <v>2361</v>
      </c>
      <c r="C1759" s="18" t="s">
        <v>1475</v>
      </c>
      <c r="D1759" s="10" t="s">
        <v>1513</v>
      </c>
      <c r="E1759" s="10" t="s">
        <v>210</v>
      </c>
      <c r="F1759" s="9" t="s">
        <v>391</v>
      </c>
      <c r="G1759" s="9" t="s">
        <v>1498</v>
      </c>
      <c r="H1759" s="18" t="s">
        <v>234</v>
      </c>
      <c r="I1759" s="9" t="s">
        <v>454</v>
      </c>
      <c r="J1759" s="62" t="s">
        <v>2384</v>
      </c>
      <c r="K1759" s="67">
        <v>28320</v>
      </c>
      <c r="L1759" s="67">
        <v>83062560</v>
      </c>
      <c r="M1759" s="68"/>
      <c r="R1759" s="66">
        <v>83062560</v>
      </c>
      <c r="S1759" s="64" t="s">
        <v>1364</v>
      </c>
      <c r="T1759" s="65">
        <v>1</v>
      </c>
    </row>
    <row r="1760" spans="1:20" x14ac:dyDescent="0.25">
      <c r="A1760" s="60" t="s">
        <v>2369</v>
      </c>
      <c r="B1760" s="57" t="s">
        <v>2361</v>
      </c>
      <c r="C1760" s="18" t="s">
        <v>1475</v>
      </c>
      <c r="D1760" s="10" t="s">
        <v>1513</v>
      </c>
      <c r="E1760" s="10" t="s">
        <v>210</v>
      </c>
      <c r="F1760" s="9" t="s">
        <v>391</v>
      </c>
      <c r="G1760" s="9" t="s">
        <v>1498</v>
      </c>
      <c r="H1760" s="18" t="s">
        <v>1492</v>
      </c>
      <c r="I1760" s="9" t="s">
        <v>454</v>
      </c>
      <c r="J1760" s="62" t="s">
        <v>2384</v>
      </c>
      <c r="K1760" s="67">
        <v>32640</v>
      </c>
      <c r="L1760" s="67">
        <v>95733120</v>
      </c>
      <c r="M1760" s="68"/>
      <c r="R1760" s="66">
        <v>95733120</v>
      </c>
      <c r="S1760" s="64" t="s">
        <v>1534</v>
      </c>
      <c r="T1760" s="65">
        <v>1</v>
      </c>
    </row>
    <row r="1761" spans="1:20" x14ac:dyDescent="0.25">
      <c r="A1761" s="60" t="s">
        <v>2369</v>
      </c>
      <c r="B1761" s="57" t="s">
        <v>2361</v>
      </c>
      <c r="C1761" s="18" t="s">
        <v>1476</v>
      </c>
      <c r="D1761" s="10" t="s">
        <v>1514</v>
      </c>
      <c r="E1761" s="10" t="s">
        <v>210</v>
      </c>
      <c r="F1761" s="9" t="s">
        <v>391</v>
      </c>
      <c r="G1761" s="9" t="s">
        <v>1498</v>
      </c>
      <c r="H1761" s="18" t="s">
        <v>234</v>
      </c>
      <c r="I1761" s="9" t="s">
        <v>454</v>
      </c>
      <c r="J1761" s="62" t="s">
        <v>2384</v>
      </c>
      <c r="K1761" s="67">
        <v>29040</v>
      </c>
      <c r="L1761" s="67">
        <v>114475680</v>
      </c>
      <c r="M1761" s="68"/>
      <c r="R1761" s="66">
        <v>114475680</v>
      </c>
      <c r="S1761" s="64" t="s">
        <v>1364</v>
      </c>
      <c r="T1761" s="65">
        <v>1</v>
      </c>
    </row>
    <row r="1762" spans="1:20" x14ac:dyDescent="0.25">
      <c r="A1762" s="60" t="s">
        <v>2369</v>
      </c>
      <c r="B1762" s="57" t="s">
        <v>2361</v>
      </c>
      <c r="C1762" s="18" t="s">
        <v>1476</v>
      </c>
      <c r="D1762" s="10" t="s">
        <v>1514</v>
      </c>
      <c r="E1762" s="10" t="s">
        <v>210</v>
      </c>
      <c r="F1762" s="9" t="s">
        <v>391</v>
      </c>
      <c r="G1762" s="9" t="s">
        <v>1498</v>
      </c>
      <c r="H1762" s="18" t="s">
        <v>1492</v>
      </c>
      <c r="I1762" s="9" t="s">
        <v>454</v>
      </c>
      <c r="J1762" s="62" t="s">
        <v>2384</v>
      </c>
      <c r="K1762" s="67">
        <v>26880</v>
      </c>
      <c r="L1762" s="67">
        <v>105960960</v>
      </c>
      <c r="M1762" s="68"/>
      <c r="R1762" s="66">
        <v>105960960</v>
      </c>
      <c r="S1762" s="64" t="s">
        <v>1534</v>
      </c>
      <c r="T1762" s="65">
        <v>1</v>
      </c>
    </row>
    <row r="1763" spans="1:20" x14ac:dyDescent="0.25">
      <c r="A1763" s="60" t="s">
        <v>2369</v>
      </c>
      <c r="B1763" s="57" t="s">
        <v>2361</v>
      </c>
      <c r="C1763" s="18" t="s">
        <v>1477</v>
      </c>
      <c r="D1763" s="10" t="s">
        <v>1515</v>
      </c>
      <c r="E1763" s="10" t="s">
        <v>210</v>
      </c>
      <c r="F1763" s="9" t="s">
        <v>391</v>
      </c>
      <c r="G1763" s="9" t="s">
        <v>1498</v>
      </c>
      <c r="H1763" s="18" t="s">
        <v>234</v>
      </c>
      <c r="I1763" s="9" t="s">
        <v>454</v>
      </c>
      <c r="J1763" s="62" t="s">
        <v>2384</v>
      </c>
      <c r="K1763" s="67">
        <v>57480</v>
      </c>
      <c r="L1763" s="67">
        <v>257970240</v>
      </c>
      <c r="M1763" s="68"/>
      <c r="R1763" s="66">
        <v>257970240</v>
      </c>
      <c r="S1763" s="64" t="s">
        <v>1364</v>
      </c>
      <c r="T1763" s="65">
        <v>1</v>
      </c>
    </row>
    <row r="1764" spans="1:20" x14ac:dyDescent="0.25">
      <c r="A1764" s="60" t="s">
        <v>2369</v>
      </c>
      <c r="B1764" s="57" t="s">
        <v>2361</v>
      </c>
      <c r="C1764" s="18" t="s">
        <v>1477</v>
      </c>
      <c r="D1764" s="10" t="s">
        <v>1515</v>
      </c>
      <c r="E1764" s="10" t="s">
        <v>210</v>
      </c>
      <c r="F1764" s="9" t="s">
        <v>391</v>
      </c>
      <c r="G1764" s="9" t="s">
        <v>1498</v>
      </c>
      <c r="H1764" s="18" t="s">
        <v>1492</v>
      </c>
      <c r="I1764" s="9" t="s">
        <v>454</v>
      </c>
      <c r="J1764" s="62" t="s">
        <v>2384</v>
      </c>
      <c r="K1764" s="67">
        <v>12480</v>
      </c>
      <c r="L1764" s="67">
        <v>56010240</v>
      </c>
      <c r="M1764" s="68"/>
      <c r="R1764" s="66">
        <v>56010240</v>
      </c>
      <c r="S1764" s="64" t="s">
        <v>1534</v>
      </c>
      <c r="T1764" s="65">
        <v>1</v>
      </c>
    </row>
    <row r="1765" spans="1:20" x14ac:dyDescent="0.25">
      <c r="A1765" s="60" t="s">
        <v>2369</v>
      </c>
      <c r="B1765" s="57" t="s">
        <v>2361</v>
      </c>
      <c r="C1765" s="18" t="s">
        <v>1478</v>
      </c>
      <c r="D1765" s="10" t="s">
        <v>1516</v>
      </c>
      <c r="E1765" s="10" t="s">
        <v>210</v>
      </c>
      <c r="F1765" s="9" t="s">
        <v>391</v>
      </c>
      <c r="G1765" s="9" t="s">
        <v>1498</v>
      </c>
      <c r="H1765" s="18" t="s">
        <v>234</v>
      </c>
      <c r="I1765" s="9" t="s">
        <v>454</v>
      </c>
      <c r="J1765" s="62" t="s">
        <v>2384</v>
      </c>
      <c r="K1765" s="67">
        <v>772124</v>
      </c>
      <c r="L1765" s="67">
        <v>1809086532</v>
      </c>
      <c r="M1765" s="68"/>
      <c r="R1765" s="66">
        <v>1809086532</v>
      </c>
      <c r="S1765" s="64" t="s">
        <v>1364</v>
      </c>
      <c r="T1765" s="65">
        <v>1</v>
      </c>
    </row>
    <row r="1766" spans="1:20" x14ac:dyDescent="0.25">
      <c r="A1766" s="60" t="s">
        <v>2369</v>
      </c>
      <c r="B1766" s="57" t="s">
        <v>2361</v>
      </c>
      <c r="C1766" s="18" t="s">
        <v>1478</v>
      </c>
      <c r="D1766" s="10" t="s">
        <v>1516</v>
      </c>
      <c r="E1766" s="10" t="s">
        <v>210</v>
      </c>
      <c r="F1766" s="9" t="s">
        <v>391</v>
      </c>
      <c r="G1766" s="9" t="s">
        <v>1498</v>
      </c>
      <c r="H1766" s="18" t="s">
        <v>1492</v>
      </c>
      <c r="I1766" s="9" t="s">
        <v>454</v>
      </c>
      <c r="J1766" s="62" t="s">
        <v>2384</v>
      </c>
      <c r="K1766" s="67">
        <v>203520</v>
      </c>
      <c r="L1766" s="67">
        <v>476847360</v>
      </c>
      <c r="M1766" s="68"/>
      <c r="R1766" s="66">
        <v>476847360</v>
      </c>
      <c r="S1766" s="64" t="s">
        <v>1534</v>
      </c>
      <c r="T1766" s="65">
        <v>1</v>
      </c>
    </row>
    <row r="1767" spans="1:20" x14ac:dyDescent="0.25">
      <c r="A1767" s="60" t="s">
        <v>2369</v>
      </c>
      <c r="B1767" s="57" t="s">
        <v>2361</v>
      </c>
      <c r="C1767" s="18" t="s">
        <v>1099</v>
      </c>
      <c r="D1767" s="10" t="s">
        <v>1235</v>
      </c>
      <c r="E1767" s="10" t="s">
        <v>210</v>
      </c>
      <c r="F1767" s="9" t="s">
        <v>391</v>
      </c>
      <c r="G1767" s="9" t="s">
        <v>1498</v>
      </c>
      <c r="H1767" s="18" t="s">
        <v>296</v>
      </c>
      <c r="I1767" s="9" t="s">
        <v>456</v>
      </c>
      <c r="J1767" s="10" t="s">
        <v>456</v>
      </c>
      <c r="K1767" s="67">
        <v>2880</v>
      </c>
      <c r="L1767" s="67">
        <v>23273280</v>
      </c>
      <c r="M1767" s="68"/>
      <c r="R1767" s="66">
        <v>23273280</v>
      </c>
      <c r="S1767" s="64" t="s">
        <v>1364</v>
      </c>
      <c r="T1767" s="65">
        <v>1</v>
      </c>
    </row>
    <row r="1768" spans="1:20" x14ac:dyDescent="0.25">
      <c r="A1768" s="60" t="s">
        <v>2369</v>
      </c>
      <c r="B1768" s="57" t="s">
        <v>2361</v>
      </c>
      <c r="C1768" s="18" t="s">
        <v>1099</v>
      </c>
      <c r="D1768" s="10" t="s">
        <v>1235</v>
      </c>
      <c r="E1768" s="10" t="s">
        <v>210</v>
      </c>
      <c r="F1768" s="9" t="s">
        <v>391</v>
      </c>
      <c r="G1768" s="9" t="s">
        <v>1498</v>
      </c>
      <c r="H1768" s="18" t="s">
        <v>337</v>
      </c>
      <c r="I1768" s="9" t="s">
        <v>453</v>
      </c>
      <c r="J1768" s="62" t="s">
        <v>2384</v>
      </c>
      <c r="K1768" s="67">
        <v>4320</v>
      </c>
      <c r="L1768" s="67">
        <v>19388160</v>
      </c>
      <c r="M1768" s="68"/>
      <c r="R1768" s="66">
        <v>19388160</v>
      </c>
      <c r="S1768" s="64" t="s">
        <v>1364</v>
      </c>
      <c r="T1768" s="65">
        <v>1</v>
      </c>
    </row>
    <row r="1769" spans="1:20" x14ac:dyDescent="0.25">
      <c r="A1769" s="60" t="s">
        <v>2369</v>
      </c>
      <c r="B1769" s="57" t="s">
        <v>2361</v>
      </c>
      <c r="C1769" s="18" t="s">
        <v>1099</v>
      </c>
      <c r="D1769" s="10" t="s">
        <v>1235</v>
      </c>
      <c r="E1769" s="10" t="s">
        <v>210</v>
      </c>
      <c r="F1769" s="9" t="s">
        <v>391</v>
      </c>
      <c r="G1769" s="9" t="s">
        <v>1498</v>
      </c>
      <c r="H1769" s="18" t="s">
        <v>1493</v>
      </c>
      <c r="I1769" s="9" t="s">
        <v>456</v>
      </c>
      <c r="J1769" s="10" t="s">
        <v>456</v>
      </c>
      <c r="K1769" s="67">
        <v>1440</v>
      </c>
      <c r="L1769" s="67">
        <v>11636640</v>
      </c>
      <c r="M1769" s="68"/>
      <c r="R1769" s="66">
        <v>11636640</v>
      </c>
      <c r="S1769" s="64" t="s">
        <v>1534</v>
      </c>
      <c r="T1769" s="65">
        <v>1</v>
      </c>
    </row>
    <row r="1770" spans="1:20" x14ac:dyDescent="0.25">
      <c r="A1770" s="60" t="s">
        <v>2369</v>
      </c>
      <c r="B1770" s="57" t="s">
        <v>2361</v>
      </c>
      <c r="C1770" s="18" t="s">
        <v>408</v>
      </c>
      <c r="D1770" s="10" t="s">
        <v>1352</v>
      </c>
      <c r="E1770" s="10" t="s">
        <v>264</v>
      </c>
      <c r="F1770" s="9" t="s">
        <v>348</v>
      </c>
      <c r="G1770" s="9" t="s">
        <v>1312</v>
      </c>
      <c r="H1770" s="18" t="s">
        <v>345</v>
      </c>
      <c r="I1770" s="9" t="s">
        <v>456</v>
      </c>
      <c r="J1770" s="10" t="s">
        <v>456</v>
      </c>
      <c r="K1770" s="67">
        <v>3136</v>
      </c>
      <c r="L1770" s="67">
        <v>23319954.560000002</v>
      </c>
      <c r="M1770" s="68"/>
      <c r="R1770" s="66">
        <v>23319954.560000002</v>
      </c>
      <c r="S1770" s="64" t="s">
        <v>1364</v>
      </c>
      <c r="T1770" s="65">
        <v>1</v>
      </c>
    </row>
    <row r="1771" spans="1:20" x14ac:dyDescent="0.25">
      <c r="A1771" s="60" t="s">
        <v>2369</v>
      </c>
      <c r="B1771" s="57" t="s">
        <v>2361</v>
      </c>
      <c r="C1771" s="18" t="s">
        <v>408</v>
      </c>
      <c r="D1771" s="10" t="s">
        <v>1352</v>
      </c>
      <c r="E1771" s="10" t="s">
        <v>264</v>
      </c>
      <c r="F1771" s="9" t="s">
        <v>348</v>
      </c>
      <c r="G1771" s="9" t="s">
        <v>1312</v>
      </c>
      <c r="H1771" s="18" t="s">
        <v>220</v>
      </c>
      <c r="I1771" s="9" t="s">
        <v>455</v>
      </c>
      <c r="J1771" s="62" t="s">
        <v>2384</v>
      </c>
      <c r="K1771" s="67">
        <v>140</v>
      </c>
      <c r="L1771" s="67">
        <v>941220</v>
      </c>
      <c r="M1771" s="68"/>
      <c r="R1771" s="66">
        <v>941220</v>
      </c>
      <c r="S1771" s="64" t="s">
        <v>1364</v>
      </c>
      <c r="T1771" s="65">
        <v>1</v>
      </c>
    </row>
    <row r="1772" spans="1:20" x14ac:dyDescent="0.25">
      <c r="A1772" s="60" t="s">
        <v>2369</v>
      </c>
      <c r="B1772" s="57" t="s">
        <v>2361</v>
      </c>
      <c r="C1772" s="18" t="s">
        <v>408</v>
      </c>
      <c r="D1772" s="10" t="s">
        <v>1352</v>
      </c>
      <c r="E1772" s="10" t="s">
        <v>264</v>
      </c>
      <c r="F1772" s="9" t="s">
        <v>348</v>
      </c>
      <c r="G1772" s="9" t="s">
        <v>1312</v>
      </c>
      <c r="H1772" s="18" t="s">
        <v>241</v>
      </c>
      <c r="I1772" s="9" t="s">
        <v>454</v>
      </c>
      <c r="J1772" s="62" t="s">
        <v>2384</v>
      </c>
      <c r="K1772" s="67">
        <v>1904</v>
      </c>
      <c r="L1772" s="67">
        <v>11886672</v>
      </c>
      <c r="M1772" s="68"/>
      <c r="R1772" s="66">
        <v>11886672</v>
      </c>
      <c r="S1772" s="64" t="s">
        <v>1364</v>
      </c>
      <c r="T1772" s="65">
        <v>1</v>
      </c>
    </row>
    <row r="1773" spans="1:20" x14ac:dyDescent="0.25">
      <c r="A1773" s="60" t="s">
        <v>2369</v>
      </c>
      <c r="B1773" s="57" t="s">
        <v>2361</v>
      </c>
      <c r="C1773" s="18" t="s">
        <v>408</v>
      </c>
      <c r="D1773" s="10" t="s">
        <v>1352</v>
      </c>
      <c r="E1773" s="10" t="s">
        <v>264</v>
      </c>
      <c r="F1773" s="9" t="s">
        <v>348</v>
      </c>
      <c r="G1773" s="9" t="s">
        <v>1312</v>
      </c>
      <c r="H1773" s="18" t="s">
        <v>2280</v>
      </c>
      <c r="I1773" s="9" t="s">
        <v>455</v>
      </c>
      <c r="J1773" s="62" t="s">
        <v>2384</v>
      </c>
      <c r="K1773" s="67">
        <v>840</v>
      </c>
      <c r="L1773" s="67">
        <v>5371228.7999999998</v>
      </c>
      <c r="M1773" s="68"/>
      <c r="R1773" s="66">
        <v>5371228.7999999998</v>
      </c>
      <c r="S1773" s="64" t="s">
        <v>1365</v>
      </c>
      <c r="T1773" s="65">
        <v>1</v>
      </c>
    </row>
    <row r="1774" spans="1:20" x14ac:dyDescent="0.25">
      <c r="A1774" s="60" t="s">
        <v>2369</v>
      </c>
      <c r="B1774" s="57" t="s">
        <v>2361</v>
      </c>
      <c r="C1774" s="18" t="s">
        <v>1093</v>
      </c>
      <c r="D1774" s="10" t="s">
        <v>1230</v>
      </c>
      <c r="E1774" s="10" t="s">
        <v>210</v>
      </c>
      <c r="F1774" s="9" t="s">
        <v>391</v>
      </c>
      <c r="G1774" s="9" t="s">
        <v>1498</v>
      </c>
      <c r="H1774" s="18" t="s">
        <v>296</v>
      </c>
      <c r="I1774" s="9" t="s">
        <v>456</v>
      </c>
      <c r="J1774" s="10" t="s">
        <v>456</v>
      </c>
      <c r="K1774" s="67">
        <v>25920</v>
      </c>
      <c r="L1774" s="67">
        <v>209459520</v>
      </c>
      <c r="M1774" s="68"/>
      <c r="R1774" s="66">
        <v>209459520</v>
      </c>
      <c r="S1774" s="64" t="s">
        <v>1364</v>
      </c>
      <c r="T1774" s="65">
        <v>1</v>
      </c>
    </row>
    <row r="1775" spans="1:20" x14ac:dyDescent="0.25">
      <c r="A1775" s="60" t="s">
        <v>2369</v>
      </c>
      <c r="B1775" s="57" t="s">
        <v>2361</v>
      </c>
      <c r="C1775" s="18" t="s">
        <v>1093</v>
      </c>
      <c r="D1775" s="10" t="s">
        <v>1230</v>
      </c>
      <c r="E1775" s="10" t="s">
        <v>210</v>
      </c>
      <c r="F1775" s="9" t="s">
        <v>391</v>
      </c>
      <c r="G1775" s="9" t="s">
        <v>1498</v>
      </c>
      <c r="H1775" s="18" t="s">
        <v>337</v>
      </c>
      <c r="I1775" s="9" t="s">
        <v>453</v>
      </c>
      <c r="J1775" s="62" t="s">
        <v>2384</v>
      </c>
      <c r="K1775" s="67">
        <v>125280</v>
      </c>
      <c r="L1775" s="67">
        <v>771724800</v>
      </c>
      <c r="M1775" s="68"/>
      <c r="R1775" s="66">
        <v>771724800</v>
      </c>
      <c r="S1775" s="64" t="s">
        <v>1364</v>
      </c>
      <c r="T1775" s="65">
        <v>1</v>
      </c>
    </row>
    <row r="1776" spans="1:20" x14ac:dyDescent="0.25">
      <c r="A1776" s="60" t="s">
        <v>2369</v>
      </c>
      <c r="B1776" s="57" t="s">
        <v>2361</v>
      </c>
      <c r="C1776" s="18" t="s">
        <v>1093</v>
      </c>
      <c r="D1776" s="10" t="s">
        <v>1230</v>
      </c>
      <c r="E1776" s="10" t="s">
        <v>210</v>
      </c>
      <c r="F1776" s="9" t="s">
        <v>391</v>
      </c>
      <c r="G1776" s="9" t="s">
        <v>1498</v>
      </c>
      <c r="H1776" s="18" t="s">
        <v>1492</v>
      </c>
      <c r="I1776" s="9" t="s">
        <v>454</v>
      </c>
      <c r="J1776" s="62" t="s">
        <v>2384</v>
      </c>
      <c r="K1776" s="67">
        <v>44160</v>
      </c>
      <c r="L1776" s="67">
        <v>272025600</v>
      </c>
      <c r="M1776" s="68"/>
      <c r="R1776" s="66">
        <v>272025600</v>
      </c>
      <c r="S1776" s="64" t="s">
        <v>1534</v>
      </c>
      <c r="T1776" s="65">
        <v>1</v>
      </c>
    </row>
    <row r="1777" spans="1:20" x14ac:dyDescent="0.25">
      <c r="A1777" s="60" t="s">
        <v>2369</v>
      </c>
      <c r="B1777" s="57" t="s">
        <v>2361</v>
      </c>
      <c r="C1777" s="18" t="s">
        <v>1093</v>
      </c>
      <c r="D1777" s="10" t="s">
        <v>1230</v>
      </c>
      <c r="E1777" s="10" t="s">
        <v>210</v>
      </c>
      <c r="F1777" s="9" t="s">
        <v>391</v>
      </c>
      <c r="G1777" s="9" t="s">
        <v>1498</v>
      </c>
      <c r="H1777" s="18" t="s">
        <v>1493</v>
      </c>
      <c r="I1777" s="9" t="s">
        <v>456</v>
      </c>
      <c r="J1777" s="10" t="s">
        <v>456</v>
      </c>
      <c r="K1777" s="67">
        <v>480</v>
      </c>
      <c r="L1777" s="67">
        <v>3878880</v>
      </c>
      <c r="M1777" s="68"/>
      <c r="R1777" s="66">
        <v>3878880</v>
      </c>
      <c r="S1777" s="64" t="s">
        <v>1534</v>
      </c>
      <c r="T1777" s="65">
        <v>1</v>
      </c>
    </row>
    <row r="1778" spans="1:20" x14ac:dyDescent="0.25">
      <c r="A1778" s="60" t="s">
        <v>2369</v>
      </c>
      <c r="B1778" s="57" t="s">
        <v>2361</v>
      </c>
      <c r="C1778" s="18" t="s">
        <v>1109</v>
      </c>
      <c r="D1778" s="10" t="s">
        <v>1480</v>
      </c>
      <c r="E1778" s="10" t="s">
        <v>210</v>
      </c>
      <c r="F1778" s="9" t="s">
        <v>391</v>
      </c>
      <c r="G1778" s="9" t="s">
        <v>1498</v>
      </c>
      <c r="H1778" s="18" t="s">
        <v>296</v>
      </c>
      <c r="I1778" s="9" t="s">
        <v>456</v>
      </c>
      <c r="J1778" s="10" t="s">
        <v>456</v>
      </c>
      <c r="K1778" s="67">
        <v>69120</v>
      </c>
      <c r="L1778" s="67">
        <v>371865600</v>
      </c>
      <c r="M1778" s="68"/>
      <c r="R1778" s="66">
        <v>371865600</v>
      </c>
      <c r="S1778" s="64" t="s">
        <v>1364</v>
      </c>
      <c r="T1778" s="65">
        <v>1</v>
      </c>
    </row>
    <row r="1779" spans="1:20" x14ac:dyDescent="0.25">
      <c r="A1779" s="60" t="s">
        <v>2369</v>
      </c>
      <c r="B1779" s="57" t="s">
        <v>2361</v>
      </c>
      <c r="C1779" s="18" t="s">
        <v>1109</v>
      </c>
      <c r="D1779" s="10" t="s">
        <v>1480</v>
      </c>
      <c r="E1779" s="10" t="s">
        <v>210</v>
      </c>
      <c r="F1779" s="9" t="s">
        <v>391</v>
      </c>
      <c r="G1779" s="9" t="s">
        <v>1498</v>
      </c>
      <c r="H1779" s="18" t="s">
        <v>337</v>
      </c>
      <c r="I1779" s="9" t="s">
        <v>453</v>
      </c>
      <c r="J1779" s="62" t="s">
        <v>2384</v>
      </c>
      <c r="K1779" s="67">
        <v>779448</v>
      </c>
      <c r="L1779" s="67">
        <v>1826246664</v>
      </c>
      <c r="M1779" s="68"/>
      <c r="R1779" s="66">
        <v>1826246664</v>
      </c>
      <c r="S1779" s="64" t="s">
        <v>1364</v>
      </c>
      <c r="T1779" s="65">
        <v>1</v>
      </c>
    </row>
    <row r="1780" spans="1:20" x14ac:dyDescent="0.25">
      <c r="A1780" s="60" t="s">
        <v>2369</v>
      </c>
      <c r="B1780" s="57" t="s">
        <v>2361</v>
      </c>
      <c r="C1780" s="18" t="s">
        <v>1109</v>
      </c>
      <c r="D1780" s="10" t="s">
        <v>1480</v>
      </c>
      <c r="E1780" s="10" t="s">
        <v>210</v>
      </c>
      <c r="F1780" s="9" t="s">
        <v>391</v>
      </c>
      <c r="G1780" s="9" t="s">
        <v>1498</v>
      </c>
      <c r="H1780" s="18" t="s">
        <v>231</v>
      </c>
      <c r="I1780" s="9" t="s">
        <v>455</v>
      </c>
      <c r="J1780" s="62" t="s">
        <v>2384</v>
      </c>
      <c r="K1780" s="67">
        <v>9600</v>
      </c>
      <c r="L1780" s="67">
        <v>42240000</v>
      </c>
      <c r="M1780" s="68"/>
      <c r="R1780" s="66">
        <v>42240000</v>
      </c>
      <c r="S1780" s="64" t="s">
        <v>1364</v>
      </c>
      <c r="T1780" s="65">
        <v>1</v>
      </c>
    </row>
    <row r="1781" spans="1:20" x14ac:dyDescent="0.25">
      <c r="A1781" s="60" t="s">
        <v>2369</v>
      </c>
      <c r="B1781" s="57" t="s">
        <v>2361</v>
      </c>
      <c r="C1781" s="18" t="s">
        <v>1109</v>
      </c>
      <c r="D1781" s="10" t="s">
        <v>1480</v>
      </c>
      <c r="E1781" s="10" t="s">
        <v>210</v>
      </c>
      <c r="F1781" s="9" t="s">
        <v>391</v>
      </c>
      <c r="G1781" s="9" t="s">
        <v>1498</v>
      </c>
      <c r="H1781" s="18" t="s">
        <v>1493</v>
      </c>
      <c r="I1781" s="9" t="s">
        <v>456</v>
      </c>
      <c r="J1781" s="10" t="s">
        <v>456</v>
      </c>
      <c r="K1781" s="67">
        <v>30240</v>
      </c>
      <c r="L1781" s="67">
        <v>162691200</v>
      </c>
      <c r="M1781" s="68"/>
      <c r="R1781" s="66">
        <v>162691200</v>
      </c>
      <c r="S1781" s="64" t="s">
        <v>1534</v>
      </c>
      <c r="T1781" s="65">
        <v>1</v>
      </c>
    </row>
    <row r="1782" spans="1:20" x14ac:dyDescent="0.25">
      <c r="A1782" s="60" t="s">
        <v>2369</v>
      </c>
      <c r="B1782" s="57" t="s">
        <v>2361</v>
      </c>
      <c r="C1782" s="18" t="s">
        <v>1109</v>
      </c>
      <c r="D1782" s="10" t="s">
        <v>1480</v>
      </c>
      <c r="E1782" s="10" t="s">
        <v>210</v>
      </c>
      <c r="F1782" s="9" t="s">
        <v>391</v>
      </c>
      <c r="G1782" s="9" t="s">
        <v>1498</v>
      </c>
      <c r="H1782" s="18" t="s">
        <v>1523</v>
      </c>
      <c r="I1782" s="9" t="s">
        <v>453</v>
      </c>
      <c r="J1782" s="62" t="s">
        <v>2384</v>
      </c>
      <c r="K1782" s="67">
        <v>96000</v>
      </c>
      <c r="L1782" s="67">
        <v>224928000</v>
      </c>
      <c r="M1782" s="68"/>
      <c r="R1782" s="66">
        <v>224928000</v>
      </c>
      <c r="S1782" s="64" t="s">
        <v>1534</v>
      </c>
      <c r="T1782" s="65">
        <v>1</v>
      </c>
    </row>
    <row r="1783" spans="1:20" x14ac:dyDescent="0.25">
      <c r="A1783" s="60" t="s">
        <v>2369</v>
      </c>
      <c r="B1783" s="57" t="s">
        <v>2361</v>
      </c>
      <c r="C1783" s="18" t="s">
        <v>1456</v>
      </c>
      <c r="D1783" s="10" t="s">
        <v>1457</v>
      </c>
      <c r="E1783" s="10" t="s">
        <v>212</v>
      </c>
      <c r="F1783" s="9" t="s">
        <v>327</v>
      </c>
      <c r="G1783" s="9" t="s">
        <v>1309</v>
      </c>
      <c r="H1783" s="18" t="s">
        <v>296</v>
      </c>
      <c r="I1783" s="9" t="s">
        <v>456</v>
      </c>
      <c r="J1783" s="10" t="s">
        <v>456</v>
      </c>
      <c r="K1783" s="67">
        <v>35140</v>
      </c>
      <c r="L1783" s="67">
        <v>373397640</v>
      </c>
      <c r="M1783" s="68"/>
      <c r="R1783" s="66">
        <v>373397640</v>
      </c>
      <c r="S1783" s="64" t="s">
        <v>1364</v>
      </c>
      <c r="T1783" s="65">
        <v>1</v>
      </c>
    </row>
    <row r="1784" spans="1:20" x14ac:dyDescent="0.25">
      <c r="A1784" s="60" t="s">
        <v>2369</v>
      </c>
      <c r="B1784" s="57" t="s">
        <v>2361</v>
      </c>
      <c r="C1784" s="18" t="s">
        <v>1456</v>
      </c>
      <c r="D1784" s="10" t="s">
        <v>1457</v>
      </c>
      <c r="E1784" s="10" t="s">
        <v>212</v>
      </c>
      <c r="F1784" s="9" t="s">
        <v>327</v>
      </c>
      <c r="G1784" s="9" t="s">
        <v>1309</v>
      </c>
      <c r="H1784" s="18" t="s">
        <v>234</v>
      </c>
      <c r="I1784" s="9" t="s">
        <v>454</v>
      </c>
      <c r="J1784" s="62" t="s">
        <v>2384</v>
      </c>
      <c r="K1784" s="67">
        <v>1320</v>
      </c>
      <c r="L1784" s="67">
        <v>14452680</v>
      </c>
      <c r="M1784" s="68"/>
      <c r="R1784" s="66">
        <v>14452680</v>
      </c>
      <c r="S1784" s="64" t="s">
        <v>1364</v>
      </c>
      <c r="T1784" s="65">
        <v>1</v>
      </c>
    </row>
    <row r="1785" spans="1:20" x14ac:dyDescent="0.25">
      <c r="A1785" s="60" t="s">
        <v>2369</v>
      </c>
      <c r="B1785" s="57" t="s">
        <v>2361</v>
      </c>
      <c r="C1785" s="18" t="s">
        <v>1456</v>
      </c>
      <c r="D1785" s="10" t="s">
        <v>1457</v>
      </c>
      <c r="E1785" s="10" t="s">
        <v>212</v>
      </c>
      <c r="F1785" s="9" t="s">
        <v>327</v>
      </c>
      <c r="G1785" s="9" t="s">
        <v>1309</v>
      </c>
      <c r="H1785" s="18" t="s">
        <v>1492</v>
      </c>
      <c r="I1785" s="9" t="s">
        <v>454</v>
      </c>
      <c r="J1785" s="62" t="s">
        <v>2384</v>
      </c>
      <c r="K1785" s="67">
        <v>105360</v>
      </c>
      <c r="L1785" s="67">
        <v>1153586640</v>
      </c>
      <c r="M1785" s="68"/>
      <c r="R1785" s="66">
        <v>1153586640</v>
      </c>
      <c r="S1785" s="64" t="s">
        <v>1534</v>
      </c>
      <c r="T1785" s="65">
        <v>1</v>
      </c>
    </row>
    <row r="1786" spans="1:20" x14ac:dyDescent="0.25">
      <c r="A1786" s="60" t="s">
        <v>2369</v>
      </c>
      <c r="B1786" s="57" t="s">
        <v>2361</v>
      </c>
      <c r="C1786" s="18" t="s">
        <v>1456</v>
      </c>
      <c r="D1786" s="10" t="s">
        <v>1457</v>
      </c>
      <c r="E1786" s="10" t="s">
        <v>212</v>
      </c>
      <c r="F1786" s="9" t="s">
        <v>327</v>
      </c>
      <c r="G1786" s="9" t="s">
        <v>1309</v>
      </c>
      <c r="H1786" s="18" t="s">
        <v>1493</v>
      </c>
      <c r="I1786" s="9" t="s">
        <v>456</v>
      </c>
      <c r="J1786" s="10" t="s">
        <v>456</v>
      </c>
      <c r="K1786" s="67">
        <v>4440</v>
      </c>
      <c r="L1786" s="67">
        <v>47179440</v>
      </c>
      <c r="M1786" s="68"/>
      <c r="R1786" s="66">
        <v>47179440</v>
      </c>
      <c r="S1786" s="64" t="s">
        <v>1534</v>
      </c>
      <c r="T1786" s="65">
        <v>1</v>
      </c>
    </row>
    <row r="1787" spans="1:20" x14ac:dyDescent="0.25">
      <c r="A1787" s="60" t="s">
        <v>2369</v>
      </c>
      <c r="B1787" s="57" t="s">
        <v>2361</v>
      </c>
      <c r="C1787" s="18" t="s">
        <v>1402</v>
      </c>
      <c r="D1787" s="10" t="s">
        <v>275</v>
      </c>
      <c r="E1787" s="10" t="s">
        <v>355</v>
      </c>
      <c r="F1787" s="9" t="s">
        <v>275</v>
      </c>
      <c r="G1787" s="9" t="s">
        <v>1309</v>
      </c>
      <c r="H1787" s="18" t="s">
        <v>296</v>
      </c>
      <c r="I1787" s="9" t="s">
        <v>456</v>
      </c>
      <c r="J1787" s="10" t="s">
        <v>456</v>
      </c>
      <c r="K1787" s="67">
        <v>4080</v>
      </c>
      <c r="L1787" s="67">
        <v>92677200</v>
      </c>
      <c r="M1787" s="68"/>
      <c r="R1787" s="66">
        <v>92677200</v>
      </c>
      <c r="S1787" s="64" t="s">
        <v>1364</v>
      </c>
      <c r="T1787" s="65">
        <v>1</v>
      </c>
    </row>
    <row r="1788" spans="1:20" x14ac:dyDescent="0.25">
      <c r="A1788" s="60" t="s">
        <v>2369</v>
      </c>
      <c r="B1788" s="57" t="s">
        <v>2361</v>
      </c>
      <c r="C1788" s="18" t="s">
        <v>1402</v>
      </c>
      <c r="D1788" s="10" t="s">
        <v>275</v>
      </c>
      <c r="E1788" s="10" t="s">
        <v>355</v>
      </c>
      <c r="F1788" s="9" t="s">
        <v>275</v>
      </c>
      <c r="G1788" s="9" t="s">
        <v>1309</v>
      </c>
      <c r="H1788" s="18" t="s">
        <v>234</v>
      </c>
      <c r="I1788" s="9" t="s">
        <v>454</v>
      </c>
      <c r="J1788" s="62" t="s">
        <v>2384</v>
      </c>
      <c r="K1788" s="67">
        <v>960</v>
      </c>
      <c r="L1788" s="67">
        <v>22061280</v>
      </c>
      <c r="M1788" s="68"/>
      <c r="R1788" s="66">
        <v>22061280</v>
      </c>
      <c r="S1788" s="64" t="s">
        <v>1364</v>
      </c>
      <c r="T1788" s="65">
        <v>1</v>
      </c>
    </row>
    <row r="1789" spans="1:20" x14ac:dyDescent="0.25">
      <c r="A1789" s="60" t="s">
        <v>2369</v>
      </c>
      <c r="B1789" s="57" t="s">
        <v>2361</v>
      </c>
      <c r="C1789" s="18" t="s">
        <v>1402</v>
      </c>
      <c r="D1789" s="10" t="s">
        <v>275</v>
      </c>
      <c r="E1789" s="10" t="s">
        <v>355</v>
      </c>
      <c r="F1789" s="9" t="s">
        <v>275</v>
      </c>
      <c r="G1789" s="9" t="s">
        <v>1309</v>
      </c>
      <c r="H1789" s="18" t="s">
        <v>1492</v>
      </c>
      <c r="I1789" s="9" t="s">
        <v>454</v>
      </c>
      <c r="J1789" s="62" t="s">
        <v>2384</v>
      </c>
      <c r="K1789" s="67">
        <v>1680</v>
      </c>
      <c r="L1789" s="67">
        <v>38607240</v>
      </c>
      <c r="M1789" s="68"/>
      <c r="R1789" s="66">
        <v>38607240</v>
      </c>
      <c r="S1789" s="64" t="s">
        <v>1534</v>
      </c>
      <c r="T1789" s="65">
        <v>1</v>
      </c>
    </row>
    <row r="1790" spans="1:20" x14ac:dyDescent="0.25">
      <c r="A1790" s="60" t="s">
        <v>2369</v>
      </c>
      <c r="B1790" s="57" t="s">
        <v>2361</v>
      </c>
      <c r="C1790" s="18" t="s">
        <v>1402</v>
      </c>
      <c r="D1790" s="10" t="s">
        <v>275</v>
      </c>
      <c r="E1790" s="10" t="s">
        <v>355</v>
      </c>
      <c r="F1790" s="9" t="s">
        <v>275</v>
      </c>
      <c r="G1790" s="9" t="s">
        <v>1309</v>
      </c>
      <c r="H1790" s="18" t="s">
        <v>1493</v>
      </c>
      <c r="I1790" s="9" t="s">
        <v>456</v>
      </c>
      <c r="J1790" s="10" t="s">
        <v>456</v>
      </c>
      <c r="K1790" s="67">
        <v>720</v>
      </c>
      <c r="L1790" s="67">
        <v>16354800</v>
      </c>
      <c r="M1790" s="68"/>
      <c r="R1790" s="66">
        <v>16354800</v>
      </c>
      <c r="S1790" s="64" t="s">
        <v>1534</v>
      </c>
      <c r="T1790" s="65">
        <v>1</v>
      </c>
    </row>
    <row r="1791" spans="1:20" x14ac:dyDescent="0.25">
      <c r="A1791" s="60" t="s">
        <v>2369</v>
      </c>
      <c r="B1791" s="57" t="s">
        <v>2361</v>
      </c>
      <c r="C1791" s="18" t="s">
        <v>511</v>
      </c>
      <c r="D1791" s="10" t="s">
        <v>1344</v>
      </c>
      <c r="E1791" s="10" t="s">
        <v>359</v>
      </c>
      <c r="F1791" s="9" t="s">
        <v>396</v>
      </c>
      <c r="G1791" s="9" t="s">
        <v>1307</v>
      </c>
      <c r="H1791" s="18" t="s">
        <v>250</v>
      </c>
      <c r="I1791" s="9" t="s">
        <v>456</v>
      </c>
      <c r="J1791" s="10" t="s">
        <v>456</v>
      </c>
      <c r="K1791" s="67">
        <v>50</v>
      </c>
      <c r="L1791" s="67">
        <v>330000</v>
      </c>
      <c r="M1791" s="68"/>
      <c r="R1791" s="66">
        <v>330000</v>
      </c>
      <c r="S1791" s="64" t="s">
        <v>1364</v>
      </c>
      <c r="T1791" s="65">
        <v>1</v>
      </c>
    </row>
    <row r="1792" spans="1:20" x14ac:dyDescent="0.25">
      <c r="A1792" s="60" t="s">
        <v>2369</v>
      </c>
      <c r="B1792" s="57" t="s">
        <v>2361</v>
      </c>
      <c r="C1792" s="18" t="s">
        <v>511</v>
      </c>
      <c r="D1792" s="10" t="s">
        <v>1344</v>
      </c>
      <c r="E1792" s="10" t="s">
        <v>359</v>
      </c>
      <c r="F1792" s="9" t="s">
        <v>396</v>
      </c>
      <c r="G1792" s="9" t="s">
        <v>1307</v>
      </c>
      <c r="H1792" s="18" t="s">
        <v>1406</v>
      </c>
      <c r="I1792" s="9" t="s">
        <v>453</v>
      </c>
      <c r="J1792" s="62" t="s">
        <v>2384</v>
      </c>
      <c r="K1792" s="67">
        <v>350</v>
      </c>
      <c r="L1792" s="67">
        <v>2197650</v>
      </c>
      <c r="M1792" s="68"/>
      <c r="R1792" s="66">
        <v>2197650</v>
      </c>
      <c r="S1792" s="64" t="s">
        <v>1364</v>
      </c>
      <c r="T1792" s="65">
        <v>1</v>
      </c>
    </row>
    <row r="1793" spans="1:20" x14ac:dyDescent="0.25">
      <c r="A1793" s="60" t="s">
        <v>2369</v>
      </c>
      <c r="B1793" s="57" t="s">
        <v>2361</v>
      </c>
      <c r="C1793" s="18" t="s">
        <v>1450</v>
      </c>
      <c r="D1793" s="10" t="s">
        <v>1451</v>
      </c>
      <c r="E1793" s="10" t="s">
        <v>212</v>
      </c>
      <c r="F1793" s="9" t="s">
        <v>327</v>
      </c>
      <c r="G1793" s="9" t="s">
        <v>1309</v>
      </c>
      <c r="H1793" s="18" t="s">
        <v>296</v>
      </c>
      <c r="I1793" s="9" t="s">
        <v>456</v>
      </c>
      <c r="J1793" s="10" t="s">
        <v>456</v>
      </c>
      <c r="K1793" s="67">
        <v>75360</v>
      </c>
      <c r="L1793" s="67">
        <v>626693760</v>
      </c>
      <c r="M1793" s="68"/>
      <c r="R1793" s="66">
        <v>626693760</v>
      </c>
      <c r="S1793" s="64" t="s">
        <v>1364</v>
      </c>
      <c r="T1793" s="65">
        <v>1</v>
      </c>
    </row>
    <row r="1794" spans="1:20" x14ac:dyDescent="0.25">
      <c r="A1794" s="60" t="s">
        <v>2369</v>
      </c>
      <c r="B1794" s="57" t="s">
        <v>2361</v>
      </c>
      <c r="C1794" s="18" t="s">
        <v>1450</v>
      </c>
      <c r="D1794" s="10" t="s">
        <v>1451</v>
      </c>
      <c r="E1794" s="10" t="s">
        <v>212</v>
      </c>
      <c r="F1794" s="9" t="s">
        <v>327</v>
      </c>
      <c r="G1794" s="9" t="s">
        <v>1309</v>
      </c>
      <c r="H1794" s="18" t="s">
        <v>234</v>
      </c>
      <c r="I1794" s="9" t="s">
        <v>454</v>
      </c>
      <c r="J1794" s="62" t="s">
        <v>2384</v>
      </c>
      <c r="K1794" s="67">
        <v>1800</v>
      </c>
      <c r="L1794" s="67">
        <v>15143400</v>
      </c>
      <c r="M1794" s="68"/>
      <c r="R1794" s="66">
        <v>15143400</v>
      </c>
      <c r="S1794" s="64" t="s">
        <v>1364</v>
      </c>
      <c r="T1794" s="65">
        <v>1</v>
      </c>
    </row>
    <row r="1795" spans="1:20" x14ac:dyDescent="0.25">
      <c r="A1795" s="60" t="s">
        <v>2369</v>
      </c>
      <c r="B1795" s="57" t="s">
        <v>2361</v>
      </c>
      <c r="C1795" s="18" t="s">
        <v>1450</v>
      </c>
      <c r="D1795" s="10" t="s">
        <v>1451</v>
      </c>
      <c r="E1795" s="10" t="s">
        <v>212</v>
      </c>
      <c r="F1795" s="9" t="s">
        <v>327</v>
      </c>
      <c r="G1795" s="9" t="s">
        <v>1309</v>
      </c>
      <c r="H1795" s="18" t="s">
        <v>1492</v>
      </c>
      <c r="I1795" s="9" t="s">
        <v>454</v>
      </c>
      <c r="J1795" s="62" t="s">
        <v>2384</v>
      </c>
      <c r="K1795" s="67">
        <v>61200</v>
      </c>
      <c r="L1795" s="67">
        <v>514875600</v>
      </c>
      <c r="M1795" s="68"/>
      <c r="R1795" s="66">
        <v>514875600</v>
      </c>
      <c r="S1795" s="64" t="s">
        <v>1534</v>
      </c>
      <c r="T1795" s="65">
        <v>1</v>
      </c>
    </row>
    <row r="1796" spans="1:20" x14ac:dyDescent="0.25">
      <c r="A1796" s="60" t="s">
        <v>2369</v>
      </c>
      <c r="B1796" s="57" t="s">
        <v>2361</v>
      </c>
      <c r="C1796" s="18" t="s">
        <v>1450</v>
      </c>
      <c r="D1796" s="10" t="s">
        <v>1451</v>
      </c>
      <c r="E1796" s="10" t="s">
        <v>212</v>
      </c>
      <c r="F1796" s="9" t="s">
        <v>327</v>
      </c>
      <c r="G1796" s="9" t="s">
        <v>1309</v>
      </c>
      <c r="H1796" s="18" t="s">
        <v>1493</v>
      </c>
      <c r="I1796" s="9" t="s">
        <v>456</v>
      </c>
      <c r="J1796" s="10" t="s">
        <v>456</v>
      </c>
      <c r="K1796" s="67">
        <v>20280</v>
      </c>
      <c r="L1796" s="67">
        <v>168648480</v>
      </c>
      <c r="M1796" s="68"/>
      <c r="R1796" s="66">
        <v>168648480</v>
      </c>
      <c r="S1796" s="64" t="s">
        <v>1534</v>
      </c>
      <c r="T1796" s="65">
        <v>1</v>
      </c>
    </row>
    <row r="1797" spans="1:20" x14ac:dyDescent="0.25">
      <c r="A1797" s="60" t="s">
        <v>2369</v>
      </c>
      <c r="B1797" s="57" t="s">
        <v>2361</v>
      </c>
      <c r="C1797" s="18" t="s">
        <v>1463</v>
      </c>
      <c r="D1797" s="10" t="s">
        <v>1526</v>
      </c>
      <c r="E1797" s="10" t="s">
        <v>254</v>
      </c>
      <c r="F1797" s="9" t="s">
        <v>390</v>
      </c>
      <c r="G1797" s="9" t="s">
        <v>1495</v>
      </c>
      <c r="H1797" s="18" t="s">
        <v>234</v>
      </c>
      <c r="I1797" s="9" t="s">
        <v>454</v>
      </c>
      <c r="J1797" s="62" t="s">
        <v>2384</v>
      </c>
      <c r="K1797" s="67">
        <v>1737</v>
      </c>
      <c r="L1797" s="67">
        <v>14156550</v>
      </c>
      <c r="M1797" s="68"/>
      <c r="R1797" s="66">
        <v>14156550</v>
      </c>
      <c r="S1797" s="64" t="s">
        <v>1364</v>
      </c>
      <c r="T1797" s="65">
        <v>1</v>
      </c>
    </row>
    <row r="1798" spans="1:20" x14ac:dyDescent="0.25">
      <c r="A1798" s="60" t="s">
        <v>2369</v>
      </c>
      <c r="B1798" s="57" t="s">
        <v>2361</v>
      </c>
      <c r="C1798" s="18" t="s">
        <v>1465</v>
      </c>
      <c r="D1798" s="10" t="s">
        <v>1518</v>
      </c>
      <c r="E1798" s="10" t="s">
        <v>254</v>
      </c>
      <c r="F1798" s="9" t="s">
        <v>390</v>
      </c>
      <c r="G1798" s="9" t="s">
        <v>1495</v>
      </c>
      <c r="H1798" s="18" t="s">
        <v>234</v>
      </c>
      <c r="I1798" s="9" t="s">
        <v>454</v>
      </c>
      <c r="J1798" s="62" t="s">
        <v>2384</v>
      </c>
      <c r="K1798" s="67">
        <v>31880</v>
      </c>
      <c r="L1798" s="67">
        <v>259822000</v>
      </c>
      <c r="M1798" s="68"/>
      <c r="R1798" s="66">
        <v>259822000</v>
      </c>
      <c r="S1798" s="64" t="s">
        <v>1364</v>
      </c>
      <c r="T1798" s="65">
        <v>1</v>
      </c>
    </row>
    <row r="1799" spans="1:20" x14ac:dyDescent="0.25">
      <c r="A1799" s="60" t="s">
        <v>2369</v>
      </c>
      <c r="B1799" s="57" t="s">
        <v>2361</v>
      </c>
      <c r="C1799" s="18" t="s">
        <v>1465</v>
      </c>
      <c r="D1799" s="10" t="s">
        <v>1518</v>
      </c>
      <c r="E1799" s="10" t="s">
        <v>254</v>
      </c>
      <c r="F1799" s="9" t="s">
        <v>390</v>
      </c>
      <c r="G1799" s="9" t="s">
        <v>1495</v>
      </c>
      <c r="H1799" s="18" t="s">
        <v>1492</v>
      </c>
      <c r="I1799" s="9" t="s">
        <v>454</v>
      </c>
      <c r="J1799" s="62" t="s">
        <v>2384</v>
      </c>
      <c r="K1799" s="67">
        <v>1100</v>
      </c>
      <c r="L1799" s="67">
        <v>8965000</v>
      </c>
      <c r="M1799" s="68"/>
      <c r="R1799" s="66">
        <v>8965000</v>
      </c>
      <c r="S1799" s="64" t="s">
        <v>1534</v>
      </c>
      <c r="T1799" s="65">
        <v>1</v>
      </c>
    </row>
    <row r="1800" spans="1:20" x14ac:dyDescent="0.25">
      <c r="A1800" s="60" t="s">
        <v>2369</v>
      </c>
      <c r="B1800" s="57" t="s">
        <v>2361</v>
      </c>
      <c r="C1800" s="18" t="s">
        <v>1084</v>
      </c>
      <c r="D1800" s="10" t="s">
        <v>1215</v>
      </c>
      <c r="E1800" s="10" t="s">
        <v>254</v>
      </c>
      <c r="F1800" s="9" t="s">
        <v>390</v>
      </c>
      <c r="G1800" s="9" t="s">
        <v>1495</v>
      </c>
      <c r="H1800" s="18" t="s">
        <v>296</v>
      </c>
      <c r="I1800" s="9" t="s">
        <v>456</v>
      </c>
      <c r="J1800" s="10" t="s">
        <v>456</v>
      </c>
      <c r="K1800" s="67">
        <v>560</v>
      </c>
      <c r="L1800" s="67">
        <v>7805840</v>
      </c>
      <c r="M1800" s="68"/>
      <c r="R1800" s="66">
        <v>7805840</v>
      </c>
      <c r="S1800" s="64" t="s">
        <v>1364</v>
      </c>
      <c r="T1800" s="65">
        <v>1</v>
      </c>
    </row>
    <row r="1801" spans="1:20" x14ac:dyDescent="0.25">
      <c r="A1801" s="60" t="s">
        <v>2369</v>
      </c>
      <c r="B1801" s="57" t="s">
        <v>2361</v>
      </c>
      <c r="C1801" s="18" t="s">
        <v>1084</v>
      </c>
      <c r="D1801" s="10" t="s">
        <v>1215</v>
      </c>
      <c r="E1801" s="10" t="s">
        <v>254</v>
      </c>
      <c r="F1801" s="9" t="s">
        <v>390</v>
      </c>
      <c r="G1801" s="9" t="s">
        <v>1495</v>
      </c>
      <c r="H1801" s="18" t="s">
        <v>234</v>
      </c>
      <c r="I1801" s="9" t="s">
        <v>454</v>
      </c>
      <c r="J1801" s="62" t="s">
        <v>2384</v>
      </c>
      <c r="K1801" s="67">
        <v>580</v>
      </c>
      <c r="L1801" s="67">
        <v>4557060</v>
      </c>
      <c r="M1801" s="68"/>
      <c r="R1801" s="66">
        <v>4557060</v>
      </c>
      <c r="S1801" s="64" t="s">
        <v>1364</v>
      </c>
      <c r="T1801" s="65">
        <v>1</v>
      </c>
    </row>
    <row r="1802" spans="1:20" x14ac:dyDescent="0.25">
      <c r="A1802" s="60" t="s">
        <v>2369</v>
      </c>
      <c r="B1802" s="57" t="s">
        <v>2361</v>
      </c>
      <c r="C1802" s="18" t="s">
        <v>1084</v>
      </c>
      <c r="D1802" s="10" t="s">
        <v>1215</v>
      </c>
      <c r="E1802" s="10" t="s">
        <v>254</v>
      </c>
      <c r="F1802" s="9" t="s">
        <v>390</v>
      </c>
      <c r="G1802" s="9" t="s">
        <v>1495</v>
      </c>
      <c r="H1802" s="18" t="s">
        <v>1492</v>
      </c>
      <c r="I1802" s="9" t="s">
        <v>454</v>
      </c>
      <c r="J1802" s="62" t="s">
        <v>2384</v>
      </c>
      <c r="K1802" s="67">
        <v>100</v>
      </c>
      <c r="L1802" s="67">
        <v>785700</v>
      </c>
      <c r="M1802" s="68"/>
      <c r="R1802" s="66">
        <v>785700</v>
      </c>
      <c r="S1802" s="64" t="s">
        <v>1534</v>
      </c>
      <c r="T1802" s="65">
        <v>1</v>
      </c>
    </row>
    <row r="1803" spans="1:20" x14ac:dyDescent="0.25">
      <c r="A1803" s="60" t="s">
        <v>2369</v>
      </c>
      <c r="B1803" s="57" t="s">
        <v>2361</v>
      </c>
      <c r="C1803" s="18" t="s">
        <v>1094</v>
      </c>
      <c r="D1803" s="10" t="s">
        <v>1232</v>
      </c>
      <c r="E1803" s="10" t="s">
        <v>210</v>
      </c>
      <c r="F1803" s="9" t="s">
        <v>391</v>
      </c>
      <c r="G1803" s="9" t="s">
        <v>1498</v>
      </c>
      <c r="H1803" s="18" t="s">
        <v>296</v>
      </c>
      <c r="I1803" s="9" t="s">
        <v>456</v>
      </c>
      <c r="J1803" s="10" t="s">
        <v>456</v>
      </c>
      <c r="K1803" s="67">
        <v>22080</v>
      </c>
      <c r="L1803" s="67">
        <v>155951040</v>
      </c>
      <c r="M1803" s="68"/>
      <c r="R1803" s="66">
        <v>155951040</v>
      </c>
      <c r="S1803" s="64" t="s">
        <v>1364</v>
      </c>
      <c r="T1803" s="65">
        <v>1</v>
      </c>
    </row>
    <row r="1804" spans="1:20" x14ac:dyDescent="0.25">
      <c r="A1804" s="60" t="s">
        <v>2369</v>
      </c>
      <c r="B1804" s="57" t="s">
        <v>2361</v>
      </c>
      <c r="C1804" s="18" t="s">
        <v>1094</v>
      </c>
      <c r="D1804" s="10" t="s">
        <v>1232</v>
      </c>
      <c r="E1804" s="10" t="s">
        <v>210</v>
      </c>
      <c r="F1804" s="9" t="s">
        <v>391</v>
      </c>
      <c r="G1804" s="9" t="s">
        <v>1498</v>
      </c>
      <c r="H1804" s="18" t="s">
        <v>337</v>
      </c>
      <c r="I1804" s="9" t="s">
        <v>453</v>
      </c>
      <c r="J1804" s="62" t="s">
        <v>2384</v>
      </c>
      <c r="K1804" s="67">
        <v>49440</v>
      </c>
      <c r="L1804" s="67">
        <v>148517760</v>
      </c>
      <c r="M1804" s="68"/>
      <c r="R1804" s="66">
        <v>148517760</v>
      </c>
      <c r="S1804" s="64" t="s">
        <v>1364</v>
      </c>
      <c r="T1804" s="65">
        <v>1</v>
      </c>
    </row>
    <row r="1805" spans="1:20" x14ac:dyDescent="0.25">
      <c r="A1805" s="60" t="s">
        <v>2369</v>
      </c>
      <c r="B1805" s="57" t="s">
        <v>2361</v>
      </c>
      <c r="C1805" s="18" t="s">
        <v>1097</v>
      </c>
      <c r="D1805" s="10" t="s">
        <v>1424</v>
      </c>
      <c r="E1805" s="10" t="s">
        <v>210</v>
      </c>
      <c r="F1805" s="9" t="s">
        <v>391</v>
      </c>
      <c r="G1805" s="9" t="s">
        <v>1498</v>
      </c>
      <c r="H1805" s="18" t="s">
        <v>296</v>
      </c>
      <c r="I1805" s="9" t="s">
        <v>456</v>
      </c>
      <c r="J1805" s="10" t="s">
        <v>456</v>
      </c>
      <c r="K1805" s="67">
        <v>197760</v>
      </c>
      <c r="L1805" s="67">
        <v>1063948800</v>
      </c>
      <c r="M1805" s="68"/>
      <c r="R1805" s="66">
        <v>1063948800</v>
      </c>
      <c r="S1805" s="64" t="s">
        <v>1364</v>
      </c>
      <c r="T1805" s="65">
        <v>1</v>
      </c>
    </row>
    <row r="1806" spans="1:20" x14ac:dyDescent="0.25">
      <c r="A1806" s="60" t="s">
        <v>2369</v>
      </c>
      <c r="B1806" s="57" t="s">
        <v>2361</v>
      </c>
      <c r="C1806" s="18" t="s">
        <v>1097</v>
      </c>
      <c r="D1806" s="10" t="s">
        <v>1424</v>
      </c>
      <c r="E1806" s="10" t="s">
        <v>210</v>
      </c>
      <c r="F1806" s="9" t="s">
        <v>391</v>
      </c>
      <c r="G1806" s="9" t="s">
        <v>1498</v>
      </c>
      <c r="H1806" s="18" t="s">
        <v>337</v>
      </c>
      <c r="I1806" s="9" t="s">
        <v>453</v>
      </c>
      <c r="J1806" s="62" t="s">
        <v>2384</v>
      </c>
      <c r="K1806" s="67">
        <v>68160</v>
      </c>
      <c r="L1806" s="67">
        <v>199913280</v>
      </c>
      <c r="M1806" s="68"/>
      <c r="R1806" s="66">
        <v>199913280</v>
      </c>
      <c r="S1806" s="64" t="s">
        <v>1364</v>
      </c>
      <c r="T1806" s="65">
        <v>1</v>
      </c>
    </row>
    <row r="1807" spans="1:20" x14ac:dyDescent="0.25">
      <c r="A1807" s="60" t="s">
        <v>2369</v>
      </c>
      <c r="B1807" s="57" t="s">
        <v>2361</v>
      </c>
      <c r="C1807" s="18" t="s">
        <v>1519</v>
      </c>
      <c r="D1807" s="10" t="s">
        <v>1520</v>
      </c>
      <c r="E1807" s="10" t="s">
        <v>1482</v>
      </c>
      <c r="F1807" s="9" t="s">
        <v>1483</v>
      </c>
      <c r="G1807" s="9" t="s">
        <v>1509</v>
      </c>
      <c r="H1807" s="18" t="s">
        <v>234</v>
      </c>
      <c r="I1807" s="9" t="s">
        <v>454</v>
      </c>
      <c r="J1807" s="62" t="s">
        <v>2384</v>
      </c>
      <c r="K1807" s="67">
        <v>992440</v>
      </c>
      <c r="L1807" s="67">
        <v>6686068280</v>
      </c>
      <c r="M1807" s="68"/>
      <c r="R1807" s="66">
        <v>6686068280</v>
      </c>
      <c r="S1807" s="64" t="s">
        <v>1364</v>
      </c>
      <c r="T1807" s="65">
        <v>1</v>
      </c>
    </row>
    <row r="1808" spans="1:20" x14ac:dyDescent="0.25">
      <c r="A1808" s="60" t="s">
        <v>2369</v>
      </c>
      <c r="B1808" s="57" t="s">
        <v>2361</v>
      </c>
      <c r="C1808" s="18" t="s">
        <v>1519</v>
      </c>
      <c r="D1808" s="10" t="s">
        <v>1520</v>
      </c>
      <c r="E1808" s="10" t="s">
        <v>1482</v>
      </c>
      <c r="F1808" s="9" t="s">
        <v>1483</v>
      </c>
      <c r="G1808" s="9" t="s">
        <v>1509</v>
      </c>
      <c r="H1808" s="18" t="s">
        <v>1492</v>
      </c>
      <c r="I1808" s="9" t="s">
        <v>454</v>
      </c>
      <c r="J1808" s="62" t="s">
        <v>2384</v>
      </c>
      <c r="K1808" s="67">
        <v>225700</v>
      </c>
      <c r="L1808" s="67">
        <v>1520540900</v>
      </c>
      <c r="M1808" s="68"/>
      <c r="R1808" s="66">
        <v>1520540900</v>
      </c>
      <c r="S1808" s="64" t="s">
        <v>1534</v>
      </c>
      <c r="T1808" s="65">
        <v>1</v>
      </c>
    </row>
    <row r="1809" spans="1:20" x14ac:dyDescent="0.25">
      <c r="A1809" s="60" t="s">
        <v>2369</v>
      </c>
      <c r="B1809" s="57" t="s">
        <v>2361</v>
      </c>
      <c r="C1809" s="18" t="s">
        <v>1098</v>
      </c>
      <c r="D1809" s="10" t="s">
        <v>1234</v>
      </c>
      <c r="E1809" s="10" t="s">
        <v>210</v>
      </c>
      <c r="F1809" s="9" t="s">
        <v>391</v>
      </c>
      <c r="G1809" s="9" t="s">
        <v>1498</v>
      </c>
      <c r="H1809" s="18" t="s">
        <v>296</v>
      </c>
      <c r="I1809" s="9" t="s">
        <v>456</v>
      </c>
      <c r="J1809" s="10" t="s">
        <v>456</v>
      </c>
      <c r="K1809" s="67">
        <v>4320</v>
      </c>
      <c r="L1809" s="67">
        <v>34909920</v>
      </c>
      <c r="M1809" s="68"/>
      <c r="R1809" s="66">
        <v>34909920</v>
      </c>
      <c r="S1809" s="64" t="s">
        <v>1364</v>
      </c>
      <c r="T1809" s="65">
        <v>1</v>
      </c>
    </row>
    <row r="1810" spans="1:20" x14ac:dyDescent="0.25">
      <c r="A1810" s="60" t="s">
        <v>2369</v>
      </c>
      <c r="B1810" s="57" t="s">
        <v>2361</v>
      </c>
      <c r="C1810" s="18" t="s">
        <v>1098</v>
      </c>
      <c r="D1810" s="10" t="s">
        <v>1234</v>
      </c>
      <c r="E1810" s="10" t="s">
        <v>210</v>
      </c>
      <c r="F1810" s="9" t="s">
        <v>391</v>
      </c>
      <c r="G1810" s="9" t="s">
        <v>1498</v>
      </c>
      <c r="H1810" s="18" t="s">
        <v>337</v>
      </c>
      <c r="I1810" s="9" t="s">
        <v>453</v>
      </c>
      <c r="J1810" s="62" t="s">
        <v>2384</v>
      </c>
      <c r="K1810" s="67">
        <v>4800</v>
      </c>
      <c r="L1810" s="67">
        <v>18921600</v>
      </c>
      <c r="M1810" s="68"/>
      <c r="R1810" s="66">
        <v>18921600</v>
      </c>
      <c r="S1810" s="64" t="s">
        <v>1364</v>
      </c>
      <c r="T1810" s="65">
        <v>1</v>
      </c>
    </row>
    <row r="1811" spans="1:20" x14ac:dyDescent="0.25">
      <c r="A1811" s="60" t="s">
        <v>2369</v>
      </c>
      <c r="B1811" s="57" t="s">
        <v>2361</v>
      </c>
      <c r="C1811" s="18" t="s">
        <v>1098</v>
      </c>
      <c r="D1811" s="10" t="s">
        <v>1234</v>
      </c>
      <c r="E1811" s="10" t="s">
        <v>210</v>
      </c>
      <c r="F1811" s="9" t="s">
        <v>391</v>
      </c>
      <c r="G1811" s="9" t="s">
        <v>1498</v>
      </c>
      <c r="H1811" s="18" t="s">
        <v>1493</v>
      </c>
      <c r="I1811" s="9" t="s">
        <v>456</v>
      </c>
      <c r="J1811" s="10" t="s">
        <v>456</v>
      </c>
      <c r="K1811" s="67">
        <v>2400</v>
      </c>
      <c r="L1811" s="67">
        <v>19394400</v>
      </c>
      <c r="M1811" s="68"/>
      <c r="R1811" s="66">
        <v>19394400</v>
      </c>
      <c r="S1811" s="64" t="s">
        <v>1534</v>
      </c>
      <c r="T1811" s="65">
        <v>1</v>
      </c>
    </row>
    <row r="1812" spans="1:20" x14ac:dyDescent="0.25">
      <c r="A1812" s="60" t="s">
        <v>2369</v>
      </c>
      <c r="B1812" s="57" t="s">
        <v>2361</v>
      </c>
      <c r="C1812" s="18" t="s">
        <v>1098</v>
      </c>
      <c r="D1812" s="10" t="s">
        <v>1234</v>
      </c>
      <c r="E1812" s="10" t="s">
        <v>210</v>
      </c>
      <c r="F1812" s="9" t="s">
        <v>391</v>
      </c>
      <c r="G1812" s="9" t="s">
        <v>1498</v>
      </c>
      <c r="H1812" s="18" t="s">
        <v>1523</v>
      </c>
      <c r="I1812" s="9" t="s">
        <v>453</v>
      </c>
      <c r="J1812" s="62" t="s">
        <v>2384</v>
      </c>
      <c r="K1812" s="67">
        <v>5280</v>
      </c>
      <c r="L1812" s="67">
        <v>20813760</v>
      </c>
      <c r="M1812" s="68"/>
      <c r="R1812" s="66">
        <v>20813760</v>
      </c>
      <c r="S1812" s="64" t="s">
        <v>1534</v>
      </c>
      <c r="T1812" s="65">
        <v>1</v>
      </c>
    </row>
    <row r="1813" spans="1:20" x14ac:dyDescent="0.25">
      <c r="A1813" s="60" t="s">
        <v>2369</v>
      </c>
      <c r="B1813" s="57" t="s">
        <v>2361</v>
      </c>
      <c r="C1813" s="18" t="s">
        <v>507</v>
      </c>
      <c r="D1813" s="10" t="s">
        <v>1340</v>
      </c>
      <c r="E1813" s="10" t="s">
        <v>359</v>
      </c>
      <c r="F1813" s="9" t="s">
        <v>396</v>
      </c>
      <c r="G1813" s="9" t="s">
        <v>1307</v>
      </c>
      <c r="H1813" s="18" t="s">
        <v>1406</v>
      </c>
      <c r="I1813" s="9" t="s">
        <v>453</v>
      </c>
      <c r="J1813" s="62" t="s">
        <v>2384</v>
      </c>
      <c r="K1813" s="67">
        <v>150</v>
      </c>
      <c r="L1813" s="67">
        <v>941850</v>
      </c>
      <c r="M1813" s="68"/>
      <c r="R1813" s="66">
        <v>941850</v>
      </c>
      <c r="S1813" s="64" t="s">
        <v>1364</v>
      </c>
      <c r="T1813" s="65">
        <v>1</v>
      </c>
    </row>
    <row r="1814" spans="1:20" x14ac:dyDescent="0.25">
      <c r="A1814" s="60" t="s">
        <v>2369</v>
      </c>
      <c r="B1814" s="57" t="s">
        <v>2361</v>
      </c>
      <c r="C1814" s="18" t="s">
        <v>508</v>
      </c>
      <c r="D1814" s="10" t="s">
        <v>1341</v>
      </c>
      <c r="E1814" s="10" t="s">
        <v>359</v>
      </c>
      <c r="F1814" s="9" t="s">
        <v>396</v>
      </c>
      <c r="G1814" s="9" t="s">
        <v>1307</v>
      </c>
      <c r="H1814" s="18" t="s">
        <v>1406</v>
      </c>
      <c r="I1814" s="9" t="s">
        <v>453</v>
      </c>
      <c r="J1814" s="62" t="s">
        <v>2384</v>
      </c>
      <c r="K1814" s="67">
        <v>700</v>
      </c>
      <c r="L1814" s="67">
        <v>2108400</v>
      </c>
      <c r="M1814" s="68"/>
      <c r="R1814" s="66">
        <v>2108400</v>
      </c>
      <c r="S1814" s="64" t="s">
        <v>1364</v>
      </c>
      <c r="T1814" s="65">
        <v>1</v>
      </c>
    </row>
    <row r="1815" spans="1:20" x14ac:dyDescent="0.25">
      <c r="A1815" s="60" t="s">
        <v>2369</v>
      </c>
      <c r="B1815" s="57" t="s">
        <v>2361</v>
      </c>
      <c r="C1815" s="18" t="s">
        <v>506</v>
      </c>
      <c r="D1815" s="10" t="s">
        <v>1338</v>
      </c>
      <c r="E1815" s="10" t="s">
        <v>385</v>
      </c>
      <c r="F1815" s="9" t="s">
        <v>398</v>
      </c>
      <c r="G1815" s="9" t="s">
        <v>1307</v>
      </c>
      <c r="H1815" s="18" t="s">
        <v>1406</v>
      </c>
      <c r="I1815" s="9" t="s">
        <v>453</v>
      </c>
      <c r="J1815" s="62" t="s">
        <v>2384</v>
      </c>
      <c r="K1815" s="67">
        <v>14900</v>
      </c>
      <c r="L1815" s="67">
        <v>42852400</v>
      </c>
      <c r="M1815" s="68"/>
      <c r="R1815" s="66">
        <v>42852400</v>
      </c>
      <c r="S1815" s="64" t="s">
        <v>1364</v>
      </c>
      <c r="T1815" s="65">
        <v>1</v>
      </c>
    </row>
    <row r="1816" spans="1:20" x14ac:dyDescent="0.25">
      <c r="A1816" s="60" t="s">
        <v>2369</v>
      </c>
      <c r="B1816" s="57" t="s">
        <v>2361</v>
      </c>
      <c r="C1816" s="18" t="s">
        <v>1448</v>
      </c>
      <c r="D1816" s="10" t="s">
        <v>1449</v>
      </c>
      <c r="E1816" s="10" t="s">
        <v>212</v>
      </c>
      <c r="F1816" s="9" t="s">
        <v>327</v>
      </c>
      <c r="G1816" s="9" t="s">
        <v>1309</v>
      </c>
      <c r="H1816" s="18" t="s">
        <v>296</v>
      </c>
      <c r="I1816" s="9" t="s">
        <v>456</v>
      </c>
      <c r="J1816" s="10" t="s">
        <v>456</v>
      </c>
      <c r="K1816" s="67">
        <v>3360</v>
      </c>
      <c r="L1816" s="67">
        <v>27941760</v>
      </c>
      <c r="M1816" s="68"/>
      <c r="R1816" s="66">
        <v>27941760</v>
      </c>
      <c r="S1816" s="64" t="s">
        <v>1364</v>
      </c>
      <c r="T1816" s="65">
        <v>1</v>
      </c>
    </row>
    <row r="1817" spans="1:20" x14ac:dyDescent="0.25">
      <c r="A1817" s="60" t="s">
        <v>2369</v>
      </c>
      <c r="B1817" s="57" t="s">
        <v>2361</v>
      </c>
      <c r="C1817" s="18" t="s">
        <v>1448</v>
      </c>
      <c r="D1817" s="10" t="s">
        <v>1449</v>
      </c>
      <c r="E1817" s="10" t="s">
        <v>212</v>
      </c>
      <c r="F1817" s="9" t="s">
        <v>327</v>
      </c>
      <c r="G1817" s="9" t="s">
        <v>1309</v>
      </c>
      <c r="H1817" s="18" t="s">
        <v>234</v>
      </c>
      <c r="I1817" s="9" t="s">
        <v>454</v>
      </c>
      <c r="J1817" s="62" t="s">
        <v>2384</v>
      </c>
      <c r="K1817" s="67">
        <v>10560</v>
      </c>
      <c r="L1817" s="67">
        <v>88841280</v>
      </c>
      <c r="M1817" s="68"/>
      <c r="R1817" s="66">
        <v>88841280</v>
      </c>
      <c r="S1817" s="64" t="s">
        <v>1364</v>
      </c>
      <c r="T1817" s="65">
        <v>1</v>
      </c>
    </row>
    <row r="1818" spans="1:20" x14ac:dyDescent="0.25">
      <c r="A1818" s="60" t="s">
        <v>2369</v>
      </c>
      <c r="B1818" s="57" t="s">
        <v>2361</v>
      </c>
      <c r="C1818" s="18" t="s">
        <v>1448</v>
      </c>
      <c r="D1818" s="10" t="s">
        <v>1449</v>
      </c>
      <c r="E1818" s="10" t="s">
        <v>212</v>
      </c>
      <c r="F1818" s="9" t="s">
        <v>327</v>
      </c>
      <c r="G1818" s="9" t="s">
        <v>1309</v>
      </c>
      <c r="H1818" s="18" t="s">
        <v>1492</v>
      </c>
      <c r="I1818" s="9" t="s">
        <v>454</v>
      </c>
      <c r="J1818" s="62" t="s">
        <v>2384</v>
      </c>
      <c r="K1818" s="67">
        <v>27840</v>
      </c>
      <c r="L1818" s="67">
        <v>234217920</v>
      </c>
      <c r="M1818" s="68"/>
      <c r="R1818" s="66">
        <v>234217920</v>
      </c>
      <c r="S1818" s="64" t="s">
        <v>1534</v>
      </c>
      <c r="T1818" s="65">
        <v>1</v>
      </c>
    </row>
    <row r="1819" spans="1:20" x14ac:dyDescent="0.25">
      <c r="A1819" s="60" t="s">
        <v>2369</v>
      </c>
      <c r="B1819" s="57" t="s">
        <v>2361</v>
      </c>
      <c r="C1819" s="18" t="s">
        <v>1448</v>
      </c>
      <c r="D1819" s="10" t="s">
        <v>1449</v>
      </c>
      <c r="E1819" s="10" t="s">
        <v>212</v>
      </c>
      <c r="F1819" s="9" t="s">
        <v>327</v>
      </c>
      <c r="G1819" s="9" t="s">
        <v>1309</v>
      </c>
      <c r="H1819" s="18" t="s">
        <v>1493</v>
      </c>
      <c r="I1819" s="9" t="s">
        <v>456</v>
      </c>
      <c r="J1819" s="10" t="s">
        <v>456</v>
      </c>
      <c r="K1819" s="67">
        <v>600</v>
      </c>
      <c r="L1819" s="67">
        <v>4989600</v>
      </c>
      <c r="M1819" s="68"/>
      <c r="R1819" s="66">
        <v>4989600</v>
      </c>
      <c r="S1819" s="64" t="s">
        <v>1534</v>
      </c>
      <c r="T1819" s="65">
        <v>1</v>
      </c>
    </row>
    <row r="1820" spans="1:20" x14ac:dyDescent="0.25">
      <c r="A1820" s="60" t="s">
        <v>2369</v>
      </c>
      <c r="B1820" s="57" t="s">
        <v>2361</v>
      </c>
      <c r="C1820" s="18" t="s">
        <v>1426</v>
      </c>
      <c r="D1820" s="10" t="s">
        <v>1508</v>
      </c>
      <c r="E1820" s="10" t="s">
        <v>218</v>
      </c>
      <c r="F1820" s="9" t="s">
        <v>400</v>
      </c>
      <c r="G1820" s="9" t="s">
        <v>1495</v>
      </c>
      <c r="H1820" s="18" t="s">
        <v>234</v>
      </c>
      <c r="I1820" s="9" t="s">
        <v>454</v>
      </c>
      <c r="J1820" s="62" t="s">
        <v>2384</v>
      </c>
      <c r="K1820" s="67">
        <v>3080</v>
      </c>
      <c r="L1820" s="67">
        <v>19776680</v>
      </c>
      <c r="M1820" s="68"/>
      <c r="R1820" s="66">
        <v>19776680</v>
      </c>
      <c r="S1820" s="64" t="s">
        <v>1364</v>
      </c>
      <c r="T1820" s="65">
        <v>1</v>
      </c>
    </row>
    <row r="1821" spans="1:20" x14ac:dyDescent="0.25">
      <c r="A1821" s="60" t="s">
        <v>2369</v>
      </c>
      <c r="B1821" s="57" t="s">
        <v>2361</v>
      </c>
      <c r="C1821" s="18" t="s">
        <v>1426</v>
      </c>
      <c r="D1821" s="10" t="s">
        <v>1508</v>
      </c>
      <c r="E1821" s="10" t="s">
        <v>218</v>
      </c>
      <c r="F1821" s="9" t="s">
        <v>400</v>
      </c>
      <c r="G1821" s="9" t="s">
        <v>1495</v>
      </c>
      <c r="H1821" s="18" t="s">
        <v>1492</v>
      </c>
      <c r="I1821" s="9" t="s">
        <v>454</v>
      </c>
      <c r="J1821" s="62" t="s">
        <v>2384</v>
      </c>
      <c r="K1821" s="67">
        <v>40</v>
      </c>
      <c r="L1821" s="67">
        <v>256840</v>
      </c>
      <c r="M1821" s="68"/>
      <c r="R1821" s="66">
        <v>256840</v>
      </c>
      <c r="S1821" s="64" t="s">
        <v>1534</v>
      </c>
      <c r="T1821" s="65">
        <v>1</v>
      </c>
    </row>
    <row r="1822" spans="1:20" x14ac:dyDescent="0.25">
      <c r="A1822" s="60" t="s">
        <v>2369</v>
      </c>
      <c r="B1822" s="57" t="s">
        <v>2361</v>
      </c>
      <c r="C1822" s="18" t="s">
        <v>1427</v>
      </c>
      <c r="D1822" s="10" t="s">
        <v>1504</v>
      </c>
      <c r="E1822" s="10" t="s">
        <v>218</v>
      </c>
      <c r="F1822" s="9" t="s">
        <v>400</v>
      </c>
      <c r="G1822" s="9" t="s">
        <v>1495</v>
      </c>
      <c r="H1822" s="18" t="s">
        <v>234</v>
      </c>
      <c r="I1822" s="9" t="s">
        <v>454</v>
      </c>
      <c r="J1822" s="62" t="s">
        <v>2384</v>
      </c>
      <c r="K1822" s="67">
        <v>253194</v>
      </c>
      <c r="L1822" s="67">
        <v>1430292906</v>
      </c>
      <c r="M1822" s="68"/>
      <c r="R1822" s="66">
        <v>1430292906</v>
      </c>
      <c r="S1822" s="64" t="s">
        <v>1364</v>
      </c>
      <c r="T1822" s="65">
        <v>1</v>
      </c>
    </row>
    <row r="1823" spans="1:20" x14ac:dyDescent="0.25">
      <c r="A1823" s="60" t="s">
        <v>2369</v>
      </c>
      <c r="B1823" s="57" t="s">
        <v>2361</v>
      </c>
      <c r="C1823" s="18" t="s">
        <v>1427</v>
      </c>
      <c r="D1823" s="10" t="s">
        <v>1504</v>
      </c>
      <c r="E1823" s="10" t="s">
        <v>218</v>
      </c>
      <c r="F1823" s="9" t="s">
        <v>400</v>
      </c>
      <c r="G1823" s="9" t="s">
        <v>1495</v>
      </c>
      <c r="H1823" s="18" t="s">
        <v>1492</v>
      </c>
      <c r="I1823" s="9" t="s">
        <v>454</v>
      </c>
      <c r="J1823" s="62" t="s">
        <v>2384</v>
      </c>
      <c r="K1823" s="67">
        <v>108480</v>
      </c>
      <c r="L1823" s="67">
        <v>612803520</v>
      </c>
      <c r="M1823" s="68"/>
      <c r="R1823" s="66">
        <v>612803520</v>
      </c>
      <c r="S1823" s="64" t="s">
        <v>1534</v>
      </c>
      <c r="T1823" s="65">
        <v>1</v>
      </c>
    </row>
    <row r="1824" spans="1:20" x14ac:dyDescent="0.25">
      <c r="A1824" s="60" t="s">
        <v>2369</v>
      </c>
      <c r="B1824" s="57" t="s">
        <v>2361</v>
      </c>
      <c r="C1824" s="18" t="s">
        <v>1459</v>
      </c>
      <c r="D1824" s="10" t="s">
        <v>1527</v>
      </c>
      <c r="E1824" s="10" t="s">
        <v>387</v>
      </c>
      <c r="F1824" s="9" t="s">
        <v>252</v>
      </c>
      <c r="G1824" s="9" t="s">
        <v>1495</v>
      </c>
      <c r="H1824" s="18" t="s">
        <v>234</v>
      </c>
      <c r="I1824" s="9" t="s">
        <v>454</v>
      </c>
      <c r="J1824" s="62" t="s">
        <v>2384</v>
      </c>
      <c r="K1824" s="67">
        <v>47440</v>
      </c>
      <c r="L1824" s="67">
        <v>319698160</v>
      </c>
      <c r="M1824" s="68"/>
      <c r="R1824" s="66">
        <v>319698160</v>
      </c>
      <c r="S1824" s="64" t="s">
        <v>1364</v>
      </c>
      <c r="T1824" s="65">
        <v>1</v>
      </c>
    </row>
    <row r="1825" spans="1:20" x14ac:dyDescent="0.25">
      <c r="A1825" s="60" t="s">
        <v>2369</v>
      </c>
      <c r="B1825" s="57" t="s">
        <v>2361</v>
      </c>
      <c r="C1825" s="18" t="s">
        <v>1459</v>
      </c>
      <c r="D1825" s="10" t="s">
        <v>1527</v>
      </c>
      <c r="E1825" s="10" t="s">
        <v>387</v>
      </c>
      <c r="F1825" s="9" t="s">
        <v>252</v>
      </c>
      <c r="G1825" s="9" t="s">
        <v>1495</v>
      </c>
      <c r="H1825" s="18" t="s">
        <v>1492</v>
      </c>
      <c r="I1825" s="9" t="s">
        <v>454</v>
      </c>
      <c r="J1825" s="62" t="s">
        <v>2384</v>
      </c>
      <c r="K1825" s="67">
        <v>21000</v>
      </c>
      <c r="L1825" s="67">
        <v>141519000</v>
      </c>
      <c r="M1825" s="68"/>
      <c r="R1825" s="66">
        <v>141519000</v>
      </c>
      <c r="S1825" s="64" t="s">
        <v>1534</v>
      </c>
      <c r="T1825" s="65">
        <v>1</v>
      </c>
    </row>
    <row r="1826" spans="1:20" x14ac:dyDescent="0.25">
      <c r="A1826" s="60" t="s">
        <v>2369</v>
      </c>
      <c r="B1826" s="57" t="s">
        <v>2361</v>
      </c>
      <c r="C1826" s="18" t="s">
        <v>1452</v>
      </c>
      <c r="D1826" s="10" t="s">
        <v>1453</v>
      </c>
      <c r="E1826" s="10" t="s">
        <v>212</v>
      </c>
      <c r="F1826" s="9" t="s">
        <v>327</v>
      </c>
      <c r="G1826" s="9" t="s">
        <v>1309</v>
      </c>
      <c r="H1826" s="18" t="s">
        <v>296</v>
      </c>
      <c r="I1826" s="9" t="s">
        <v>456</v>
      </c>
      <c r="J1826" s="10" t="s">
        <v>456</v>
      </c>
      <c r="K1826" s="67">
        <v>720</v>
      </c>
      <c r="L1826" s="67">
        <v>7650720</v>
      </c>
      <c r="M1826" s="68"/>
      <c r="R1826" s="66">
        <v>7650720</v>
      </c>
      <c r="S1826" s="64" t="s">
        <v>1364</v>
      </c>
      <c r="T1826" s="65">
        <v>1</v>
      </c>
    </row>
    <row r="1827" spans="1:20" x14ac:dyDescent="0.25">
      <c r="A1827" s="60" t="s">
        <v>2369</v>
      </c>
      <c r="B1827" s="57" t="s">
        <v>2361</v>
      </c>
      <c r="C1827" s="18" t="s">
        <v>1452</v>
      </c>
      <c r="D1827" s="10" t="s">
        <v>1453</v>
      </c>
      <c r="E1827" s="10" t="s">
        <v>212</v>
      </c>
      <c r="F1827" s="9" t="s">
        <v>327</v>
      </c>
      <c r="G1827" s="9" t="s">
        <v>1309</v>
      </c>
      <c r="H1827" s="18" t="s">
        <v>234</v>
      </c>
      <c r="I1827" s="9" t="s">
        <v>454</v>
      </c>
      <c r="J1827" s="62" t="s">
        <v>2384</v>
      </c>
      <c r="K1827" s="67">
        <v>960</v>
      </c>
      <c r="L1827" s="67">
        <v>10511040</v>
      </c>
      <c r="M1827" s="68"/>
      <c r="R1827" s="66">
        <v>10511040</v>
      </c>
      <c r="S1827" s="64" t="s">
        <v>1364</v>
      </c>
      <c r="T1827" s="65">
        <v>1</v>
      </c>
    </row>
    <row r="1828" spans="1:20" x14ac:dyDescent="0.25">
      <c r="A1828" s="60" t="s">
        <v>2369</v>
      </c>
      <c r="B1828" s="57" t="s">
        <v>2361</v>
      </c>
      <c r="C1828" s="18" t="s">
        <v>1452</v>
      </c>
      <c r="D1828" s="10" t="s">
        <v>1453</v>
      </c>
      <c r="E1828" s="10" t="s">
        <v>212</v>
      </c>
      <c r="F1828" s="9" t="s">
        <v>327</v>
      </c>
      <c r="G1828" s="9" t="s">
        <v>1309</v>
      </c>
      <c r="H1828" s="18" t="s">
        <v>1492</v>
      </c>
      <c r="I1828" s="9" t="s">
        <v>454</v>
      </c>
      <c r="J1828" s="62" t="s">
        <v>2384</v>
      </c>
      <c r="K1828" s="67">
        <v>46920</v>
      </c>
      <c r="L1828" s="67">
        <v>513727080</v>
      </c>
      <c r="M1828" s="68"/>
      <c r="R1828" s="66">
        <v>513727080</v>
      </c>
      <c r="S1828" s="64" t="s">
        <v>1534</v>
      </c>
      <c r="T1828" s="65">
        <v>1</v>
      </c>
    </row>
    <row r="1829" spans="1:20" x14ac:dyDescent="0.25">
      <c r="A1829" s="60" t="s">
        <v>2369</v>
      </c>
      <c r="B1829" s="57" t="s">
        <v>2361</v>
      </c>
      <c r="C1829" s="18" t="s">
        <v>1461</v>
      </c>
      <c r="D1829" s="10" t="s">
        <v>1532</v>
      </c>
      <c r="E1829" s="10" t="s">
        <v>389</v>
      </c>
      <c r="F1829" s="9" t="s">
        <v>322</v>
      </c>
      <c r="G1829" s="9" t="s">
        <v>1495</v>
      </c>
      <c r="H1829" s="18" t="s">
        <v>234</v>
      </c>
      <c r="I1829" s="9" t="s">
        <v>454</v>
      </c>
      <c r="J1829" s="62" t="s">
        <v>2384</v>
      </c>
      <c r="K1829" s="67">
        <v>4160</v>
      </c>
      <c r="L1829" s="67">
        <v>134484480</v>
      </c>
      <c r="M1829" s="68"/>
      <c r="R1829" s="66">
        <v>134484480</v>
      </c>
      <c r="S1829" s="64" t="s">
        <v>1364</v>
      </c>
      <c r="T1829" s="65">
        <v>1</v>
      </c>
    </row>
    <row r="1830" spans="1:20" x14ac:dyDescent="0.25">
      <c r="A1830" s="60" t="s">
        <v>2369</v>
      </c>
      <c r="B1830" s="57" t="s">
        <v>2361</v>
      </c>
      <c r="C1830" s="18" t="s">
        <v>1461</v>
      </c>
      <c r="D1830" s="10" t="s">
        <v>1532</v>
      </c>
      <c r="E1830" s="10" t="s">
        <v>389</v>
      </c>
      <c r="F1830" s="9" t="s">
        <v>322</v>
      </c>
      <c r="G1830" s="9" t="s">
        <v>1495</v>
      </c>
      <c r="H1830" s="18" t="s">
        <v>1492</v>
      </c>
      <c r="I1830" s="9" t="s">
        <v>454</v>
      </c>
      <c r="J1830" s="62" t="s">
        <v>2384</v>
      </c>
      <c r="K1830" s="67">
        <v>3120</v>
      </c>
      <c r="L1830" s="67">
        <v>100863360</v>
      </c>
      <c r="M1830" s="68"/>
      <c r="R1830" s="66">
        <v>100863360</v>
      </c>
      <c r="S1830" s="64" t="s">
        <v>1534</v>
      </c>
      <c r="T1830" s="65">
        <v>1</v>
      </c>
    </row>
    <row r="1831" spans="1:20" x14ac:dyDescent="0.25">
      <c r="A1831" s="60" t="s">
        <v>2369</v>
      </c>
      <c r="B1831" s="57" t="s">
        <v>2361</v>
      </c>
      <c r="C1831" s="18" t="s">
        <v>1469</v>
      </c>
      <c r="D1831" s="10" t="s">
        <v>1532</v>
      </c>
      <c r="E1831" s="10" t="s">
        <v>389</v>
      </c>
      <c r="F1831" s="9" t="s">
        <v>322</v>
      </c>
      <c r="G1831" s="9" t="s">
        <v>1495</v>
      </c>
      <c r="H1831" s="18" t="s">
        <v>234</v>
      </c>
      <c r="I1831" s="9" t="s">
        <v>454</v>
      </c>
      <c r="J1831" s="62" t="s">
        <v>2384</v>
      </c>
      <c r="K1831" s="67">
        <v>3060</v>
      </c>
      <c r="L1831" s="67">
        <v>74835360</v>
      </c>
      <c r="M1831" s="68"/>
      <c r="R1831" s="66">
        <v>74835360</v>
      </c>
      <c r="S1831" s="64" t="s">
        <v>1364</v>
      </c>
      <c r="T1831" s="65">
        <v>1</v>
      </c>
    </row>
    <row r="1832" spans="1:20" x14ac:dyDescent="0.25">
      <c r="A1832" s="60" t="s">
        <v>2369</v>
      </c>
      <c r="B1832" s="57" t="s">
        <v>2361</v>
      </c>
      <c r="C1832" s="18" t="s">
        <v>1469</v>
      </c>
      <c r="D1832" s="10" t="s">
        <v>1532</v>
      </c>
      <c r="E1832" s="10" t="s">
        <v>389</v>
      </c>
      <c r="F1832" s="9" t="s">
        <v>322</v>
      </c>
      <c r="G1832" s="9" t="s">
        <v>1495</v>
      </c>
      <c r="H1832" s="18" t="s">
        <v>1492</v>
      </c>
      <c r="I1832" s="9" t="s">
        <v>454</v>
      </c>
      <c r="J1832" s="62" t="s">
        <v>2384</v>
      </c>
      <c r="K1832" s="67">
        <v>1320</v>
      </c>
      <c r="L1832" s="67">
        <v>32281920</v>
      </c>
      <c r="M1832" s="68"/>
      <c r="R1832" s="66">
        <v>32281920</v>
      </c>
      <c r="S1832" s="64" t="s">
        <v>1534</v>
      </c>
      <c r="T1832" s="65">
        <v>1</v>
      </c>
    </row>
    <row r="1833" spans="1:20" x14ac:dyDescent="0.25">
      <c r="A1833" s="60" t="s">
        <v>2369</v>
      </c>
      <c r="B1833" s="57" t="s">
        <v>2361</v>
      </c>
      <c r="C1833" s="18" t="s">
        <v>1595</v>
      </c>
      <c r="D1833" s="10" t="s">
        <v>1596</v>
      </c>
      <c r="E1833" s="10" t="s">
        <v>1482</v>
      </c>
      <c r="F1833" s="9" t="s">
        <v>1483</v>
      </c>
      <c r="G1833" s="9" t="s">
        <v>1509</v>
      </c>
      <c r="H1833" s="18" t="s">
        <v>234</v>
      </c>
      <c r="I1833" s="9" t="s">
        <v>454</v>
      </c>
      <c r="J1833" s="62" t="s">
        <v>2384</v>
      </c>
      <c r="K1833" s="67">
        <v>669580</v>
      </c>
      <c r="L1833" s="67">
        <v>4073055140</v>
      </c>
      <c r="M1833" s="68"/>
      <c r="R1833" s="66">
        <v>4073055140</v>
      </c>
      <c r="S1833" s="64" t="s">
        <v>1364</v>
      </c>
      <c r="T1833" s="65">
        <v>1</v>
      </c>
    </row>
    <row r="1834" spans="1:20" x14ac:dyDescent="0.25">
      <c r="A1834" s="60" t="s">
        <v>2369</v>
      </c>
      <c r="B1834" s="57" t="s">
        <v>2361</v>
      </c>
      <c r="C1834" s="18" t="s">
        <v>1595</v>
      </c>
      <c r="D1834" s="10" t="s">
        <v>1596</v>
      </c>
      <c r="E1834" s="10" t="s">
        <v>1482</v>
      </c>
      <c r="F1834" s="9" t="s">
        <v>1483</v>
      </c>
      <c r="G1834" s="9" t="s">
        <v>1509</v>
      </c>
      <c r="H1834" s="18" t="s">
        <v>1492</v>
      </c>
      <c r="I1834" s="9" t="s">
        <v>454</v>
      </c>
      <c r="J1834" s="62" t="s">
        <v>2384</v>
      </c>
      <c r="K1834" s="67">
        <v>853700</v>
      </c>
      <c r="L1834" s="67">
        <v>5193057100</v>
      </c>
      <c r="M1834" s="68"/>
      <c r="R1834" s="66">
        <v>5193057100</v>
      </c>
      <c r="S1834" s="64" t="s">
        <v>1534</v>
      </c>
      <c r="T1834" s="65">
        <v>1</v>
      </c>
    </row>
    <row r="1835" spans="1:20" x14ac:dyDescent="0.25">
      <c r="A1835" s="60" t="s">
        <v>2369</v>
      </c>
      <c r="B1835" s="57" t="s">
        <v>2361</v>
      </c>
      <c r="C1835" s="18" t="s">
        <v>2282</v>
      </c>
      <c r="D1835" s="10" t="s">
        <v>1186</v>
      </c>
      <c r="E1835" s="10" t="s">
        <v>602</v>
      </c>
      <c r="F1835" s="9" t="s">
        <v>603</v>
      </c>
      <c r="G1835" s="9" t="s">
        <v>1308</v>
      </c>
      <c r="H1835" s="18" t="s">
        <v>234</v>
      </c>
      <c r="I1835" s="9" t="s">
        <v>454</v>
      </c>
      <c r="J1835" s="62" t="s">
        <v>2384</v>
      </c>
      <c r="K1835" s="67">
        <v>120</v>
      </c>
      <c r="L1835" s="67">
        <v>14871360</v>
      </c>
      <c r="M1835" s="68"/>
      <c r="R1835" s="66">
        <v>14871360</v>
      </c>
      <c r="S1835" s="64" t="s">
        <v>1364</v>
      </c>
      <c r="T1835" s="65">
        <v>1</v>
      </c>
    </row>
    <row r="1836" spans="1:20" x14ac:dyDescent="0.25">
      <c r="A1836" s="60" t="s">
        <v>2369</v>
      </c>
      <c r="B1836" s="57" t="s">
        <v>2361</v>
      </c>
      <c r="C1836" s="18" t="s">
        <v>1124</v>
      </c>
      <c r="D1836" s="10" t="s">
        <v>1132</v>
      </c>
      <c r="E1836" s="10" t="s">
        <v>1143</v>
      </c>
      <c r="F1836" s="9" t="s">
        <v>1144</v>
      </c>
      <c r="G1836" s="9" t="s">
        <v>1312</v>
      </c>
      <c r="H1836" s="18" t="s">
        <v>314</v>
      </c>
      <c r="I1836" s="9" t="s">
        <v>456</v>
      </c>
      <c r="J1836" s="10" t="s">
        <v>456</v>
      </c>
      <c r="K1836" s="67"/>
      <c r="L1836" s="67"/>
      <c r="M1836" s="68">
        <v>-222891</v>
      </c>
      <c r="R1836" s="66">
        <v>-222891</v>
      </c>
      <c r="S1836" s="64" t="s">
        <v>1365</v>
      </c>
      <c r="T1836" s="65">
        <v>1</v>
      </c>
    </row>
    <row r="1837" spans="1:20" x14ac:dyDescent="0.25">
      <c r="A1837" s="60" t="s">
        <v>2369</v>
      </c>
      <c r="B1837" s="57" t="s">
        <v>2361</v>
      </c>
      <c r="C1837" s="18" t="s">
        <v>1125</v>
      </c>
      <c r="D1837" s="10" t="s">
        <v>1133</v>
      </c>
      <c r="E1837" s="10" t="s">
        <v>1143</v>
      </c>
      <c r="F1837" s="9" t="s">
        <v>1144</v>
      </c>
      <c r="G1837" s="9" t="s">
        <v>1312</v>
      </c>
      <c r="H1837" s="18" t="s">
        <v>314</v>
      </c>
      <c r="I1837" s="9" t="s">
        <v>456</v>
      </c>
      <c r="J1837" s="10" t="s">
        <v>456</v>
      </c>
      <c r="K1837" s="67"/>
      <c r="L1837" s="67"/>
      <c r="M1837" s="68">
        <v>-278613</v>
      </c>
      <c r="R1837" s="66">
        <v>-278613</v>
      </c>
      <c r="S1837" s="64" t="s">
        <v>1365</v>
      </c>
      <c r="T1837" s="65">
        <v>1</v>
      </c>
    </row>
    <row r="1838" spans="1:20" x14ac:dyDescent="0.25">
      <c r="A1838" s="60" t="s">
        <v>2369</v>
      </c>
      <c r="B1838" s="57" t="s">
        <v>2361</v>
      </c>
      <c r="C1838" s="18" t="s">
        <v>1000</v>
      </c>
      <c r="D1838" s="10" t="s">
        <v>1378</v>
      </c>
      <c r="E1838" s="10" t="s">
        <v>367</v>
      </c>
      <c r="F1838" s="9" t="s">
        <v>294</v>
      </c>
      <c r="G1838" s="9" t="s">
        <v>1379</v>
      </c>
      <c r="H1838" s="18" t="s">
        <v>314</v>
      </c>
      <c r="I1838" s="9" t="s">
        <v>456</v>
      </c>
      <c r="J1838" s="10" t="s">
        <v>456</v>
      </c>
      <c r="K1838" s="67"/>
      <c r="L1838" s="67"/>
      <c r="M1838" s="68">
        <v>-454879</v>
      </c>
      <c r="R1838" s="66">
        <v>-454879</v>
      </c>
      <c r="S1838" s="64" t="s">
        <v>1365</v>
      </c>
      <c r="T1838" s="65">
        <v>1</v>
      </c>
    </row>
    <row r="1839" spans="1:20" x14ac:dyDescent="0.25">
      <c r="A1839" s="60" t="s">
        <v>2369</v>
      </c>
      <c r="B1839" s="57" t="s">
        <v>2361</v>
      </c>
      <c r="C1839" s="18" t="s">
        <v>1123</v>
      </c>
      <c r="D1839" s="10" t="s">
        <v>1131</v>
      </c>
      <c r="E1839" s="10" t="s">
        <v>1143</v>
      </c>
      <c r="F1839" s="9" t="s">
        <v>1144</v>
      </c>
      <c r="G1839" s="9" t="s">
        <v>1312</v>
      </c>
      <c r="H1839" s="18" t="s">
        <v>314</v>
      </c>
      <c r="I1839" s="9" t="s">
        <v>456</v>
      </c>
      <c r="J1839" s="10" t="s">
        <v>456</v>
      </c>
      <c r="K1839" s="67"/>
      <c r="L1839" s="67"/>
      <c r="M1839" s="68">
        <v>-504155</v>
      </c>
      <c r="R1839" s="66">
        <v>-504155</v>
      </c>
      <c r="S1839" s="64" t="s">
        <v>1365</v>
      </c>
      <c r="T1839" s="65">
        <v>1</v>
      </c>
    </row>
    <row r="1840" spans="1:20" x14ac:dyDescent="0.25">
      <c r="A1840" s="60" t="s">
        <v>2369</v>
      </c>
      <c r="B1840" s="57" t="s">
        <v>2361</v>
      </c>
      <c r="C1840" s="18" t="s">
        <v>1126</v>
      </c>
      <c r="D1840" s="10" t="s">
        <v>1134</v>
      </c>
      <c r="E1840" s="10" t="s">
        <v>1143</v>
      </c>
      <c r="F1840" s="9" t="s">
        <v>1144</v>
      </c>
      <c r="G1840" s="9" t="s">
        <v>1312</v>
      </c>
      <c r="H1840" s="18" t="s">
        <v>314</v>
      </c>
      <c r="I1840" s="9" t="s">
        <v>456</v>
      </c>
      <c r="J1840" s="10" t="s">
        <v>456</v>
      </c>
      <c r="K1840" s="67"/>
      <c r="L1840" s="67"/>
      <c r="M1840" s="68">
        <v>-585088</v>
      </c>
      <c r="R1840" s="66">
        <v>-585088</v>
      </c>
      <c r="S1840" s="64" t="s">
        <v>1365</v>
      </c>
      <c r="T1840" s="65">
        <v>1</v>
      </c>
    </row>
    <row r="1841" spans="1:20" x14ac:dyDescent="0.25">
      <c r="A1841" s="60" t="s">
        <v>2369</v>
      </c>
      <c r="B1841" s="57" t="s">
        <v>2361</v>
      </c>
      <c r="C1841" s="18" t="s">
        <v>527</v>
      </c>
      <c r="D1841" s="10" t="s">
        <v>1001</v>
      </c>
      <c r="E1841" s="10" t="s">
        <v>367</v>
      </c>
      <c r="F1841" s="9" t="s">
        <v>294</v>
      </c>
      <c r="G1841" s="9" t="s">
        <v>1312</v>
      </c>
      <c r="H1841" s="18" t="s">
        <v>314</v>
      </c>
      <c r="I1841" s="9" t="s">
        <v>456</v>
      </c>
      <c r="J1841" s="10" t="s">
        <v>456</v>
      </c>
      <c r="K1841" s="67"/>
      <c r="L1841" s="67"/>
      <c r="M1841" s="68">
        <v>-871845</v>
      </c>
      <c r="R1841" s="66">
        <v>-871845</v>
      </c>
      <c r="S1841" s="64" t="s">
        <v>1365</v>
      </c>
      <c r="T1841" s="65">
        <v>1</v>
      </c>
    </row>
    <row r="1842" spans="1:20" x14ac:dyDescent="0.25">
      <c r="A1842" s="60" t="s">
        <v>2369</v>
      </c>
      <c r="B1842" s="57" t="s">
        <v>2361</v>
      </c>
      <c r="C1842" s="18" t="s">
        <v>309</v>
      </c>
      <c r="D1842" s="10" t="s">
        <v>333</v>
      </c>
      <c r="E1842" s="10" t="s">
        <v>264</v>
      </c>
      <c r="F1842" s="9" t="s">
        <v>348</v>
      </c>
      <c r="G1842" s="9" t="s">
        <v>1313</v>
      </c>
      <c r="H1842" s="18" t="s">
        <v>314</v>
      </c>
      <c r="I1842" s="9" t="s">
        <v>456</v>
      </c>
      <c r="J1842" s="10" t="s">
        <v>456</v>
      </c>
      <c r="K1842" s="67"/>
      <c r="L1842" s="67"/>
      <c r="M1842" s="68">
        <v>-1375484</v>
      </c>
      <c r="R1842" s="66">
        <v>-1375484</v>
      </c>
      <c r="S1842" s="64" t="s">
        <v>1365</v>
      </c>
      <c r="T1842" s="65">
        <v>1</v>
      </c>
    </row>
    <row r="1843" spans="1:20" x14ac:dyDescent="0.25">
      <c r="A1843" s="60" t="s">
        <v>2369</v>
      </c>
      <c r="B1843" s="57" t="s">
        <v>2361</v>
      </c>
      <c r="C1843" s="18" t="s">
        <v>530</v>
      </c>
      <c r="D1843" s="10" t="s">
        <v>1351</v>
      </c>
      <c r="E1843" s="10" t="s">
        <v>266</v>
      </c>
      <c r="F1843" s="9" t="s">
        <v>243</v>
      </c>
      <c r="G1843" s="9" t="s">
        <v>1312</v>
      </c>
      <c r="H1843" s="18" t="s">
        <v>314</v>
      </c>
      <c r="I1843" s="9" t="s">
        <v>456</v>
      </c>
      <c r="J1843" s="10" t="s">
        <v>456</v>
      </c>
      <c r="K1843" s="67"/>
      <c r="L1843" s="67"/>
      <c r="M1843" s="68">
        <v>-2116509</v>
      </c>
      <c r="R1843" s="66">
        <v>-2116509</v>
      </c>
      <c r="S1843" s="64" t="s">
        <v>1365</v>
      </c>
      <c r="T1843" s="65">
        <v>1</v>
      </c>
    </row>
    <row r="1844" spans="1:20" x14ac:dyDescent="0.25">
      <c r="A1844" s="60" t="s">
        <v>2369</v>
      </c>
      <c r="B1844" s="57" t="s">
        <v>2361</v>
      </c>
      <c r="C1844" s="18" t="s">
        <v>469</v>
      </c>
      <c r="D1844" s="10" t="s">
        <v>999</v>
      </c>
      <c r="E1844" s="10" t="s">
        <v>367</v>
      </c>
      <c r="F1844" s="9" t="s">
        <v>294</v>
      </c>
      <c r="G1844" s="9" t="s">
        <v>1312</v>
      </c>
      <c r="H1844" s="18" t="s">
        <v>314</v>
      </c>
      <c r="I1844" s="9" t="s">
        <v>456</v>
      </c>
      <c r="J1844" s="10" t="s">
        <v>456</v>
      </c>
      <c r="K1844" s="67"/>
      <c r="L1844" s="67"/>
      <c r="M1844" s="68">
        <v>-2268842</v>
      </c>
      <c r="R1844" s="66">
        <v>-2268842</v>
      </c>
      <c r="S1844" s="64" t="s">
        <v>1365</v>
      </c>
      <c r="T1844" s="65">
        <v>1</v>
      </c>
    </row>
    <row r="1845" spans="1:20" x14ac:dyDescent="0.25">
      <c r="A1845" s="60" t="s">
        <v>2369</v>
      </c>
      <c r="B1845" s="57" t="s">
        <v>2361</v>
      </c>
      <c r="C1845" s="18" t="s">
        <v>288</v>
      </c>
      <c r="D1845" s="10" t="s">
        <v>326</v>
      </c>
      <c r="E1845" s="10" t="s">
        <v>264</v>
      </c>
      <c r="F1845" s="9" t="s">
        <v>348</v>
      </c>
      <c r="G1845" s="9" t="s">
        <v>1313</v>
      </c>
      <c r="H1845" s="18" t="s">
        <v>314</v>
      </c>
      <c r="I1845" s="9" t="s">
        <v>456</v>
      </c>
      <c r="J1845" s="10" t="s">
        <v>456</v>
      </c>
      <c r="K1845" s="67"/>
      <c r="L1845" s="67"/>
      <c r="M1845" s="68">
        <v>-2679675</v>
      </c>
      <c r="R1845" s="66">
        <v>-2679675</v>
      </c>
      <c r="S1845" s="64" t="s">
        <v>1365</v>
      </c>
      <c r="T1845" s="65">
        <v>1</v>
      </c>
    </row>
    <row r="1846" spans="1:20" x14ac:dyDescent="0.25">
      <c r="A1846" s="60" t="s">
        <v>2369</v>
      </c>
      <c r="B1846" s="57" t="s">
        <v>2361</v>
      </c>
      <c r="C1846" s="18" t="s">
        <v>592</v>
      </c>
      <c r="D1846" s="10" t="s">
        <v>1269</v>
      </c>
      <c r="E1846" s="10" t="s">
        <v>1135</v>
      </c>
      <c r="F1846" s="9" t="s">
        <v>1136</v>
      </c>
      <c r="G1846" s="9" t="s">
        <v>1312</v>
      </c>
      <c r="H1846" s="18" t="s">
        <v>314</v>
      </c>
      <c r="I1846" s="9" t="s">
        <v>456</v>
      </c>
      <c r="J1846" s="10" t="s">
        <v>456</v>
      </c>
      <c r="K1846" s="67"/>
      <c r="L1846" s="67"/>
      <c r="M1846" s="68">
        <v>-2996802</v>
      </c>
      <c r="R1846" s="66">
        <v>-2996802</v>
      </c>
      <c r="S1846" s="64" t="s">
        <v>1365</v>
      </c>
      <c r="T1846" s="65">
        <v>1</v>
      </c>
    </row>
    <row r="1847" spans="1:20" x14ac:dyDescent="0.25">
      <c r="A1847" s="60" t="s">
        <v>2369</v>
      </c>
      <c r="B1847" s="57" t="s">
        <v>2361</v>
      </c>
      <c r="C1847" s="18" t="s">
        <v>574</v>
      </c>
      <c r="D1847" s="10" t="s">
        <v>1282</v>
      </c>
      <c r="E1847" s="10" t="s">
        <v>266</v>
      </c>
      <c r="F1847" s="9" t="s">
        <v>243</v>
      </c>
      <c r="G1847" s="9" t="s">
        <v>1313</v>
      </c>
      <c r="H1847" s="18" t="s">
        <v>314</v>
      </c>
      <c r="I1847" s="9" t="s">
        <v>456</v>
      </c>
      <c r="J1847" s="10" t="s">
        <v>456</v>
      </c>
      <c r="K1847" s="67"/>
      <c r="L1847" s="67"/>
      <c r="M1847" s="68">
        <v>-4135138</v>
      </c>
      <c r="R1847" s="66">
        <v>-4135138</v>
      </c>
      <c r="S1847" s="64" t="s">
        <v>1365</v>
      </c>
      <c r="T1847" s="65">
        <v>1</v>
      </c>
    </row>
    <row r="1848" spans="1:20" x14ac:dyDescent="0.25">
      <c r="A1848" s="60" t="s">
        <v>2369</v>
      </c>
      <c r="B1848" s="57" t="s">
        <v>2361</v>
      </c>
      <c r="C1848" s="18" t="s">
        <v>499</v>
      </c>
      <c r="D1848" s="10" t="s">
        <v>1273</v>
      </c>
      <c r="E1848" s="10" t="s">
        <v>367</v>
      </c>
      <c r="F1848" s="9" t="s">
        <v>294</v>
      </c>
      <c r="G1848" s="9" t="s">
        <v>1312</v>
      </c>
      <c r="H1848" s="18" t="s">
        <v>314</v>
      </c>
      <c r="I1848" s="9" t="s">
        <v>456</v>
      </c>
      <c r="J1848" s="10" t="s">
        <v>456</v>
      </c>
      <c r="K1848" s="67"/>
      <c r="L1848" s="67"/>
      <c r="M1848" s="68">
        <v>-4293542</v>
      </c>
      <c r="R1848" s="66">
        <v>-4293542</v>
      </c>
      <c r="S1848" s="64" t="s">
        <v>1365</v>
      </c>
      <c r="T1848" s="65">
        <v>1</v>
      </c>
    </row>
    <row r="1849" spans="1:20" x14ac:dyDescent="0.25">
      <c r="A1849" s="60" t="s">
        <v>2369</v>
      </c>
      <c r="B1849" s="57" t="s">
        <v>2361</v>
      </c>
      <c r="C1849" s="18" t="s">
        <v>588</v>
      </c>
      <c r="D1849" s="10" t="s">
        <v>1283</v>
      </c>
      <c r="E1849" s="10" t="s">
        <v>266</v>
      </c>
      <c r="F1849" s="9" t="s">
        <v>243</v>
      </c>
      <c r="G1849" s="9" t="s">
        <v>1313</v>
      </c>
      <c r="H1849" s="18" t="s">
        <v>314</v>
      </c>
      <c r="I1849" s="9" t="s">
        <v>456</v>
      </c>
      <c r="J1849" s="10" t="s">
        <v>456</v>
      </c>
      <c r="K1849" s="67"/>
      <c r="L1849" s="67"/>
      <c r="M1849" s="68">
        <v>-4895454</v>
      </c>
      <c r="R1849" s="66">
        <v>-4895454</v>
      </c>
      <c r="S1849" s="64" t="s">
        <v>1365</v>
      </c>
      <c r="T1849" s="65">
        <v>1</v>
      </c>
    </row>
    <row r="1850" spans="1:20" x14ac:dyDescent="0.25">
      <c r="A1850" s="60" t="s">
        <v>2369</v>
      </c>
      <c r="B1850" s="57" t="s">
        <v>2361</v>
      </c>
      <c r="C1850" s="18" t="s">
        <v>302</v>
      </c>
      <c r="D1850" s="10" t="s">
        <v>247</v>
      </c>
      <c r="E1850" s="10" t="s">
        <v>304</v>
      </c>
      <c r="F1850" s="9" t="s">
        <v>319</v>
      </c>
      <c r="G1850" s="9" t="s">
        <v>1313</v>
      </c>
      <c r="H1850" s="18" t="s">
        <v>314</v>
      </c>
      <c r="I1850" s="9" t="s">
        <v>456</v>
      </c>
      <c r="J1850" s="10" t="s">
        <v>456</v>
      </c>
      <c r="K1850" s="67"/>
      <c r="L1850" s="67"/>
      <c r="M1850" s="68">
        <v>-5535156</v>
      </c>
      <c r="R1850" s="66">
        <v>-5535156</v>
      </c>
      <c r="S1850" s="64" t="s">
        <v>1365</v>
      </c>
      <c r="T1850" s="65">
        <v>1</v>
      </c>
    </row>
    <row r="1851" spans="1:20" x14ac:dyDescent="0.25">
      <c r="A1851" s="60" t="s">
        <v>2369</v>
      </c>
      <c r="B1851" s="57" t="s">
        <v>2361</v>
      </c>
      <c r="C1851" s="18" t="s">
        <v>468</v>
      </c>
      <c r="D1851" s="10" t="s">
        <v>1272</v>
      </c>
      <c r="E1851" s="10" t="s">
        <v>367</v>
      </c>
      <c r="F1851" s="9" t="s">
        <v>294</v>
      </c>
      <c r="G1851" s="9" t="s">
        <v>1312</v>
      </c>
      <c r="H1851" s="18" t="s">
        <v>314</v>
      </c>
      <c r="I1851" s="9" t="s">
        <v>456</v>
      </c>
      <c r="J1851" s="10" t="s">
        <v>456</v>
      </c>
      <c r="K1851" s="67"/>
      <c r="L1851" s="67"/>
      <c r="M1851" s="68">
        <v>-5728343</v>
      </c>
      <c r="R1851" s="66">
        <v>-5728343</v>
      </c>
      <c r="S1851" s="64" t="s">
        <v>1365</v>
      </c>
      <c r="T1851" s="65">
        <v>1</v>
      </c>
    </row>
    <row r="1852" spans="1:20" x14ac:dyDescent="0.25">
      <c r="A1852" s="60" t="s">
        <v>2369</v>
      </c>
      <c r="B1852" s="57" t="s">
        <v>2361</v>
      </c>
      <c r="C1852" s="18" t="s">
        <v>591</v>
      </c>
      <c r="D1852" s="10" t="s">
        <v>1278</v>
      </c>
      <c r="E1852" s="10" t="s">
        <v>340</v>
      </c>
      <c r="F1852" s="9" t="s">
        <v>236</v>
      </c>
      <c r="G1852" s="9" t="s">
        <v>1312</v>
      </c>
      <c r="H1852" s="18" t="s">
        <v>314</v>
      </c>
      <c r="I1852" s="9" t="s">
        <v>456</v>
      </c>
      <c r="J1852" s="10" t="s">
        <v>456</v>
      </c>
      <c r="K1852" s="67"/>
      <c r="L1852" s="67"/>
      <c r="M1852" s="68">
        <v>-19589359</v>
      </c>
      <c r="R1852" s="66">
        <v>-19589359</v>
      </c>
      <c r="S1852" s="64" t="s">
        <v>1365</v>
      </c>
      <c r="T1852" s="65">
        <v>1</v>
      </c>
    </row>
    <row r="1853" spans="1:20" x14ac:dyDescent="0.25">
      <c r="A1853" s="60" t="s">
        <v>2369</v>
      </c>
      <c r="B1853" s="58" t="s">
        <v>2362</v>
      </c>
      <c r="C1853" s="18" t="s">
        <v>321</v>
      </c>
      <c r="D1853" s="10" t="s">
        <v>1375</v>
      </c>
      <c r="E1853" s="10" t="s">
        <v>385</v>
      </c>
      <c r="F1853" s="9" t="s">
        <v>398</v>
      </c>
      <c r="G1853" s="9" t="s">
        <v>1307</v>
      </c>
      <c r="H1853" s="18" t="s">
        <v>250</v>
      </c>
      <c r="I1853" s="9" t="s">
        <v>456</v>
      </c>
      <c r="J1853" s="10" t="s">
        <v>456</v>
      </c>
      <c r="K1853" s="67">
        <v>11800</v>
      </c>
      <c r="L1853" s="67">
        <v>77360800</v>
      </c>
      <c r="M1853" s="68"/>
      <c r="R1853" s="66">
        <v>77360800</v>
      </c>
      <c r="S1853" s="64" t="s">
        <v>1364</v>
      </c>
      <c r="T1853" s="65">
        <v>1</v>
      </c>
    </row>
    <row r="1854" spans="1:20" x14ac:dyDescent="0.25">
      <c r="A1854" s="60" t="s">
        <v>2369</v>
      </c>
      <c r="B1854" s="58" t="s">
        <v>2362</v>
      </c>
      <c r="C1854" s="18" t="s">
        <v>321</v>
      </c>
      <c r="D1854" s="10" t="s">
        <v>1375</v>
      </c>
      <c r="E1854" s="10" t="s">
        <v>385</v>
      </c>
      <c r="F1854" s="9" t="s">
        <v>398</v>
      </c>
      <c r="G1854" s="9" t="s">
        <v>1307</v>
      </c>
      <c r="H1854" s="18" t="s">
        <v>412</v>
      </c>
      <c r="I1854" s="9" t="s">
        <v>454</v>
      </c>
      <c r="J1854" s="62" t="s">
        <v>2384</v>
      </c>
      <c r="K1854" s="67">
        <v>33900</v>
      </c>
      <c r="L1854" s="67">
        <v>211264800</v>
      </c>
      <c r="M1854" s="68"/>
      <c r="R1854" s="66">
        <v>211264800</v>
      </c>
      <c r="S1854" s="64" t="s">
        <v>1364</v>
      </c>
      <c r="T1854" s="65">
        <v>1</v>
      </c>
    </row>
    <row r="1855" spans="1:20" x14ac:dyDescent="0.25">
      <c r="A1855" s="60" t="s">
        <v>2369</v>
      </c>
      <c r="B1855" s="58" t="s">
        <v>2362</v>
      </c>
      <c r="C1855" s="18" t="s">
        <v>321</v>
      </c>
      <c r="D1855" s="10" t="s">
        <v>1375</v>
      </c>
      <c r="E1855" s="10" t="s">
        <v>385</v>
      </c>
      <c r="F1855" s="9" t="s">
        <v>398</v>
      </c>
      <c r="G1855" s="9" t="s">
        <v>1307</v>
      </c>
      <c r="H1855" s="18" t="s">
        <v>1528</v>
      </c>
      <c r="I1855" s="9" t="s">
        <v>454</v>
      </c>
      <c r="J1855" s="62" t="s">
        <v>2384</v>
      </c>
      <c r="K1855" s="67">
        <v>2900</v>
      </c>
      <c r="L1855" s="67">
        <v>18072800</v>
      </c>
      <c r="M1855" s="68"/>
      <c r="R1855" s="66">
        <v>18072800</v>
      </c>
      <c r="S1855" s="64" t="s">
        <v>1534</v>
      </c>
      <c r="T1855" s="65">
        <v>1</v>
      </c>
    </row>
    <row r="1856" spans="1:20" x14ac:dyDescent="0.25">
      <c r="A1856" s="60" t="s">
        <v>2369</v>
      </c>
      <c r="B1856" s="58" t="s">
        <v>2362</v>
      </c>
      <c r="C1856" s="18" t="s">
        <v>445</v>
      </c>
      <c r="D1856" s="10" t="s">
        <v>1369</v>
      </c>
      <c r="E1856" s="10" t="s">
        <v>385</v>
      </c>
      <c r="F1856" s="9" t="s">
        <v>398</v>
      </c>
      <c r="G1856" s="9" t="s">
        <v>1307</v>
      </c>
      <c r="H1856" s="18" t="s">
        <v>250</v>
      </c>
      <c r="I1856" s="9" t="s">
        <v>456</v>
      </c>
      <c r="J1856" s="10" t="s">
        <v>456</v>
      </c>
      <c r="K1856" s="67">
        <v>400</v>
      </c>
      <c r="L1856" s="67">
        <v>3872000</v>
      </c>
      <c r="M1856" s="68"/>
      <c r="R1856" s="66">
        <v>3872000</v>
      </c>
      <c r="S1856" s="64" t="s">
        <v>1364</v>
      </c>
      <c r="T1856" s="65">
        <v>1</v>
      </c>
    </row>
    <row r="1857" spans="1:20" x14ac:dyDescent="0.25">
      <c r="A1857" s="60" t="s">
        <v>2369</v>
      </c>
      <c r="B1857" s="58" t="s">
        <v>2362</v>
      </c>
      <c r="C1857" s="18" t="s">
        <v>445</v>
      </c>
      <c r="D1857" s="10" t="s">
        <v>1369</v>
      </c>
      <c r="E1857" s="10" t="s">
        <v>385</v>
      </c>
      <c r="F1857" s="9" t="s">
        <v>398</v>
      </c>
      <c r="G1857" s="9" t="s">
        <v>1307</v>
      </c>
      <c r="H1857" s="18" t="s">
        <v>412</v>
      </c>
      <c r="I1857" s="9" t="s">
        <v>454</v>
      </c>
      <c r="J1857" s="62" t="s">
        <v>2384</v>
      </c>
      <c r="K1857" s="67">
        <v>20896</v>
      </c>
      <c r="L1857" s="67">
        <v>149155648</v>
      </c>
      <c r="M1857" s="68"/>
      <c r="R1857" s="66">
        <v>149155648</v>
      </c>
      <c r="S1857" s="64" t="s">
        <v>1364</v>
      </c>
      <c r="T1857" s="65">
        <v>1</v>
      </c>
    </row>
    <row r="1858" spans="1:20" x14ac:dyDescent="0.25">
      <c r="A1858" s="60" t="s">
        <v>2369</v>
      </c>
      <c r="B1858" s="58" t="s">
        <v>2362</v>
      </c>
      <c r="C1858" s="18" t="s">
        <v>445</v>
      </c>
      <c r="D1858" s="10" t="s">
        <v>1369</v>
      </c>
      <c r="E1858" s="10" t="s">
        <v>385</v>
      </c>
      <c r="F1858" s="9" t="s">
        <v>398</v>
      </c>
      <c r="G1858" s="9" t="s">
        <v>1307</v>
      </c>
      <c r="H1858" s="18" t="s">
        <v>1528</v>
      </c>
      <c r="I1858" s="9" t="s">
        <v>454</v>
      </c>
      <c r="J1858" s="62" t="s">
        <v>2384</v>
      </c>
      <c r="K1858" s="67">
        <v>1500</v>
      </c>
      <c r="L1858" s="67">
        <v>10707000</v>
      </c>
      <c r="M1858" s="68"/>
      <c r="R1858" s="66">
        <v>10707000</v>
      </c>
      <c r="S1858" s="64" t="s">
        <v>1534</v>
      </c>
      <c r="T1858" s="65">
        <v>1</v>
      </c>
    </row>
    <row r="1859" spans="1:20" x14ac:dyDescent="0.25">
      <c r="A1859" s="60" t="s">
        <v>2369</v>
      </c>
      <c r="B1859" s="58" t="s">
        <v>2362</v>
      </c>
      <c r="C1859" s="18" t="s">
        <v>465</v>
      </c>
      <c r="D1859" s="10" t="s">
        <v>1370</v>
      </c>
      <c r="E1859" s="10" t="s">
        <v>385</v>
      </c>
      <c r="F1859" s="9" t="s">
        <v>398</v>
      </c>
      <c r="G1859" s="9" t="s">
        <v>1307</v>
      </c>
      <c r="H1859" s="18" t="s">
        <v>412</v>
      </c>
      <c r="I1859" s="9" t="s">
        <v>454</v>
      </c>
      <c r="J1859" s="62" t="s">
        <v>2384</v>
      </c>
      <c r="K1859" s="67">
        <v>600</v>
      </c>
      <c r="L1859" s="67">
        <v>4120800</v>
      </c>
      <c r="M1859" s="68"/>
      <c r="R1859" s="66">
        <v>4120800</v>
      </c>
      <c r="S1859" s="64" t="s">
        <v>1364</v>
      </c>
      <c r="T1859" s="65">
        <v>1</v>
      </c>
    </row>
    <row r="1860" spans="1:20" x14ac:dyDescent="0.25">
      <c r="A1860" s="60" t="s">
        <v>2369</v>
      </c>
      <c r="B1860" s="58" t="s">
        <v>2362</v>
      </c>
      <c r="C1860" s="18" t="s">
        <v>449</v>
      </c>
      <c r="D1860" s="10" t="s">
        <v>1371</v>
      </c>
      <c r="E1860" s="10" t="s">
        <v>385</v>
      </c>
      <c r="F1860" s="9" t="s">
        <v>398</v>
      </c>
      <c r="G1860" s="9" t="s">
        <v>1307</v>
      </c>
      <c r="H1860" s="18" t="s">
        <v>250</v>
      </c>
      <c r="I1860" s="9" t="s">
        <v>456</v>
      </c>
      <c r="J1860" s="10" t="s">
        <v>456</v>
      </c>
      <c r="K1860" s="67">
        <v>900</v>
      </c>
      <c r="L1860" s="67">
        <v>8712000</v>
      </c>
      <c r="M1860" s="68"/>
      <c r="R1860" s="66">
        <v>8712000</v>
      </c>
      <c r="S1860" s="64" t="s">
        <v>1364</v>
      </c>
      <c r="T1860" s="65">
        <v>1</v>
      </c>
    </row>
    <row r="1861" spans="1:20" x14ac:dyDescent="0.25">
      <c r="A1861" s="60" t="s">
        <v>2369</v>
      </c>
      <c r="B1861" s="58" t="s">
        <v>2362</v>
      </c>
      <c r="C1861" s="18" t="s">
        <v>449</v>
      </c>
      <c r="D1861" s="10" t="s">
        <v>1371</v>
      </c>
      <c r="E1861" s="10" t="s">
        <v>385</v>
      </c>
      <c r="F1861" s="9" t="s">
        <v>398</v>
      </c>
      <c r="G1861" s="9" t="s">
        <v>1307</v>
      </c>
      <c r="H1861" s="18" t="s">
        <v>412</v>
      </c>
      <c r="I1861" s="9" t="s">
        <v>454</v>
      </c>
      <c r="J1861" s="62" t="s">
        <v>2384</v>
      </c>
      <c r="K1861" s="67">
        <v>10700</v>
      </c>
      <c r="L1861" s="67">
        <v>73701600</v>
      </c>
      <c r="M1861" s="68"/>
      <c r="R1861" s="66">
        <v>73701600</v>
      </c>
      <c r="S1861" s="64" t="s">
        <v>1364</v>
      </c>
      <c r="T1861" s="65">
        <v>1</v>
      </c>
    </row>
    <row r="1862" spans="1:20" x14ac:dyDescent="0.25">
      <c r="A1862" s="60" t="s">
        <v>2369</v>
      </c>
      <c r="B1862" s="58" t="s">
        <v>2362</v>
      </c>
      <c r="C1862" s="18" t="s">
        <v>449</v>
      </c>
      <c r="D1862" s="10" t="s">
        <v>1371</v>
      </c>
      <c r="E1862" s="10" t="s">
        <v>385</v>
      </c>
      <c r="F1862" s="9" t="s">
        <v>398</v>
      </c>
      <c r="G1862" s="9" t="s">
        <v>1307</v>
      </c>
      <c r="H1862" s="18" t="s">
        <v>1528</v>
      </c>
      <c r="I1862" s="9" t="s">
        <v>454</v>
      </c>
      <c r="J1862" s="62" t="s">
        <v>2384</v>
      </c>
      <c r="K1862" s="67">
        <v>4100</v>
      </c>
      <c r="L1862" s="67">
        <v>28240800</v>
      </c>
      <c r="M1862" s="68"/>
      <c r="R1862" s="66">
        <v>28240800</v>
      </c>
      <c r="S1862" s="64" t="s">
        <v>1534</v>
      </c>
      <c r="T1862" s="65">
        <v>1</v>
      </c>
    </row>
    <row r="1863" spans="1:20" x14ac:dyDescent="0.25">
      <c r="A1863" s="60" t="s">
        <v>2369</v>
      </c>
      <c r="B1863" s="58" t="s">
        <v>2362</v>
      </c>
      <c r="C1863" s="18" t="s">
        <v>414</v>
      </c>
      <c r="D1863" s="10" t="s">
        <v>1376</v>
      </c>
      <c r="E1863" s="10" t="s">
        <v>385</v>
      </c>
      <c r="F1863" s="9" t="s">
        <v>398</v>
      </c>
      <c r="G1863" s="9" t="s">
        <v>1307</v>
      </c>
      <c r="H1863" s="18" t="s">
        <v>412</v>
      </c>
      <c r="I1863" s="9" t="s">
        <v>454</v>
      </c>
      <c r="J1863" s="62" t="s">
        <v>2384</v>
      </c>
      <c r="K1863" s="67">
        <v>133622</v>
      </c>
      <c r="L1863" s="67">
        <v>1972260720</v>
      </c>
      <c r="M1863" s="68"/>
      <c r="R1863" s="66">
        <v>1972260720</v>
      </c>
      <c r="S1863" s="64" t="s">
        <v>1364</v>
      </c>
      <c r="T1863" s="65">
        <v>1</v>
      </c>
    </row>
    <row r="1864" spans="1:20" x14ac:dyDescent="0.25">
      <c r="A1864" s="60" t="s">
        <v>2369</v>
      </c>
      <c r="B1864" s="58" t="s">
        <v>2362</v>
      </c>
      <c r="C1864" s="18" t="s">
        <v>414</v>
      </c>
      <c r="D1864" s="10" t="s">
        <v>1376</v>
      </c>
      <c r="E1864" s="10" t="s">
        <v>385</v>
      </c>
      <c r="F1864" s="9" t="s">
        <v>398</v>
      </c>
      <c r="G1864" s="9" t="s">
        <v>1307</v>
      </c>
      <c r="H1864" s="18" t="s">
        <v>1528</v>
      </c>
      <c r="I1864" s="9" t="s">
        <v>454</v>
      </c>
      <c r="J1864" s="62" t="s">
        <v>2384</v>
      </c>
      <c r="K1864" s="67">
        <v>30100</v>
      </c>
      <c r="L1864" s="67">
        <v>444276000</v>
      </c>
      <c r="M1864" s="68"/>
      <c r="R1864" s="66">
        <v>444276000</v>
      </c>
      <c r="S1864" s="64" t="s">
        <v>1534</v>
      </c>
      <c r="T1864" s="65">
        <v>1</v>
      </c>
    </row>
    <row r="1865" spans="1:20" x14ac:dyDescent="0.25">
      <c r="A1865" s="60" t="s">
        <v>2369</v>
      </c>
      <c r="B1865" s="58" t="s">
        <v>2362</v>
      </c>
      <c r="C1865" s="18" t="s">
        <v>411</v>
      </c>
      <c r="D1865" s="10" t="s">
        <v>1372</v>
      </c>
      <c r="E1865" s="10" t="s">
        <v>385</v>
      </c>
      <c r="F1865" s="9" t="s">
        <v>398</v>
      </c>
      <c r="G1865" s="9" t="s">
        <v>1307</v>
      </c>
      <c r="H1865" s="18" t="s">
        <v>412</v>
      </c>
      <c r="I1865" s="9" t="s">
        <v>454</v>
      </c>
      <c r="J1865" s="62" t="s">
        <v>2384</v>
      </c>
      <c r="K1865" s="67">
        <v>226597</v>
      </c>
      <c r="L1865" s="67">
        <v>1579381090</v>
      </c>
      <c r="M1865" s="68"/>
      <c r="R1865" s="66">
        <v>1579381090</v>
      </c>
      <c r="S1865" s="64" t="s">
        <v>1364</v>
      </c>
      <c r="T1865" s="65">
        <v>1</v>
      </c>
    </row>
    <row r="1866" spans="1:20" x14ac:dyDescent="0.25">
      <c r="A1866" s="60" t="s">
        <v>2369</v>
      </c>
      <c r="B1866" s="58" t="s">
        <v>2362</v>
      </c>
      <c r="C1866" s="18" t="s">
        <v>411</v>
      </c>
      <c r="D1866" s="10" t="s">
        <v>1372</v>
      </c>
      <c r="E1866" s="10" t="s">
        <v>385</v>
      </c>
      <c r="F1866" s="9" t="s">
        <v>398</v>
      </c>
      <c r="G1866" s="9" t="s">
        <v>1307</v>
      </c>
      <c r="H1866" s="18" t="s">
        <v>1528</v>
      </c>
      <c r="I1866" s="9" t="s">
        <v>454</v>
      </c>
      <c r="J1866" s="62" t="s">
        <v>2384</v>
      </c>
      <c r="K1866" s="67">
        <v>29000</v>
      </c>
      <c r="L1866" s="67">
        <v>202130000</v>
      </c>
      <c r="M1866" s="68"/>
      <c r="R1866" s="66">
        <v>202130000</v>
      </c>
      <c r="S1866" s="64" t="s">
        <v>1534</v>
      </c>
      <c r="T1866" s="65">
        <v>1</v>
      </c>
    </row>
    <row r="1867" spans="1:20" x14ac:dyDescent="0.25">
      <c r="A1867" s="60" t="s">
        <v>2369</v>
      </c>
      <c r="B1867" s="58" t="s">
        <v>2362</v>
      </c>
      <c r="C1867" s="18" t="s">
        <v>469</v>
      </c>
      <c r="D1867" s="10" t="s">
        <v>999</v>
      </c>
      <c r="E1867" s="10" t="s">
        <v>367</v>
      </c>
      <c r="F1867" s="9" t="s">
        <v>294</v>
      </c>
      <c r="G1867" s="9" t="s">
        <v>1312</v>
      </c>
      <c r="H1867" s="18" t="s">
        <v>314</v>
      </c>
      <c r="I1867" s="9" t="s">
        <v>456</v>
      </c>
      <c r="J1867" s="10" t="s">
        <v>456</v>
      </c>
      <c r="K1867" s="67">
        <v>5000</v>
      </c>
      <c r="L1867" s="67">
        <v>119245500</v>
      </c>
      <c r="M1867" s="68"/>
      <c r="R1867" s="66">
        <v>119245500</v>
      </c>
      <c r="S1867" s="64" t="s">
        <v>1365</v>
      </c>
      <c r="T1867" s="65">
        <v>1</v>
      </c>
    </row>
    <row r="1868" spans="1:20" x14ac:dyDescent="0.25">
      <c r="A1868" s="60" t="s">
        <v>2369</v>
      </c>
      <c r="B1868" s="58" t="s">
        <v>2362</v>
      </c>
      <c r="C1868" s="18" t="s">
        <v>469</v>
      </c>
      <c r="D1868" s="10" t="s">
        <v>999</v>
      </c>
      <c r="E1868" s="10" t="s">
        <v>367</v>
      </c>
      <c r="F1868" s="9" t="s">
        <v>294</v>
      </c>
      <c r="G1868" s="9" t="s">
        <v>1312</v>
      </c>
      <c r="H1868" s="18" t="s">
        <v>345</v>
      </c>
      <c r="I1868" s="9" t="s">
        <v>456</v>
      </c>
      <c r="J1868" s="10" t="s">
        <v>456</v>
      </c>
      <c r="K1868" s="67">
        <v>18670</v>
      </c>
      <c r="L1868" s="67">
        <v>427317093</v>
      </c>
      <c r="M1868" s="68"/>
      <c r="R1868" s="66">
        <v>427317093</v>
      </c>
      <c r="S1868" s="64" t="s">
        <v>1364</v>
      </c>
      <c r="T1868" s="65">
        <v>1</v>
      </c>
    </row>
    <row r="1869" spans="1:20" x14ac:dyDescent="0.25">
      <c r="A1869" s="60" t="s">
        <v>2369</v>
      </c>
      <c r="B1869" s="58" t="s">
        <v>2362</v>
      </c>
      <c r="C1869" s="18" t="s">
        <v>468</v>
      </c>
      <c r="D1869" s="10" t="s">
        <v>1272</v>
      </c>
      <c r="E1869" s="10" t="s">
        <v>367</v>
      </c>
      <c r="F1869" s="9" t="s">
        <v>294</v>
      </c>
      <c r="G1869" s="9" t="s">
        <v>1312</v>
      </c>
      <c r="H1869" s="18" t="s">
        <v>314</v>
      </c>
      <c r="I1869" s="9" t="s">
        <v>456</v>
      </c>
      <c r="J1869" s="10" t="s">
        <v>456</v>
      </c>
      <c r="K1869" s="67">
        <v>3000</v>
      </c>
      <c r="L1869" s="67">
        <v>130086000</v>
      </c>
      <c r="M1869" s="68"/>
      <c r="R1869" s="66">
        <v>130086000</v>
      </c>
      <c r="S1869" s="64" t="s">
        <v>1365</v>
      </c>
      <c r="T1869" s="65">
        <v>1</v>
      </c>
    </row>
    <row r="1870" spans="1:20" x14ac:dyDescent="0.25">
      <c r="A1870" s="60" t="s">
        <v>2369</v>
      </c>
      <c r="B1870" s="58" t="s">
        <v>2362</v>
      </c>
      <c r="C1870" s="18" t="s">
        <v>468</v>
      </c>
      <c r="D1870" s="10" t="s">
        <v>1272</v>
      </c>
      <c r="E1870" s="10" t="s">
        <v>367</v>
      </c>
      <c r="F1870" s="9" t="s">
        <v>294</v>
      </c>
      <c r="G1870" s="9" t="s">
        <v>1312</v>
      </c>
      <c r="H1870" s="18" t="s">
        <v>345</v>
      </c>
      <c r="I1870" s="9" t="s">
        <v>456</v>
      </c>
      <c r="J1870" s="10" t="s">
        <v>456</v>
      </c>
      <c r="K1870" s="67">
        <v>12400</v>
      </c>
      <c r="L1870" s="67">
        <v>516017320</v>
      </c>
      <c r="M1870" s="68"/>
      <c r="R1870" s="66">
        <v>516017320</v>
      </c>
      <c r="S1870" s="64" t="s">
        <v>1364</v>
      </c>
      <c r="T1870" s="65">
        <v>1</v>
      </c>
    </row>
    <row r="1871" spans="1:20" x14ac:dyDescent="0.25">
      <c r="A1871" s="60" t="s">
        <v>2369</v>
      </c>
      <c r="B1871" s="58" t="s">
        <v>2362</v>
      </c>
      <c r="C1871" s="18" t="s">
        <v>499</v>
      </c>
      <c r="D1871" s="10" t="s">
        <v>1273</v>
      </c>
      <c r="E1871" s="10" t="s">
        <v>367</v>
      </c>
      <c r="F1871" s="9" t="s">
        <v>294</v>
      </c>
      <c r="G1871" s="9" t="s">
        <v>1312</v>
      </c>
      <c r="H1871" s="18" t="s">
        <v>314</v>
      </c>
      <c r="I1871" s="9" t="s">
        <v>456</v>
      </c>
      <c r="J1871" s="10" t="s">
        <v>456</v>
      </c>
      <c r="K1871" s="67">
        <v>2000</v>
      </c>
      <c r="L1871" s="67">
        <v>100348800</v>
      </c>
      <c r="M1871" s="68"/>
      <c r="R1871" s="66">
        <v>100348800</v>
      </c>
      <c r="S1871" s="64" t="s">
        <v>1365</v>
      </c>
      <c r="T1871" s="65">
        <v>1</v>
      </c>
    </row>
    <row r="1872" spans="1:20" x14ac:dyDescent="0.25">
      <c r="A1872" s="60" t="s">
        <v>2369</v>
      </c>
      <c r="B1872" s="58" t="s">
        <v>2362</v>
      </c>
      <c r="C1872" s="18" t="s">
        <v>499</v>
      </c>
      <c r="D1872" s="10" t="s">
        <v>1273</v>
      </c>
      <c r="E1872" s="10" t="s">
        <v>367</v>
      </c>
      <c r="F1872" s="9" t="s">
        <v>294</v>
      </c>
      <c r="G1872" s="9" t="s">
        <v>1312</v>
      </c>
      <c r="H1872" s="18" t="s">
        <v>345</v>
      </c>
      <c r="I1872" s="9" t="s">
        <v>456</v>
      </c>
      <c r="J1872" s="10" t="s">
        <v>456</v>
      </c>
      <c r="K1872" s="67">
        <v>5660</v>
      </c>
      <c r="L1872" s="67">
        <v>272540886</v>
      </c>
      <c r="M1872" s="68"/>
      <c r="R1872" s="66">
        <v>272540886</v>
      </c>
      <c r="S1872" s="64" t="s">
        <v>1364</v>
      </c>
      <c r="T1872" s="65">
        <v>1</v>
      </c>
    </row>
    <row r="1873" spans="1:20" x14ac:dyDescent="0.25">
      <c r="A1873" s="60" t="s">
        <v>2369</v>
      </c>
      <c r="B1873" s="58" t="s">
        <v>2362</v>
      </c>
      <c r="C1873" s="18" t="s">
        <v>527</v>
      </c>
      <c r="D1873" s="10" t="s">
        <v>1001</v>
      </c>
      <c r="E1873" s="10" t="s">
        <v>367</v>
      </c>
      <c r="F1873" s="9" t="s">
        <v>294</v>
      </c>
      <c r="G1873" s="9" t="s">
        <v>1312</v>
      </c>
      <c r="H1873" s="18" t="s">
        <v>345</v>
      </c>
      <c r="I1873" s="9" t="s">
        <v>456</v>
      </c>
      <c r="J1873" s="10" t="s">
        <v>456</v>
      </c>
      <c r="K1873" s="67">
        <v>3700</v>
      </c>
      <c r="L1873" s="67">
        <v>153624000</v>
      </c>
      <c r="M1873" s="68"/>
      <c r="R1873" s="66">
        <v>153624000</v>
      </c>
      <c r="S1873" s="64" t="s">
        <v>1364</v>
      </c>
      <c r="T1873" s="65">
        <v>1</v>
      </c>
    </row>
    <row r="1874" spans="1:20" x14ac:dyDescent="0.25">
      <c r="A1874" s="60" t="s">
        <v>2369</v>
      </c>
      <c r="B1874" s="58" t="s">
        <v>2362</v>
      </c>
      <c r="C1874" s="18" t="s">
        <v>527</v>
      </c>
      <c r="D1874" s="10" t="s">
        <v>1001</v>
      </c>
      <c r="E1874" s="10" t="s">
        <v>367</v>
      </c>
      <c r="F1874" s="9" t="s">
        <v>294</v>
      </c>
      <c r="G1874" s="9" t="s">
        <v>1312</v>
      </c>
      <c r="H1874" s="18" t="s">
        <v>220</v>
      </c>
      <c r="I1874" s="9" t="s">
        <v>455</v>
      </c>
      <c r="J1874" s="62" t="s">
        <v>2384</v>
      </c>
      <c r="K1874" s="67">
        <v>200</v>
      </c>
      <c r="L1874" s="67">
        <v>6696000</v>
      </c>
      <c r="M1874" s="68"/>
      <c r="R1874" s="66">
        <v>6696000</v>
      </c>
      <c r="S1874" s="64" t="s">
        <v>1364</v>
      </c>
      <c r="T1874" s="65">
        <v>1</v>
      </c>
    </row>
    <row r="1875" spans="1:20" x14ac:dyDescent="0.25">
      <c r="A1875" s="60" t="s">
        <v>2369</v>
      </c>
      <c r="B1875" s="58" t="s">
        <v>2362</v>
      </c>
      <c r="C1875" s="18" t="s">
        <v>527</v>
      </c>
      <c r="D1875" s="10" t="s">
        <v>1001</v>
      </c>
      <c r="E1875" s="10" t="s">
        <v>367</v>
      </c>
      <c r="F1875" s="9" t="s">
        <v>294</v>
      </c>
      <c r="G1875" s="9" t="s">
        <v>1312</v>
      </c>
      <c r="H1875" s="18" t="s">
        <v>463</v>
      </c>
      <c r="I1875" s="9" t="s">
        <v>457</v>
      </c>
      <c r="J1875" s="62" t="s">
        <v>2384</v>
      </c>
      <c r="K1875" s="67">
        <v>38900</v>
      </c>
      <c r="L1875" s="67">
        <v>613453000</v>
      </c>
      <c r="M1875" s="68"/>
      <c r="R1875" s="66">
        <v>613453000</v>
      </c>
      <c r="S1875" s="64" t="s">
        <v>1364</v>
      </c>
      <c r="T1875" s="65">
        <v>1</v>
      </c>
    </row>
    <row r="1876" spans="1:20" x14ac:dyDescent="0.25">
      <c r="A1876" s="60" t="s">
        <v>2369</v>
      </c>
      <c r="B1876" s="58" t="s">
        <v>2362</v>
      </c>
      <c r="C1876" s="18" t="s">
        <v>309</v>
      </c>
      <c r="D1876" s="10" t="s">
        <v>333</v>
      </c>
      <c r="E1876" s="10" t="s">
        <v>264</v>
      </c>
      <c r="F1876" s="9" t="s">
        <v>348</v>
      </c>
      <c r="G1876" s="9" t="s">
        <v>1313</v>
      </c>
      <c r="H1876" s="18" t="s">
        <v>314</v>
      </c>
      <c r="I1876" s="9" t="s">
        <v>456</v>
      </c>
      <c r="J1876" s="10" t="s">
        <v>456</v>
      </c>
      <c r="K1876" s="67">
        <v>24500</v>
      </c>
      <c r="L1876" s="67">
        <v>53969335</v>
      </c>
      <c r="M1876" s="68"/>
      <c r="R1876" s="66">
        <v>53969335</v>
      </c>
      <c r="S1876" s="64" t="s">
        <v>1365</v>
      </c>
      <c r="T1876" s="65">
        <v>1</v>
      </c>
    </row>
    <row r="1877" spans="1:20" x14ac:dyDescent="0.25">
      <c r="A1877" s="60" t="s">
        <v>2369</v>
      </c>
      <c r="B1877" s="58" t="s">
        <v>2362</v>
      </c>
      <c r="C1877" s="18" t="s">
        <v>309</v>
      </c>
      <c r="D1877" s="10" t="s">
        <v>333</v>
      </c>
      <c r="E1877" s="10" t="s">
        <v>264</v>
      </c>
      <c r="F1877" s="9" t="s">
        <v>348</v>
      </c>
      <c r="G1877" s="9" t="s">
        <v>1313</v>
      </c>
      <c r="H1877" s="18" t="s">
        <v>345</v>
      </c>
      <c r="I1877" s="9" t="s">
        <v>456</v>
      </c>
      <c r="J1877" s="10" t="s">
        <v>456</v>
      </c>
      <c r="K1877" s="67">
        <v>86100</v>
      </c>
      <c r="L1877" s="67">
        <v>182019705</v>
      </c>
      <c r="M1877" s="68"/>
      <c r="R1877" s="66">
        <v>182019705</v>
      </c>
      <c r="S1877" s="64" t="s">
        <v>1364</v>
      </c>
      <c r="T1877" s="65">
        <v>1</v>
      </c>
    </row>
    <row r="1878" spans="1:20" x14ac:dyDescent="0.25">
      <c r="A1878" s="60" t="s">
        <v>2369</v>
      </c>
      <c r="B1878" s="58" t="s">
        <v>2362</v>
      </c>
      <c r="C1878" s="18" t="s">
        <v>309</v>
      </c>
      <c r="D1878" s="10" t="s">
        <v>333</v>
      </c>
      <c r="E1878" s="10" t="s">
        <v>264</v>
      </c>
      <c r="F1878" s="9" t="s">
        <v>348</v>
      </c>
      <c r="G1878" s="9" t="s">
        <v>1313</v>
      </c>
      <c r="H1878" s="18" t="s">
        <v>220</v>
      </c>
      <c r="I1878" s="9" t="s">
        <v>455</v>
      </c>
      <c r="J1878" s="62" t="s">
        <v>2384</v>
      </c>
      <c r="K1878" s="67">
        <v>1400</v>
      </c>
      <c r="L1878" s="67">
        <v>2978640</v>
      </c>
      <c r="M1878" s="68"/>
      <c r="R1878" s="66">
        <v>2978640</v>
      </c>
      <c r="S1878" s="64" t="s">
        <v>1364</v>
      </c>
      <c r="T1878" s="65">
        <v>1</v>
      </c>
    </row>
    <row r="1879" spans="1:20" x14ac:dyDescent="0.25">
      <c r="A1879" s="60" t="s">
        <v>2369</v>
      </c>
      <c r="B1879" s="58" t="s">
        <v>2362</v>
      </c>
      <c r="C1879" s="18" t="s">
        <v>309</v>
      </c>
      <c r="D1879" s="10" t="s">
        <v>333</v>
      </c>
      <c r="E1879" s="10" t="s">
        <v>264</v>
      </c>
      <c r="F1879" s="9" t="s">
        <v>348</v>
      </c>
      <c r="G1879" s="9" t="s">
        <v>1313</v>
      </c>
      <c r="H1879" s="18" t="s">
        <v>2280</v>
      </c>
      <c r="I1879" s="9" t="s">
        <v>455</v>
      </c>
      <c r="J1879" s="62" t="s">
        <v>2384</v>
      </c>
      <c r="K1879" s="67">
        <v>2000</v>
      </c>
      <c r="L1879" s="67">
        <v>4047160</v>
      </c>
      <c r="M1879" s="68"/>
      <c r="R1879" s="66">
        <v>4047160</v>
      </c>
      <c r="S1879" s="64" t="s">
        <v>1365</v>
      </c>
      <c r="T1879" s="65">
        <v>1</v>
      </c>
    </row>
    <row r="1880" spans="1:20" x14ac:dyDescent="0.25">
      <c r="A1880" s="60" t="s">
        <v>2369</v>
      </c>
      <c r="B1880" s="58" t="s">
        <v>2362</v>
      </c>
      <c r="C1880" s="18" t="s">
        <v>288</v>
      </c>
      <c r="D1880" s="10" t="s">
        <v>326</v>
      </c>
      <c r="E1880" s="10" t="s">
        <v>264</v>
      </c>
      <c r="F1880" s="9" t="s">
        <v>348</v>
      </c>
      <c r="G1880" s="9" t="s">
        <v>1313</v>
      </c>
      <c r="H1880" s="18" t="s">
        <v>314</v>
      </c>
      <c r="I1880" s="9" t="s">
        <v>456</v>
      </c>
      <c r="J1880" s="10" t="s">
        <v>456</v>
      </c>
      <c r="K1880" s="67">
        <v>20000</v>
      </c>
      <c r="L1880" s="67">
        <v>75052800</v>
      </c>
      <c r="M1880" s="68"/>
      <c r="R1880" s="66">
        <v>75052800</v>
      </c>
      <c r="S1880" s="64" t="s">
        <v>1365</v>
      </c>
      <c r="T1880" s="65">
        <v>1</v>
      </c>
    </row>
    <row r="1881" spans="1:20" x14ac:dyDescent="0.25">
      <c r="A1881" s="60" t="s">
        <v>2369</v>
      </c>
      <c r="B1881" s="58" t="s">
        <v>2362</v>
      </c>
      <c r="C1881" s="18" t="s">
        <v>288</v>
      </c>
      <c r="D1881" s="10" t="s">
        <v>326</v>
      </c>
      <c r="E1881" s="10" t="s">
        <v>264</v>
      </c>
      <c r="F1881" s="9" t="s">
        <v>348</v>
      </c>
      <c r="G1881" s="9" t="s">
        <v>1313</v>
      </c>
      <c r="H1881" s="18" t="s">
        <v>345</v>
      </c>
      <c r="I1881" s="9" t="s">
        <v>456</v>
      </c>
      <c r="J1881" s="10" t="s">
        <v>456</v>
      </c>
      <c r="K1881" s="67">
        <v>87700</v>
      </c>
      <c r="L1881" s="67">
        <v>315842780</v>
      </c>
      <c r="M1881" s="68"/>
      <c r="R1881" s="66">
        <v>315842780</v>
      </c>
      <c r="S1881" s="64" t="s">
        <v>1364</v>
      </c>
      <c r="T1881" s="65">
        <v>1</v>
      </c>
    </row>
    <row r="1882" spans="1:20" x14ac:dyDescent="0.25">
      <c r="A1882" s="60" t="s">
        <v>2369</v>
      </c>
      <c r="B1882" s="58" t="s">
        <v>2362</v>
      </c>
      <c r="C1882" s="18" t="s">
        <v>288</v>
      </c>
      <c r="D1882" s="10" t="s">
        <v>326</v>
      </c>
      <c r="E1882" s="10" t="s">
        <v>264</v>
      </c>
      <c r="F1882" s="9" t="s">
        <v>348</v>
      </c>
      <c r="G1882" s="9" t="s">
        <v>1313</v>
      </c>
      <c r="H1882" s="18" t="s">
        <v>220</v>
      </c>
      <c r="I1882" s="9" t="s">
        <v>455</v>
      </c>
      <c r="J1882" s="62" t="s">
        <v>2384</v>
      </c>
      <c r="K1882" s="67">
        <v>1700</v>
      </c>
      <c r="L1882" s="67">
        <v>5841540</v>
      </c>
      <c r="M1882" s="68"/>
      <c r="R1882" s="66">
        <v>5841540</v>
      </c>
      <c r="S1882" s="64" t="s">
        <v>1364</v>
      </c>
      <c r="T1882" s="65">
        <v>1</v>
      </c>
    </row>
    <row r="1883" spans="1:20" x14ac:dyDescent="0.25">
      <c r="A1883" s="60" t="s">
        <v>2369</v>
      </c>
      <c r="B1883" s="58" t="s">
        <v>2362</v>
      </c>
      <c r="C1883" s="18" t="s">
        <v>288</v>
      </c>
      <c r="D1883" s="10" t="s">
        <v>326</v>
      </c>
      <c r="E1883" s="10" t="s">
        <v>264</v>
      </c>
      <c r="F1883" s="9" t="s">
        <v>348</v>
      </c>
      <c r="G1883" s="9" t="s">
        <v>1313</v>
      </c>
      <c r="H1883" s="18" t="s">
        <v>2280</v>
      </c>
      <c r="I1883" s="9" t="s">
        <v>455</v>
      </c>
      <c r="J1883" s="62" t="s">
        <v>2384</v>
      </c>
      <c r="K1883" s="67">
        <v>1500</v>
      </c>
      <c r="L1883" s="67">
        <v>4902315</v>
      </c>
      <c r="M1883" s="68"/>
      <c r="R1883" s="66">
        <v>4902315</v>
      </c>
      <c r="S1883" s="64" t="s">
        <v>1365</v>
      </c>
      <c r="T1883" s="65">
        <v>1</v>
      </c>
    </row>
    <row r="1884" spans="1:20" x14ac:dyDescent="0.25">
      <c r="A1884" s="60" t="s">
        <v>2369</v>
      </c>
      <c r="B1884" s="58" t="s">
        <v>2362</v>
      </c>
      <c r="C1884" s="18" t="s">
        <v>302</v>
      </c>
      <c r="D1884" s="10" t="s">
        <v>247</v>
      </c>
      <c r="E1884" s="10" t="s">
        <v>304</v>
      </c>
      <c r="F1884" s="9" t="s">
        <v>319</v>
      </c>
      <c r="G1884" s="9" t="s">
        <v>1313</v>
      </c>
      <c r="H1884" s="18" t="s">
        <v>314</v>
      </c>
      <c r="I1884" s="9" t="s">
        <v>456</v>
      </c>
      <c r="J1884" s="10" t="s">
        <v>456</v>
      </c>
      <c r="K1884" s="67">
        <v>72500</v>
      </c>
      <c r="L1884" s="67">
        <v>279123550</v>
      </c>
      <c r="M1884" s="68"/>
      <c r="R1884" s="66">
        <v>279123550</v>
      </c>
      <c r="S1884" s="64" t="s">
        <v>1365</v>
      </c>
      <c r="T1884" s="65">
        <v>1</v>
      </c>
    </row>
    <row r="1885" spans="1:20" x14ac:dyDescent="0.25">
      <c r="A1885" s="60" t="s">
        <v>2369</v>
      </c>
      <c r="B1885" s="58" t="s">
        <v>2362</v>
      </c>
      <c r="C1885" s="18" t="s">
        <v>302</v>
      </c>
      <c r="D1885" s="10" t="s">
        <v>247</v>
      </c>
      <c r="E1885" s="10" t="s">
        <v>304</v>
      </c>
      <c r="F1885" s="9" t="s">
        <v>319</v>
      </c>
      <c r="G1885" s="9" t="s">
        <v>1313</v>
      </c>
      <c r="H1885" s="18" t="s">
        <v>345</v>
      </c>
      <c r="I1885" s="9" t="s">
        <v>456</v>
      </c>
      <c r="J1885" s="10" t="s">
        <v>456</v>
      </c>
      <c r="K1885" s="67">
        <v>128100</v>
      </c>
      <c r="L1885" s="67">
        <v>473305161</v>
      </c>
      <c r="M1885" s="68"/>
      <c r="R1885" s="66">
        <v>473305161</v>
      </c>
      <c r="S1885" s="64" t="s">
        <v>1364</v>
      </c>
      <c r="T1885" s="65">
        <v>1</v>
      </c>
    </row>
    <row r="1886" spans="1:20" x14ac:dyDescent="0.25">
      <c r="A1886" s="60" t="s">
        <v>2369</v>
      </c>
      <c r="B1886" s="58" t="s">
        <v>2362</v>
      </c>
      <c r="C1886" s="18" t="s">
        <v>302</v>
      </c>
      <c r="D1886" s="10" t="s">
        <v>247</v>
      </c>
      <c r="E1886" s="10" t="s">
        <v>304</v>
      </c>
      <c r="F1886" s="9" t="s">
        <v>319</v>
      </c>
      <c r="G1886" s="9" t="s">
        <v>1313</v>
      </c>
      <c r="H1886" s="18" t="s">
        <v>220</v>
      </c>
      <c r="I1886" s="9" t="s">
        <v>455</v>
      </c>
      <c r="J1886" s="62" t="s">
        <v>2384</v>
      </c>
      <c r="K1886" s="67">
        <v>16700</v>
      </c>
      <c r="L1886" s="67">
        <v>61623000</v>
      </c>
      <c r="M1886" s="68"/>
      <c r="R1886" s="66">
        <v>61623000</v>
      </c>
      <c r="S1886" s="64" t="s">
        <v>1364</v>
      </c>
      <c r="T1886" s="65">
        <v>1</v>
      </c>
    </row>
    <row r="1887" spans="1:20" x14ac:dyDescent="0.25">
      <c r="A1887" s="60" t="s">
        <v>2369</v>
      </c>
      <c r="B1887" s="58" t="s">
        <v>2362</v>
      </c>
      <c r="C1887" s="18" t="s">
        <v>302</v>
      </c>
      <c r="D1887" s="10" t="s">
        <v>247</v>
      </c>
      <c r="E1887" s="10" t="s">
        <v>304</v>
      </c>
      <c r="F1887" s="9" t="s">
        <v>319</v>
      </c>
      <c r="G1887" s="9" t="s">
        <v>1313</v>
      </c>
      <c r="H1887" s="18" t="s">
        <v>2280</v>
      </c>
      <c r="I1887" s="9" t="s">
        <v>455</v>
      </c>
      <c r="J1887" s="62" t="s">
        <v>2384</v>
      </c>
      <c r="K1887" s="67">
        <v>4000</v>
      </c>
      <c r="L1887" s="67">
        <v>14038400</v>
      </c>
      <c r="M1887" s="68"/>
      <c r="R1887" s="66">
        <v>14038400</v>
      </c>
      <c r="S1887" s="64" t="s">
        <v>1365</v>
      </c>
      <c r="T1887" s="65">
        <v>1</v>
      </c>
    </row>
    <row r="1888" spans="1:20" x14ac:dyDescent="0.25">
      <c r="A1888" s="60" t="s">
        <v>2369</v>
      </c>
      <c r="B1888" s="58" t="s">
        <v>2362</v>
      </c>
      <c r="C1888" s="18" t="s">
        <v>530</v>
      </c>
      <c r="D1888" s="10" t="s">
        <v>1351</v>
      </c>
      <c r="E1888" s="10" t="s">
        <v>266</v>
      </c>
      <c r="F1888" s="9" t="s">
        <v>243</v>
      </c>
      <c r="G1888" s="9" t="s">
        <v>1312</v>
      </c>
      <c r="H1888" s="18" t="s">
        <v>314</v>
      </c>
      <c r="I1888" s="9" t="s">
        <v>456</v>
      </c>
      <c r="J1888" s="10" t="s">
        <v>456</v>
      </c>
      <c r="K1888" s="67">
        <v>3240</v>
      </c>
      <c r="L1888" s="67">
        <v>43881365.599999949</v>
      </c>
      <c r="M1888" s="68"/>
      <c r="R1888" s="66">
        <v>43881365.599999949</v>
      </c>
      <c r="S1888" s="64" t="s">
        <v>1365</v>
      </c>
      <c r="T1888" s="65">
        <v>1</v>
      </c>
    </row>
    <row r="1889" spans="1:20" x14ac:dyDescent="0.25">
      <c r="A1889" s="60" t="s">
        <v>2369</v>
      </c>
      <c r="B1889" s="58" t="s">
        <v>2362</v>
      </c>
      <c r="C1889" s="18" t="s">
        <v>530</v>
      </c>
      <c r="D1889" s="10" t="s">
        <v>1351</v>
      </c>
      <c r="E1889" s="10" t="s">
        <v>266</v>
      </c>
      <c r="F1889" s="9" t="s">
        <v>243</v>
      </c>
      <c r="G1889" s="9" t="s">
        <v>1312</v>
      </c>
      <c r="H1889" s="18" t="s">
        <v>345</v>
      </c>
      <c r="I1889" s="9" t="s">
        <v>456</v>
      </c>
      <c r="J1889" s="10" t="s">
        <v>456</v>
      </c>
      <c r="K1889" s="67">
        <v>27810</v>
      </c>
      <c r="L1889" s="67">
        <v>361467891.00000083</v>
      </c>
      <c r="M1889" s="68"/>
      <c r="R1889" s="66">
        <v>361467891.00000083</v>
      </c>
      <c r="S1889" s="64" t="s">
        <v>1364</v>
      </c>
      <c r="T1889" s="65">
        <v>1</v>
      </c>
    </row>
    <row r="1890" spans="1:20" x14ac:dyDescent="0.25">
      <c r="A1890" s="60" t="s">
        <v>2369</v>
      </c>
      <c r="B1890" s="58" t="s">
        <v>2362</v>
      </c>
      <c r="C1890" s="18" t="s">
        <v>530</v>
      </c>
      <c r="D1890" s="10" t="s">
        <v>1351</v>
      </c>
      <c r="E1890" s="10" t="s">
        <v>266</v>
      </c>
      <c r="F1890" s="9" t="s">
        <v>243</v>
      </c>
      <c r="G1890" s="9" t="s">
        <v>1312</v>
      </c>
      <c r="H1890" s="18" t="s">
        <v>220</v>
      </c>
      <c r="I1890" s="9" t="s">
        <v>455</v>
      </c>
      <c r="J1890" s="62" t="s">
        <v>2384</v>
      </c>
      <c r="K1890" s="67">
        <v>150</v>
      </c>
      <c r="L1890" s="67">
        <v>1755000</v>
      </c>
      <c r="M1890" s="68"/>
      <c r="R1890" s="66">
        <v>1755000</v>
      </c>
      <c r="S1890" s="64" t="s">
        <v>1364</v>
      </c>
      <c r="T1890" s="65">
        <v>1</v>
      </c>
    </row>
    <row r="1891" spans="1:20" x14ac:dyDescent="0.25">
      <c r="A1891" s="60" t="s">
        <v>2369</v>
      </c>
      <c r="B1891" s="58" t="s">
        <v>2362</v>
      </c>
      <c r="C1891" s="18" t="s">
        <v>530</v>
      </c>
      <c r="D1891" s="10" t="s">
        <v>1351</v>
      </c>
      <c r="E1891" s="10" t="s">
        <v>266</v>
      </c>
      <c r="F1891" s="9" t="s">
        <v>243</v>
      </c>
      <c r="G1891" s="9" t="s">
        <v>1312</v>
      </c>
      <c r="H1891" s="18" t="s">
        <v>241</v>
      </c>
      <c r="I1891" s="9" t="s">
        <v>454</v>
      </c>
      <c r="J1891" s="62" t="s">
        <v>2384</v>
      </c>
      <c r="K1891" s="67">
        <v>137280</v>
      </c>
      <c r="L1891" s="67">
        <v>955056960</v>
      </c>
      <c r="M1891" s="68"/>
      <c r="R1891" s="66">
        <v>955056960</v>
      </c>
      <c r="S1891" s="64" t="s">
        <v>1364</v>
      </c>
      <c r="T1891" s="65">
        <v>1</v>
      </c>
    </row>
    <row r="1892" spans="1:20" x14ac:dyDescent="0.25">
      <c r="A1892" s="60" t="s">
        <v>2369</v>
      </c>
      <c r="B1892" s="58" t="s">
        <v>2362</v>
      </c>
      <c r="C1892" s="18" t="s">
        <v>530</v>
      </c>
      <c r="D1892" s="10" t="s">
        <v>1351</v>
      </c>
      <c r="E1892" s="10" t="s">
        <v>266</v>
      </c>
      <c r="F1892" s="9" t="s">
        <v>243</v>
      </c>
      <c r="G1892" s="9" t="s">
        <v>1312</v>
      </c>
      <c r="H1892" s="18" t="s">
        <v>2280</v>
      </c>
      <c r="I1892" s="9" t="s">
        <v>455</v>
      </c>
      <c r="J1892" s="62" t="s">
        <v>2384</v>
      </c>
      <c r="K1892" s="67">
        <v>750</v>
      </c>
      <c r="L1892" s="67">
        <v>8346000</v>
      </c>
      <c r="M1892" s="68"/>
      <c r="R1892" s="66">
        <v>8346000</v>
      </c>
      <c r="S1892" s="64" t="s">
        <v>1365</v>
      </c>
      <c r="T1892" s="65">
        <v>1</v>
      </c>
    </row>
    <row r="1893" spans="1:20" x14ac:dyDescent="0.25">
      <c r="A1893" s="60" t="s">
        <v>2369</v>
      </c>
      <c r="B1893" s="58" t="s">
        <v>2362</v>
      </c>
      <c r="C1893" s="18" t="s">
        <v>574</v>
      </c>
      <c r="D1893" s="10" t="s">
        <v>1282</v>
      </c>
      <c r="E1893" s="10" t="s">
        <v>266</v>
      </c>
      <c r="F1893" s="9" t="s">
        <v>243</v>
      </c>
      <c r="G1893" s="9" t="s">
        <v>1313</v>
      </c>
      <c r="H1893" s="18" t="s">
        <v>314</v>
      </c>
      <c r="I1893" s="9" t="s">
        <v>456</v>
      </c>
      <c r="J1893" s="10" t="s">
        <v>456</v>
      </c>
      <c r="K1893" s="67">
        <v>11100</v>
      </c>
      <c r="L1893" s="67">
        <v>128011097.79999986</v>
      </c>
      <c r="M1893" s="68"/>
      <c r="R1893" s="66">
        <v>128011097.79999986</v>
      </c>
      <c r="S1893" s="64" t="s">
        <v>1365</v>
      </c>
      <c r="T1893" s="65">
        <v>1</v>
      </c>
    </row>
    <row r="1894" spans="1:20" x14ac:dyDescent="0.25">
      <c r="A1894" s="60" t="s">
        <v>2369</v>
      </c>
      <c r="B1894" s="58" t="s">
        <v>2362</v>
      </c>
      <c r="C1894" s="18" t="s">
        <v>574</v>
      </c>
      <c r="D1894" s="10" t="s">
        <v>1282</v>
      </c>
      <c r="E1894" s="10" t="s">
        <v>266</v>
      </c>
      <c r="F1894" s="9" t="s">
        <v>243</v>
      </c>
      <c r="G1894" s="9" t="s">
        <v>1313</v>
      </c>
      <c r="H1894" s="18" t="s">
        <v>345</v>
      </c>
      <c r="I1894" s="9" t="s">
        <v>456</v>
      </c>
      <c r="J1894" s="10" t="s">
        <v>456</v>
      </c>
      <c r="K1894" s="67">
        <v>9030</v>
      </c>
      <c r="L1894" s="67">
        <v>99941331</v>
      </c>
      <c r="M1894" s="68"/>
      <c r="R1894" s="66">
        <v>99941331</v>
      </c>
      <c r="S1894" s="64" t="s">
        <v>1364</v>
      </c>
      <c r="T1894" s="65">
        <v>1</v>
      </c>
    </row>
    <row r="1895" spans="1:20" x14ac:dyDescent="0.25">
      <c r="A1895" s="60" t="s">
        <v>2369</v>
      </c>
      <c r="B1895" s="58" t="s">
        <v>2362</v>
      </c>
      <c r="C1895" s="18" t="s">
        <v>574</v>
      </c>
      <c r="D1895" s="10" t="s">
        <v>1282</v>
      </c>
      <c r="E1895" s="10" t="s">
        <v>266</v>
      </c>
      <c r="F1895" s="9" t="s">
        <v>243</v>
      </c>
      <c r="G1895" s="9" t="s">
        <v>1313</v>
      </c>
      <c r="H1895" s="18" t="s">
        <v>220</v>
      </c>
      <c r="I1895" s="9" t="s">
        <v>455</v>
      </c>
      <c r="J1895" s="62" t="s">
        <v>2384</v>
      </c>
      <c r="K1895" s="67">
        <v>1500</v>
      </c>
      <c r="L1895" s="67">
        <v>14031900</v>
      </c>
      <c r="M1895" s="68"/>
      <c r="R1895" s="66">
        <v>14031900</v>
      </c>
      <c r="S1895" s="64" t="s">
        <v>1364</v>
      </c>
      <c r="T1895" s="65">
        <v>1</v>
      </c>
    </row>
    <row r="1896" spans="1:20" x14ac:dyDescent="0.25">
      <c r="A1896" s="60" t="s">
        <v>2369</v>
      </c>
      <c r="B1896" s="58" t="s">
        <v>2362</v>
      </c>
      <c r="C1896" s="18" t="s">
        <v>574</v>
      </c>
      <c r="D1896" s="10" t="s">
        <v>1282</v>
      </c>
      <c r="E1896" s="10" t="s">
        <v>266</v>
      </c>
      <c r="F1896" s="9" t="s">
        <v>243</v>
      </c>
      <c r="G1896" s="9" t="s">
        <v>1313</v>
      </c>
      <c r="H1896" s="18" t="s">
        <v>463</v>
      </c>
      <c r="I1896" s="9" t="s">
        <v>457</v>
      </c>
      <c r="J1896" s="62" t="s">
        <v>2384</v>
      </c>
      <c r="K1896" s="67">
        <v>75540</v>
      </c>
      <c r="L1896" s="67">
        <v>350314232.0000025</v>
      </c>
      <c r="M1896" s="68"/>
      <c r="R1896" s="66">
        <v>350314232.0000025</v>
      </c>
      <c r="S1896" s="64" t="s">
        <v>1364</v>
      </c>
      <c r="T1896" s="65">
        <v>1</v>
      </c>
    </row>
    <row r="1897" spans="1:20" x14ac:dyDescent="0.25">
      <c r="A1897" s="60" t="s">
        <v>2369</v>
      </c>
      <c r="B1897" s="58" t="s">
        <v>2362</v>
      </c>
      <c r="C1897" s="18" t="s">
        <v>588</v>
      </c>
      <c r="D1897" s="10" t="s">
        <v>1283</v>
      </c>
      <c r="E1897" s="10" t="s">
        <v>266</v>
      </c>
      <c r="F1897" s="9" t="s">
        <v>243</v>
      </c>
      <c r="G1897" s="9" t="s">
        <v>1313</v>
      </c>
      <c r="H1897" s="18" t="s">
        <v>314</v>
      </c>
      <c r="I1897" s="9" t="s">
        <v>456</v>
      </c>
      <c r="J1897" s="10" t="s">
        <v>456</v>
      </c>
      <c r="K1897" s="67">
        <v>18400</v>
      </c>
      <c r="L1897" s="67">
        <v>140349680</v>
      </c>
      <c r="M1897" s="68"/>
      <c r="R1897" s="66">
        <v>140349680</v>
      </c>
      <c r="S1897" s="64" t="s">
        <v>1365</v>
      </c>
      <c r="T1897" s="65">
        <v>1</v>
      </c>
    </row>
    <row r="1898" spans="1:20" x14ac:dyDescent="0.25">
      <c r="A1898" s="60" t="s">
        <v>2369</v>
      </c>
      <c r="B1898" s="58" t="s">
        <v>2362</v>
      </c>
      <c r="C1898" s="18" t="s">
        <v>588</v>
      </c>
      <c r="D1898" s="10" t="s">
        <v>1283</v>
      </c>
      <c r="E1898" s="10" t="s">
        <v>266</v>
      </c>
      <c r="F1898" s="9" t="s">
        <v>243</v>
      </c>
      <c r="G1898" s="9" t="s">
        <v>1313</v>
      </c>
      <c r="H1898" s="18" t="s">
        <v>345</v>
      </c>
      <c r="I1898" s="9" t="s">
        <v>456</v>
      </c>
      <c r="J1898" s="10" t="s">
        <v>456</v>
      </c>
      <c r="K1898" s="67">
        <v>36100</v>
      </c>
      <c r="L1898" s="67">
        <v>264262108</v>
      </c>
      <c r="M1898" s="68"/>
      <c r="R1898" s="66">
        <v>264262108</v>
      </c>
      <c r="S1898" s="64" t="s">
        <v>1364</v>
      </c>
      <c r="T1898" s="65">
        <v>1</v>
      </c>
    </row>
    <row r="1899" spans="1:20" x14ac:dyDescent="0.25">
      <c r="A1899" s="60" t="s">
        <v>2369</v>
      </c>
      <c r="B1899" s="58" t="s">
        <v>2362</v>
      </c>
      <c r="C1899" s="18" t="s">
        <v>588</v>
      </c>
      <c r="D1899" s="10" t="s">
        <v>1283</v>
      </c>
      <c r="E1899" s="10" t="s">
        <v>266</v>
      </c>
      <c r="F1899" s="9" t="s">
        <v>243</v>
      </c>
      <c r="G1899" s="9" t="s">
        <v>1313</v>
      </c>
      <c r="H1899" s="18" t="s">
        <v>463</v>
      </c>
      <c r="I1899" s="9" t="s">
        <v>457</v>
      </c>
      <c r="J1899" s="62" t="s">
        <v>2384</v>
      </c>
      <c r="K1899" s="67">
        <v>15500</v>
      </c>
      <c r="L1899" s="67">
        <v>75456790</v>
      </c>
      <c r="M1899" s="68"/>
      <c r="R1899" s="66">
        <v>75456790</v>
      </c>
      <c r="S1899" s="64" t="s">
        <v>1364</v>
      </c>
      <c r="T1899" s="65">
        <v>1</v>
      </c>
    </row>
    <row r="1900" spans="1:20" x14ac:dyDescent="0.25">
      <c r="A1900" s="60" t="s">
        <v>2369</v>
      </c>
      <c r="B1900" s="58" t="s">
        <v>2362</v>
      </c>
      <c r="C1900" s="18" t="s">
        <v>588</v>
      </c>
      <c r="D1900" s="10" t="s">
        <v>1283</v>
      </c>
      <c r="E1900" s="10" t="s">
        <v>266</v>
      </c>
      <c r="F1900" s="9" t="s">
        <v>243</v>
      </c>
      <c r="G1900" s="9" t="s">
        <v>1313</v>
      </c>
      <c r="H1900" s="18" t="s">
        <v>2280</v>
      </c>
      <c r="I1900" s="9" t="s">
        <v>455</v>
      </c>
      <c r="J1900" s="62" t="s">
        <v>2384</v>
      </c>
      <c r="K1900" s="67">
        <v>1000</v>
      </c>
      <c r="L1900" s="67">
        <v>6046780</v>
      </c>
      <c r="M1900" s="68"/>
      <c r="R1900" s="66">
        <v>6046780</v>
      </c>
      <c r="S1900" s="64" t="s">
        <v>1365</v>
      </c>
      <c r="T1900" s="65">
        <v>1</v>
      </c>
    </row>
    <row r="1901" spans="1:20" x14ac:dyDescent="0.25">
      <c r="A1901" s="60" t="s">
        <v>2369</v>
      </c>
      <c r="B1901" s="58" t="s">
        <v>2362</v>
      </c>
      <c r="C1901" s="18" t="s">
        <v>591</v>
      </c>
      <c r="D1901" s="10" t="s">
        <v>1278</v>
      </c>
      <c r="E1901" s="10" t="s">
        <v>340</v>
      </c>
      <c r="F1901" s="9" t="s">
        <v>236</v>
      </c>
      <c r="G1901" s="9" t="s">
        <v>1312</v>
      </c>
      <c r="H1901" s="18" t="s">
        <v>314</v>
      </c>
      <c r="I1901" s="9" t="s">
        <v>456</v>
      </c>
      <c r="J1901" s="10" t="s">
        <v>456</v>
      </c>
      <c r="K1901" s="67">
        <v>4320</v>
      </c>
      <c r="L1901" s="67">
        <v>543893616</v>
      </c>
      <c r="M1901" s="68"/>
      <c r="R1901" s="66">
        <v>543893616</v>
      </c>
      <c r="S1901" s="64" t="s">
        <v>1365</v>
      </c>
      <c r="T1901" s="65">
        <v>1</v>
      </c>
    </row>
    <row r="1902" spans="1:20" x14ac:dyDescent="0.25">
      <c r="A1902" s="60" t="s">
        <v>2369</v>
      </c>
      <c r="B1902" s="58" t="s">
        <v>2362</v>
      </c>
      <c r="C1902" s="18" t="s">
        <v>591</v>
      </c>
      <c r="D1902" s="10" t="s">
        <v>1278</v>
      </c>
      <c r="E1902" s="10" t="s">
        <v>340</v>
      </c>
      <c r="F1902" s="9" t="s">
        <v>236</v>
      </c>
      <c r="G1902" s="9" t="s">
        <v>1312</v>
      </c>
      <c r="H1902" s="18" t="s">
        <v>345</v>
      </c>
      <c r="I1902" s="9" t="s">
        <v>456</v>
      </c>
      <c r="J1902" s="10" t="s">
        <v>456</v>
      </c>
      <c r="K1902" s="67">
        <v>8440</v>
      </c>
      <c r="L1902" s="67">
        <v>1019779880</v>
      </c>
      <c r="M1902" s="68"/>
      <c r="R1902" s="66">
        <v>1019779880</v>
      </c>
      <c r="S1902" s="64" t="s">
        <v>1364</v>
      </c>
      <c r="T1902" s="65">
        <v>1</v>
      </c>
    </row>
    <row r="1903" spans="1:20" x14ac:dyDescent="0.25">
      <c r="A1903" s="60" t="s">
        <v>2369</v>
      </c>
      <c r="B1903" s="58" t="s">
        <v>2362</v>
      </c>
      <c r="C1903" s="18" t="s">
        <v>591</v>
      </c>
      <c r="D1903" s="10" t="s">
        <v>1278</v>
      </c>
      <c r="E1903" s="10" t="s">
        <v>340</v>
      </c>
      <c r="F1903" s="9" t="s">
        <v>236</v>
      </c>
      <c r="G1903" s="9" t="s">
        <v>1312</v>
      </c>
      <c r="H1903" s="18" t="s">
        <v>220</v>
      </c>
      <c r="I1903" s="9" t="s">
        <v>455</v>
      </c>
      <c r="J1903" s="62" t="s">
        <v>2384</v>
      </c>
      <c r="K1903" s="67">
        <v>2040</v>
      </c>
      <c r="L1903" s="67">
        <v>242352000</v>
      </c>
      <c r="M1903" s="68"/>
      <c r="R1903" s="66">
        <v>242352000</v>
      </c>
      <c r="S1903" s="64" t="s">
        <v>1364</v>
      </c>
      <c r="T1903" s="65">
        <v>1</v>
      </c>
    </row>
    <row r="1904" spans="1:20" x14ac:dyDescent="0.25">
      <c r="A1904" s="60" t="s">
        <v>2369</v>
      </c>
      <c r="B1904" s="58" t="s">
        <v>2362</v>
      </c>
      <c r="C1904" s="18" t="s">
        <v>591</v>
      </c>
      <c r="D1904" s="10" t="s">
        <v>1278</v>
      </c>
      <c r="E1904" s="10" t="s">
        <v>340</v>
      </c>
      <c r="F1904" s="9" t="s">
        <v>236</v>
      </c>
      <c r="G1904" s="9" t="s">
        <v>1312</v>
      </c>
      <c r="H1904" s="18" t="s">
        <v>463</v>
      </c>
      <c r="I1904" s="9" t="s">
        <v>457</v>
      </c>
      <c r="J1904" s="62" t="s">
        <v>2384</v>
      </c>
      <c r="K1904" s="67">
        <v>2040</v>
      </c>
      <c r="L1904" s="67">
        <v>163752840</v>
      </c>
      <c r="M1904" s="68"/>
      <c r="R1904" s="66">
        <v>163752840</v>
      </c>
      <c r="S1904" s="64" t="s">
        <v>1364</v>
      </c>
      <c r="T1904" s="65">
        <v>1</v>
      </c>
    </row>
    <row r="1905" spans="1:20" x14ac:dyDescent="0.25">
      <c r="A1905" s="60" t="s">
        <v>2369</v>
      </c>
      <c r="B1905" s="58" t="s">
        <v>2362</v>
      </c>
      <c r="C1905" s="18" t="s">
        <v>592</v>
      </c>
      <c r="D1905" s="10" t="s">
        <v>1269</v>
      </c>
      <c r="E1905" s="10" t="s">
        <v>1135</v>
      </c>
      <c r="F1905" s="9" t="s">
        <v>1136</v>
      </c>
      <c r="G1905" s="9" t="s">
        <v>1312</v>
      </c>
      <c r="H1905" s="18" t="s">
        <v>314</v>
      </c>
      <c r="I1905" s="9" t="s">
        <v>456</v>
      </c>
      <c r="J1905" s="10" t="s">
        <v>456</v>
      </c>
      <c r="K1905" s="67">
        <v>72</v>
      </c>
      <c r="L1905" s="67">
        <v>110103696</v>
      </c>
      <c r="M1905" s="68"/>
      <c r="R1905" s="66">
        <v>110103696</v>
      </c>
      <c r="S1905" s="64" t="s">
        <v>1365</v>
      </c>
      <c r="T1905" s="65">
        <v>1</v>
      </c>
    </row>
    <row r="1906" spans="1:20" x14ac:dyDescent="0.25">
      <c r="A1906" s="60" t="s">
        <v>2369</v>
      </c>
      <c r="B1906" s="58" t="s">
        <v>2362</v>
      </c>
      <c r="C1906" s="18" t="s">
        <v>592</v>
      </c>
      <c r="D1906" s="10" t="s">
        <v>1269</v>
      </c>
      <c r="E1906" s="10" t="s">
        <v>1135</v>
      </c>
      <c r="F1906" s="9" t="s">
        <v>1136</v>
      </c>
      <c r="G1906" s="9" t="s">
        <v>1312</v>
      </c>
      <c r="H1906" s="18" t="s">
        <v>345</v>
      </c>
      <c r="I1906" s="9" t="s">
        <v>456</v>
      </c>
      <c r="J1906" s="10" t="s">
        <v>456</v>
      </c>
      <c r="K1906" s="67">
        <v>272</v>
      </c>
      <c r="L1906" s="67">
        <v>399183120</v>
      </c>
      <c r="M1906" s="68"/>
      <c r="R1906" s="66">
        <v>399183120</v>
      </c>
      <c r="S1906" s="64" t="s">
        <v>1364</v>
      </c>
      <c r="T1906" s="65">
        <v>1</v>
      </c>
    </row>
    <row r="1907" spans="1:20" x14ac:dyDescent="0.25">
      <c r="A1907" s="60" t="s">
        <v>2369</v>
      </c>
      <c r="B1907" s="58" t="s">
        <v>2362</v>
      </c>
      <c r="C1907" s="18" t="s">
        <v>606</v>
      </c>
      <c r="D1907" s="10" t="s">
        <v>1268</v>
      </c>
      <c r="E1907" s="10" t="s">
        <v>1135</v>
      </c>
      <c r="F1907" s="9" t="s">
        <v>1136</v>
      </c>
      <c r="G1907" s="9" t="s">
        <v>1312</v>
      </c>
      <c r="H1907" s="18" t="s">
        <v>345</v>
      </c>
      <c r="I1907" s="9" t="s">
        <v>456</v>
      </c>
      <c r="J1907" s="10" t="s">
        <v>456</v>
      </c>
      <c r="K1907" s="67">
        <v>32</v>
      </c>
      <c r="L1907" s="67">
        <v>46962720</v>
      </c>
      <c r="M1907" s="68"/>
      <c r="R1907" s="66">
        <v>46962720</v>
      </c>
      <c r="S1907" s="64" t="s">
        <v>1364</v>
      </c>
      <c r="T1907" s="65">
        <v>1</v>
      </c>
    </row>
    <row r="1908" spans="1:20" x14ac:dyDescent="0.25">
      <c r="A1908" s="60" t="s">
        <v>2369</v>
      </c>
      <c r="B1908" s="58" t="s">
        <v>2362</v>
      </c>
      <c r="C1908" s="18" t="s">
        <v>1284</v>
      </c>
      <c r="D1908" s="10" t="s">
        <v>1299</v>
      </c>
      <c r="E1908" s="10" t="s">
        <v>385</v>
      </c>
      <c r="F1908" s="9" t="s">
        <v>398</v>
      </c>
      <c r="G1908" s="9" t="s">
        <v>1307</v>
      </c>
      <c r="H1908" s="18" t="s">
        <v>250</v>
      </c>
      <c r="I1908" s="9" t="s">
        <v>456</v>
      </c>
      <c r="J1908" s="10" t="s">
        <v>456</v>
      </c>
      <c r="K1908" s="67">
        <v>200</v>
      </c>
      <c r="L1908" s="67">
        <v>1044000</v>
      </c>
      <c r="M1908" s="68"/>
      <c r="R1908" s="66">
        <v>1044000</v>
      </c>
      <c r="S1908" s="64" t="s">
        <v>1364</v>
      </c>
      <c r="T1908" s="65">
        <v>1</v>
      </c>
    </row>
    <row r="1909" spans="1:20" x14ac:dyDescent="0.25">
      <c r="A1909" s="60" t="s">
        <v>2369</v>
      </c>
      <c r="B1909" s="58" t="s">
        <v>2362</v>
      </c>
      <c r="C1909" s="18" t="s">
        <v>1284</v>
      </c>
      <c r="D1909" s="10" t="s">
        <v>1299</v>
      </c>
      <c r="E1909" s="10" t="s">
        <v>385</v>
      </c>
      <c r="F1909" s="9" t="s">
        <v>398</v>
      </c>
      <c r="G1909" s="9" t="s">
        <v>1307</v>
      </c>
      <c r="H1909" s="18" t="s">
        <v>412</v>
      </c>
      <c r="I1909" s="9" t="s">
        <v>454</v>
      </c>
      <c r="J1909" s="62" t="s">
        <v>2384</v>
      </c>
      <c r="K1909" s="67">
        <v>64800</v>
      </c>
      <c r="L1909" s="67">
        <v>276307200</v>
      </c>
      <c r="M1909" s="68"/>
      <c r="R1909" s="66">
        <v>276307200</v>
      </c>
      <c r="S1909" s="64" t="s">
        <v>1364</v>
      </c>
      <c r="T1909" s="65">
        <v>1</v>
      </c>
    </row>
    <row r="1910" spans="1:20" x14ac:dyDescent="0.25">
      <c r="A1910" s="60" t="s">
        <v>2369</v>
      </c>
      <c r="B1910" s="58" t="s">
        <v>2362</v>
      </c>
      <c r="C1910" s="18" t="s">
        <v>1284</v>
      </c>
      <c r="D1910" s="10" t="s">
        <v>1299</v>
      </c>
      <c r="E1910" s="10" t="s">
        <v>385</v>
      </c>
      <c r="F1910" s="9" t="s">
        <v>398</v>
      </c>
      <c r="G1910" s="9" t="s">
        <v>1307</v>
      </c>
      <c r="H1910" s="18" t="s">
        <v>1528</v>
      </c>
      <c r="I1910" s="9" t="s">
        <v>454</v>
      </c>
      <c r="J1910" s="62" t="s">
        <v>2384</v>
      </c>
      <c r="K1910" s="67">
        <v>15400</v>
      </c>
      <c r="L1910" s="67">
        <v>65665600</v>
      </c>
      <c r="M1910" s="68"/>
      <c r="R1910" s="66">
        <v>65665600</v>
      </c>
      <c r="S1910" s="64" t="s">
        <v>1534</v>
      </c>
      <c r="T1910" s="65">
        <v>1</v>
      </c>
    </row>
    <row r="1911" spans="1:20" x14ac:dyDescent="0.25">
      <c r="A1911" s="60" t="s">
        <v>2369</v>
      </c>
      <c r="B1911" s="58" t="s">
        <v>2362</v>
      </c>
      <c r="C1911" s="18" t="s">
        <v>1123</v>
      </c>
      <c r="D1911" s="10" t="s">
        <v>1131</v>
      </c>
      <c r="E1911" s="10" t="s">
        <v>1143</v>
      </c>
      <c r="F1911" s="9" t="s">
        <v>1144</v>
      </c>
      <c r="G1911" s="9" t="s">
        <v>1312</v>
      </c>
      <c r="H1911" s="18" t="s">
        <v>314</v>
      </c>
      <c r="I1911" s="9" t="s">
        <v>456</v>
      </c>
      <c r="J1911" s="10" t="s">
        <v>456</v>
      </c>
      <c r="K1911" s="67">
        <v>200</v>
      </c>
      <c r="L1911" s="67">
        <v>4542700</v>
      </c>
      <c r="M1911" s="68"/>
      <c r="R1911" s="66">
        <v>4542700</v>
      </c>
      <c r="S1911" s="64" t="s">
        <v>1365</v>
      </c>
      <c r="T1911" s="65">
        <v>1</v>
      </c>
    </row>
    <row r="1912" spans="1:20" x14ac:dyDescent="0.25">
      <c r="A1912" s="60" t="s">
        <v>2369</v>
      </c>
      <c r="B1912" s="58" t="s">
        <v>2362</v>
      </c>
      <c r="C1912" s="18" t="s">
        <v>1123</v>
      </c>
      <c r="D1912" s="10" t="s">
        <v>1131</v>
      </c>
      <c r="E1912" s="10" t="s">
        <v>1143</v>
      </c>
      <c r="F1912" s="9" t="s">
        <v>1144</v>
      </c>
      <c r="G1912" s="9" t="s">
        <v>1312</v>
      </c>
      <c r="H1912" s="18" t="s">
        <v>345</v>
      </c>
      <c r="I1912" s="9" t="s">
        <v>456</v>
      </c>
      <c r="J1912" s="10" t="s">
        <v>456</v>
      </c>
      <c r="K1912" s="67">
        <v>6600</v>
      </c>
      <c r="L1912" s="67">
        <v>143867460</v>
      </c>
      <c r="M1912" s="68"/>
      <c r="R1912" s="66">
        <v>143867460</v>
      </c>
      <c r="S1912" s="64" t="s">
        <v>1364</v>
      </c>
      <c r="T1912" s="65">
        <v>1</v>
      </c>
    </row>
    <row r="1913" spans="1:20" x14ac:dyDescent="0.25">
      <c r="A1913" s="60" t="s">
        <v>2369</v>
      </c>
      <c r="B1913" s="58" t="s">
        <v>2362</v>
      </c>
      <c r="C1913" s="18" t="s">
        <v>1124</v>
      </c>
      <c r="D1913" s="10" t="s">
        <v>1132</v>
      </c>
      <c r="E1913" s="10" t="s">
        <v>1143</v>
      </c>
      <c r="F1913" s="9" t="s">
        <v>1144</v>
      </c>
      <c r="G1913" s="9" t="s">
        <v>1312</v>
      </c>
      <c r="H1913" s="18" t="s">
        <v>314</v>
      </c>
      <c r="I1913" s="9" t="s">
        <v>456</v>
      </c>
      <c r="J1913" s="10" t="s">
        <v>456</v>
      </c>
      <c r="K1913" s="67">
        <v>100</v>
      </c>
      <c r="L1913" s="67">
        <v>4769850</v>
      </c>
      <c r="M1913" s="68"/>
      <c r="R1913" s="66">
        <v>4769850</v>
      </c>
      <c r="S1913" s="64" t="s">
        <v>1365</v>
      </c>
      <c r="T1913" s="65">
        <v>1</v>
      </c>
    </row>
    <row r="1914" spans="1:20" x14ac:dyDescent="0.25">
      <c r="A1914" s="60" t="s">
        <v>2369</v>
      </c>
      <c r="B1914" s="58" t="s">
        <v>2362</v>
      </c>
      <c r="C1914" s="18" t="s">
        <v>1124</v>
      </c>
      <c r="D1914" s="10" t="s">
        <v>1132</v>
      </c>
      <c r="E1914" s="10" t="s">
        <v>1143</v>
      </c>
      <c r="F1914" s="9" t="s">
        <v>1144</v>
      </c>
      <c r="G1914" s="9" t="s">
        <v>1312</v>
      </c>
      <c r="H1914" s="18" t="s">
        <v>345</v>
      </c>
      <c r="I1914" s="9" t="s">
        <v>456</v>
      </c>
      <c r="J1914" s="10" t="s">
        <v>456</v>
      </c>
      <c r="K1914" s="67">
        <v>2100</v>
      </c>
      <c r="L1914" s="67">
        <v>96129810</v>
      </c>
      <c r="M1914" s="68"/>
      <c r="R1914" s="66">
        <v>96129810</v>
      </c>
      <c r="S1914" s="64" t="s">
        <v>1364</v>
      </c>
      <c r="T1914" s="65">
        <v>1</v>
      </c>
    </row>
    <row r="1915" spans="1:20" x14ac:dyDescent="0.25">
      <c r="A1915" s="60" t="s">
        <v>2369</v>
      </c>
      <c r="B1915" s="58" t="s">
        <v>2362</v>
      </c>
      <c r="C1915" s="18" t="s">
        <v>1126</v>
      </c>
      <c r="D1915" s="10" t="s">
        <v>1134</v>
      </c>
      <c r="E1915" s="10" t="s">
        <v>1143</v>
      </c>
      <c r="F1915" s="9" t="s">
        <v>1144</v>
      </c>
      <c r="G1915" s="9" t="s">
        <v>1312</v>
      </c>
      <c r="H1915" s="18" t="s">
        <v>314</v>
      </c>
      <c r="I1915" s="9" t="s">
        <v>456</v>
      </c>
      <c r="J1915" s="10" t="s">
        <v>456</v>
      </c>
      <c r="K1915" s="67">
        <v>300</v>
      </c>
      <c r="L1915" s="67">
        <v>14309550</v>
      </c>
      <c r="M1915" s="68"/>
      <c r="R1915" s="66">
        <v>14309550</v>
      </c>
      <c r="S1915" s="64" t="s">
        <v>1365</v>
      </c>
      <c r="T1915" s="65">
        <v>1</v>
      </c>
    </row>
    <row r="1916" spans="1:20" x14ac:dyDescent="0.25">
      <c r="A1916" s="60" t="s">
        <v>2369</v>
      </c>
      <c r="B1916" s="58" t="s">
        <v>2362</v>
      </c>
      <c r="C1916" s="18" t="s">
        <v>1126</v>
      </c>
      <c r="D1916" s="10" t="s">
        <v>1134</v>
      </c>
      <c r="E1916" s="10" t="s">
        <v>1143</v>
      </c>
      <c r="F1916" s="9" t="s">
        <v>1144</v>
      </c>
      <c r="G1916" s="9" t="s">
        <v>1312</v>
      </c>
      <c r="H1916" s="18" t="s">
        <v>345</v>
      </c>
      <c r="I1916" s="9" t="s">
        <v>456</v>
      </c>
      <c r="J1916" s="10" t="s">
        <v>456</v>
      </c>
      <c r="K1916" s="67">
        <v>3600</v>
      </c>
      <c r="L1916" s="67">
        <v>164793960</v>
      </c>
      <c r="M1916" s="68"/>
      <c r="R1916" s="66">
        <v>164793960</v>
      </c>
      <c r="S1916" s="64" t="s">
        <v>1364</v>
      </c>
      <c r="T1916" s="65">
        <v>1</v>
      </c>
    </row>
    <row r="1917" spans="1:20" x14ac:dyDescent="0.25">
      <c r="A1917" s="60" t="s">
        <v>2369</v>
      </c>
      <c r="B1917" s="58" t="s">
        <v>2362</v>
      </c>
      <c r="C1917" s="18" t="s">
        <v>665</v>
      </c>
      <c r="D1917" s="10" t="s">
        <v>1415</v>
      </c>
      <c r="E1917" s="10" t="s">
        <v>566</v>
      </c>
      <c r="F1917" s="9" t="s">
        <v>567</v>
      </c>
      <c r="G1917" s="9" t="s">
        <v>1308</v>
      </c>
      <c r="H1917" s="18" t="s">
        <v>296</v>
      </c>
      <c r="I1917" s="9" t="s">
        <v>456</v>
      </c>
      <c r="J1917" s="10" t="s">
        <v>456</v>
      </c>
      <c r="K1917" s="67">
        <v>410</v>
      </c>
      <c r="L1917" s="67">
        <v>94787080</v>
      </c>
      <c r="M1917" s="68"/>
      <c r="R1917" s="66">
        <v>94787080</v>
      </c>
      <c r="S1917" s="64" t="s">
        <v>1364</v>
      </c>
      <c r="T1917" s="65">
        <v>1</v>
      </c>
    </row>
    <row r="1918" spans="1:20" x14ac:dyDescent="0.25">
      <c r="A1918" s="60" t="s">
        <v>2369</v>
      </c>
      <c r="B1918" s="58" t="s">
        <v>2362</v>
      </c>
      <c r="C1918" s="18" t="s">
        <v>665</v>
      </c>
      <c r="D1918" s="10" t="s">
        <v>1415</v>
      </c>
      <c r="E1918" s="10" t="s">
        <v>566</v>
      </c>
      <c r="F1918" s="9" t="s">
        <v>567</v>
      </c>
      <c r="G1918" s="9" t="s">
        <v>1308</v>
      </c>
      <c r="H1918" s="18" t="s">
        <v>231</v>
      </c>
      <c r="I1918" s="9" t="s">
        <v>455</v>
      </c>
      <c r="J1918" s="62" t="s">
        <v>2384</v>
      </c>
      <c r="K1918" s="67">
        <v>20</v>
      </c>
      <c r="L1918" s="67">
        <v>3801000</v>
      </c>
      <c r="M1918" s="68"/>
      <c r="R1918" s="66">
        <v>3801000</v>
      </c>
      <c r="S1918" s="64" t="s">
        <v>1364</v>
      </c>
      <c r="T1918" s="65">
        <v>1</v>
      </c>
    </row>
    <row r="1919" spans="1:20" x14ac:dyDescent="0.25">
      <c r="A1919" s="60" t="s">
        <v>2369</v>
      </c>
      <c r="B1919" s="58" t="s">
        <v>2362</v>
      </c>
      <c r="C1919" s="18" t="s">
        <v>665</v>
      </c>
      <c r="D1919" s="10" t="s">
        <v>1415</v>
      </c>
      <c r="E1919" s="10" t="s">
        <v>566</v>
      </c>
      <c r="F1919" s="9" t="s">
        <v>567</v>
      </c>
      <c r="G1919" s="9" t="s">
        <v>1308</v>
      </c>
      <c r="H1919" s="18" t="s">
        <v>234</v>
      </c>
      <c r="I1919" s="9" t="s">
        <v>454</v>
      </c>
      <c r="J1919" s="62" t="s">
        <v>2384</v>
      </c>
      <c r="K1919" s="67">
        <v>3036</v>
      </c>
      <c r="L1919" s="67">
        <v>445800168</v>
      </c>
      <c r="M1919" s="68"/>
      <c r="R1919" s="66">
        <v>445800168</v>
      </c>
      <c r="S1919" s="64" t="s">
        <v>1364</v>
      </c>
      <c r="T1919" s="65">
        <v>1</v>
      </c>
    </row>
    <row r="1920" spans="1:20" x14ac:dyDescent="0.25">
      <c r="A1920" s="60" t="s">
        <v>2369</v>
      </c>
      <c r="B1920" s="58" t="s">
        <v>2362</v>
      </c>
      <c r="C1920" s="18" t="s">
        <v>665</v>
      </c>
      <c r="D1920" s="10" t="s">
        <v>1415</v>
      </c>
      <c r="E1920" s="10" t="s">
        <v>566</v>
      </c>
      <c r="F1920" s="9" t="s">
        <v>567</v>
      </c>
      <c r="G1920" s="9" t="s">
        <v>1308</v>
      </c>
      <c r="H1920" s="18" t="s">
        <v>1492</v>
      </c>
      <c r="I1920" s="9" t="s">
        <v>454</v>
      </c>
      <c r="J1920" s="62" t="s">
        <v>2384</v>
      </c>
      <c r="K1920" s="67">
        <v>510</v>
      </c>
      <c r="L1920" s="67">
        <v>74887380</v>
      </c>
      <c r="M1920" s="68"/>
      <c r="R1920" s="66">
        <v>74887380</v>
      </c>
      <c r="S1920" s="64" t="s">
        <v>1534</v>
      </c>
      <c r="T1920" s="65">
        <v>1</v>
      </c>
    </row>
    <row r="1921" spans="1:20" x14ac:dyDescent="0.25">
      <c r="A1921" s="60" t="s">
        <v>2369</v>
      </c>
      <c r="B1921" s="58" t="s">
        <v>2362</v>
      </c>
      <c r="C1921" s="18" t="s">
        <v>672</v>
      </c>
      <c r="D1921" s="10" t="s">
        <v>1415</v>
      </c>
      <c r="E1921" s="10" t="s">
        <v>566</v>
      </c>
      <c r="F1921" s="9" t="s">
        <v>567</v>
      </c>
      <c r="G1921" s="9" t="s">
        <v>1308</v>
      </c>
      <c r="H1921" s="18" t="s">
        <v>296</v>
      </c>
      <c r="I1921" s="9" t="s">
        <v>456</v>
      </c>
      <c r="J1921" s="10" t="s">
        <v>456</v>
      </c>
      <c r="K1921" s="67">
        <v>3690</v>
      </c>
      <c r="L1921" s="67">
        <v>568721250</v>
      </c>
      <c r="M1921" s="68"/>
      <c r="R1921" s="66">
        <v>568721250</v>
      </c>
      <c r="S1921" s="64" t="s">
        <v>1364</v>
      </c>
      <c r="T1921" s="65">
        <v>1</v>
      </c>
    </row>
    <row r="1922" spans="1:20" x14ac:dyDescent="0.25">
      <c r="A1922" s="60" t="s">
        <v>2369</v>
      </c>
      <c r="B1922" s="58" t="s">
        <v>2362</v>
      </c>
      <c r="C1922" s="18" t="s">
        <v>672</v>
      </c>
      <c r="D1922" s="10" t="s">
        <v>1415</v>
      </c>
      <c r="E1922" s="10" t="s">
        <v>566</v>
      </c>
      <c r="F1922" s="9" t="s">
        <v>567</v>
      </c>
      <c r="G1922" s="9" t="s">
        <v>1308</v>
      </c>
      <c r="H1922" s="18" t="s">
        <v>234</v>
      </c>
      <c r="I1922" s="9" t="s">
        <v>454</v>
      </c>
      <c r="J1922" s="62" t="s">
        <v>2384</v>
      </c>
      <c r="K1922" s="67">
        <v>68463</v>
      </c>
      <c r="L1922" s="67">
        <v>5464648197</v>
      </c>
      <c r="M1922" s="68"/>
      <c r="R1922" s="66">
        <v>5464648197</v>
      </c>
      <c r="S1922" s="64" t="s">
        <v>1364</v>
      </c>
      <c r="T1922" s="65">
        <v>1</v>
      </c>
    </row>
    <row r="1923" spans="1:20" x14ac:dyDescent="0.25">
      <c r="A1923" s="60" t="s">
        <v>2369</v>
      </c>
      <c r="B1923" s="58" t="s">
        <v>2362</v>
      </c>
      <c r="C1923" s="18" t="s">
        <v>672</v>
      </c>
      <c r="D1923" s="10" t="s">
        <v>1415</v>
      </c>
      <c r="E1923" s="10" t="s">
        <v>566</v>
      </c>
      <c r="F1923" s="9" t="s">
        <v>567</v>
      </c>
      <c r="G1923" s="9" t="s">
        <v>1308</v>
      </c>
      <c r="H1923" s="18" t="s">
        <v>1492</v>
      </c>
      <c r="I1923" s="9" t="s">
        <v>454</v>
      </c>
      <c r="J1923" s="62" t="s">
        <v>2384</v>
      </c>
      <c r="K1923" s="67">
        <v>12720</v>
      </c>
      <c r="L1923" s="67">
        <v>1015297680</v>
      </c>
      <c r="M1923" s="68"/>
      <c r="R1923" s="66">
        <v>1015297680</v>
      </c>
      <c r="S1923" s="64" t="s">
        <v>1534</v>
      </c>
      <c r="T1923" s="65">
        <v>1</v>
      </c>
    </row>
    <row r="1924" spans="1:20" x14ac:dyDescent="0.25">
      <c r="A1924" s="60" t="s">
        <v>2369</v>
      </c>
      <c r="B1924" s="58" t="s">
        <v>2362</v>
      </c>
      <c r="C1924" s="18" t="s">
        <v>448</v>
      </c>
      <c r="D1924" s="10" t="s">
        <v>1013</v>
      </c>
      <c r="E1924" s="10" t="s">
        <v>347</v>
      </c>
      <c r="F1924" s="9" t="s">
        <v>224</v>
      </c>
      <c r="G1924" s="9" t="s">
        <v>1312</v>
      </c>
      <c r="H1924" s="18" t="s">
        <v>239</v>
      </c>
      <c r="I1924" s="9" t="s">
        <v>456</v>
      </c>
      <c r="J1924" s="10" t="s">
        <v>456</v>
      </c>
      <c r="K1924" s="67">
        <v>600</v>
      </c>
      <c r="L1924" s="67">
        <v>162000000</v>
      </c>
      <c r="M1924" s="68"/>
      <c r="R1924" s="66">
        <v>162000000</v>
      </c>
      <c r="S1924" s="64" t="s">
        <v>1366</v>
      </c>
      <c r="T1924" s="65">
        <v>1</v>
      </c>
    </row>
    <row r="1925" spans="1:20" x14ac:dyDescent="0.25">
      <c r="A1925" s="60" t="s">
        <v>2369</v>
      </c>
      <c r="B1925" s="58" t="s">
        <v>2362</v>
      </c>
      <c r="C1925" s="18" t="s">
        <v>1119</v>
      </c>
      <c r="D1925" s="10" t="s">
        <v>1128</v>
      </c>
      <c r="E1925" s="10" t="s">
        <v>1141</v>
      </c>
      <c r="F1925" s="9" t="s">
        <v>1142</v>
      </c>
      <c r="G1925" s="9" t="s">
        <v>1312</v>
      </c>
      <c r="H1925" s="18" t="s">
        <v>345</v>
      </c>
      <c r="I1925" s="9" t="s">
        <v>456</v>
      </c>
      <c r="J1925" s="10" t="s">
        <v>456</v>
      </c>
      <c r="K1925" s="67">
        <v>450</v>
      </c>
      <c r="L1925" s="67">
        <v>99192299.999999836</v>
      </c>
      <c r="M1925" s="68"/>
      <c r="R1925" s="66">
        <v>99192299.999999836</v>
      </c>
      <c r="S1925" s="64" t="s">
        <v>1364</v>
      </c>
      <c r="T1925" s="65">
        <v>1</v>
      </c>
    </row>
    <row r="1926" spans="1:20" x14ac:dyDescent="0.25">
      <c r="A1926" s="60" t="s">
        <v>2369</v>
      </c>
      <c r="B1926" s="58" t="s">
        <v>2362</v>
      </c>
      <c r="C1926" s="18" t="s">
        <v>223</v>
      </c>
      <c r="D1926" s="10" t="s">
        <v>1353</v>
      </c>
      <c r="E1926" s="10" t="s">
        <v>264</v>
      </c>
      <c r="F1926" s="9" t="s">
        <v>348</v>
      </c>
      <c r="G1926" s="9" t="s">
        <v>1312</v>
      </c>
      <c r="H1926" s="18" t="s">
        <v>345</v>
      </c>
      <c r="I1926" s="9" t="s">
        <v>456</v>
      </c>
      <c r="J1926" s="10" t="s">
        <v>456</v>
      </c>
      <c r="K1926" s="67">
        <v>1008</v>
      </c>
      <c r="L1926" s="67">
        <v>7495704.000000014</v>
      </c>
      <c r="M1926" s="68"/>
      <c r="R1926" s="66">
        <v>7495704.000000014</v>
      </c>
      <c r="S1926" s="64" t="s">
        <v>1364</v>
      </c>
      <c r="T1926" s="65">
        <v>1</v>
      </c>
    </row>
    <row r="1927" spans="1:20" x14ac:dyDescent="0.25">
      <c r="A1927" s="60" t="s">
        <v>2369</v>
      </c>
      <c r="B1927" s="58" t="s">
        <v>2362</v>
      </c>
      <c r="C1927" s="18" t="s">
        <v>223</v>
      </c>
      <c r="D1927" s="10" t="s">
        <v>1353</v>
      </c>
      <c r="E1927" s="10" t="s">
        <v>264</v>
      </c>
      <c r="F1927" s="9" t="s">
        <v>348</v>
      </c>
      <c r="G1927" s="9" t="s">
        <v>1312</v>
      </c>
      <c r="H1927" s="18" t="s">
        <v>241</v>
      </c>
      <c r="I1927" s="9" t="s">
        <v>454</v>
      </c>
      <c r="J1927" s="62" t="s">
        <v>2384</v>
      </c>
      <c r="K1927" s="67">
        <v>33264</v>
      </c>
      <c r="L1927" s="67">
        <v>207667152</v>
      </c>
      <c r="M1927" s="68"/>
      <c r="R1927" s="66">
        <v>207667152</v>
      </c>
      <c r="S1927" s="64" t="s">
        <v>1364</v>
      </c>
      <c r="T1927" s="65">
        <v>1</v>
      </c>
    </row>
    <row r="1928" spans="1:20" x14ac:dyDescent="0.25">
      <c r="A1928" s="60" t="s">
        <v>2369</v>
      </c>
      <c r="B1928" s="58" t="s">
        <v>2362</v>
      </c>
      <c r="C1928" s="18" t="s">
        <v>223</v>
      </c>
      <c r="D1928" s="10" t="s">
        <v>1353</v>
      </c>
      <c r="E1928" s="10" t="s">
        <v>264</v>
      </c>
      <c r="F1928" s="9" t="s">
        <v>348</v>
      </c>
      <c r="G1928" s="9" t="s">
        <v>1312</v>
      </c>
      <c r="H1928" s="18" t="s">
        <v>2280</v>
      </c>
      <c r="I1928" s="9" t="s">
        <v>455</v>
      </c>
      <c r="J1928" s="62" t="s">
        <v>2384</v>
      </c>
      <c r="K1928" s="67">
        <v>280</v>
      </c>
      <c r="L1928" s="67">
        <v>1790409.5999999999</v>
      </c>
      <c r="M1928" s="68"/>
      <c r="R1928" s="66">
        <v>1790409.5999999999</v>
      </c>
      <c r="S1928" s="64" t="s">
        <v>1365</v>
      </c>
      <c r="T1928" s="65">
        <v>1</v>
      </c>
    </row>
    <row r="1929" spans="1:20" x14ac:dyDescent="0.25">
      <c r="A1929" s="60" t="s">
        <v>2369</v>
      </c>
      <c r="B1929" s="58" t="s">
        <v>2362</v>
      </c>
      <c r="C1929" s="18" t="s">
        <v>1315</v>
      </c>
      <c r="D1929" s="10" t="s">
        <v>740</v>
      </c>
      <c r="E1929" s="10" t="s">
        <v>267</v>
      </c>
      <c r="F1929" s="9" t="s">
        <v>284</v>
      </c>
      <c r="G1929" s="9" t="s">
        <v>1308</v>
      </c>
      <c r="H1929" s="18" t="s">
        <v>296</v>
      </c>
      <c r="I1929" s="9" t="s">
        <v>456</v>
      </c>
      <c r="J1929" s="10" t="s">
        <v>456</v>
      </c>
      <c r="K1929" s="67">
        <v>3264</v>
      </c>
      <c r="L1929" s="67">
        <v>65185344</v>
      </c>
      <c r="M1929" s="68"/>
      <c r="R1929" s="66">
        <v>65185344</v>
      </c>
      <c r="S1929" s="64" t="s">
        <v>1364</v>
      </c>
      <c r="T1929" s="65">
        <v>1</v>
      </c>
    </row>
    <row r="1930" spans="1:20" x14ac:dyDescent="0.25">
      <c r="A1930" s="60" t="s">
        <v>2369</v>
      </c>
      <c r="B1930" s="58" t="s">
        <v>2362</v>
      </c>
      <c r="C1930" s="18" t="s">
        <v>1315</v>
      </c>
      <c r="D1930" s="10" t="s">
        <v>740</v>
      </c>
      <c r="E1930" s="10" t="s">
        <v>267</v>
      </c>
      <c r="F1930" s="9" t="s">
        <v>284</v>
      </c>
      <c r="G1930" s="9" t="s">
        <v>1308</v>
      </c>
      <c r="H1930" s="18" t="s">
        <v>231</v>
      </c>
      <c r="I1930" s="9" t="s">
        <v>455</v>
      </c>
      <c r="J1930" s="62" t="s">
        <v>2384</v>
      </c>
      <c r="K1930" s="67">
        <v>768</v>
      </c>
      <c r="L1930" s="67">
        <v>12142080</v>
      </c>
      <c r="M1930" s="68"/>
      <c r="R1930" s="66">
        <v>12142080</v>
      </c>
      <c r="S1930" s="64" t="s">
        <v>1364</v>
      </c>
      <c r="T1930" s="65">
        <v>1</v>
      </c>
    </row>
    <row r="1931" spans="1:20" x14ac:dyDescent="0.25">
      <c r="A1931" s="60" t="s">
        <v>2369</v>
      </c>
      <c r="B1931" s="58" t="s">
        <v>2362</v>
      </c>
      <c r="C1931" s="18" t="s">
        <v>1315</v>
      </c>
      <c r="D1931" s="10" t="s">
        <v>740</v>
      </c>
      <c r="E1931" s="10" t="s">
        <v>267</v>
      </c>
      <c r="F1931" s="9" t="s">
        <v>284</v>
      </c>
      <c r="G1931" s="9" t="s">
        <v>1308</v>
      </c>
      <c r="H1931" s="18" t="s">
        <v>234</v>
      </c>
      <c r="I1931" s="9" t="s">
        <v>454</v>
      </c>
      <c r="J1931" s="62" t="s">
        <v>2384</v>
      </c>
      <c r="K1931" s="67">
        <v>19968</v>
      </c>
      <c r="L1931" s="67">
        <v>195267072</v>
      </c>
      <c r="M1931" s="68"/>
      <c r="R1931" s="66">
        <v>195267072</v>
      </c>
      <c r="S1931" s="64" t="s">
        <v>1364</v>
      </c>
      <c r="T1931" s="65">
        <v>1</v>
      </c>
    </row>
    <row r="1932" spans="1:20" x14ac:dyDescent="0.25">
      <c r="A1932" s="60" t="s">
        <v>2369</v>
      </c>
      <c r="B1932" s="58" t="s">
        <v>2362</v>
      </c>
      <c r="C1932" s="18" t="s">
        <v>1315</v>
      </c>
      <c r="D1932" s="10" t="s">
        <v>740</v>
      </c>
      <c r="E1932" s="10" t="s">
        <v>267</v>
      </c>
      <c r="F1932" s="9" t="s">
        <v>284</v>
      </c>
      <c r="G1932" s="9" t="s">
        <v>1308</v>
      </c>
      <c r="H1932" s="18" t="s">
        <v>1492</v>
      </c>
      <c r="I1932" s="9" t="s">
        <v>454</v>
      </c>
      <c r="J1932" s="62" t="s">
        <v>2384</v>
      </c>
      <c r="K1932" s="67">
        <v>7560</v>
      </c>
      <c r="L1932" s="67">
        <v>73929240</v>
      </c>
      <c r="M1932" s="68"/>
      <c r="R1932" s="66">
        <v>73929240</v>
      </c>
      <c r="S1932" s="64" t="s">
        <v>1534</v>
      </c>
      <c r="T1932" s="65">
        <v>1</v>
      </c>
    </row>
    <row r="1933" spans="1:20" x14ac:dyDescent="0.25">
      <c r="A1933" s="60" t="s">
        <v>2369</v>
      </c>
      <c r="B1933" s="58" t="s">
        <v>2362</v>
      </c>
      <c r="C1933" s="18" t="s">
        <v>686</v>
      </c>
      <c r="D1933" s="10" t="s">
        <v>344</v>
      </c>
      <c r="E1933" s="10" t="s">
        <v>356</v>
      </c>
      <c r="F1933" s="9" t="s">
        <v>379</v>
      </c>
      <c r="G1933" s="9" t="s">
        <v>1308</v>
      </c>
      <c r="H1933" s="18" t="s">
        <v>296</v>
      </c>
      <c r="I1933" s="9" t="s">
        <v>456</v>
      </c>
      <c r="J1933" s="10" t="s">
        <v>456</v>
      </c>
      <c r="K1933" s="67">
        <v>24</v>
      </c>
      <c r="L1933" s="67">
        <v>4260960</v>
      </c>
      <c r="M1933" s="68"/>
      <c r="R1933" s="66">
        <v>4260960</v>
      </c>
      <c r="S1933" s="64" t="s">
        <v>1364</v>
      </c>
      <c r="T1933" s="65">
        <v>1</v>
      </c>
    </row>
    <row r="1934" spans="1:20" x14ac:dyDescent="0.25">
      <c r="A1934" s="60" t="s">
        <v>2369</v>
      </c>
      <c r="B1934" s="58" t="s">
        <v>2362</v>
      </c>
      <c r="C1934" s="18" t="s">
        <v>686</v>
      </c>
      <c r="D1934" s="10" t="s">
        <v>344</v>
      </c>
      <c r="E1934" s="10" t="s">
        <v>356</v>
      </c>
      <c r="F1934" s="9" t="s">
        <v>379</v>
      </c>
      <c r="G1934" s="9" t="s">
        <v>1308</v>
      </c>
      <c r="H1934" s="18" t="s">
        <v>234</v>
      </c>
      <c r="I1934" s="9" t="s">
        <v>454</v>
      </c>
      <c r="J1934" s="62" t="s">
        <v>2384</v>
      </c>
      <c r="K1934" s="67">
        <v>4968</v>
      </c>
      <c r="L1934" s="67">
        <v>301661928</v>
      </c>
      <c r="M1934" s="68"/>
      <c r="R1934" s="66">
        <v>301661928</v>
      </c>
      <c r="S1934" s="64" t="s">
        <v>1364</v>
      </c>
      <c r="T1934" s="65">
        <v>1</v>
      </c>
    </row>
    <row r="1935" spans="1:20" x14ac:dyDescent="0.25">
      <c r="A1935" s="60" t="s">
        <v>2369</v>
      </c>
      <c r="B1935" s="58" t="s">
        <v>2362</v>
      </c>
      <c r="C1935" s="18" t="s">
        <v>686</v>
      </c>
      <c r="D1935" s="10" t="s">
        <v>344</v>
      </c>
      <c r="E1935" s="10" t="s">
        <v>356</v>
      </c>
      <c r="F1935" s="9" t="s">
        <v>379</v>
      </c>
      <c r="G1935" s="9" t="s">
        <v>1308</v>
      </c>
      <c r="H1935" s="18" t="s">
        <v>1492</v>
      </c>
      <c r="I1935" s="9" t="s">
        <v>454</v>
      </c>
      <c r="J1935" s="62" t="s">
        <v>2384</v>
      </c>
      <c r="K1935" s="67">
        <v>984</v>
      </c>
      <c r="L1935" s="67">
        <v>59749464</v>
      </c>
      <c r="M1935" s="68"/>
      <c r="R1935" s="66">
        <v>59749464</v>
      </c>
      <c r="S1935" s="64" t="s">
        <v>1534</v>
      </c>
      <c r="T1935" s="65">
        <v>1</v>
      </c>
    </row>
    <row r="1936" spans="1:20" x14ac:dyDescent="0.25">
      <c r="A1936" s="60" t="s">
        <v>2369</v>
      </c>
      <c r="B1936" s="58" t="s">
        <v>2362</v>
      </c>
      <c r="C1936" s="18" t="s">
        <v>1318</v>
      </c>
      <c r="D1936" s="10" t="s">
        <v>1494</v>
      </c>
      <c r="E1936" s="10" t="s">
        <v>306</v>
      </c>
      <c r="F1936" s="9" t="s">
        <v>237</v>
      </c>
      <c r="G1936" s="9" t="s">
        <v>1308</v>
      </c>
      <c r="H1936" s="18" t="s">
        <v>296</v>
      </c>
      <c r="I1936" s="9" t="s">
        <v>456</v>
      </c>
      <c r="J1936" s="10" t="s">
        <v>456</v>
      </c>
      <c r="K1936" s="67">
        <v>24</v>
      </c>
      <c r="L1936" s="67">
        <v>2757096</v>
      </c>
      <c r="M1936" s="68"/>
      <c r="R1936" s="66">
        <v>2757096</v>
      </c>
      <c r="S1936" s="64" t="s">
        <v>1364</v>
      </c>
      <c r="T1936" s="65">
        <v>1</v>
      </c>
    </row>
    <row r="1937" spans="1:20" x14ac:dyDescent="0.25">
      <c r="A1937" s="60" t="s">
        <v>2369</v>
      </c>
      <c r="B1937" s="58" t="s">
        <v>2362</v>
      </c>
      <c r="C1937" s="18" t="s">
        <v>1318</v>
      </c>
      <c r="D1937" s="10" t="s">
        <v>1494</v>
      </c>
      <c r="E1937" s="10" t="s">
        <v>306</v>
      </c>
      <c r="F1937" s="9" t="s">
        <v>237</v>
      </c>
      <c r="G1937" s="9" t="s">
        <v>1308</v>
      </c>
      <c r="H1937" s="18" t="s">
        <v>234</v>
      </c>
      <c r="I1937" s="9" t="s">
        <v>454</v>
      </c>
      <c r="J1937" s="62" t="s">
        <v>2384</v>
      </c>
      <c r="K1937" s="67">
        <v>1080</v>
      </c>
      <c r="L1937" s="67">
        <v>85104000</v>
      </c>
      <c r="M1937" s="68"/>
      <c r="R1937" s="66">
        <v>85104000</v>
      </c>
      <c r="S1937" s="64" t="s">
        <v>1364</v>
      </c>
      <c r="T1937" s="65">
        <v>1</v>
      </c>
    </row>
    <row r="1938" spans="1:20" x14ac:dyDescent="0.25">
      <c r="A1938" s="60" t="s">
        <v>2369</v>
      </c>
      <c r="B1938" s="58" t="s">
        <v>2362</v>
      </c>
      <c r="C1938" s="18" t="s">
        <v>1318</v>
      </c>
      <c r="D1938" s="10" t="s">
        <v>1494</v>
      </c>
      <c r="E1938" s="10" t="s">
        <v>306</v>
      </c>
      <c r="F1938" s="9" t="s">
        <v>237</v>
      </c>
      <c r="G1938" s="9" t="s">
        <v>1308</v>
      </c>
      <c r="H1938" s="18" t="s">
        <v>1492</v>
      </c>
      <c r="I1938" s="9" t="s">
        <v>454</v>
      </c>
      <c r="J1938" s="62" t="s">
        <v>2384</v>
      </c>
      <c r="K1938" s="67">
        <v>816</v>
      </c>
      <c r="L1938" s="67">
        <v>64300800</v>
      </c>
      <c r="M1938" s="68"/>
      <c r="R1938" s="66">
        <v>64300800</v>
      </c>
      <c r="S1938" s="64" t="s">
        <v>1534</v>
      </c>
      <c r="T1938" s="65">
        <v>1</v>
      </c>
    </row>
    <row r="1939" spans="1:20" x14ac:dyDescent="0.25">
      <c r="A1939" s="60" t="s">
        <v>2369</v>
      </c>
      <c r="B1939" s="58" t="s">
        <v>2362</v>
      </c>
      <c r="C1939" s="18" t="s">
        <v>1316</v>
      </c>
      <c r="D1939" s="10" t="s">
        <v>252</v>
      </c>
      <c r="E1939" s="10" t="s">
        <v>387</v>
      </c>
      <c r="F1939" s="9" t="s">
        <v>252</v>
      </c>
      <c r="G1939" s="9" t="s">
        <v>1308</v>
      </c>
      <c r="H1939" s="18" t="s">
        <v>296</v>
      </c>
      <c r="I1939" s="9" t="s">
        <v>456</v>
      </c>
      <c r="J1939" s="10" t="s">
        <v>456</v>
      </c>
      <c r="K1939" s="67">
        <v>16848</v>
      </c>
      <c r="L1939" s="67">
        <v>346293792</v>
      </c>
      <c r="M1939" s="68"/>
      <c r="R1939" s="66">
        <v>346293792</v>
      </c>
      <c r="S1939" s="64" t="s">
        <v>1364</v>
      </c>
      <c r="T1939" s="65">
        <v>1</v>
      </c>
    </row>
    <row r="1940" spans="1:20" x14ac:dyDescent="0.25">
      <c r="A1940" s="60" t="s">
        <v>2369</v>
      </c>
      <c r="B1940" s="58" t="s">
        <v>2362</v>
      </c>
      <c r="C1940" s="18" t="s">
        <v>1316</v>
      </c>
      <c r="D1940" s="10" t="s">
        <v>252</v>
      </c>
      <c r="E1940" s="10" t="s">
        <v>387</v>
      </c>
      <c r="F1940" s="9" t="s">
        <v>252</v>
      </c>
      <c r="G1940" s="9" t="s">
        <v>1308</v>
      </c>
      <c r="H1940" s="18" t="s">
        <v>231</v>
      </c>
      <c r="I1940" s="9" t="s">
        <v>455</v>
      </c>
      <c r="J1940" s="62" t="s">
        <v>2384</v>
      </c>
      <c r="K1940" s="67">
        <v>1104</v>
      </c>
      <c r="L1940" s="67">
        <v>18017280</v>
      </c>
      <c r="M1940" s="68"/>
      <c r="R1940" s="66">
        <v>18017280</v>
      </c>
      <c r="S1940" s="64" t="s">
        <v>1364</v>
      </c>
      <c r="T1940" s="65">
        <v>1</v>
      </c>
    </row>
    <row r="1941" spans="1:20" x14ac:dyDescent="0.25">
      <c r="A1941" s="60" t="s">
        <v>2369</v>
      </c>
      <c r="B1941" s="58" t="s">
        <v>2362</v>
      </c>
      <c r="C1941" s="18" t="s">
        <v>1316</v>
      </c>
      <c r="D1941" s="10" t="s">
        <v>252</v>
      </c>
      <c r="E1941" s="10" t="s">
        <v>387</v>
      </c>
      <c r="F1941" s="9" t="s">
        <v>252</v>
      </c>
      <c r="G1941" s="9" t="s">
        <v>1308</v>
      </c>
      <c r="H1941" s="18" t="s">
        <v>234</v>
      </c>
      <c r="I1941" s="9" t="s">
        <v>454</v>
      </c>
      <c r="J1941" s="62" t="s">
        <v>2384</v>
      </c>
      <c r="K1941" s="67">
        <v>183378</v>
      </c>
      <c r="L1941" s="67">
        <v>1433099070</v>
      </c>
      <c r="M1941" s="68"/>
      <c r="R1941" s="66">
        <v>1433099070</v>
      </c>
      <c r="S1941" s="64" t="s">
        <v>1364</v>
      </c>
      <c r="T1941" s="65">
        <v>1</v>
      </c>
    </row>
    <row r="1942" spans="1:20" x14ac:dyDescent="0.25">
      <c r="A1942" s="60" t="s">
        <v>2369</v>
      </c>
      <c r="B1942" s="58" t="s">
        <v>2362</v>
      </c>
      <c r="C1942" s="18" t="s">
        <v>1316</v>
      </c>
      <c r="D1942" s="10" t="s">
        <v>252</v>
      </c>
      <c r="E1942" s="10" t="s">
        <v>387</v>
      </c>
      <c r="F1942" s="9" t="s">
        <v>252</v>
      </c>
      <c r="G1942" s="9" t="s">
        <v>1308</v>
      </c>
      <c r="H1942" s="18" t="s">
        <v>1492</v>
      </c>
      <c r="I1942" s="9" t="s">
        <v>454</v>
      </c>
      <c r="J1942" s="62" t="s">
        <v>2384</v>
      </c>
      <c r="K1942" s="67">
        <v>27120</v>
      </c>
      <c r="L1942" s="67">
        <v>211942800</v>
      </c>
      <c r="M1942" s="68"/>
      <c r="R1942" s="66">
        <v>211942800</v>
      </c>
      <c r="S1942" s="64" t="s">
        <v>1534</v>
      </c>
      <c r="T1942" s="65">
        <v>1</v>
      </c>
    </row>
    <row r="1943" spans="1:20" x14ac:dyDescent="0.25">
      <c r="A1943" s="60" t="s">
        <v>2369</v>
      </c>
      <c r="B1943" s="58" t="s">
        <v>2362</v>
      </c>
      <c r="C1943" s="18" t="s">
        <v>1321</v>
      </c>
      <c r="D1943" s="10" t="s">
        <v>291</v>
      </c>
      <c r="E1943" s="10" t="s">
        <v>405</v>
      </c>
      <c r="F1943" s="9" t="s">
        <v>291</v>
      </c>
      <c r="G1943" s="9" t="s">
        <v>1308</v>
      </c>
      <c r="H1943" s="18" t="s">
        <v>296</v>
      </c>
      <c r="I1943" s="9" t="s">
        <v>456</v>
      </c>
      <c r="J1943" s="10" t="s">
        <v>456</v>
      </c>
      <c r="K1943" s="67">
        <v>380</v>
      </c>
      <c r="L1943" s="67">
        <v>32641620</v>
      </c>
      <c r="M1943" s="68"/>
      <c r="R1943" s="66">
        <v>32641620</v>
      </c>
      <c r="S1943" s="64" t="s">
        <v>1364</v>
      </c>
      <c r="T1943" s="65">
        <v>1</v>
      </c>
    </row>
    <row r="1944" spans="1:20" x14ac:dyDescent="0.25">
      <c r="A1944" s="60" t="s">
        <v>2369</v>
      </c>
      <c r="B1944" s="58" t="s">
        <v>2362</v>
      </c>
      <c r="C1944" s="18" t="s">
        <v>1321</v>
      </c>
      <c r="D1944" s="10" t="s">
        <v>291</v>
      </c>
      <c r="E1944" s="10" t="s">
        <v>405</v>
      </c>
      <c r="F1944" s="9" t="s">
        <v>291</v>
      </c>
      <c r="G1944" s="9" t="s">
        <v>1308</v>
      </c>
      <c r="H1944" s="18" t="s">
        <v>234</v>
      </c>
      <c r="I1944" s="9" t="s">
        <v>454</v>
      </c>
      <c r="J1944" s="62" t="s">
        <v>2384</v>
      </c>
      <c r="K1944" s="67">
        <v>27280</v>
      </c>
      <c r="L1944" s="67">
        <v>1214832960</v>
      </c>
      <c r="M1944" s="68"/>
      <c r="R1944" s="66">
        <v>1214832960</v>
      </c>
      <c r="S1944" s="64" t="s">
        <v>1364</v>
      </c>
      <c r="T1944" s="65">
        <v>1</v>
      </c>
    </row>
    <row r="1945" spans="1:20" x14ac:dyDescent="0.25">
      <c r="A1945" s="60" t="s">
        <v>2369</v>
      </c>
      <c r="B1945" s="58" t="s">
        <v>2362</v>
      </c>
      <c r="C1945" s="18" t="s">
        <v>1321</v>
      </c>
      <c r="D1945" s="10" t="s">
        <v>291</v>
      </c>
      <c r="E1945" s="10" t="s">
        <v>405</v>
      </c>
      <c r="F1945" s="9" t="s">
        <v>291</v>
      </c>
      <c r="G1945" s="9" t="s">
        <v>1308</v>
      </c>
      <c r="H1945" s="18" t="s">
        <v>1492</v>
      </c>
      <c r="I1945" s="9" t="s">
        <v>454</v>
      </c>
      <c r="J1945" s="62" t="s">
        <v>2384</v>
      </c>
      <c r="K1945" s="67">
        <v>3220</v>
      </c>
      <c r="L1945" s="67">
        <v>143393040</v>
      </c>
      <c r="M1945" s="68"/>
      <c r="R1945" s="66">
        <v>143393040</v>
      </c>
      <c r="S1945" s="64" t="s">
        <v>1534</v>
      </c>
      <c r="T1945" s="65">
        <v>1</v>
      </c>
    </row>
    <row r="1946" spans="1:20" x14ac:dyDescent="0.25">
      <c r="A1946" s="60" t="s">
        <v>2369</v>
      </c>
      <c r="B1946" s="58" t="s">
        <v>2362</v>
      </c>
      <c r="C1946" s="18" t="s">
        <v>693</v>
      </c>
      <c r="D1946" s="10" t="s">
        <v>246</v>
      </c>
      <c r="E1946" s="10" t="s">
        <v>306</v>
      </c>
      <c r="F1946" s="9" t="s">
        <v>237</v>
      </c>
      <c r="G1946" s="9" t="s">
        <v>1308</v>
      </c>
      <c r="H1946" s="18" t="s">
        <v>296</v>
      </c>
      <c r="I1946" s="9" t="s">
        <v>456</v>
      </c>
      <c r="J1946" s="10" t="s">
        <v>456</v>
      </c>
      <c r="K1946" s="67">
        <v>144</v>
      </c>
      <c r="L1946" s="67">
        <v>9114336</v>
      </c>
      <c r="M1946" s="68"/>
      <c r="R1946" s="66">
        <v>9114336</v>
      </c>
      <c r="S1946" s="64" t="s">
        <v>1364</v>
      </c>
      <c r="T1946" s="65">
        <v>1</v>
      </c>
    </row>
    <row r="1947" spans="1:20" x14ac:dyDescent="0.25">
      <c r="A1947" s="60" t="s">
        <v>2369</v>
      </c>
      <c r="B1947" s="58" t="s">
        <v>2362</v>
      </c>
      <c r="C1947" s="18" t="s">
        <v>693</v>
      </c>
      <c r="D1947" s="10" t="s">
        <v>246</v>
      </c>
      <c r="E1947" s="10" t="s">
        <v>306</v>
      </c>
      <c r="F1947" s="9" t="s">
        <v>237</v>
      </c>
      <c r="G1947" s="9" t="s">
        <v>1308</v>
      </c>
      <c r="H1947" s="18" t="s">
        <v>234</v>
      </c>
      <c r="I1947" s="9" t="s">
        <v>454</v>
      </c>
      <c r="J1947" s="62" t="s">
        <v>2384</v>
      </c>
      <c r="K1947" s="67">
        <v>1920</v>
      </c>
      <c r="L1947" s="67">
        <v>75805440</v>
      </c>
      <c r="M1947" s="68"/>
      <c r="R1947" s="66">
        <v>75805440</v>
      </c>
      <c r="S1947" s="64" t="s">
        <v>1364</v>
      </c>
      <c r="T1947" s="65">
        <v>1</v>
      </c>
    </row>
    <row r="1948" spans="1:20" x14ac:dyDescent="0.25">
      <c r="A1948" s="60" t="s">
        <v>2369</v>
      </c>
      <c r="B1948" s="58" t="s">
        <v>2362</v>
      </c>
      <c r="C1948" s="18" t="s">
        <v>693</v>
      </c>
      <c r="D1948" s="10" t="s">
        <v>246</v>
      </c>
      <c r="E1948" s="10" t="s">
        <v>306</v>
      </c>
      <c r="F1948" s="9" t="s">
        <v>237</v>
      </c>
      <c r="G1948" s="9" t="s">
        <v>1308</v>
      </c>
      <c r="H1948" s="18" t="s">
        <v>1492</v>
      </c>
      <c r="I1948" s="9" t="s">
        <v>454</v>
      </c>
      <c r="J1948" s="62" t="s">
        <v>2384</v>
      </c>
      <c r="K1948" s="67">
        <v>48</v>
      </c>
      <c r="L1948" s="67">
        <v>1895136</v>
      </c>
      <c r="M1948" s="68"/>
      <c r="R1948" s="66">
        <v>1895136</v>
      </c>
      <c r="S1948" s="64" t="s">
        <v>1534</v>
      </c>
      <c r="T1948" s="65">
        <v>1</v>
      </c>
    </row>
    <row r="1949" spans="1:20" x14ac:dyDescent="0.25">
      <c r="A1949" s="60" t="s">
        <v>2369</v>
      </c>
      <c r="B1949" s="58" t="s">
        <v>2362</v>
      </c>
      <c r="C1949" s="18" t="s">
        <v>1058</v>
      </c>
      <c r="D1949" s="10" t="s">
        <v>1423</v>
      </c>
      <c r="E1949" s="10" t="s">
        <v>218</v>
      </c>
      <c r="F1949" s="9" t="s">
        <v>400</v>
      </c>
      <c r="G1949" s="9" t="s">
        <v>1495</v>
      </c>
      <c r="H1949" s="18" t="s">
        <v>296</v>
      </c>
      <c r="I1949" s="9" t="s">
        <v>456</v>
      </c>
      <c r="J1949" s="10" t="s">
        <v>456</v>
      </c>
      <c r="K1949" s="67">
        <v>4320</v>
      </c>
      <c r="L1949" s="67">
        <v>45934560</v>
      </c>
      <c r="M1949" s="68"/>
      <c r="R1949" s="66">
        <v>45934560</v>
      </c>
      <c r="S1949" s="64" t="s">
        <v>1364</v>
      </c>
      <c r="T1949" s="65">
        <v>1</v>
      </c>
    </row>
    <row r="1950" spans="1:20" x14ac:dyDescent="0.25">
      <c r="A1950" s="60" t="s">
        <v>2369</v>
      </c>
      <c r="B1950" s="58" t="s">
        <v>2362</v>
      </c>
      <c r="C1950" s="18" t="s">
        <v>1058</v>
      </c>
      <c r="D1950" s="10" t="s">
        <v>1423</v>
      </c>
      <c r="E1950" s="10" t="s">
        <v>218</v>
      </c>
      <c r="F1950" s="9" t="s">
        <v>400</v>
      </c>
      <c r="G1950" s="9" t="s">
        <v>1495</v>
      </c>
      <c r="H1950" s="18" t="s">
        <v>337</v>
      </c>
      <c r="I1950" s="9" t="s">
        <v>453</v>
      </c>
      <c r="J1950" s="62" t="s">
        <v>2384</v>
      </c>
      <c r="K1950" s="67">
        <v>41080</v>
      </c>
      <c r="L1950" s="67">
        <v>254778160</v>
      </c>
      <c r="M1950" s="68"/>
      <c r="R1950" s="66">
        <v>254778160</v>
      </c>
      <c r="S1950" s="64" t="s">
        <v>1364</v>
      </c>
      <c r="T1950" s="65">
        <v>1</v>
      </c>
    </row>
    <row r="1951" spans="1:20" x14ac:dyDescent="0.25">
      <c r="A1951" s="60" t="s">
        <v>2369</v>
      </c>
      <c r="B1951" s="58" t="s">
        <v>2362</v>
      </c>
      <c r="C1951" s="18" t="s">
        <v>1058</v>
      </c>
      <c r="D1951" s="10" t="s">
        <v>1423</v>
      </c>
      <c r="E1951" s="10" t="s">
        <v>218</v>
      </c>
      <c r="F1951" s="9" t="s">
        <v>400</v>
      </c>
      <c r="G1951" s="9" t="s">
        <v>1495</v>
      </c>
      <c r="H1951" s="18" t="s">
        <v>231</v>
      </c>
      <c r="I1951" s="9" t="s">
        <v>455</v>
      </c>
      <c r="J1951" s="62" t="s">
        <v>2384</v>
      </c>
      <c r="K1951" s="67">
        <v>200</v>
      </c>
      <c r="L1951" s="67">
        <v>1785000</v>
      </c>
      <c r="M1951" s="68"/>
      <c r="R1951" s="66">
        <v>1785000</v>
      </c>
      <c r="S1951" s="64" t="s">
        <v>1364</v>
      </c>
      <c r="T1951" s="65">
        <v>1</v>
      </c>
    </row>
    <row r="1952" spans="1:20" x14ac:dyDescent="0.25">
      <c r="A1952" s="60" t="s">
        <v>2369</v>
      </c>
      <c r="B1952" s="58" t="s">
        <v>2362</v>
      </c>
      <c r="C1952" s="18" t="s">
        <v>1059</v>
      </c>
      <c r="D1952" s="10" t="s">
        <v>1424</v>
      </c>
      <c r="E1952" s="10" t="s">
        <v>218</v>
      </c>
      <c r="F1952" s="9" t="s">
        <v>400</v>
      </c>
      <c r="G1952" s="9" t="s">
        <v>1495</v>
      </c>
      <c r="H1952" s="18" t="s">
        <v>296</v>
      </c>
      <c r="I1952" s="9" t="s">
        <v>456</v>
      </c>
      <c r="J1952" s="10" t="s">
        <v>456</v>
      </c>
      <c r="K1952" s="67">
        <v>129280</v>
      </c>
      <c r="L1952" s="67">
        <v>1314906880</v>
      </c>
      <c r="M1952" s="68"/>
      <c r="R1952" s="66">
        <v>1314906880</v>
      </c>
      <c r="S1952" s="64" t="s">
        <v>1364</v>
      </c>
      <c r="T1952" s="65">
        <v>1</v>
      </c>
    </row>
    <row r="1953" spans="1:20" x14ac:dyDescent="0.25">
      <c r="A1953" s="60" t="s">
        <v>2369</v>
      </c>
      <c r="B1953" s="58" t="s">
        <v>2362</v>
      </c>
      <c r="C1953" s="18" t="s">
        <v>1059</v>
      </c>
      <c r="D1953" s="10" t="s">
        <v>1424</v>
      </c>
      <c r="E1953" s="10" t="s">
        <v>218</v>
      </c>
      <c r="F1953" s="9" t="s">
        <v>400</v>
      </c>
      <c r="G1953" s="9" t="s">
        <v>1495</v>
      </c>
      <c r="H1953" s="18" t="s">
        <v>231</v>
      </c>
      <c r="I1953" s="9" t="s">
        <v>455</v>
      </c>
      <c r="J1953" s="62" t="s">
        <v>2384</v>
      </c>
      <c r="K1953" s="67">
        <v>4160</v>
      </c>
      <c r="L1953" s="67">
        <v>37128000</v>
      </c>
      <c r="M1953" s="68"/>
      <c r="R1953" s="66">
        <v>37128000</v>
      </c>
      <c r="S1953" s="64" t="s">
        <v>1364</v>
      </c>
      <c r="T1953" s="65">
        <v>1</v>
      </c>
    </row>
    <row r="1954" spans="1:20" x14ac:dyDescent="0.25">
      <c r="A1954" s="60" t="s">
        <v>2369</v>
      </c>
      <c r="B1954" s="58" t="s">
        <v>2362</v>
      </c>
      <c r="C1954" s="18" t="s">
        <v>1059</v>
      </c>
      <c r="D1954" s="10" t="s">
        <v>1424</v>
      </c>
      <c r="E1954" s="10" t="s">
        <v>218</v>
      </c>
      <c r="F1954" s="9" t="s">
        <v>400</v>
      </c>
      <c r="G1954" s="9" t="s">
        <v>1495</v>
      </c>
      <c r="H1954" s="18" t="s">
        <v>234</v>
      </c>
      <c r="I1954" s="9" t="s">
        <v>454</v>
      </c>
      <c r="J1954" s="62" t="s">
        <v>2384</v>
      </c>
      <c r="K1954" s="67">
        <v>691720</v>
      </c>
      <c r="L1954" s="67">
        <v>3774024320</v>
      </c>
      <c r="M1954" s="68"/>
      <c r="R1954" s="66">
        <v>3774024320</v>
      </c>
      <c r="S1954" s="64" t="s">
        <v>1364</v>
      </c>
      <c r="T1954" s="65">
        <v>1</v>
      </c>
    </row>
    <row r="1955" spans="1:20" x14ac:dyDescent="0.25">
      <c r="A1955" s="60" t="s">
        <v>2369</v>
      </c>
      <c r="B1955" s="58" t="s">
        <v>2362</v>
      </c>
      <c r="C1955" s="18" t="s">
        <v>1059</v>
      </c>
      <c r="D1955" s="10" t="s">
        <v>1424</v>
      </c>
      <c r="E1955" s="10" t="s">
        <v>218</v>
      </c>
      <c r="F1955" s="9" t="s">
        <v>400</v>
      </c>
      <c r="G1955" s="9" t="s">
        <v>1495</v>
      </c>
      <c r="H1955" s="18" t="s">
        <v>1492</v>
      </c>
      <c r="I1955" s="9" t="s">
        <v>454</v>
      </c>
      <c r="J1955" s="62" t="s">
        <v>2384</v>
      </c>
      <c r="K1955" s="67">
        <v>88600</v>
      </c>
      <c r="L1955" s="67">
        <v>483401600</v>
      </c>
      <c r="M1955" s="68"/>
      <c r="R1955" s="66">
        <v>483401600</v>
      </c>
      <c r="S1955" s="64" t="s">
        <v>1534</v>
      </c>
      <c r="T1955" s="65">
        <v>1</v>
      </c>
    </row>
    <row r="1956" spans="1:20" x14ac:dyDescent="0.25">
      <c r="A1956" s="60" t="s">
        <v>2369</v>
      </c>
      <c r="B1956" s="58" t="s">
        <v>2362</v>
      </c>
      <c r="C1956" s="18" t="s">
        <v>1059</v>
      </c>
      <c r="D1956" s="10" t="s">
        <v>1424</v>
      </c>
      <c r="E1956" s="10" t="s">
        <v>218</v>
      </c>
      <c r="F1956" s="9" t="s">
        <v>400</v>
      </c>
      <c r="G1956" s="9" t="s">
        <v>1495</v>
      </c>
      <c r="H1956" s="18" t="s">
        <v>1493</v>
      </c>
      <c r="I1956" s="9" t="s">
        <v>456</v>
      </c>
      <c r="J1956" s="10" t="s">
        <v>456</v>
      </c>
      <c r="K1956" s="67">
        <v>3000</v>
      </c>
      <c r="L1956" s="67">
        <v>30513000</v>
      </c>
      <c r="M1956" s="68"/>
      <c r="R1956" s="66">
        <v>30513000</v>
      </c>
      <c r="S1956" s="64" t="s">
        <v>1534</v>
      </c>
      <c r="T1956" s="65">
        <v>1</v>
      </c>
    </row>
    <row r="1957" spans="1:20" x14ac:dyDescent="0.25">
      <c r="A1957" s="60" t="s">
        <v>2369</v>
      </c>
      <c r="B1957" s="58" t="s">
        <v>2362</v>
      </c>
      <c r="C1957" s="18" t="s">
        <v>1063</v>
      </c>
      <c r="D1957" s="10" t="s">
        <v>1200</v>
      </c>
      <c r="E1957" s="10" t="s">
        <v>254</v>
      </c>
      <c r="F1957" s="9" t="s">
        <v>390</v>
      </c>
      <c r="G1957" s="9" t="s">
        <v>1495</v>
      </c>
      <c r="H1957" s="18" t="s">
        <v>296</v>
      </c>
      <c r="I1957" s="9" t="s">
        <v>456</v>
      </c>
      <c r="J1957" s="10" t="s">
        <v>456</v>
      </c>
      <c r="K1957" s="67">
        <v>2040</v>
      </c>
      <c r="L1957" s="67">
        <v>26405760</v>
      </c>
      <c r="M1957" s="68"/>
      <c r="R1957" s="66">
        <v>26405760</v>
      </c>
      <c r="S1957" s="64" t="s">
        <v>1364</v>
      </c>
      <c r="T1957" s="65">
        <v>1</v>
      </c>
    </row>
    <row r="1958" spans="1:20" x14ac:dyDescent="0.25">
      <c r="A1958" s="60" t="s">
        <v>2369</v>
      </c>
      <c r="B1958" s="58" t="s">
        <v>2362</v>
      </c>
      <c r="C1958" s="18" t="s">
        <v>1063</v>
      </c>
      <c r="D1958" s="10" t="s">
        <v>1200</v>
      </c>
      <c r="E1958" s="10" t="s">
        <v>254</v>
      </c>
      <c r="F1958" s="9" t="s">
        <v>390</v>
      </c>
      <c r="G1958" s="9" t="s">
        <v>1495</v>
      </c>
      <c r="H1958" s="18" t="s">
        <v>337</v>
      </c>
      <c r="I1958" s="9" t="s">
        <v>453</v>
      </c>
      <c r="J1958" s="62" t="s">
        <v>2384</v>
      </c>
      <c r="K1958" s="67">
        <v>2740</v>
      </c>
      <c r="L1958" s="67">
        <v>19273160</v>
      </c>
      <c r="M1958" s="68"/>
      <c r="R1958" s="66">
        <v>19273160</v>
      </c>
      <c r="S1958" s="64" t="s">
        <v>1364</v>
      </c>
      <c r="T1958" s="65">
        <v>1</v>
      </c>
    </row>
    <row r="1959" spans="1:20" x14ac:dyDescent="0.25">
      <c r="A1959" s="60" t="s">
        <v>2369</v>
      </c>
      <c r="B1959" s="58" t="s">
        <v>2362</v>
      </c>
      <c r="C1959" s="18" t="s">
        <v>1063</v>
      </c>
      <c r="D1959" s="10" t="s">
        <v>1200</v>
      </c>
      <c r="E1959" s="10" t="s">
        <v>254</v>
      </c>
      <c r="F1959" s="9" t="s">
        <v>390</v>
      </c>
      <c r="G1959" s="9" t="s">
        <v>1495</v>
      </c>
      <c r="H1959" s="18" t="s">
        <v>1523</v>
      </c>
      <c r="I1959" s="9" t="s">
        <v>453</v>
      </c>
      <c r="J1959" s="62" t="s">
        <v>2384</v>
      </c>
      <c r="K1959" s="67">
        <v>3000</v>
      </c>
      <c r="L1959" s="67">
        <v>21102000</v>
      </c>
      <c r="M1959" s="68"/>
      <c r="R1959" s="66">
        <v>21102000</v>
      </c>
      <c r="S1959" s="64" t="s">
        <v>1534</v>
      </c>
      <c r="T1959" s="65">
        <v>1</v>
      </c>
    </row>
    <row r="1960" spans="1:20" x14ac:dyDescent="0.25">
      <c r="A1960" s="60" t="s">
        <v>2369</v>
      </c>
      <c r="B1960" s="58" t="s">
        <v>2362</v>
      </c>
      <c r="C1960" s="18" t="s">
        <v>1064</v>
      </c>
      <c r="D1960" s="10" t="s">
        <v>335</v>
      </c>
      <c r="E1960" s="10" t="s">
        <v>387</v>
      </c>
      <c r="F1960" s="9" t="s">
        <v>252</v>
      </c>
      <c r="G1960" s="9" t="s">
        <v>1495</v>
      </c>
      <c r="H1960" s="18" t="s">
        <v>296</v>
      </c>
      <c r="I1960" s="9" t="s">
        <v>456</v>
      </c>
      <c r="J1960" s="10" t="s">
        <v>456</v>
      </c>
      <c r="K1960" s="67">
        <v>320</v>
      </c>
      <c r="L1960" s="67">
        <v>6724160</v>
      </c>
      <c r="M1960" s="68"/>
      <c r="R1960" s="66">
        <v>6724160</v>
      </c>
      <c r="S1960" s="64" t="s">
        <v>1364</v>
      </c>
      <c r="T1960" s="65">
        <v>1</v>
      </c>
    </row>
    <row r="1961" spans="1:20" x14ac:dyDescent="0.25">
      <c r="A1961" s="60" t="s">
        <v>2369</v>
      </c>
      <c r="B1961" s="58" t="s">
        <v>2362</v>
      </c>
      <c r="C1961" s="18" t="s">
        <v>1064</v>
      </c>
      <c r="D1961" s="10" t="s">
        <v>335</v>
      </c>
      <c r="E1961" s="10" t="s">
        <v>387</v>
      </c>
      <c r="F1961" s="9" t="s">
        <v>252</v>
      </c>
      <c r="G1961" s="9" t="s">
        <v>1495</v>
      </c>
      <c r="H1961" s="18" t="s">
        <v>234</v>
      </c>
      <c r="I1961" s="9" t="s">
        <v>454</v>
      </c>
      <c r="J1961" s="62" t="s">
        <v>2384</v>
      </c>
      <c r="K1961" s="67">
        <v>3420</v>
      </c>
      <c r="L1961" s="67">
        <v>39152160</v>
      </c>
      <c r="M1961" s="68"/>
      <c r="R1961" s="66">
        <v>39152160</v>
      </c>
      <c r="S1961" s="64" t="s">
        <v>1364</v>
      </c>
      <c r="T1961" s="65">
        <v>1</v>
      </c>
    </row>
    <row r="1962" spans="1:20" x14ac:dyDescent="0.25">
      <c r="A1962" s="60" t="s">
        <v>2369</v>
      </c>
      <c r="B1962" s="58" t="s">
        <v>2362</v>
      </c>
      <c r="C1962" s="18" t="s">
        <v>1064</v>
      </c>
      <c r="D1962" s="10" t="s">
        <v>335</v>
      </c>
      <c r="E1962" s="10" t="s">
        <v>387</v>
      </c>
      <c r="F1962" s="9" t="s">
        <v>252</v>
      </c>
      <c r="G1962" s="9" t="s">
        <v>1495</v>
      </c>
      <c r="H1962" s="18" t="s">
        <v>1492</v>
      </c>
      <c r="I1962" s="9" t="s">
        <v>454</v>
      </c>
      <c r="J1962" s="62" t="s">
        <v>2384</v>
      </c>
      <c r="K1962" s="67">
        <v>160</v>
      </c>
      <c r="L1962" s="67">
        <v>1831680</v>
      </c>
      <c r="M1962" s="68"/>
      <c r="R1962" s="66">
        <v>1831680</v>
      </c>
      <c r="S1962" s="64" t="s">
        <v>1534</v>
      </c>
      <c r="T1962" s="65">
        <v>1</v>
      </c>
    </row>
    <row r="1963" spans="1:20" x14ac:dyDescent="0.25">
      <c r="A1963" s="60" t="s">
        <v>2369</v>
      </c>
      <c r="B1963" s="58" t="s">
        <v>2362</v>
      </c>
      <c r="C1963" s="18" t="s">
        <v>1065</v>
      </c>
      <c r="D1963" s="10" t="s">
        <v>252</v>
      </c>
      <c r="E1963" s="10" t="s">
        <v>387</v>
      </c>
      <c r="F1963" s="9" t="s">
        <v>252</v>
      </c>
      <c r="G1963" s="9" t="s">
        <v>1495</v>
      </c>
      <c r="H1963" s="18" t="s">
        <v>296</v>
      </c>
      <c r="I1963" s="9" t="s">
        <v>456</v>
      </c>
      <c r="J1963" s="10" t="s">
        <v>456</v>
      </c>
      <c r="K1963" s="67">
        <v>9720</v>
      </c>
      <c r="L1963" s="67">
        <v>161896320</v>
      </c>
      <c r="M1963" s="68"/>
      <c r="R1963" s="66">
        <v>161896320</v>
      </c>
      <c r="S1963" s="64" t="s">
        <v>1364</v>
      </c>
      <c r="T1963" s="65">
        <v>1</v>
      </c>
    </row>
    <row r="1964" spans="1:20" x14ac:dyDescent="0.25">
      <c r="A1964" s="60" t="s">
        <v>2369</v>
      </c>
      <c r="B1964" s="58" t="s">
        <v>2362</v>
      </c>
      <c r="C1964" s="18" t="s">
        <v>1065</v>
      </c>
      <c r="D1964" s="10" t="s">
        <v>252</v>
      </c>
      <c r="E1964" s="10" t="s">
        <v>387</v>
      </c>
      <c r="F1964" s="9" t="s">
        <v>252</v>
      </c>
      <c r="G1964" s="9" t="s">
        <v>1495</v>
      </c>
      <c r="H1964" s="18" t="s">
        <v>234</v>
      </c>
      <c r="I1964" s="9" t="s">
        <v>454</v>
      </c>
      <c r="J1964" s="62" t="s">
        <v>2384</v>
      </c>
      <c r="K1964" s="67">
        <v>212080</v>
      </c>
      <c r="L1964" s="67">
        <v>1421148080</v>
      </c>
      <c r="M1964" s="68"/>
      <c r="R1964" s="66">
        <v>1421148080</v>
      </c>
      <c r="S1964" s="64" t="s">
        <v>1364</v>
      </c>
      <c r="T1964" s="65">
        <v>1</v>
      </c>
    </row>
    <row r="1965" spans="1:20" x14ac:dyDescent="0.25">
      <c r="A1965" s="60" t="s">
        <v>2369</v>
      </c>
      <c r="B1965" s="58" t="s">
        <v>2362</v>
      </c>
      <c r="C1965" s="18" t="s">
        <v>1065</v>
      </c>
      <c r="D1965" s="10" t="s">
        <v>252</v>
      </c>
      <c r="E1965" s="10" t="s">
        <v>387</v>
      </c>
      <c r="F1965" s="9" t="s">
        <v>252</v>
      </c>
      <c r="G1965" s="9" t="s">
        <v>1495</v>
      </c>
      <c r="H1965" s="18" t="s">
        <v>1492</v>
      </c>
      <c r="I1965" s="9" t="s">
        <v>454</v>
      </c>
      <c r="J1965" s="62" t="s">
        <v>2384</v>
      </c>
      <c r="K1965" s="67">
        <v>137120</v>
      </c>
      <c r="L1965" s="67">
        <v>918855280</v>
      </c>
      <c r="M1965" s="68"/>
      <c r="R1965" s="66">
        <v>918855280</v>
      </c>
      <c r="S1965" s="64" t="s">
        <v>1534</v>
      </c>
      <c r="T1965" s="65">
        <v>1</v>
      </c>
    </row>
    <row r="1966" spans="1:20" x14ac:dyDescent="0.25">
      <c r="A1966" s="60" t="s">
        <v>2369</v>
      </c>
      <c r="B1966" s="58" t="s">
        <v>2362</v>
      </c>
      <c r="C1966" s="18" t="s">
        <v>1068</v>
      </c>
      <c r="D1966" s="10" t="s">
        <v>737</v>
      </c>
      <c r="E1966" s="10" t="s">
        <v>267</v>
      </c>
      <c r="F1966" s="9" t="s">
        <v>284</v>
      </c>
      <c r="G1966" s="9" t="s">
        <v>1495</v>
      </c>
      <c r="H1966" s="18" t="s">
        <v>296</v>
      </c>
      <c r="I1966" s="9" t="s">
        <v>456</v>
      </c>
      <c r="J1966" s="10" t="s">
        <v>456</v>
      </c>
      <c r="K1966" s="67">
        <v>8900</v>
      </c>
      <c r="L1966" s="67">
        <v>154148000</v>
      </c>
      <c r="M1966" s="68"/>
      <c r="R1966" s="66">
        <v>154148000</v>
      </c>
      <c r="S1966" s="64" t="s">
        <v>1364</v>
      </c>
      <c r="T1966" s="65">
        <v>1</v>
      </c>
    </row>
    <row r="1967" spans="1:20" x14ac:dyDescent="0.25">
      <c r="A1967" s="60" t="s">
        <v>2369</v>
      </c>
      <c r="B1967" s="58" t="s">
        <v>2362</v>
      </c>
      <c r="C1967" s="18" t="s">
        <v>1068</v>
      </c>
      <c r="D1967" s="10" t="s">
        <v>737</v>
      </c>
      <c r="E1967" s="10" t="s">
        <v>267</v>
      </c>
      <c r="F1967" s="9" t="s">
        <v>284</v>
      </c>
      <c r="G1967" s="9" t="s">
        <v>1495</v>
      </c>
      <c r="H1967" s="18" t="s">
        <v>231</v>
      </c>
      <c r="I1967" s="9" t="s">
        <v>455</v>
      </c>
      <c r="J1967" s="62" t="s">
        <v>2384</v>
      </c>
      <c r="K1967" s="67">
        <v>60</v>
      </c>
      <c r="L1967" s="67">
        <v>918000</v>
      </c>
      <c r="M1967" s="68"/>
      <c r="R1967" s="66">
        <v>918000</v>
      </c>
      <c r="S1967" s="64" t="s">
        <v>1364</v>
      </c>
      <c r="T1967" s="65">
        <v>1</v>
      </c>
    </row>
    <row r="1968" spans="1:20" x14ac:dyDescent="0.25">
      <c r="A1968" s="60" t="s">
        <v>2369</v>
      </c>
      <c r="B1968" s="58" t="s">
        <v>2362</v>
      </c>
      <c r="C1968" s="18" t="s">
        <v>1068</v>
      </c>
      <c r="D1968" s="10" t="s">
        <v>737</v>
      </c>
      <c r="E1968" s="10" t="s">
        <v>267</v>
      </c>
      <c r="F1968" s="9" t="s">
        <v>284</v>
      </c>
      <c r="G1968" s="9" t="s">
        <v>1495</v>
      </c>
      <c r="H1968" s="18" t="s">
        <v>234</v>
      </c>
      <c r="I1968" s="9" t="s">
        <v>454</v>
      </c>
      <c r="J1968" s="62" t="s">
        <v>2384</v>
      </c>
      <c r="K1968" s="67">
        <v>65560</v>
      </c>
      <c r="L1968" s="67">
        <v>601971920</v>
      </c>
      <c r="M1968" s="68"/>
      <c r="R1968" s="66">
        <v>601971920</v>
      </c>
      <c r="S1968" s="64" t="s">
        <v>1364</v>
      </c>
      <c r="T1968" s="65">
        <v>1</v>
      </c>
    </row>
    <row r="1969" spans="1:20" x14ac:dyDescent="0.25">
      <c r="A1969" s="60" t="s">
        <v>2369</v>
      </c>
      <c r="B1969" s="58" t="s">
        <v>2362</v>
      </c>
      <c r="C1969" s="18" t="s">
        <v>1068</v>
      </c>
      <c r="D1969" s="10" t="s">
        <v>737</v>
      </c>
      <c r="E1969" s="10" t="s">
        <v>267</v>
      </c>
      <c r="F1969" s="9" t="s">
        <v>284</v>
      </c>
      <c r="G1969" s="9" t="s">
        <v>1495</v>
      </c>
      <c r="H1969" s="18" t="s">
        <v>1492</v>
      </c>
      <c r="I1969" s="9" t="s">
        <v>454</v>
      </c>
      <c r="J1969" s="62" t="s">
        <v>2384</v>
      </c>
      <c r="K1969" s="67">
        <v>5120</v>
      </c>
      <c r="L1969" s="67">
        <v>47011840</v>
      </c>
      <c r="M1969" s="68"/>
      <c r="R1969" s="66">
        <v>47011840</v>
      </c>
      <c r="S1969" s="64" t="s">
        <v>1534</v>
      </c>
      <c r="T1969" s="65">
        <v>1</v>
      </c>
    </row>
    <row r="1970" spans="1:20" x14ac:dyDescent="0.25">
      <c r="A1970" s="60" t="s">
        <v>2369</v>
      </c>
      <c r="B1970" s="58" t="s">
        <v>2362</v>
      </c>
      <c r="C1970" s="18" t="s">
        <v>1069</v>
      </c>
      <c r="D1970" s="10" t="s">
        <v>739</v>
      </c>
      <c r="E1970" s="10" t="s">
        <v>267</v>
      </c>
      <c r="F1970" s="9" t="s">
        <v>284</v>
      </c>
      <c r="G1970" s="9" t="s">
        <v>1495</v>
      </c>
      <c r="H1970" s="18" t="s">
        <v>296</v>
      </c>
      <c r="I1970" s="9" t="s">
        <v>456</v>
      </c>
      <c r="J1970" s="10" t="s">
        <v>456</v>
      </c>
      <c r="K1970" s="67">
        <v>2700</v>
      </c>
      <c r="L1970" s="67">
        <v>45767700</v>
      </c>
      <c r="M1970" s="68"/>
      <c r="R1970" s="66">
        <v>45767700</v>
      </c>
      <c r="S1970" s="64" t="s">
        <v>1364</v>
      </c>
      <c r="T1970" s="65">
        <v>1</v>
      </c>
    </row>
    <row r="1971" spans="1:20" x14ac:dyDescent="0.25">
      <c r="A1971" s="60" t="s">
        <v>2369</v>
      </c>
      <c r="B1971" s="58" t="s">
        <v>2362</v>
      </c>
      <c r="C1971" s="18" t="s">
        <v>1069</v>
      </c>
      <c r="D1971" s="10" t="s">
        <v>739</v>
      </c>
      <c r="E1971" s="10" t="s">
        <v>267</v>
      </c>
      <c r="F1971" s="9" t="s">
        <v>284</v>
      </c>
      <c r="G1971" s="9" t="s">
        <v>1495</v>
      </c>
      <c r="H1971" s="18" t="s">
        <v>231</v>
      </c>
      <c r="I1971" s="9" t="s">
        <v>455</v>
      </c>
      <c r="J1971" s="62" t="s">
        <v>2384</v>
      </c>
      <c r="K1971" s="67">
        <v>120</v>
      </c>
      <c r="L1971" s="67">
        <v>1815600</v>
      </c>
      <c r="M1971" s="68"/>
      <c r="R1971" s="66">
        <v>1815600</v>
      </c>
      <c r="S1971" s="64" t="s">
        <v>1364</v>
      </c>
      <c r="T1971" s="65">
        <v>1</v>
      </c>
    </row>
    <row r="1972" spans="1:20" x14ac:dyDescent="0.25">
      <c r="A1972" s="60" t="s">
        <v>2369</v>
      </c>
      <c r="B1972" s="58" t="s">
        <v>2362</v>
      </c>
      <c r="C1972" s="18" t="s">
        <v>1069</v>
      </c>
      <c r="D1972" s="10" t="s">
        <v>739</v>
      </c>
      <c r="E1972" s="10" t="s">
        <v>267</v>
      </c>
      <c r="F1972" s="9" t="s">
        <v>284</v>
      </c>
      <c r="G1972" s="9" t="s">
        <v>1495</v>
      </c>
      <c r="H1972" s="18" t="s">
        <v>234</v>
      </c>
      <c r="I1972" s="9" t="s">
        <v>454</v>
      </c>
      <c r="J1972" s="62" t="s">
        <v>2384</v>
      </c>
      <c r="K1972" s="67">
        <v>37980</v>
      </c>
      <c r="L1972" s="67">
        <v>371406420</v>
      </c>
      <c r="M1972" s="68"/>
      <c r="R1972" s="66">
        <v>371406420</v>
      </c>
      <c r="S1972" s="64" t="s">
        <v>1364</v>
      </c>
      <c r="T1972" s="65">
        <v>1</v>
      </c>
    </row>
    <row r="1973" spans="1:20" x14ac:dyDescent="0.25">
      <c r="A1973" s="60" t="s">
        <v>2369</v>
      </c>
      <c r="B1973" s="58" t="s">
        <v>2362</v>
      </c>
      <c r="C1973" s="18" t="s">
        <v>1069</v>
      </c>
      <c r="D1973" s="10" t="s">
        <v>739</v>
      </c>
      <c r="E1973" s="10" t="s">
        <v>267</v>
      </c>
      <c r="F1973" s="9" t="s">
        <v>284</v>
      </c>
      <c r="G1973" s="9" t="s">
        <v>1495</v>
      </c>
      <c r="H1973" s="18" t="s">
        <v>1492</v>
      </c>
      <c r="I1973" s="9" t="s">
        <v>454</v>
      </c>
      <c r="J1973" s="62" t="s">
        <v>2384</v>
      </c>
      <c r="K1973" s="67">
        <v>5400</v>
      </c>
      <c r="L1973" s="67">
        <v>52806600</v>
      </c>
      <c r="M1973" s="68"/>
      <c r="R1973" s="66">
        <v>52806600</v>
      </c>
      <c r="S1973" s="64" t="s">
        <v>1534</v>
      </c>
      <c r="T1973" s="65">
        <v>1</v>
      </c>
    </row>
    <row r="1974" spans="1:20" x14ac:dyDescent="0.25">
      <c r="A1974" s="60" t="s">
        <v>2369</v>
      </c>
      <c r="B1974" s="58" t="s">
        <v>2362</v>
      </c>
      <c r="C1974" s="18" t="s">
        <v>1070</v>
      </c>
      <c r="D1974" s="10" t="s">
        <v>740</v>
      </c>
      <c r="E1974" s="10" t="s">
        <v>267</v>
      </c>
      <c r="F1974" s="9" t="s">
        <v>284</v>
      </c>
      <c r="G1974" s="9" t="s">
        <v>1495</v>
      </c>
      <c r="H1974" s="18" t="s">
        <v>296</v>
      </c>
      <c r="I1974" s="9" t="s">
        <v>456</v>
      </c>
      <c r="J1974" s="10" t="s">
        <v>456</v>
      </c>
      <c r="K1974" s="67">
        <v>22800</v>
      </c>
      <c r="L1974" s="67">
        <v>369679200</v>
      </c>
      <c r="M1974" s="68"/>
      <c r="R1974" s="66">
        <v>369679200</v>
      </c>
      <c r="S1974" s="64" t="s">
        <v>1364</v>
      </c>
      <c r="T1974" s="65">
        <v>1</v>
      </c>
    </row>
    <row r="1975" spans="1:20" x14ac:dyDescent="0.25">
      <c r="A1975" s="60" t="s">
        <v>2369</v>
      </c>
      <c r="B1975" s="58" t="s">
        <v>2362</v>
      </c>
      <c r="C1975" s="18" t="s">
        <v>1070</v>
      </c>
      <c r="D1975" s="10" t="s">
        <v>740</v>
      </c>
      <c r="E1975" s="10" t="s">
        <v>267</v>
      </c>
      <c r="F1975" s="9" t="s">
        <v>284</v>
      </c>
      <c r="G1975" s="9" t="s">
        <v>1495</v>
      </c>
      <c r="H1975" s="18" t="s">
        <v>234</v>
      </c>
      <c r="I1975" s="9" t="s">
        <v>454</v>
      </c>
      <c r="J1975" s="62" t="s">
        <v>2384</v>
      </c>
      <c r="K1975" s="67">
        <v>123560</v>
      </c>
      <c r="L1975" s="67">
        <v>1208293240</v>
      </c>
      <c r="M1975" s="68"/>
      <c r="R1975" s="66">
        <v>1208293240</v>
      </c>
      <c r="S1975" s="64" t="s">
        <v>1364</v>
      </c>
      <c r="T1975" s="65">
        <v>1</v>
      </c>
    </row>
    <row r="1976" spans="1:20" x14ac:dyDescent="0.25">
      <c r="A1976" s="60" t="s">
        <v>2369</v>
      </c>
      <c r="B1976" s="58" t="s">
        <v>2362</v>
      </c>
      <c r="C1976" s="18" t="s">
        <v>1070</v>
      </c>
      <c r="D1976" s="10" t="s">
        <v>740</v>
      </c>
      <c r="E1976" s="10" t="s">
        <v>267</v>
      </c>
      <c r="F1976" s="9" t="s">
        <v>284</v>
      </c>
      <c r="G1976" s="9" t="s">
        <v>1495</v>
      </c>
      <c r="H1976" s="18" t="s">
        <v>1492</v>
      </c>
      <c r="I1976" s="9" t="s">
        <v>454</v>
      </c>
      <c r="J1976" s="62" t="s">
        <v>2384</v>
      </c>
      <c r="K1976" s="67">
        <v>8360</v>
      </c>
      <c r="L1976" s="67">
        <v>81752440</v>
      </c>
      <c r="M1976" s="68"/>
      <c r="R1976" s="66">
        <v>81752440</v>
      </c>
      <c r="S1976" s="64" t="s">
        <v>1534</v>
      </c>
      <c r="T1976" s="65">
        <v>1</v>
      </c>
    </row>
    <row r="1977" spans="1:20" x14ac:dyDescent="0.25">
      <c r="A1977" s="60" t="s">
        <v>2369</v>
      </c>
      <c r="B1977" s="58" t="s">
        <v>2362</v>
      </c>
      <c r="C1977" s="18" t="s">
        <v>1071</v>
      </c>
      <c r="D1977" s="10" t="s">
        <v>388</v>
      </c>
      <c r="E1977" s="10" t="s">
        <v>267</v>
      </c>
      <c r="F1977" s="9" t="s">
        <v>284</v>
      </c>
      <c r="G1977" s="9" t="s">
        <v>1495</v>
      </c>
      <c r="H1977" s="18" t="s">
        <v>296</v>
      </c>
      <c r="I1977" s="9" t="s">
        <v>456</v>
      </c>
      <c r="J1977" s="10" t="s">
        <v>456</v>
      </c>
      <c r="K1977" s="67">
        <v>480</v>
      </c>
      <c r="L1977" s="67">
        <v>8313600</v>
      </c>
      <c r="M1977" s="68"/>
      <c r="R1977" s="66">
        <v>8313600</v>
      </c>
      <c r="S1977" s="64" t="s">
        <v>1364</v>
      </c>
      <c r="T1977" s="65">
        <v>1</v>
      </c>
    </row>
    <row r="1978" spans="1:20" x14ac:dyDescent="0.25">
      <c r="A1978" s="60" t="s">
        <v>2369</v>
      </c>
      <c r="B1978" s="58" t="s">
        <v>2362</v>
      </c>
      <c r="C1978" s="18" t="s">
        <v>1071</v>
      </c>
      <c r="D1978" s="10" t="s">
        <v>388</v>
      </c>
      <c r="E1978" s="10" t="s">
        <v>267</v>
      </c>
      <c r="F1978" s="9" t="s">
        <v>284</v>
      </c>
      <c r="G1978" s="9" t="s">
        <v>1495</v>
      </c>
      <c r="H1978" s="18" t="s">
        <v>234</v>
      </c>
      <c r="I1978" s="9" t="s">
        <v>454</v>
      </c>
      <c r="J1978" s="62" t="s">
        <v>2384</v>
      </c>
      <c r="K1978" s="67">
        <v>3660</v>
      </c>
      <c r="L1978" s="67">
        <v>38591040</v>
      </c>
      <c r="M1978" s="68"/>
      <c r="R1978" s="66">
        <v>38591040</v>
      </c>
      <c r="S1978" s="64" t="s">
        <v>1364</v>
      </c>
      <c r="T1978" s="65">
        <v>1</v>
      </c>
    </row>
    <row r="1979" spans="1:20" x14ac:dyDescent="0.25">
      <c r="A1979" s="60" t="s">
        <v>2369</v>
      </c>
      <c r="B1979" s="58" t="s">
        <v>2362</v>
      </c>
      <c r="C1979" s="18" t="s">
        <v>1071</v>
      </c>
      <c r="D1979" s="10" t="s">
        <v>388</v>
      </c>
      <c r="E1979" s="10" t="s">
        <v>267</v>
      </c>
      <c r="F1979" s="9" t="s">
        <v>284</v>
      </c>
      <c r="G1979" s="9" t="s">
        <v>1495</v>
      </c>
      <c r="H1979" s="18" t="s">
        <v>1492</v>
      </c>
      <c r="I1979" s="9" t="s">
        <v>454</v>
      </c>
      <c r="J1979" s="62" t="s">
        <v>2384</v>
      </c>
      <c r="K1979" s="67">
        <v>100</v>
      </c>
      <c r="L1979" s="67">
        <v>1054400</v>
      </c>
      <c r="M1979" s="68"/>
      <c r="R1979" s="66">
        <v>1054400</v>
      </c>
      <c r="S1979" s="64" t="s">
        <v>1534</v>
      </c>
      <c r="T1979" s="65">
        <v>1</v>
      </c>
    </row>
    <row r="1980" spans="1:20" x14ac:dyDescent="0.25">
      <c r="A1980" s="60" t="s">
        <v>2369</v>
      </c>
      <c r="B1980" s="58" t="s">
        <v>2362</v>
      </c>
      <c r="C1980" s="18" t="s">
        <v>1072</v>
      </c>
      <c r="D1980" s="10" t="s">
        <v>285</v>
      </c>
      <c r="E1980" s="10" t="s">
        <v>267</v>
      </c>
      <c r="F1980" s="9" t="s">
        <v>284</v>
      </c>
      <c r="G1980" s="9" t="s">
        <v>1495</v>
      </c>
      <c r="H1980" s="18" t="s">
        <v>296</v>
      </c>
      <c r="I1980" s="9" t="s">
        <v>456</v>
      </c>
      <c r="J1980" s="10" t="s">
        <v>456</v>
      </c>
      <c r="K1980" s="67">
        <v>3480</v>
      </c>
      <c r="L1980" s="67">
        <v>60273600</v>
      </c>
      <c r="M1980" s="68"/>
      <c r="R1980" s="66">
        <v>60273600</v>
      </c>
      <c r="S1980" s="64" t="s">
        <v>1364</v>
      </c>
      <c r="T1980" s="65">
        <v>1</v>
      </c>
    </row>
    <row r="1981" spans="1:20" x14ac:dyDescent="0.25">
      <c r="A1981" s="60" t="s">
        <v>2369</v>
      </c>
      <c r="B1981" s="58" t="s">
        <v>2362</v>
      </c>
      <c r="C1981" s="18" t="s">
        <v>1072</v>
      </c>
      <c r="D1981" s="10" t="s">
        <v>285</v>
      </c>
      <c r="E1981" s="10" t="s">
        <v>267</v>
      </c>
      <c r="F1981" s="9" t="s">
        <v>284</v>
      </c>
      <c r="G1981" s="9" t="s">
        <v>1495</v>
      </c>
      <c r="H1981" s="18" t="s">
        <v>234</v>
      </c>
      <c r="I1981" s="9" t="s">
        <v>454</v>
      </c>
      <c r="J1981" s="62" t="s">
        <v>2384</v>
      </c>
      <c r="K1981" s="67">
        <v>2940</v>
      </c>
      <c r="L1981" s="67">
        <v>30999360</v>
      </c>
      <c r="M1981" s="68"/>
      <c r="R1981" s="66">
        <v>30999360</v>
      </c>
      <c r="S1981" s="64" t="s">
        <v>1364</v>
      </c>
      <c r="T1981" s="65">
        <v>1</v>
      </c>
    </row>
    <row r="1982" spans="1:20" x14ac:dyDescent="0.25">
      <c r="A1982" s="60" t="s">
        <v>2369</v>
      </c>
      <c r="B1982" s="58" t="s">
        <v>2362</v>
      </c>
      <c r="C1982" s="18" t="s">
        <v>1072</v>
      </c>
      <c r="D1982" s="10" t="s">
        <v>285</v>
      </c>
      <c r="E1982" s="10" t="s">
        <v>267</v>
      </c>
      <c r="F1982" s="9" t="s">
        <v>284</v>
      </c>
      <c r="G1982" s="9" t="s">
        <v>1495</v>
      </c>
      <c r="H1982" s="18" t="s">
        <v>1492</v>
      </c>
      <c r="I1982" s="9" t="s">
        <v>454</v>
      </c>
      <c r="J1982" s="62" t="s">
        <v>2384</v>
      </c>
      <c r="K1982" s="67">
        <v>120</v>
      </c>
      <c r="L1982" s="67">
        <v>1265280</v>
      </c>
      <c r="M1982" s="68"/>
      <c r="R1982" s="66">
        <v>1265280</v>
      </c>
      <c r="S1982" s="64" t="s">
        <v>1534</v>
      </c>
      <c r="T1982" s="65">
        <v>1</v>
      </c>
    </row>
    <row r="1983" spans="1:20" x14ac:dyDescent="0.25">
      <c r="A1983" s="60" t="s">
        <v>2369</v>
      </c>
      <c r="B1983" s="58" t="s">
        <v>2362</v>
      </c>
      <c r="C1983" s="18" t="s">
        <v>1073</v>
      </c>
      <c r="D1983" s="10" t="s">
        <v>283</v>
      </c>
      <c r="E1983" s="10" t="s">
        <v>267</v>
      </c>
      <c r="F1983" s="9" t="s">
        <v>284</v>
      </c>
      <c r="G1983" s="9" t="s">
        <v>1495</v>
      </c>
      <c r="H1983" s="18" t="s">
        <v>296</v>
      </c>
      <c r="I1983" s="9" t="s">
        <v>456</v>
      </c>
      <c r="J1983" s="10" t="s">
        <v>456</v>
      </c>
      <c r="K1983" s="67">
        <v>580</v>
      </c>
      <c r="L1983" s="67">
        <v>10344300</v>
      </c>
      <c r="M1983" s="68"/>
      <c r="R1983" s="66">
        <v>10344300</v>
      </c>
      <c r="S1983" s="64" t="s">
        <v>1364</v>
      </c>
      <c r="T1983" s="65">
        <v>1</v>
      </c>
    </row>
    <row r="1984" spans="1:20" x14ac:dyDescent="0.25">
      <c r="A1984" s="60" t="s">
        <v>2369</v>
      </c>
      <c r="B1984" s="58" t="s">
        <v>2362</v>
      </c>
      <c r="C1984" s="18" t="s">
        <v>1073</v>
      </c>
      <c r="D1984" s="10" t="s">
        <v>283</v>
      </c>
      <c r="E1984" s="10" t="s">
        <v>267</v>
      </c>
      <c r="F1984" s="9" t="s">
        <v>284</v>
      </c>
      <c r="G1984" s="9" t="s">
        <v>1495</v>
      </c>
      <c r="H1984" s="18" t="s">
        <v>234</v>
      </c>
      <c r="I1984" s="9" t="s">
        <v>454</v>
      </c>
      <c r="J1984" s="62" t="s">
        <v>2384</v>
      </c>
      <c r="K1984" s="67">
        <v>8240</v>
      </c>
      <c r="L1984" s="67">
        <v>88975520</v>
      </c>
      <c r="M1984" s="68"/>
      <c r="R1984" s="66">
        <v>88975520</v>
      </c>
      <c r="S1984" s="64" t="s">
        <v>1364</v>
      </c>
      <c r="T1984" s="65">
        <v>1</v>
      </c>
    </row>
    <row r="1985" spans="1:20" x14ac:dyDescent="0.25">
      <c r="A1985" s="60" t="s">
        <v>2369</v>
      </c>
      <c r="B1985" s="58" t="s">
        <v>2362</v>
      </c>
      <c r="C1985" s="18" t="s">
        <v>1073</v>
      </c>
      <c r="D1985" s="10" t="s">
        <v>283</v>
      </c>
      <c r="E1985" s="10" t="s">
        <v>267</v>
      </c>
      <c r="F1985" s="9" t="s">
        <v>284</v>
      </c>
      <c r="G1985" s="9" t="s">
        <v>1495</v>
      </c>
      <c r="H1985" s="18" t="s">
        <v>1492</v>
      </c>
      <c r="I1985" s="9" t="s">
        <v>454</v>
      </c>
      <c r="J1985" s="62" t="s">
        <v>2384</v>
      </c>
      <c r="K1985" s="67">
        <v>840</v>
      </c>
      <c r="L1985" s="67">
        <v>9070320</v>
      </c>
      <c r="M1985" s="68"/>
      <c r="R1985" s="66">
        <v>9070320</v>
      </c>
      <c r="S1985" s="64" t="s">
        <v>1534</v>
      </c>
      <c r="T1985" s="65">
        <v>1</v>
      </c>
    </row>
    <row r="1986" spans="1:20" x14ac:dyDescent="0.25">
      <c r="A1986" s="60" t="s">
        <v>2369</v>
      </c>
      <c r="B1986" s="58" t="s">
        <v>2362</v>
      </c>
      <c r="C1986" s="18" t="s">
        <v>1074</v>
      </c>
      <c r="D1986" s="10" t="s">
        <v>282</v>
      </c>
      <c r="E1986" s="10" t="s">
        <v>280</v>
      </c>
      <c r="F1986" s="9" t="s">
        <v>261</v>
      </c>
      <c r="G1986" s="9" t="s">
        <v>1495</v>
      </c>
      <c r="H1986" s="18" t="s">
        <v>296</v>
      </c>
      <c r="I1986" s="9" t="s">
        <v>456</v>
      </c>
      <c r="J1986" s="10" t="s">
        <v>456</v>
      </c>
      <c r="K1986" s="67">
        <v>80</v>
      </c>
      <c r="L1986" s="67">
        <v>5800000</v>
      </c>
      <c r="M1986" s="68"/>
      <c r="R1986" s="66">
        <v>5800000</v>
      </c>
      <c r="S1986" s="64" t="s">
        <v>1364</v>
      </c>
      <c r="T1986" s="65">
        <v>1</v>
      </c>
    </row>
    <row r="1987" spans="1:20" x14ac:dyDescent="0.25">
      <c r="A1987" s="60" t="s">
        <v>2369</v>
      </c>
      <c r="B1987" s="58" t="s">
        <v>2362</v>
      </c>
      <c r="C1987" s="18" t="s">
        <v>1074</v>
      </c>
      <c r="D1987" s="10" t="s">
        <v>282</v>
      </c>
      <c r="E1987" s="10" t="s">
        <v>280</v>
      </c>
      <c r="F1987" s="9" t="s">
        <v>261</v>
      </c>
      <c r="G1987" s="9" t="s">
        <v>1495</v>
      </c>
      <c r="H1987" s="18" t="s">
        <v>234</v>
      </c>
      <c r="I1987" s="9" t="s">
        <v>454</v>
      </c>
      <c r="J1987" s="62" t="s">
        <v>2384</v>
      </c>
      <c r="K1987" s="67">
        <v>760</v>
      </c>
      <c r="L1987" s="67">
        <v>21346880</v>
      </c>
      <c r="M1987" s="68"/>
      <c r="R1987" s="66">
        <v>21346880</v>
      </c>
      <c r="S1987" s="64" t="s">
        <v>1364</v>
      </c>
      <c r="T1987" s="65">
        <v>1</v>
      </c>
    </row>
    <row r="1988" spans="1:20" x14ac:dyDescent="0.25">
      <c r="A1988" s="60" t="s">
        <v>2369</v>
      </c>
      <c r="B1988" s="58" t="s">
        <v>2362</v>
      </c>
      <c r="C1988" s="18" t="s">
        <v>1074</v>
      </c>
      <c r="D1988" s="10" t="s">
        <v>282</v>
      </c>
      <c r="E1988" s="10" t="s">
        <v>280</v>
      </c>
      <c r="F1988" s="9" t="s">
        <v>261</v>
      </c>
      <c r="G1988" s="9" t="s">
        <v>1495</v>
      </c>
      <c r="H1988" s="18" t="s">
        <v>1492</v>
      </c>
      <c r="I1988" s="9" t="s">
        <v>454</v>
      </c>
      <c r="J1988" s="62" t="s">
        <v>2384</v>
      </c>
      <c r="K1988" s="67">
        <v>0</v>
      </c>
      <c r="L1988" s="67">
        <v>0</v>
      </c>
      <c r="M1988" s="68"/>
      <c r="R1988" s="66">
        <v>0</v>
      </c>
      <c r="S1988" s="64" t="s">
        <v>1534</v>
      </c>
      <c r="T1988" s="65">
        <v>1</v>
      </c>
    </row>
    <row r="1989" spans="1:20" x14ac:dyDescent="0.25">
      <c r="A1989" s="60" t="s">
        <v>2369</v>
      </c>
      <c r="B1989" s="58" t="s">
        <v>2362</v>
      </c>
      <c r="C1989" s="18" t="s">
        <v>1074</v>
      </c>
      <c r="D1989" s="10" t="s">
        <v>282</v>
      </c>
      <c r="E1989" s="10" t="s">
        <v>280</v>
      </c>
      <c r="F1989" s="9" t="s">
        <v>261</v>
      </c>
      <c r="G1989" s="9" t="s">
        <v>1495</v>
      </c>
      <c r="H1989" s="18" t="s">
        <v>1493</v>
      </c>
      <c r="I1989" s="9" t="s">
        <v>456</v>
      </c>
      <c r="J1989" s="10" t="s">
        <v>456</v>
      </c>
      <c r="K1989" s="67">
        <v>300</v>
      </c>
      <c r="L1989" s="67">
        <v>21750000</v>
      </c>
      <c r="M1989" s="68"/>
      <c r="R1989" s="66">
        <v>21750000</v>
      </c>
      <c r="S1989" s="64" t="s">
        <v>1534</v>
      </c>
      <c r="T1989" s="65">
        <v>1</v>
      </c>
    </row>
    <row r="1990" spans="1:20" x14ac:dyDescent="0.25">
      <c r="A1990" s="60" t="s">
        <v>2369</v>
      </c>
      <c r="B1990" s="58" t="s">
        <v>2362</v>
      </c>
      <c r="C1990" s="18" t="s">
        <v>1076</v>
      </c>
      <c r="D1990" s="10" t="s">
        <v>1496</v>
      </c>
      <c r="E1990" s="10" t="s">
        <v>389</v>
      </c>
      <c r="F1990" s="9" t="s">
        <v>322</v>
      </c>
      <c r="G1990" s="9" t="s">
        <v>1495</v>
      </c>
      <c r="H1990" s="18" t="s">
        <v>296</v>
      </c>
      <c r="I1990" s="9" t="s">
        <v>456</v>
      </c>
      <c r="J1990" s="10" t="s">
        <v>456</v>
      </c>
      <c r="K1990" s="67">
        <v>1820</v>
      </c>
      <c r="L1990" s="67">
        <v>131950000</v>
      </c>
      <c r="M1990" s="68"/>
      <c r="R1990" s="66">
        <v>131950000</v>
      </c>
      <c r="S1990" s="64" t="s">
        <v>1364</v>
      </c>
      <c r="T1990" s="65">
        <v>1</v>
      </c>
    </row>
    <row r="1991" spans="1:20" x14ac:dyDescent="0.25">
      <c r="A1991" s="60" t="s">
        <v>2369</v>
      </c>
      <c r="B1991" s="58" t="s">
        <v>2362</v>
      </c>
      <c r="C1991" s="18" t="s">
        <v>1076</v>
      </c>
      <c r="D1991" s="10" t="s">
        <v>1496</v>
      </c>
      <c r="E1991" s="10" t="s">
        <v>389</v>
      </c>
      <c r="F1991" s="9" t="s">
        <v>322</v>
      </c>
      <c r="G1991" s="9" t="s">
        <v>1495</v>
      </c>
      <c r="H1991" s="18" t="s">
        <v>337</v>
      </c>
      <c r="I1991" s="9" t="s">
        <v>453</v>
      </c>
      <c r="J1991" s="62" t="s">
        <v>2384</v>
      </c>
      <c r="K1991" s="67">
        <v>19320</v>
      </c>
      <c r="L1991" s="67">
        <v>624576960</v>
      </c>
      <c r="M1991" s="68"/>
      <c r="R1991" s="66">
        <v>624576960</v>
      </c>
      <c r="S1991" s="64" t="s">
        <v>1364</v>
      </c>
      <c r="T1991" s="65">
        <v>1</v>
      </c>
    </row>
    <row r="1992" spans="1:20" x14ac:dyDescent="0.25">
      <c r="A1992" s="60" t="s">
        <v>2369</v>
      </c>
      <c r="B1992" s="58" t="s">
        <v>2362</v>
      </c>
      <c r="C1992" s="18" t="s">
        <v>1076</v>
      </c>
      <c r="D1992" s="10" t="s">
        <v>1496</v>
      </c>
      <c r="E1992" s="10" t="s">
        <v>389</v>
      </c>
      <c r="F1992" s="9" t="s">
        <v>322</v>
      </c>
      <c r="G1992" s="9" t="s">
        <v>1495</v>
      </c>
      <c r="H1992" s="18" t="s">
        <v>231</v>
      </c>
      <c r="I1992" s="9" t="s">
        <v>455</v>
      </c>
      <c r="J1992" s="62" t="s">
        <v>2384</v>
      </c>
      <c r="K1992" s="67">
        <v>440</v>
      </c>
      <c r="L1992" s="67">
        <v>26997960</v>
      </c>
      <c r="M1992" s="68"/>
      <c r="R1992" s="66">
        <v>26997960</v>
      </c>
      <c r="S1992" s="64" t="s">
        <v>1364</v>
      </c>
      <c r="T1992" s="65">
        <v>1</v>
      </c>
    </row>
    <row r="1993" spans="1:20" x14ac:dyDescent="0.25">
      <c r="A1993" s="60" t="s">
        <v>2369</v>
      </c>
      <c r="B1993" s="58" t="s">
        <v>2362</v>
      </c>
      <c r="C1993" s="18" t="s">
        <v>1076</v>
      </c>
      <c r="D1993" s="10" t="s">
        <v>1496</v>
      </c>
      <c r="E1993" s="10" t="s">
        <v>389</v>
      </c>
      <c r="F1993" s="9" t="s">
        <v>322</v>
      </c>
      <c r="G1993" s="9" t="s">
        <v>1495</v>
      </c>
      <c r="H1993" s="18" t="s">
        <v>1523</v>
      </c>
      <c r="I1993" s="9" t="s">
        <v>453</v>
      </c>
      <c r="J1993" s="62" t="s">
        <v>2384</v>
      </c>
      <c r="K1993" s="67">
        <v>700</v>
      </c>
      <c r="L1993" s="67">
        <v>22629600</v>
      </c>
      <c r="M1993" s="68"/>
      <c r="R1993" s="66">
        <v>22629600</v>
      </c>
      <c r="S1993" s="64" t="s">
        <v>1534</v>
      </c>
      <c r="T1993" s="65">
        <v>1</v>
      </c>
    </row>
    <row r="1994" spans="1:20" x14ac:dyDescent="0.25">
      <c r="A1994" s="60" t="s">
        <v>2369</v>
      </c>
      <c r="B1994" s="58" t="s">
        <v>2362</v>
      </c>
      <c r="C1994" s="18" t="s">
        <v>1077</v>
      </c>
      <c r="D1994" s="10" t="s">
        <v>1333</v>
      </c>
      <c r="E1994" s="10" t="s">
        <v>254</v>
      </c>
      <c r="F1994" s="9" t="s">
        <v>390</v>
      </c>
      <c r="G1994" s="9" t="s">
        <v>1495</v>
      </c>
      <c r="H1994" s="18" t="s">
        <v>296</v>
      </c>
      <c r="I1994" s="9" t="s">
        <v>456</v>
      </c>
      <c r="J1994" s="10" t="s">
        <v>456</v>
      </c>
      <c r="K1994" s="67">
        <v>31080</v>
      </c>
      <c r="L1994" s="67">
        <v>689105760</v>
      </c>
      <c r="M1994" s="68"/>
      <c r="R1994" s="66">
        <v>689105760</v>
      </c>
      <c r="S1994" s="64" t="s">
        <v>1364</v>
      </c>
      <c r="T1994" s="65">
        <v>1</v>
      </c>
    </row>
    <row r="1995" spans="1:20" x14ac:dyDescent="0.25">
      <c r="A1995" s="60" t="s">
        <v>2369</v>
      </c>
      <c r="B1995" s="58" t="s">
        <v>2362</v>
      </c>
      <c r="C1995" s="18" t="s">
        <v>1077</v>
      </c>
      <c r="D1995" s="10" t="s">
        <v>1333</v>
      </c>
      <c r="E1995" s="10" t="s">
        <v>254</v>
      </c>
      <c r="F1995" s="9" t="s">
        <v>390</v>
      </c>
      <c r="G1995" s="9" t="s">
        <v>1495</v>
      </c>
      <c r="H1995" s="18" t="s">
        <v>231</v>
      </c>
      <c r="I1995" s="9" t="s">
        <v>455</v>
      </c>
      <c r="J1995" s="62" t="s">
        <v>2384</v>
      </c>
      <c r="K1995" s="67">
        <v>20</v>
      </c>
      <c r="L1995" s="67">
        <v>459000</v>
      </c>
      <c r="M1995" s="68"/>
      <c r="R1995" s="66">
        <v>459000</v>
      </c>
      <c r="S1995" s="64" t="s">
        <v>1364</v>
      </c>
      <c r="T1995" s="65">
        <v>1</v>
      </c>
    </row>
    <row r="1996" spans="1:20" x14ac:dyDescent="0.25">
      <c r="A1996" s="60" t="s">
        <v>2369</v>
      </c>
      <c r="B1996" s="58" t="s">
        <v>2362</v>
      </c>
      <c r="C1996" s="18" t="s">
        <v>1077</v>
      </c>
      <c r="D1996" s="10" t="s">
        <v>1333</v>
      </c>
      <c r="E1996" s="10" t="s">
        <v>254</v>
      </c>
      <c r="F1996" s="9" t="s">
        <v>390</v>
      </c>
      <c r="G1996" s="9" t="s">
        <v>1495</v>
      </c>
      <c r="H1996" s="18" t="s">
        <v>234</v>
      </c>
      <c r="I1996" s="9" t="s">
        <v>454</v>
      </c>
      <c r="J1996" s="62" t="s">
        <v>2384</v>
      </c>
      <c r="K1996" s="67">
        <v>41540</v>
      </c>
      <c r="L1996" s="67">
        <v>1148373300</v>
      </c>
      <c r="M1996" s="68"/>
      <c r="R1996" s="66">
        <v>1148373300</v>
      </c>
      <c r="S1996" s="64" t="s">
        <v>1364</v>
      </c>
      <c r="T1996" s="65">
        <v>1</v>
      </c>
    </row>
    <row r="1997" spans="1:20" x14ac:dyDescent="0.25">
      <c r="A1997" s="60" t="s">
        <v>2369</v>
      </c>
      <c r="B1997" s="58" t="s">
        <v>2362</v>
      </c>
      <c r="C1997" s="18" t="s">
        <v>1077</v>
      </c>
      <c r="D1997" s="10" t="s">
        <v>1333</v>
      </c>
      <c r="E1997" s="10" t="s">
        <v>254</v>
      </c>
      <c r="F1997" s="9" t="s">
        <v>390</v>
      </c>
      <c r="G1997" s="9" t="s">
        <v>1495</v>
      </c>
      <c r="H1997" s="18" t="s">
        <v>1492</v>
      </c>
      <c r="I1997" s="9" t="s">
        <v>454</v>
      </c>
      <c r="J1997" s="62" t="s">
        <v>2384</v>
      </c>
      <c r="K1997" s="67">
        <v>4040</v>
      </c>
      <c r="L1997" s="67">
        <v>111685800</v>
      </c>
      <c r="M1997" s="68"/>
      <c r="R1997" s="66">
        <v>111685800</v>
      </c>
      <c r="S1997" s="64" t="s">
        <v>1534</v>
      </c>
      <c r="T1997" s="65">
        <v>1</v>
      </c>
    </row>
    <row r="1998" spans="1:20" x14ac:dyDescent="0.25">
      <c r="A1998" s="60" t="s">
        <v>2369</v>
      </c>
      <c r="B1998" s="58" t="s">
        <v>2362</v>
      </c>
      <c r="C1998" s="18" t="s">
        <v>1079</v>
      </c>
      <c r="D1998" s="10" t="s">
        <v>1207</v>
      </c>
      <c r="E1998" s="10" t="s">
        <v>254</v>
      </c>
      <c r="F1998" s="9" t="s">
        <v>390</v>
      </c>
      <c r="G1998" s="9" t="s">
        <v>1495</v>
      </c>
      <c r="H1998" s="18" t="s">
        <v>296</v>
      </c>
      <c r="I1998" s="9" t="s">
        <v>456</v>
      </c>
      <c r="J1998" s="10" t="s">
        <v>456</v>
      </c>
      <c r="K1998" s="67">
        <v>1580</v>
      </c>
      <c r="L1998" s="67">
        <v>19599900</v>
      </c>
      <c r="M1998" s="68"/>
      <c r="R1998" s="66">
        <v>19599900</v>
      </c>
      <c r="S1998" s="64" t="s">
        <v>1364</v>
      </c>
      <c r="T1998" s="65">
        <v>1</v>
      </c>
    </row>
    <row r="1999" spans="1:20" x14ac:dyDescent="0.25">
      <c r="A1999" s="60" t="s">
        <v>2369</v>
      </c>
      <c r="B1999" s="58" t="s">
        <v>2362</v>
      </c>
      <c r="C1999" s="18" t="s">
        <v>1079</v>
      </c>
      <c r="D1999" s="10" t="s">
        <v>1207</v>
      </c>
      <c r="E1999" s="10" t="s">
        <v>254</v>
      </c>
      <c r="F1999" s="9" t="s">
        <v>390</v>
      </c>
      <c r="G1999" s="9" t="s">
        <v>1495</v>
      </c>
      <c r="H1999" s="18" t="s">
        <v>234</v>
      </c>
      <c r="I1999" s="9" t="s">
        <v>454</v>
      </c>
      <c r="J1999" s="62" t="s">
        <v>2384</v>
      </c>
      <c r="K1999" s="67">
        <v>1840</v>
      </c>
      <c r="L1999" s="67">
        <v>17189280</v>
      </c>
      <c r="M1999" s="68"/>
      <c r="R1999" s="66">
        <v>17189280</v>
      </c>
      <c r="S1999" s="64" t="s">
        <v>1364</v>
      </c>
      <c r="T1999" s="65">
        <v>1</v>
      </c>
    </row>
    <row r="2000" spans="1:20" x14ac:dyDescent="0.25">
      <c r="A2000" s="60" t="s">
        <v>2369</v>
      </c>
      <c r="B2000" s="58" t="s">
        <v>2362</v>
      </c>
      <c r="C2000" s="18" t="s">
        <v>1079</v>
      </c>
      <c r="D2000" s="10" t="s">
        <v>1207</v>
      </c>
      <c r="E2000" s="10" t="s">
        <v>254</v>
      </c>
      <c r="F2000" s="9" t="s">
        <v>390</v>
      </c>
      <c r="G2000" s="9" t="s">
        <v>1495</v>
      </c>
      <c r="H2000" s="18" t="s">
        <v>1492</v>
      </c>
      <c r="I2000" s="9" t="s">
        <v>454</v>
      </c>
      <c r="J2000" s="62" t="s">
        <v>2384</v>
      </c>
      <c r="K2000" s="67">
        <v>400</v>
      </c>
      <c r="L2000" s="67">
        <v>3736800</v>
      </c>
      <c r="M2000" s="68"/>
      <c r="R2000" s="66">
        <v>3736800</v>
      </c>
      <c r="S2000" s="64" t="s">
        <v>1534</v>
      </c>
      <c r="T2000" s="65">
        <v>1</v>
      </c>
    </row>
    <row r="2001" spans="1:20" x14ac:dyDescent="0.25">
      <c r="A2001" s="60" t="s">
        <v>2369</v>
      </c>
      <c r="B2001" s="58" t="s">
        <v>2362</v>
      </c>
      <c r="C2001" s="18" t="s">
        <v>1080</v>
      </c>
      <c r="D2001" s="10" t="s">
        <v>1208</v>
      </c>
      <c r="E2001" s="10" t="s">
        <v>254</v>
      </c>
      <c r="F2001" s="9" t="s">
        <v>390</v>
      </c>
      <c r="G2001" s="9" t="s">
        <v>1495</v>
      </c>
      <c r="H2001" s="18" t="s">
        <v>234</v>
      </c>
      <c r="I2001" s="9" t="s">
        <v>454</v>
      </c>
      <c r="J2001" s="62" t="s">
        <v>2384</v>
      </c>
      <c r="K2001" s="67">
        <v>20</v>
      </c>
      <c r="L2001" s="67">
        <v>186840</v>
      </c>
      <c r="M2001" s="68"/>
      <c r="R2001" s="66">
        <v>186840</v>
      </c>
      <c r="S2001" s="64" t="s">
        <v>1364</v>
      </c>
      <c r="T2001" s="65">
        <v>1</v>
      </c>
    </row>
    <row r="2002" spans="1:20" x14ac:dyDescent="0.25">
      <c r="A2002" s="60" t="s">
        <v>2369</v>
      </c>
      <c r="B2002" s="58" t="s">
        <v>2362</v>
      </c>
      <c r="C2002" s="18" t="s">
        <v>1081</v>
      </c>
      <c r="D2002" s="10" t="s">
        <v>1209</v>
      </c>
      <c r="E2002" s="10" t="s">
        <v>254</v>
      </c>
      <c r="F2002" s="9" t="s">
        <v>390</v>
      </c>
      <c r="G2002" s="9" t="s">
        <v>1495</v>
      </c>
      <c r="H2002" s="18" t="s">
        <v>296</v>
      </c>
      <c r="I2002" s="9" t="s">
        <v>456</v>
      </c>
      <c r="J2002" s="10" t="s">
        <v>456</v>
      </c>
      <c r="K2002" s="67">
        <v>800</v>
      </c>
      <c r="L2002" s="67">
        <v>10096800</v>
      </c>
      <c r="M2002" s="68"/>
      <c r="R2002" s="66">
        <v>10096800</v>
      </c>
      <c r="S2002" s="64" t="s">
        <v>1364</v>
      </c>
      <c r="T2002" s="65">
        <v>1</v>
      </c>
    </row>
    <row r="2003" spans="1:20" x14ac:dyDescent="0.25">
      <c r="A2003" s="60" t="s">
        <v>2369</v>
      </c>
      <c r="B2003" s="58" t="s">
        <v>2362</v>
      </c>
      <c r="C2003" s="18" t="s">
        <v>1081</v>
      </c>
      <c r="D2003" s="10" t="s">
        <v>1209</v>
      </c>
      <c r="E2003" s="10" t="s">
        <v>254</v>
      </c>
      <c r="F2003" s="9" t="s">
        <v>390</v>
      </c>
      <c r="G2003" s="9" t="s">
        <v>1495</v>
      </c>
      <c r="H2003" s="18" t="s">
        <v>234</v>
      </c>
      <c r="I2003" s="9" t="s">
        <v>454</v>
      </c>
      <c r="J2003" s="62" t="s">
        <v>2384</v>
      </c>
      <c r="K2003" s="67">
        <v>16460</v>
      </c>
      <c r="L2003" s="67">
        <v>129573120</v>
      </c>
      <c r="M2003" s="68"/>
      <c r="R2003" s="66">
        <v>129573120</v>
      </c>
      <c r="S2003" s="64" t="s">
        <v>1364</v>
      </c>
      <c r="T2003" s="65">
        <v>1</v>
      </c>
    </row>
    <row r="2004" spans="1:20" x14ac:dyDescent="0.25">
      <c r="A2004" s="60" t="s">
        <v>2369</v>
      </c>
      <c r="B2004" s="58" t="s">
        <v>2362</v>
      </c>
      <c r="C2004" s="18" t="s">
        <v>1081</v>
      </c>
      <c r="D2004" s="10" t="s">
        <v>1209</v>
      </c>
      <c r="E2004" s="10" t="s">
        <v>254</v>
      </c>
      <c r="F2004" s="9" t="s">
        <v>390</v>
      </c>
      <c r="G2004" s="9" t="s">
        <v>1495</v>
      </c>
      <c r="H2004" s="18" t="s">
        <v>1492</v>
      </c>
      <c r="I2004" s="9" t="s">
        <v>454</v>
      </c>
      <c r="J2004" s="62" t="s">
        <v>2384</v>
      </c>
      <c r="K2004" s="67">
        <v>13060</v>
      </c>
      <c r="L2004" s="67">
        <v>102808320</v>
      </c>
      <c r="M2004" s="68"/>
      <c r="R2004" s="66">
        <v>102808320</v>
      </c>
      <c r="S2004" s="64" t="s">
        <v>1534</v>
      </c>
      <c r="T2004" s="65">
        <v>1</v>
      </c>
    </row>
    <row r="2005" spans="1:20" x14ac:dyDescent="0.25">
      <c r="A2005" s="60" t="s">
        <v>2369</v>
      </c>
      <c r="B2005" s="58" t="s">
        <v>2362</v>
      </c>
      <c r="C2005" s="18" t="s">
        <v>1081</v>
      </c>
      <c r="D2005" s="10" t="s">
        <v>1209</v>
      </c>
      <c r="E2005" s="10" t="s">
        <v>254</v>
      </c>
      <c r="F2005" s="9" t="s">
        <v>390</v>
      </c>
      <c r="G2005" s="9" t="s">
        <v>1495</v>
      </c>
      <c r="H2005" s="18" t="s">
        <v>1493</v>
      </c>
      <c r="I2005" s="9" t="s">
        <v>456</v>
      </c>
      <c r="J2005" s="10" t="s">
        <v>456</v>
      </c>
      <c r="K2005" s="67">
        <v>1000</v>
      </c>
      <c r="L2005" s="67">
        <v>12621000</v>
      </c>
      <c r="M2005" s="68"/>
      <c r="R2005" s="66">
        <v>12621000</v>
      </c>
      <c r="S2005" s="64" t="s">
        <v>1534</v>
      </c>
      <c r="T2005" s="65">
        <v>1</v>
      </c>
    </row>
    <row r="2006" spans="1:20" x14ac:dyDescent="0.25">
      <c r="A2006" s="60" t="s">
        <v>2369</v>
      </c>
      <c r="B2006" s="58" t="s">
        <v>2362</v>
      </c>
      <c r="C2006" s="18" t="s">
        <v>1082</v>
      </c>
      <c r="D2006" s="10" t="s">
        <v>1467</v>
      </c>
      <c r="E2006" s="10" t="s">
        <v>254</v>
      </c>
      <c r="F2006" s="9" t="s">
        <v>390</v>
      </c>
      <c r="G2006" s="9" t="s">
        <v>1495</v>
      </c>
      <c r="H2006" s="18" t="s">
        <v>296</v>
      </c>
      <c r="I2006" s="9" t="s">
        <v>456</v>
      </c>
      <c r="J2006" s="10" t="s">
        <v>456</v>
      </c>
      <c r="K2006" s="67">
        <v>1860</v>
      </c>
      <c r="L2006" s="67">
        <v>23475060</v>
      </c>
      <c r="M2006" s="68"/>
      <c r="R2006" s="66">
        <v>23475060</v>
      </c>
      <c r="S2006" s="64" t="s">
        <v>1364</v>
      </c>
      <c r="T2006" s="65">
        <v>1</v>
      </c>
    </row>
    <row r="2007" spans="1:20" x14ac:dyDescent="0.25">
      <c r="A2007" s="60" t="s">
        <v>2369</v>
      </c>
      <c r="B2007" s="58" t="s">
        <v>2362</v>
      </c>
      <c r="C2007" s="18" t="s">
        <v>1082</v>
      </c>
      <c r="D2007" s="10" t="s">
        <v>1467</v>
      </c>
      <c r="E2007" s="10" t="s">
        <v>254</v>
      </c>
      <c r="F2007" s="9" t="s">
        <v>390</v>
      </c>
      <c r="G2007" s="9" t="s">
        <v>1495</v>
      </c>
      <c r="H2007" s="18" t="s">
        <v>234</v>
      </c>
      <c r="I2007" s="9" t="s">
        <v>454</v>
      </c>
      <c r="J2007" s="62" t="s">
        <v>2384</v>
      </c>
      <c r="K2007" s="67">
        <v>11600</v>
      </c>
      <c r="L2007" s="67">
        <v>117693600</v>
      </c>
      <c r="M2007" s="68"/>
      <c r="R2007" s="66">
        <v>117693600</v>
      </c>
      <c r="S2007" s="64" t="s">
        <v>1364</v>
      </c>
      <c r="T2007" s="65">
        <v>1</v>
      </c>
    </row>
    <row r="2008" spans="1:20" x14ac:dyDescent="0.25">
      <c r="A2008" s="60" t="s">
        <v>2369</v>
      </c>
      <c r="B2008" s="58" t="s">
        <v>2362</v>
      </c>
      <c r="C2008" s="18" t="s">
        <v>1082</v>
      </c>
      <c r="D2008" s="10" t="s">
        <v>1467</v>
      </c>
      <c r="E2008" s="10" t="s">
        <v>254</v>
      </c>
      <c r="F2008" s="9" t="s">
        <v>390</v>
      </c>
      <c r="G2008" s="9" t="s">
        <v>1495</v>
      </c>
      <c r="H2008" s="18" t="s">
        <v>1492</v>
      </c>
      <c r="I2008" s="9" t="s">
        <v>454</v>
      </c>
      <c r="J2008" s="62" t="s">
        <v>2384</v>
      </c>
      <c r="K2008" s="67">
        <v>1700</v>
      </c>
      <c r="L2008" s="67">
        <v>17248200</v>
      </c>
      <c r="M2008" s="68"/>
      <c r="R2008" s="66">
        <v>17248200</v>
      </c>
      <c r="S2008" s="64" t="s">
        <v>1534</v>
      </c>
      <c r="T2008" s="65">
        <v>1</v>
      </c>
    </row>
    <row r="2009" spans="1:20" x14ac:dyDescent="0.25">
      <c r="A2009" s="60" t="s">
        <v>2369</v>
      </c>
      <c r="B2009" s="58" t="s">
        <v>2362</v>
      </c>
      <c r="C2009" s="18" t="s">
        <v>1083</v>
      </c>
      <c r="D2009" s="10" t="s">
        <v>1468</v>
      </c>
      <c r="E2009" s="10" t="s">
        <v>254</v>
      </c>
      <c r="F2009" s="9" t="s">
        <v>390</v>
      </c>
      <c r="G2009" s="9" t="s">
        <v>1495</v>
      </c>
      <c r="H2009" s="18" t="s">
        <v>1492</v>
      </c>
      <c r="I2009" s="9" t="s">
        <v>454</v>
      </c>
      <c r="J2009" s="62" t="s">
        <v>2384</v>
      </c>
      <c r="K2009" s="67">
        <v>60</v>
      </c>
      <c r="L2009" s="67">
        <v>472320</v>
      </c>
      <c r="M2009" s="68"/>
      <c r="R2009" s="66">
        <v>472320</v>
      </c>
      <c r="S2009" s="64" t="s">
        <v>1534</v>
      </c>
      <c r="T2009" s="65">
        <v>1</v>
      </c>
    </row>
    <row r="2010" spans="1:20" x14ac:dyDescent="0.25">
      <c r="A2010" s="60" t="s">
        <v>2369</v>
      </c>
      <c r="B2010" s="58" t="s">
        <v>2362</v>
      </c>
      <c r="C2010" s="18" t="s">
        <v>1085</v>
      </c>
      <c r="D2010" s="10" t="s">
        <v>1423</v>
      </c>
      <c r="E2010" s="10" t="s">
        <v>254</v>
      </c>
      <c r="F2010" s="9" t="s">
        <v>390</v>
      </c>
      <c r="G2010" s="9" t="s">
        <v>1495</v>
      </c>
      <c r="H2010" s="18" t="s">
        <v>296</v>
      </c>
      <c r="I2010" s="9" t="s">
        <v>456</v>
      </c>
      <c r="J2010" s="10" t="s">
        <v>456</v>
      </c>
      <c r="K2010" s="67">
        <v>1860</v>
      </c>
      <c r="L2010" s="67">
        <v>21788040</v>
      </c>
      <c r="M2010" s="68"/>
      <c r="R2010" s="66">
        <v>21788040</v>
      </c>
      <c r="S2010" s="64" t="s">
        <v>1364</v>
      </c>
      <c r="T2010" s="65">
        <v>1</v>
      </c>
    </row>
    <row r="2011" spans="1:20" x14ac:dyDescent="0.25">
      <c r="A2011" s="60" t="s">
        <v>2369</v>
      </c>
      <c r="B2011" s="58" t="s">
        <v>2362</v>
      </c>
      <c r="C2011" s="18" t="s">
        <v>1085</v>
      </c>
      <c r="D2011" s="10" t="s">
        <v>1423</v>
      </c>
      <c r="E2011" s="10" t="s">
        <v>254</v>
      </c>
      <c r="F2011" s="9" t="s">
        <v>390</v>
      </c>
      <c r="G2011" s="9" t="s">
        <v>1495</v>
      </c>
      <c r="H2011" s="18" t="s">
        <v>337</v>
      </c>
      <c r="I2011" s="9" t="s">
        <v>453</v>
      </c>
      <c r="J2011" s="62" t="s">
        <v>2384</v>
      </c>
      <c r="K2011" s="67">
        <v>3060</v>
      </c>
      <c r="L2011" s="67">
        <v>19810440</v>
      </c>
      <c r="M2011" s="68"/>
      <c r="R2011" s="66">
        <v>19810440</v>
      </c>
      <c r="S2011" s="64" t="s">
        <v>1364</v>
      </c>
      <c r="T2011" s="65">
        <v>1</v>
      </c>
    </row>
    <row r="2012" spans="1:20" x14ac:dyDescent="0.25">
      <c r="A2012" s="60" t="s">
        <v>2369</v>
      </c>
      <c r="B2012" s="58" t="s">
        <v>2362</v>
      </c>
      <c r="C2012" s="18" t="s">
        <v>1085</v>
      </c>
      <c r="D2012" s="10" t="s">
        <v>1423</v>
      </c>
      <c r="E2012" s="10" t="s">
        <v>254</v>
      </c>
      <c r="F2012" s="9" t="s">
        <v>390</v>
      </c>
      <c r="G2012" s="9" t="s">
        <v>1495</v>
      </c>
      <c r="H2012" s="18" t="s">
        <v>231</v>
      </c>
      <c r="I2012" s="9" t="s">
        <v>455</v>
      </c>
      <c r="J2012" s="62" t="s">
        <v>2384</v>
      </c>
      <c r="K2012" s="67">
        <v>20</v>
      </c>
      <c r="L2012" s="67">
        <v>195500</v>
      </c>
      <c r="M2012" s="68"/>
      <c r="R2012" s="66">
        <v>195500</v>
      </c>
      <c r="S2012" s="64" t="s">
        <v>1364</v>
      </c>
      <c r="T2012" s="65">
        <v>1</v>
      </c>
    </row>
    <row r="2013" spans="1:20" x14ac:dyDescent="0.25">
      <c r="A2013" s="60" t="s">
        <v>2369</v>
      </c>
      <c r="B2013" s="58" t="s">
        <v>2362</v>
      </c>
      <c r="C2013" s="18" t="s">
        <v>1085</v>
      </c>
      <c r="D2013" s="10" t="s">
        <v>1423</v>
      </c>
      <c r="E2013" s="10" t="s">
        <v>254</v>
      </c>
      <c r="F2013" s="9" t="s">
        <v>390</v>
      </c>
      <c r="G2013" s="9" t="s">
        <v>1495</v>
      </c>
      <c r="H2013" s="18" t="s">
        <v>1492</v>
      </c>
      <c r="I2013" s="9" t="s">
        <v>454</v>
      </c>
      <c r="J2013" s="62" t="s">
        <v>2384</v>
      </c>
      <c r="K2013" s="67">
        <v>0</v>
      </c>
      <c r="L2013" s="67">
        <v>0</v>
      </c>
      <c r="M2013" s="68"/>
      <c r="R2013" s="66">
        <v>0</v>
      </c>
      <c r="S2013" s="64" t="s">
        <v>1534</v>
      </c>
      <c r="T2013" s="65">
        <v>1</v>
      </c>
    </row>
    <row r="2014" spans="1:20" x14ac:dyDescent="0.25">
      <c r="A2014" s="60" t="s">
        <v>2369</v>
      </c>
      <c r="B2014" s="58" t="s">
        <v>2362</v>
      </c>
      <c r="C2014" s="18" t="s">
        <v>1085</v>
      </c>
      <c r="D2014" s="10" t="s">
        <v>1423</v>
      </c>
      <c r="E2014" s="10" t="s">
        <v>254</v>
      </c>
      <c r="F2014" s="9" t="s">
        <v>390</v>
      </c>
      <c r="G2014" s="9" t="s">
        <v>1495</v>
      </c>
      <c r="H2014" s="18" t="s">
        <v>1523</v>
      </c>
      <c r="I2014" s="9" t="s">
        <v>453</v>
      </c>
      <c r="J2014" s="62" t="s">
        <v>2384</v>
      </c>
      <c r="K2014" s="67">
        <v>4000</v>
      </c>
      <c r="L2014" s="67">
        <v>25896000</v>
      </c>
      <c r="M2014" s="68"/>
      <c r="R2014" s="66">
        <v>25896000</v>
      </c>
      <c r="S2014" s="64" t="s">
        <v>1534</v>
      </c>
      <c r="T2014" s="65">
        <v>1</v>
      </c>
    </row>
    <row r="2015" spans="1:20" x14ac:dyDescent="0.25">
      <c r="A2015" s="60" t="s">
        <v>2369</v>
      </c>
      <c r="B2015" s="58" t="s">
        <v>2362</v>
      </c>
      <c r="C2015" s="18" t="s">
        <v>1086</v>
      </c>
      <c r="D2015" s="10" t="s">
        <v>1204</v>
      </c>
      <c r="E2015" s="10" t="s">
        <v>254</v>
      </c>
      <c r="F2015" s="9" t="s">
        <v>390</v>
      </c>
      <c r="G2015" s="9" t="s">
        <v>1495</v>
      </c>
      <c r="H2015" s="18" t="s">
        <v>296</v>
      </c>
      <c r="I2015" s="9" t="s">
        <v>456</v>
      </c>
      <c r="J2015" s="10" t="s">
        <v>456</v>
      </c>
      <c r="K2015" s="67">
        <v>24960</v>
      </c>
      <c r="L2015" s="67">
        <v>287364480</v>
      </c>
      <c r="M2015" s="68"/>
      <c r="R2015" s="66">
        <v>287364480</v>
      </c>
      <c r="S2015" s="64" t="s">
        <v>1364</v>
      </c>
      <c r="T2015" s="65">
        <v>1</v>
      </c>
    </row>
    <row r="2016" spans="1:20" x14ac:dyDescent="0.25">
      <c r="A2016" s="60" t="s">
        <v>2369</v>
      </c>
      <c r="B2016" s="58" t="s">
        <v>2362</v>
      </c>
      <c r="C2016" s="18" t="s">
        <v>1086</v>
      </c>
      <c r="D2016" s="10" t="s">
        <v>1204</v>
      </c>
      <c r="E2016" s="10" t="s">
        <v>254</v>
      </c>
      <c r="F2016" s="9" t="s">
        <v>390</v>
      </c>
      <c r="G2016" s="9" t="s">
        <v>1495</v>
      </c>
      <c r="H2016" s="18" t="s">
        <v>337</v>
      </c>
      <c r="I2016" s="9" t="s">
        <v>453</v>
      </c>
      <c r="J2016" s="62" t="s">
        <v>2384</v>
      </c>
      <c r="K2016" s="67">
        <v>212640</v>
      </c>
      <c r="L2016" s="67">
        <v>1383861120</v>
      </c>
      <c r="M2016" s="68"/>
      <c r="R2016" s="66">
        <v>1383861120</v>
      </c>
      <c r="S2016" s="64" t="s">
        <v>1364</v>
      </c>
      <c r="T2016" s="65">
        <v>1</v>
      </c>
    </row>
    <row r="2017" spans="1:20" x14ac:dyDescent="0.25">
      <c r="A2017" s="60" t="s">
        <v>2369</v>
      </c>
      <c r="B2017" s="58" t="s">
        <v>2362</v>
      </c>
      <c r="C2017" s="18" t="s">
        <v>1086</v>
      </c>
      <c r="D2017" s="10" t="s">
        <v>1204</v>
      </c>
      <c r="E2017" s="10" t="s">
        <v>254</v>
      </c>
      <c r="F2017" s="9" t="s">
        <v>390</v>
      </c>
      <c r="G2017" s="9" t="s">
        <v>1495</v>
      </c>
      <c r="H2017" s="18" t="s">
        <v>231</v>
      </c>
      <c r="I2017" s="9" t="s">
        <v>455</v>
      </c>
      <c r="J2017" s="62" t="s">
        <v>2384</v>
      </c>
      <c r="K2017" s="67">
        <v>2660</v>
      </c>
      <c r="L2017" s="67">
        <v>24871000</v>
      </c>
      <c r="M2017" s="68"/>
      <c r="R2017" s="66">
        <v>24871000</v>
      </c>
      <c r="S2017" s="64" t="s">
        <v>1364</v>
      </c>
      <c r="T2017" s="65">
        <v>1</v>
      </c>
    </row>
    <row r="2018" spans="1:20" x14ac:dyDescent="0.25">
      <c r="A2018" s="60" t="s">
        <v>2369</v>
      </c>
      <c r="B2018" s="58" t="s">
        <v>2362</v>
      </c>
      <c r="C2018" s="18" t="s">
        <v>1086</v>
      </c>
      <c r="D2018" s="10" t="s">
        <v>1204</v>
      </c>
      <c r="E2018" s="10" t="s">
        <v>254</v>
      </c>
      <c r="F2018" s="9" t="s">
        <v>390</v>
      </c>
      <c r="G2018" s="9" t="s">
        <v>1495</v>
      </c>
      <c r="H2018" s="18" t="s">
        <v>1493</v>
      </c>
      <c r="I2018" s="9" t="s">
        <v>456</v>
      </c>
      <c r="J2018" s="10" t="s">
        <v>456</v>
      </c>
      <c r="K2018" s="67">
        <v>8000</v>
      </c>
      <c r="L2018" s="67">
        <v>92104000</v>
      </c>
      <c r="M2018" s="68"/>
      <c r="R2018" s="66">
        <v>92104000</v>
      </c>
      <c r="S2018" s="64" t="s">
        <v>1534</v>
      </c>
      <c r="T2018" s="65">
        <v>1</v>
      </c>
    </row>
    <row r="2019" spans="1:20" x14ac:dyDescent="0.25">
      <c r="A2019" s="60" t="s">
        <v>2369</v>
      </c>
      <c r="B2019" s="58" t="s">
        <v>2362</v>
      </c>
      <c r="C2019" s="18" t="s">
        <v>1086</v>
      </c>
      <c r="D2019" s="10" t="s">
        <v>1204</v>
      </c>
      <c r="E2019" s="10" t="s">
        <v>254</v>
      </c>
      <c r="F2019" s="9" t="s">
        <v>390</v>
      </c>
      <c r="G2019" s="9" t="s">
        <v>1495</v>
      </c>
      <c r="H2019" s="18" t="s">
        <v>1523</v>
      </c>
      <c r="I2019" s="9" t="s">
        <v>453</v>
      </c>
      <c r="J2019" s="62" t="s">
        <v>2384</v>
      </c>
      <c r="K2019" s="67">
        <v>320620</v>
      </c>
      <c r="L2019" s="67">
        <v>2086594960</v>
      </c>
      <c r="M2019" s="68"/>
      <c r="R2019" s="66">
        <v>2086594960</v>
      </c>
      <c r="S2019" s="64" t="s">
        <v>1534</v>
      </c>
      <c r="T2019" s="65">
        <v>1</v>
      </c>
    </row>
    <row r="2020" spans="1:20" x14ac:dyDescent="0.25">
      <c r="A2020" s="60" t="s">
        <v>2369</v>
      </c>
      <c r="B2020" s="58" t="s">
        <v>2362</v>
      </c>
      <c r="C2020" s="18" t="s">
        <v>1087</v>
      </c>
      <c r="D2020" s="10" t="s">
        <v>1424</v>
      </c>
      <c r="E2020" s="10" t="s">
        <v>254</v>
      </c>
      <c r="F2020" s="9" t="s">
        <v>390</v>
      </c>
      <c r="G2020" s="9" t="s">
        <v>1495</v>
      </c>
      <c r="H2020" s="18" t="s">
        <v>296</v>
      </c>
      <c r="I2020" s="9" t="s">
        <v>456</v>
      </c>
      <c r="J2020" s="10" t="s">
        <v>456</v>
      </c>
      <c r="K2020" s="67">
        <v>41120</v>
      </c>
      <c r="L2020" s="67">
        <v>473414560</v>
      </c>
      <c r="M2020" s="68"/>
      <c r="R2020" s="66">
        <v>473414560</v>
      </c>
      <c r="S2020" s="64" t="s">
        <v>1364</v>
      </c>
      <c r="T2020" s="65">
        <v>1</v>
      </c>
    </row>
    <row r="2021" spans="1:20" x14ac:dyDescent="0.25">
      <c r="A2021" s="60" t="s">
        <v>2369</v>
      </c>
      <c r="B2021" s="58" t="s">
        <v>2362</v>
      </c>
      <c r="C2021" s="18" t="s">
        <v>1087</v>
      </c>
      <c r="D2021" s="10" t="s">
        <v>1424</v>
      </c>
      <c r="E2021" s="10" t="s">
        <v>254</v>
      </c>
      <c r="F2021" s="9" t="s">
        <v>390</v>
      </c>
      <c r="G2021" s="9" t="s">
        <v>1495</v>
      </c>
      <c r="H2021" s="18" t="s">
        <v>337</v>
      </c>
      <c r="I2021" s="9" t="s">
        <v>453</v>
      </c>
      <c r="J2021" s="62" t="s">
        <v>2384</v>
      </c>
      <c r="K2021" s="67">
        <v>222380</v>
      </c>
      <c r="L2021" s="67">
        <v>1306704880</v>
      </c>
      <c r="M2021" s="68"/>
      <c r="R2021" s="66">
        <v>1306704880</v>
      </c>
      <c r="S2021" s="64" t="s">
        <v>1364</v>
      </c>
      <c r="T2021" s="65">
        <v>1</v>
      </c>
    </row>
    <row r="2022" spans="1:20" x14ac:dyDescent="0.25">
      <c r="A2022" s="60" t="s">
        <v>2369</v>
      </c>
      <c r="B2022" s="58" t="s">
        <v>2362</v>
      </c>
      <c r="C2022" s="18" t="s">
        <v>1087</v>
      </c>
      <c r="D2022" s="10" t="s">
        <v>1424</v>
      </c>
      <c r="E2022" s="10" t="s">
        <v>254</v>
      </c>
      <c r="F2022" s="9" t="s">
        <v>390</v>
      </c>
      <c r="G2022" s="9" t="s">
        <v>1495</v>
      </c>
      <c r="H2022" s="18" t="s">
        <v>231</v>
      </c>
      <c r="I2022" s="9" t="s">
        <v>455</v>
      </c>
      <c r="J2022" s="62" t="s">
        <v>2384</v>
      </c>
      <c r="K2022" s="67">
        <v>1760</v>
      </c>
      <c r="L2022" s="67">
        <v>16755200</v>
      </c>
      <c r="M2022" s="68"/>
      <c r="R2022" s="66">
        <v>16755200</v>
      </c>
      <c r="S2022" s="64" t="s">
        <v>1364</v>
      </c>
      <c r="T2022" s="65">
        <v>1</v>
      </c>
    </row>
    <row r="2023" spans="1:20" x14ac:dyDescent="0.25">
      <c r="A2023" s="60" t="s">
        <v>2369</v>
      </c>
      <c r="B2023" s="58" t="s">
        <v>2362</v>
      </c>
      <c r="C2023" s="18" t="s">
        <v>1088</v>
      </c>
      <c r="D2023" s="10" t="s">
        <v>1497</v>
      </c>
      <c r="E2023" s="10" t="s">
        <v>389</v>
      </c>
      <c r="F2023" s="9" t="s">
        <v>322</v>
      </c>
      <c r="G2023" s="9" t="s">
        <v>1495</v>
      </c>
      <c r="H2023" s="18" t="s">
        <v>296</v>
      </c>
      <c r="I2023" s="9" t="s">
        <v>456</v>
      </c>
      <c r="J2023" s="10" t="s">
        <v>456</v>
      </c>
      <c r="K2023" s="67">
        <v>1740</v>
      </c>
      <c r="L2023" s="67">
        <v>85113840</v>
      </c>
      <c r="M2023" s="68"/>
      <c r="R2023" s="66">
        <v>85113840</v>
      </c>
      <c r="S2023" s="64" t="s">
        <v>1364</v>
      </c>
      <c r="T2023" s="65">
        <v>1</v>
      </c>
    </row>
    <row r="2024" spans="1:20" x14ac:dyDescent="0.25">
      <c r="A2024" s="60" t="s">
        <v>2369</v>
      </c>
      <c r="B2024" s="58" t="s">
        <v>2362</v>
      </c>
      <c r="C2024" s="18" t="s">
        <v>1088</v>
      </c>
      <c r="D2024" s="10" t="s">
        <v>1497</v>
      </c>
      <c r="E2024" s="10" t="s">
        <v>389</v>
      </c>
      <c r="F2024" s="9" t="s">
        <v>322</v>
      </c>
      <c r="G2024" s="9" t="s">
        <v>1495</v>
      </c>
      <c r="H2024" s="18" t="s">
        <v>337</v>
      </c>
      <c r="I2024" s="9" t="s">
        <v>453</v>
      </c>
      <c r="J2024" s="62" t="s">
        <v>2384</v>
      </c>
      <c r="K2024" s="67">
        <v>21570</v>
      </c>
      <c r="L2024" s="67">
        <v>527515920</v>
      </c>
      <c r="M2024" s="68"/>
      <c r="R2024" s="66">
        <v>527515920</v>
      </c>
      <c r="S2024" s="64" t="s">
        <v>1364</v>
      </c>
      <c r="T2024" s="65">
        <v>1</v>
      </c>
    </row>
    <row r="2025" spans="1:20" x14ac:dyDescent="0.25">
      <c r="A2025" s="60" t="s">
        <v>2369</v>
      </c>
      <c r="B2025" s="58" t="s">
        <v>2362</v>
      </c>
      <c r="C2025" s="18" t="s">
        <v>1088</v>
      </c>
      <c r="D2025" s="10" t="s">
        <v>1497</v>
      </c>
      <c r="E2025" s="10" t="s">
        <v>389</v>
      </c>
      <c r="F2025" s="9" t="s">
        <v>322</v>
      </c>
      <c r="G2025" s="9" t="s">
        <v>1495</v>
      </c>
      <c r="H2025" s="18" t="s">
        <v>1523</v>
      </c>
      <c r="I2025" s="9" t="s">
        <v>453</v>
      </c>
      <c r="J2025" s="62" t="s">
        <v>2384</v>
      </c>
      <c r="K2025" s="67">
        <v>1980</v>
      </c>
      <c r="L2025" s="67">
        <v>48422880</v>
      </c>
      <c r="M2025" s="68"/>
      <c r="R2025" s="66">
        <v>48422880</v>
      </c>
      <c r="S2025" s="64" t="s">
        <v>1534</v>
      </c>
      <c r="T2025" s="65">
        <v>1</v>
      </c>
    </row>
    <row r="2026" spans="1:20" x14ac:dyDescent="0.25">
      <c r="A2026" s="60" t="s">
        <v>2369</v>
      </c>
      <c r="B2026" s="58" t="s">
        <v>2362</v>
      </c>
      <c r="C2026" s="18" t="s">
        <v>587</v>
      </c>
      <c r="D2026" s="10" t="s">
        <v>1470</v>
      </c>
      <c r="E2026" s="10" t="s">
        <v>210</v>
      </c>
      <c r="F2026" s="9" t="s">
        <v>391</v>
      </c>
      <c r="G2026" s="9" t="s">
        <v>1498</v>
      </c>
      <c r="H2026" s="18" t="s">
        <v>296</v>
      </c>
      <c r="I2026" s="9" t="s">
        <v>456</v>
      </c>
      <c r="J2026" s="10" t="s">
        <v>456</v>
      </c>
      <c r="K2026" s="67">
        <v>3360</v>
      </c>
      <c r="L2026" s="67">
        <v>35726880</v>
      </c>
      <c r="M2026" s="68"/>
      <c r="R2026" s="66">
        <v>35726880</v>
      </c>
      <c r="S2026" s="64" t="s">
        <v>1364</v>
      </c>
      <c r="T2026" s="65">
        <v>1</v>
      </c>
    </row>
    <row r="2027" spans="1:20" x14ac:dyDescent="0.25">
      <c r="A2027" s="60" t="s">
        <v>2369</v>
      </c>
      <c r="B2027" s="58" t="s">
        <v>2362</v>
      </c>
      <c r="C2027" s="18" t="s">
        <v>587</v>
      </c>
      <c r="D2027" s="10" t="s">
        <v>1470</v>
      </c>
      <c r="E2027" s="10" t="s">
        <v>210</v>
      </c>
      <c r="F2027" s="9" t="s">
        <v>391</v>
      </c>
      <c r="G2027" s="9" t="s">
        <v>1498</v>
      </c>
      <c r="H2027" s="18" t="s">
        <v>234</v>
      </c>
      <c r="I2027" s="9" t="s">
        <v>454</v>
      </c>
      <c r="J2027" s="62" t="s">
        <v>2384</v>
      </c>
      <c r="K2027" s="67">
        <v>40320</v>
      </c>
      <c r="L2027" s="67">
        <v>233130240</v>
      </c>
      <c r="M2027" s="68"/>
      <c r="R2027" s="66">
        <v>233130240</v>
      </c>
      <c r="S2027" s="64" t="s">
        <v>1364</v>
      </c>
      <c r="T2027" s="65">
        <v>1</v>
      </c>
    </row>
    <row r="2028" spans="1:20" x14ac:dyDescent="0.25">
      <c r="A2028" s="60" t="s">
        <v>2369</v>
      </c>
      <c r="B2028" s="58" t="s">
        <v>2362</v>
      </c>
      <c r="C2028" s="18" t="s">
        <v>587</v>
      </c>
      <c r="D2028" s="10" t="s">
        <v>1470</v>
      </c>
      <c r="E2028" s="10" t="s">
        <v>210</v>
      </c>
      <c r="F2028" s="9" t="s">
        <v>391</v>
      </c>
      <c r="G2028" s="9" t="s">
        <v>1498</v>
      </c>
      <c r="H2028" s="18" t="s">
        <v>1492</v>
      </c>
      <c r="I2028" s="9" t="s">
        <v>454</v>
      </c>
      <c r="J2028" s="62" t="s">
        <v>2384</v>
      </c>
      <c r="K2028" s="67">
        <v>7200</v>
      </c>
      <c r="L2028" s="67">
        <v>41630400</v>
      </c>
      <c r="M2028" s="68"/>
      <c r="R2028" s="66">
        <v>41630400</v>
      </c>
      <c r="S2028" s="64" t="s">
        <v>1534</v>
      </c>
      <c r="T2028" s="65">
        <v>1</v>
      </c>
    </row>
    <row r="2029" spans="1:20" x14ac:dyDescent="0.25">
      <c r="A2029" s="60" t="s">
        <v>2369</v>
      </c>
      <c r="B2029" s="58" t="s">
        <v>2362</v>
      </c>
      <c r="C2029" s="18" t="s">
        <v>1105</v>
      </c>
      <c r="D2029" s="10" t="s">
        <v>1499</v>
      </c>
      <c r="E2029" s="10" t="s">
        <v>210</v>
      </c>
      <c r="F2029" s="9" t="s">
        <v>391</v>
      </c>
      <c r="G2029" s="9" t="s">
        <v>1498</v>
      </c>
      <c r="H2029" s="18" t="s">
        <v>296</v>
      </c>
      <c r="I2029" s="9" t="s">
        <v>456</v>
      </c>
      <c r="J2029" s="10" t="s">
        <v>456</v>
      </c>
      <c r="K2029" s="67">
        <v>25920</v>
      </c>
      <c r="L2029" s="67">
        <v>85380480</v>
      </c>
      <c r="M2029" s="68"/>
      <c r="R2029" s="66">
        <v>85380480</v>
      </c>
      <c r="S2029" s="64" t="s">
        <v>1364</v>
      </c>
      <c r="T2029" s="65">
        <v>1</v>
      </c>
    </row>
    <row r="2030" spans="1:20" x14ac:dyDescent="0.25">
      <c r="A2030" s="60" t="s">
        <v>2369</v>
      </c>
      <c r="B2030" s="58" t="s">
        <v>2362</v>
      </c>
      <c r="C2030" s="18" t="s">
        <v>1105</v>
      </c>
      <c r="D2030" s="10" t="s">
        <v>1499</v>
      </c>
      <c r="E2030" s="10" t="s">
        <v>210</v>
      </c>
      <c r="F2030" s="9" t="s">
        <v>391</v>
      </c>
      <c r="G2030" s="9" t="s">
        <v>1498</v>
      </c>
      <c r="H2030" s="18" t="s">
        <v>337</v>
      </c>
      <c r="I2030" s="9" t="s">
        <v>453</v>
      </c>
      <c r="J2030" s="62" t="s">
        <v>2384</v>
      </c>
      <c r="K2030" s="67">
        <v>25200</v>
      </c>
      <c r="L2030" s="67">
        <v>42840000</v>
      </c>
      <c r="M2030" s="68"/>
      <c r="R2030" s="66">
        <v>42840000</v>
      </c>
      <c r="S2030" s="64" t="s">
        <v>1364</v>
      </c>
      <c r="T2030" s="65">
        <v>1</v>
      </c>
    </row>
    <row r="2031" spans="1:20" x14ac:dyDescent="0.25">
      <c r="A2031" s="60" t="s">
        <v>2369</v>
      </c>
      <c r="B2031" s="58" t="s">
        <v>2362</v>
      </c>
      <c r="C2031" s="18" t="s">
        <v>1108</v>
      </c>
      <c r="D2031" s="10" t="s">
        <v>1500</v>
      </c>
      <c r="E2031" s="10" t="s">
        <v>210</v>
      </c>
      <c r="F2031" s="9" t="s">
        <v>391</v>
      </c>
      <c r="G2031" s="9" t="s">
        <v>1498</v>
      </c>
      <c r="H2031" s="18" t="s">
        <v>296</v>
      </c>
      <c r="I2031" s="9" t="s">
        <v>456</v>
      </c>
      <c r="J2031" s="10" t="s">
        <v>456</v>
      </c>
      <c r="K2031" s="67">
        <v>27360</v>
      </c>
      <c r="L2031" s="67">
        <v>89303040</v>
      </c>
      <c r="M2031" s="68"/>
      <c r="R2031" s="66">
        <v>89303040</v>
      </c>
      <c r="S2031" s="64" t="s">
        <v>1364</v>
      </c>
      <c r="T2031" s="65">
        <v>1</v>
      </c>
    </row>
    <row r="2032" spans="1:20" x14ac:dyDescent="0.25">
      <c r="A2032" s="60" t="s">
        <v>2369</v>
      </c>
      <c r="B2032" s="58" t="s">
        <v>2362</v>
      </c>
      <c r="C2032" s="18" t="s">
        <v>1108</v>
      </c>
      <c r="D2032" s="10" t="s">
        <v>1500</v>
      </c>
      <c r="E2032" s="10" t="s">
        <v>210</v>
      </c>
      <c r="F2032" s="9" t="s">
        <v>391</v>
      </c>
      <c r="G2032" s="9" t="s">
        <v>1498</v>
      </c>
      <c r="H2032" s="18" t="s">
        <v>337</v>
      </c>
      <c r="I2032" s="9" t="s">
        <v>453</v>
      </c>
      <c r="J2032" s="62" t="s">
        <v>2384</v>
      </c>
      <c r="K2032" s="67">
        <v>27360</v>
      </c>
      <c r="L2032" s="67">
        <v>61833600</v>
      </c>
      <c r="M2032" s="68"/>
      <c r="R2032" s="66">
        <v>61833600</v>
      </c>
      <c r="S2032" s="64" t="s">
        <v>1364</v>
      </c>
      <c r="T2032" s="65">
        <v>1</v>
      </c>
    </row>
    <row r="2033" spans="1:20" x14ac:dyDescent="0.25">
      <c r="A2033" s="60" t="s">
        <v>2369</v>
      </c>
      <c r="B2033" s="58" t="s">
        <v>2362</v>
      </c>
      <c r="C2033" s="18" t="s">
        <v>1377</v>
      </c>
      <c r="D2033" s="10" t="s">
        <v>1481</v>
      </c>
      <c r="E2033" s="10" t="s">
        <v>254</v>
      </c>
      <c r="F2033" s="9" t="s">
        <v>390</v>
      </c>
      <c r="G2033" s="9" t="s">
        <v>1495</v>
      </c>
      <c r="H2033" s="18" t="s">
        <v>296</v>
      </c>
      <c r="I2033" s="9" t="s">
        <v>456</v>
      </c>
      <c r="J2033" s="10" t="s">
        <v>456</v>
      </c>
      <c r="K2033" s="67">
        <v>3825</v>
      </c>
      <c r="L2033" s="67">
        <v>82226025</v>
      </c>
      <c r="M2033" s="68"/>
      <c r="R2033" s="66">
        <v>82226025</v>
      </c>
      <c r="S2033" s="64" t="s">
        <v>1364</v>
      </c>
      <c r="T2033" s="65">
        <v>1</v>
      </c>
    </row>
    <row r="2034" spans="1:20" x14ac:dyDescent="0.25">
      <c r="A2034" s="60" t="s">
        <v>2369</v>
      </c>
      <c r="B2034" s="58" t="s">
        <v>2362</v>
      </c>
      <c r="C2034" s="18" t="s">
        <v>1377</v>
      </c>
      <c r="D2034" s="10" t="s">
        <v>1481</v>
      </c>
      <c r="E2034" s="10" t="s">
        <v>254</v>
      </c>
      <c r="F2034" s="9" t="s">
        <v>390</v>
      </c>
      <c r="G2034" s="9" t="s">
        <v>1495</v>
      </c>
      <c r="H2034" s="18" t="s">
        <v>234</v>
      </c>
      <c r="I2034" s="9" t="s">
        <v>454</v>
      </c>
      <c r="J2034" s="62" t="s">
        <v>2384</v>
      </c>
      <c r="K2034" s="67">
        <v>35385</v>
      </c>
      <c r="L2034" s="67">
        <v>430812375</v>
      </c>
      <c r="M2034" s="68"/>
      <c r="R2034" s="66">
        <v>430812375</v>
      </c>
      <c r="S2034" s="64" t="s">
        <v>1364</v>
      </c>
      <c r="T2034" s="65">
        <v>1</v>
      </c>
    </row>
    <row r="2035" spans="1:20" x14ac:dyDescent="0.25">
      <c r="A2035" s="60" t="s">
        <v>2369</v>
      </c>
      <c r="B2035" s="58" t="s">
        <v>2362</v>
      </c>
      <c r="C2035" s="18" t="s">
        <v>1377</v>
      </c>
      <c r="D2035" s="10" t="s">
        <v>1481</v>
      </c>
      <c r="E2035" s="10" t="s">
        <v>254</v>
      </c>
      <c r="F2035" s="9" t="s">
        <v>390</v>
      </c>
      <c r="G2035" s="9" t="s">
        <v>1495</v>
      </c>
      <c r="H2035" s="18" t="s">
        <v>1492</v>
      </c>
      <c r="I2035" s="9" t="s">
        <v>454</v>
      </c>
      <c r="J2035" s="62" t="s">
        <v>2384</v>
      </c>
      <c r="K2035" s="67">
        <v>16590</v>
      </c>
      <c r="L2035" s="67">
        <v>201983250</v>
      </c>
      <c r="M2035" s="68"/>
      <c r="R2035" s="66">
        <v>201983250</v>
      </c>
      <c r="S2035" s="64" t="s">
        <v>1534</v>
      </c>
      <c r="T2035" s="65">
        <v>1</v>
      </c>
    </row>
    <row r="2036" spans="1:20" x14ac:dyDescent="0.25">
      <c r="A2036" s="60" t="s">
        <v>2369</v>
      </c>
      <c r="B2036" s="58" t="s">
        <v>2362</v>
      </c>
      <c r="C2036" s="18" t="s">
        <v>1111</v>
      </c>
      <c r="D2036" s="10" t="s">
        <v>1424</v>
      </c>
      <c r="E2036" s="10" t="s">
        <v>254</v>
      </c>
      <c r="F2036" s="9" t="s">
        <v>390</v>
      </c>
      <c r="G2036" s="9" t="s">
        <v>1495</v>
      </c>
      <c r="H2036" s="18" t="s">
        <v>296</v>
      </c>
      <c r="I2036" s="9" t="s">
        <v>456</v>
      </c>
      <c r="J2036" s="10" t="s">
        <v>456</v>
      </c>
      <c r="K2036" s="67">
        <v>20280</v>
      </c>
      <c r="L2036" s="67">
        <v>454920960</v>
      </c>
      <c r="M2036" s="68"/>
      <c r="R2036" s="66">
        <v>454920960</v>
      </c>
      <c r="S2036" s="64" t="s">
        <v>1364</v>
      </c>
      <c r="T2036" s="65">
        <v>1</v>
      </c>
    </row>
    <row r="2037" spans="1:20" x14ac:dyDescent="0.25">
      <c r="A2037" s="60" t="s">
        <v>2369</v>
      </c>
      <c r="B2037" s="58" t="s">
        <v>2362</v>
      </c>
      <c r="C2037" s="18" t="s">
        <v>1111</v>
      </c>
      <c r="D2037" s="10" t="s">
        <v>1424</v>
      </c>
      <c r="E2037" s="10" t="s">
        <v>254</v>
      </c>
      <c r="F2037" s="9" t="s">
        <v>390</v>
      </c>
      <c r="G2037" s="9" t="s">
        <v>1495</v>
      </c>
      <c r="H2037" s="18" t="s">
        <v>231</v>
      </c>
      <c r="I2037" s="9" t="s">
        <v>455</v>
      </c>
      <c r="J2037" s="62" t="s">
        <v>2384</v>
      </c>
      <c r="K2037" s="67">
        <v>690</v>
      </c>
      <c r="L2037" s="67">
        <v>12492450</v>
      </c>
      <c r="M2037" s="68"/>
      <c r="R2037" s="66">
        <v>12492450</v>
      </c>
      <c r="S2037" s="64" t="s">
        <v>1364</v>
      </c>
      <c r="T2037" s="65">
        <v>1</v>
      </c>
    </row>
    <row r="2038" spans="1:20" x14ac:dyDescent="0.25">
      <c r="A2038" s="60" t="s">
        <v>2369</v>
      </c>
      <c r="B2038" s="58" t="s">
        <v>2362</v>
      </c>
      <c r="C2038" s="18" t="s">
        <v>1111</v>
      </c>
      <c r="D2038" s="10" t="s">
        <v>1424</v>
      </c>
      <c r="E2038" s="10" t="s">
        <v>254</v>
      </c>
      <c r="F2038" s="9" t="s">
        <v>390</v>
      </c>
      <c r="G2038" s="9" t="s">
        <v>1495</v>
      </c>
      <c r="H2038" s="18" t="s">
        <v>234</v>
      </c>
      <c r="I2038" s="9" t="s">
        <v>454</v>
      </c>
      <c r="J2038" s="62" t="s">
        <v>2384</v>
      </c>
      <c r="K2038" s="67">
        <v>134205</v>
      </c>
      <c r="L2038" s="67">
        <v>1536378840</v>
      </c>
      <c r="M2038" s="68"/>
      <c r="R2038" s="66">
        <v>1536378840</v>
      </c>
      <c r="S2038" s="64" t="s">
        <v>1364</v>
      </c>
      <c r="T2038" s="65">
        <v>1</v>
      </c>
    </row>
    <row r="2039" spans="1:20" x14ac:dyDescent="0.25">
      <c r="A2039" s="60" t="s">
        <v>2369</v>
      </c>
      <c r="B2039" s="58" t="s">
        <v>2362</v>
      </c>
      <c r="C2039" s="18" t="s">
        <v>1111</v>
      </c>
      <c r="D2039" s="10" t="s">
        <v>1424</v>
      </c>
      <c r="E2039" s="10" t="s">
        <v>254</v>
      </c>
      <c r="F2039" s="9" t="s">
        <v>390</v>
      </c>
      <c r="G2039" s="9" t="s">
        <v>1495</v>
      </c>
      <c r="H2039" s="18" t="s">
        <v>1492</v>
      </c>
      <c r="I2039" s="9" t="s">
        <v>454</v>
      </c>
      <c r="J2039" s="62" t="s">
        <v>2384</v>
      </c>
      <c r="K2039" s="67">
        <v>50400</v>
      </c>
      <c r="L2039" s="67">
        <v>576979200</v>
      </c>
      <c r="M2039" s="68"/>
      <c r="R2039" s="66">
        <v>576979200</v>
      </c>
      <c r="S2039" s="64" t="s">
        <v>1534</v>
      </c>
      <c r="T2039" s="65">
        <v>1</v>
      </c>
    </row>
    <row r="2040" spans="1:20" x14ac:dyDescent="0.25">
      <c r="A2040" s="60" t="s">
        <v>2369</v>
      </c>
      <c r="B2040" s="58" t="s">
        <v>2362</v>
      </c>
      <c r="C2040" s="18" t="s">
        <v>1111</v>
      </c>
      <c r="D2040" s="10" t="s">
        <v>1424</v>
      </c>
      <c r="E2040" s="10" t="s">
        <v>254</v>
      </c>
      <c r="F2040" s="9" t="s">
        <v>390</v>
      </c>
      <c r="G2040" s="9" t="s">
        <v>1495</v>
      </c>
      <c r="H2040" s="18" t="s">
        <v>1493</v>
      </c>
      <c r="I2040" s="9" t="s">
        <v>456</v>
      </c>
      <c r="J2040" s="10" t="s">
        <v>456</v>
      </c>
      <c r="K2040" s="67">
        <v>990</v>
      </c>
      <c r="L2040" s="67">
        <v>22207680</v>
      </c>
      <c r="M2040" s="68"/>
      <c r="R2040" s="66">
        <v>22207680</v>
      </c>
      <c r="S2040" s="64" t="s">
        <v>1534</v>
      </c>
      <c r="T2040" s="65">
        <v>1</v>
      </c>
    </row>
    <row r="2041" spans="1:20" x14ac:dyDescent="0.25">
      <c r="A2041" s="60" t="s">
        <v>2369</v>
      </c>
      <c r="B2041" s="58" t="s">
        <v>2362</v>
      </c>
      <c r="C2041" s="18" t="s">
        <v>1000</v>
      </c>
      <c r="D2041" s="10" t="s">
        <v>1378</v>
      </c>
      <c r="E2041" s="10" t="s">
        <v>367</v>
      </c>
      <c r="F2041" s="9" t="s">
        <v>294</v>
      </c>
      <c r="G2041" s="9" t="s">
        <v>1379</v>
      </c>
      <c r="H2041" s="18" t="s">
        <v>314</v>
      </c>
      <c r="I2041" s="9" t="s">
        <v>456</v>
      </c>
      <c r="J2041" s="10" t="s">
        <v>456</v>
      </c>
      <c r="K2041" s="67">
        <v>138</v>
      </c>
      <c r="L2041" s="67">
        <v>27940998</v>
      </c>
      <c r="M2041" s="68"/>
      <c r="R2041" s="66">
        <v>27940998</v>
      </c>
      <c r="S2041" s="64" t="s">
        <v>1365</v>
      </c>
      <c r="T2041" s="65">
        <v>1</v>
      </c>
    </row>
    <row r="2042" spans="1:20" x14ac:dyDescent="0.25">
      <c r="A2042" s="60" t="s">
        <v>2369</v>
      </c>
      <c r="B2042" s="58" t="s">
        <v>2362</v>
      </c>
      <c r="C2042" s="18" t="s">
        <v>1000</v>
      </c>
      <c r="D2042" s="10" t="s">
        <v>1378</v>
      </c>
      <c r="E2042" s="10" t="s">
        <v>367</v>
      </c>
      <c r="F2042" s="9" t="s">
        <v>294</v>
      </c>
      <c r="G2042" s="9" t="s">
        <v>1379</v>
      </c>
      <c r="H2042" s="18" t="s">
        <v>345</v>
      </c>
      <c r="I2042" s="9" t="s">
        <v>456</v>
      </c>
      <c r="J2042" s="10" t="s">
        <v>456</v>
      </c>
      <c r="K2042" s="67">
        <v>490</v>
      </c>
      <c r="L2042" s="67">
        <v>95211900</v>
      </c>
      <c r="M2042" s="68"/>
      <c r="R2042" s="66">
        <v>95211900</v>
      </c>
      <c r="S2042" s="64" t="s">
        <v>1364</v>
      </c>
      <c r="T2042" s="65">
        <v>1</v>
      </c>
    </row>
    <row r="2043" spans="1:20" x14ac:dyDescent="0.25">
      <c r="A2043" s="60" t="s">
        <v>2369</v>
      </c>
      <c r="B2043" s="58" t="s">
        <v>2362</v>
      </c>
      <c r="C2043" s="18" t="s">
        <v>1000</v>
      </c>
      <c r="D2043" s="10" t="s">
        <v>1378</v>
      </c>
      <c r="E2043" s="10" t="s">
        <v>367</v>
      </c>
      <c r="F2043" s="9" t="s">
        <v>294</v>
      </c>
      <c r="G2043" s="9" t="s">
        <v>1379</v>
      </c>
      <c r="H2043" s="18" t="s">
        <v>241</v>
      </c>
      <c r="I2043" s="9" t="s">
        <v>454</v>
      </c>
      <c r="J2043" s="62" t="s">
        <v>2384</v>
      </c>
      <c r="K2043" s="67">
        <v>1750</v>
      </c>
      <c r="L2043" s="67">
        <v>280946750</v>
      </c>
      <c r="M2043" s="68"/>
      <c r="R2043" s="66">
        <v>280946750</v>
      </c>
      <c r="S2043" s="64" t="s">
        <v>1364</v>
      </c>
      <c r="T2043" s="65">
        <v>1</v>
      </c>
    </row>
    <row r="2044" spans="1:20" x14ac:dyDescent="0.25">
      <c r="A2044" s="60" t="s">
        <v>2369</v>
      </c>
      <c r="B2044" s="58" t="s">
        <v>2362</v>
      </c>
      <c r="C2044" s="18" t="s">
        <v>1125</v>
      </c>
      <c r="D2044" s="10" t="s">
        <v>1133</v>
      </c>
      <c r="E2044" s="10" t="s">
        <v>1143</v>
      </c>
      <c r="F2044" s="9" t="s">
        <v>1144</v>
      </c>
      <c r="G2044" s="9" t="s">
        <v>1312</v>
      </c>
      <c r="H2044" s="18" t="s">
        <v>314</v>
      </c>
      <c r="I2044" s="9" t="s">
        <v>456</v>
      </c>
      <c r="J2044" s="10" t="s">
        <v>456</v>
      </c>
      <c r="K2044" s="67">
        <v>100</v>
      </c>
      <c r="L2044" s="67">
        <v>4769850</v>
      </c>
      <c r="M2044" s="68"/>
      <c r="R2044" s="66">
        <v>4769850</v>
      </c>
      <c r="S2044" s="64" t="s">
        <v>1365</v>
      </c>
      <c r="T2044" s="65">
        <v>1</v>
      </c>
    </row>
    <row r="2045" spans="1:20" x14ac:dyDescent="0.25">
      <c r="A2045" s="60" t="s">
        <v>2369</v>
      </c>
      <c r="B2045" s="58" t="s">
        <v>2362</v>
      </c>
      <c r="C2045" s="18" t="s">
        <v>1125</v>
      </c>
      <c r="D2045" s="10" t="s">
        <v>1133</v>
      </c>
      <c r="E2045" s="10" t="s">
        <v>1143</v>
      </c>
      <c r="F2045" s="9" t="s">
        <v>1144</v>
      </c>
      <c r="G2045" s="9" t="s">
        <v>1312</v>
      </c>
      <c r="H2045" s="18" t="s">
        <v>345</v>
      </c>
      <c r="I2045" s="9" t="s">
        <v>456</v>
      </c>
      <c r="J2045" s="10" t="s">
        <v>456</v>
      </c>
      <c r="K2045" s="67">
        <v>800</v>
      </c>
      <c r="L2045" s="67">
        <v>36620880</v>
      </c>
      <c r="M2045" s="68"/>
      <c r="R2045" s="66">
        <v>36620880</v>
      </c>
      <c r="S2045" s="64" t="s">
        <v>1364</v>
      </c>
      <c r="T2045" s="65">
        <v>1</v>
      </c>
    </row>
    <row r="2046" spans="1:20" x14ac:dyDescent="0.25">
      <c r="A2046" s="60" t="s">
        <v>2369</v>
      </c>
      <c r="B2046" s="58" t="s">
        <v>2362</v>
      </c>
      <c r="C2046" s="18" t="s">
        <v>1400</v>
      </c>
      <c r="D2046" s="10" t="s">
        <v>608</v>
      </c>
      <c r="E2046" s="10" t="s">
        <v>401</v>
      </c>
      <c r="F2046" s="9" t="s">
        <v>260</v>
      </c>
      <c r="G2046" s="9" t="s">
        <v>1309</v>
      </c>
      <c r="H2046" s="18" t="s">
        <v>296</v>
      </c>
      <c r="I2046" s="9" t="s">
        <v>456</v>
      </c>
      <c r="J2046" s="10" t="s">
        <v>456</v>
      </c>
      <c r="K2046" s="67">
        <v>37080</v>
      </c>
      <c r="L2046" s="67">
        <v>624723840</v>
      </c>
      <c r="M2046" s="68"/>
      <c r="R2046" s="66">
        <v>624723840</v>
      </c>
      <c r="S2046" s="64" t="s">
        <v>1364</v>
      </c>
      <c r="T2046" s="65">
        <v>1</v>
      </c>
    </row>
    <row r="2047" spans="1:20" x14ac:dyDescent="0.25">
      <c r="A2047" s="60" t="s">
        <v>2369</v>
      </c>
      <c r="B2047" s="58" t="s">
        <v>2362</v>
      </c>
      <c r="C2047" s="18" t="s">
        <v>1400</v>
      </c>
      <c r="D2047" s="10" t="s">
        <v>608</v>
      </c>
      <c r="E2047" s="10" t="s">
        <v>401</v>
      </c>
      <c r="F2047" s="9" t="s">
        <v>260</v>
      </c>
      <c r="G2047" s="9" t="s">
        <v>1309</v>
      </c>
      <c r="H2047" s="18" t="s">
        <v>234</v>
      </c>
      <c r="I2047" s="9" t="s">
        <v>454</v>
      </c>
      <c r="J2047" s="62" t="s">
        <v>2384</v>
      </c>
      <c r="K2047" s="67">
        <v>1440</v>
      </c>
      <c r="L2047" s="67">
        <v>24230016.000000004</v>
      </c>
      <c r="M2047" s="68"/>
      <c r="R2047" s="66">
        <v>24230016.000000004</v>
      </c>
      <c r="S2047" s="64" t="s">
        <v>1364</v>
      </c>
      <c r="T2047" s="65">
        <v>1</v>
      </c>
    </row>
    <row r="2048" spans="1:20" x14ac:dyDescent="0.25">
      <c r="A2048" s="60" t="s">
        <v>2369</v>
      </c>
      <c r="B2048" s="58" t="s">
        <v>2362</v>
      </c>
      <c r="C2048" s="18" t="s">
        <v>1400</v>
      </c>
      <c r="D2048" s="10" t="s">
        <v>608</v>
      </c>
      <c r="E2048" s="10" t="s">
        <v>401</v>
      </c>
      <c r="F2048" s="9" t="s">
        <v>260</v>
      </c>
      <c r="G2048" s="9" t="s">
        <v>1309</v>
      </c>
      <c r="H2048" s="18" t="s">
        <v>1492</v>
      </c>
      <c r="I2048" s="9" t="s">
        <v>454</v>
      </c>
      <c r="J2048" s="62" t="s">
        <v>2384</v>
      </c>
      <c r="K2048" s="67">
        <v>59400</v>
      </c>
      <c r="L2048" s="67">
        <v>999488160</v>
      </c>
      <c r="M2048" s="68"/>
      <c r="R2048" s="66">
        <v>999488160</v>
      </c>
      <c r="S2048" s="64" t="s">
        <v>1534</v>
      </c>
      <c r="T2048" s="65">
        <v>1</v>
      </c>
    </row>
    <row r="2049" spans="1:20" x14ac:dyDescent="0.25">
      <c r="A2049" s="60" t="s">
        <v>2369</v>
      </c>
      <c r="B2049" s="58" t="s">
        <v>2362</v>
      </c>
      <c r="C2049" s="18" t="s">
        <v>1400</v>
      </c>
      <c r="D2049" s="10" t="s">
        <v>608</v>
      </c>
      <c r="E2049" s="10" t="s">
        <v>401</v>
      </c>
      <c r="F2049" s="9" t="s">
        <v>260</v>
      </c>
      <c r="G2049" s="9" t="s">
        <v>1309</v>
      </c>
      <c r="H2049" s="18" t="s">
        <v>1493</v>
      </c>
      <c r="I2049" s="9" t="s">
        <v>456</v>
      </c>
      <c r="J2049" s="10" t="s">
        <v>456</v>
      </c>
      <c r="K2049" s="67">
        <v>12840</v>
      </c>
      <c r="L2049" s="67">
        <v>216328320</v>
      </c>
      <c r="M2049" s="68"/>
      <c r="R2049" s="66">
        <v>216328320</v>
      </c>
      <c r="S2049" s="64" t="s">
        <v>1534</v>
      </c>
      <c r="T2049" s="65">
        <v>1</v>
      </c>
    </row>
    <row r="2050" spans="1:20" x14ac:dyDescent="0.25">
      <c r="A2050" s="60" t="s">
        <v>2369</v>
      </c>
      <c r="B2050" s="58" t="s">
        <v>2362</v>
      </c>
      <c r="C2050" s="18" t="s">
        <v>1286</v>
      </c>
      <c r="D2050" s="10" t="s">
        <v>1298</v>
      </c>
      <c r="E2050" s="10" t="s">
        <v>385</v>
      </c>
      <c r="F2050" s="9" t="s">
        <v>398</v>
      </c>
      <c r="G2050" s="9" t="s">
        <v>1307</v>
      </c>
      <c r="H2050" s="18" t="s">
        <v>1528</v>
      </c>
      <c r="I2050" s="9" t="s">
        <v>454</v>
      </c>
      <c r="J2050" s="62" t="s">
        <v>2384</v>
      </c>
      <c r="K2050" s="67">
        <v>1000</v>
      </c>
      <c r="L2050" s="67">
        <v>6970000</v>
      </c>
      <c r="M2050" s="68"/>
      <c r="R2050" s="66">
        <v>6970000</v>
      </c>
      <c r="S2050" s="64" t="s">
        <v>1534</v>
      </c>
      <c r="T2050" s="65">
        <v>1</v>
      </c>
    </row>
    <row r="2051" spans="1:20" x14ac:dyDescent="0.25">
      <c r="A2051" s="60" t="s">
        <v>2369</v>
      </c>
      <c r="B2051" s="58" t="s">
        <v>2362</v>
      </c>
      <c r="C2051" s="18" t="s">
        <v>529</v>
      </c>
      <c r="D2051" s="10" t="s">
        <v>1267</v>
      </c>
      <c r="E2051" s="10" t="s">
        <v>367</v>
      </c>
      <c r="F2051" s="9" t="s">
        <v>294</v>
      </c>
      <c r="G2051" s="9" t="s">
        <v>1312</v>
      </c>
      <c r="H2051" s="18" t="s">
        <v>345</v>
      </c>
      <c r="I2051" s="9" t="s">
        <v>456</v>
      </c>
      <c r="J2051" s="10" t="s">
        <v>456</v>
      </c>
      <c r="K2051" s="67">
        <v>3700</v>
      </c>
      <c r="L2051" s="67">
        <v>177759100</v>
      </c>
      <c r="M2051" s="68"/>
      <c r="R2051" s="66">
        <v>177759100</v>
      </c>
      <c r="S2051" s="64" t="s">
        <v>1364</v>
      </c>
      <c r="T2051" s="65">
        <v>1</v>
      </c>
    </row>
    <row r="2052" spans="1:20" x14ac:dyDescent="0.25">
      <c r="A2052" s="60" t="s">
        <v>2369</v>
      </c>
      <c r="B2052" s="58" t="s">
        <v>2362</v>
      </c>
      <c r="C2052" s="18" t="s">
        <v>529</v>
      </c>
      <c r="D2052" s="10" t="s">
        <v>1267</v>
      </c>
      <c r="E2052" s="10" t="s">
        <v>367</v>
      </c>
      <c r="F2052" s="9" t="s">
        <v>294</v>
      </c>
      <c r="G2052" s="9" t="s">
        <v>1312</v>
      </c>
      <c r="H2052" s="18" t="s">
        <v>220</v>
      </c>
      <c r="I2052" s="9" t="s">
        <v>455</v>
      </c>
      <c r="J2052" s="62" t="s">
        <v>2384</v>
      </c>
      <c r="K2052" s="67">
        <v>100</v>
      </c>
      <c r="L2052" s="67">
        <v>3987000</v>
      </c>
      <c r="M2052" s="68"/>
      <c r="R2052" s="66">
        <v>3987000</v>
      </c>
      <c r="S2052" s="64" t="s">
        <v>1364</v>
      </c>
      <c r="T2052" s="65">
        <v>1</v>
      </c>
    </row>
    <row r="2053" spans="1:20" x14ac:dyDescent="0.25">
      <c r="A2053" s="60" t="s">
        <v>2369</v>
      </c>
      <c r="B2053" s="58" t="s">
        <v>2362</v>
      </c>
      <c r="C2053" s="18" t="s">
        <v>529</v>
      </c>
      <c r="D2053" s="10" t="s">
        <v>1267</v>
      </c>
      <c r="E2053" s="10" t="s">
        <v>367</v>
      </c>
      <c r="F2053" s="9" t="s">
        <v>294</v>
      </c>
      <c r="G2053" s="9" t="s">
        <v>1312</v>
      </c>
      <c r="H2053" s="18" t="s">
        <v>463</v>
      </c>
      <c r="I2053" s="9" t="s">
        <v>457</v>
      </c>
      <c r="J2053" s="62" t="s">
        <v>2384</v>
      </c>
      <c r="K2053" s="67">
        <v>3800</v>
      </c>
      <c r="L2053" s="67">
        <v>99826380</v>
      </c>
      <c r="M2053" s="68"/>
      <c r="R2053" s="66">
        <v>99826380</v>
      </c>
      <c r="S2053" s="64" t="s">
        <v>1364</v>
      </c>
      <c r="T2053" s="65">
        <v>1</v>
      </c>
    </row>
    <row r="2054" spans="1:20" x14ac:dyDescent="0.25">
      <c r="A2054" s="60" t="s">
        <v>2369</v>
      </c>
      <c r="B2054" s="58" t="s">
        <v>2362</v>
      </c>
      <c r="C2054" s="18" t="s">
        <v>1004</v>
      </c>
      <c r="D2054" s="10" t="s">
        <v>1359</v>
      </c>
      <c r="E2054" s="10" t="s">
        <v>1505</v>
      </c>
      <c r="F2054" s="9" t="s">
        <v>1506</v>
      </c>
      <c r="G2054" s="9" t="s">
        <v>1313</v>
      </c>
      <c r="H2054" s="18" t="s">
        <v>345</v>
      </c>
      <c r="I2054" s="9" t="s">
        <v>456</v>
      </c>
      <c r="J2054" s="10" t="s">
        <v>456</v>
      </c>
      <c r="K2054" s="67">
        <v>570</v>
      </c>
      <c r="L2054" s="67">
        <v>62471772</v>
      </c>
      <c r="M2054" s="68"/>
      <c r="R2054" s="66">
        <v>62471772</v>
      </c>
      <c r="S2054" s="64" t="s">
        <v>1364</v>
      </c>
      <c r="T2054" s="65">
        <v>1</v>
      </c>
    </row>
    <row r="2055" spans="1:20" x14ac:dyDescent="0.25">
      <c r="A2055" s="60" t="s">
        <v>2369</v>
      </c>
      <c r="B2055" s="58" t="s">
        <v>2362</v>
      </c>
      <c r="C2055" s="18" t="s">
        <v>1051</v>
      </c>
      <c r="D2055" s="10" t="s">
        <v>1150</v>
      </c>
      <c r="E2055" s="10" t="s">
        <v>389</v>
      </c>
      <c r="F2055" s="9" t="s">
        <v>322</v>
      </c>
      <c r="G2055" s="9" t="s">
        <v>1495</v>
      </c>
      <c r="H2055" s="18" t="s">
        <v>296</v>
      </c>
      <c r="I2055" s="9" t="s">
        <v>456</v>
      </c>
      <c r="J2055" s="10" t="s">
        <v>456</v>
      </c>
      <c r="K2055" s="67">
        <v>180</v>
      </c>
      <c r="L2055" s="67">
        <v>13826880</v>
      </c>
      <c r="M2055" s="68"/>
      <c r="R2055" s="66">
        <v>13826880</v>
      </c>
      <c r="S2055" s="64" t="s">
        <v>1364</v>
      </c>
      <c r="T2055" s="65">
        <v>1</v>
      </c>
    </row>
    <row r="2056" spans="1:20" x14ac:dyDescent="0.25">
      <c r="A2056" s="60" t="s">
        <v>2369</v>
      </c>
      <c r="B2056" s="58" t="s">
        <v>2362</v>
      </c>
      <c r="C2056" s="18" t="s">
        <v>1078</v>
      </c>
      <c r="D2056" s="10" t="s">
        <v>1205</v>
      </c>
      <c r="E2056" s="10" t="s">
        <v>254</v>
      </c>
      <c r="F2056" s="9" t="s">
        <v>390</v>
      </c>
      <c r="G2056" s="9" t="s">
        <v>1495</v>
      </c>
      <c r="H2056" s="18" t="s">
        <v>296</v>
      </c>
      <c r="I2056" s="9" t="s">
        <v>456</v>
      </c>
      <c r="J2056" s="10" t="s">
        <v>456</v>
      </c>
      <c r="K2056" s="67">
        <v>1720</v>
      </c>
      <c r="L2056" s="67">
        <v>21708120</v>
      </c>
      <c r="M2056" s="68"/>
      <c r="R2056" s="66">
        <v>21708120</v>
      </c>
      <c r="S2056" s="64" t="s">
        <v>1364</v>
      </c>
      <c r="T2056" s="65">
        <v>1</v>
      </c>
    </row>
    <row r="2057" spans="1:20" x14ac:dyDescent="0.25">
      <c r="A2057" s="60" t="s">
        <v>2369</v>
      </c>
      <c r="B2057" s="58" t="s">
        <v>2362</v>
      </c>
      <c r="C2057" s="18" t="s">
        <v>1078</v>
      </c>
      <c r="D2057" s="10" t="s">
        <v>1205</v>
      </c>
      <c r="E2057" s="10" t="s">
        <v>254</v>
      </c>
      <c r="F2057" s="9" t="s">
        <v>390</v>
      </c>
      <c r="G2057" s="9" t="s">
        <v>1495</v>
      </c>
      <c r="H2057" s="18" t="s">
        <v>234</v>
      </c>
      <c r="I2057" s="9" t="s">
        <v>454</v>
      </c>
      <c r="J2057" s="62" t="s">
        <v>2384</v>
      </c>
      <c r="K2057" s="67">
        <v>2460</v>
      </c>
      <c r="L2057" s="67">
        <v>22981320</v>
      </c>
      <c r="M2057" s="68"/>
      <c r="R2057" s="66">
        <v>22981320</v>
      </c>
      <c r="S2057" s="64" t="s">
        <v>1364</v>
      </c>
      <c r="T2057" s="65">
        <v>1</v>
      </c>
    </row>
    <row r="2058" spans="1:20" x14ac:dyDescent="0.25">
      <c r="A2058" s="60" t="s">
        <v>2369</v>
      </c>
      <c r="B2058" s="58" t="s">
        <v>2362</v>
      </c>
      <c r="C2058" s="18" t="s">
        <v>1078</v>
      </c>
      <c r="D2058" s="10" t="s">
        <v>1205</v>
      </c>
      <c r="E2058" s="10" t="s">
        <v>254</v>
      </c>
      <c r="F2058" s="9" t="s">
        <v>390</v>
      </c>
      <c r="G2058" s="9" t="s">
        <v>1495</v>
      </c>
      <c r="H2058" s="18" t="s">
        <v>1492</v>
      </c>
      <c r="I2058" s="9" t="s">
        <v>454</v>
      </c>
      <c r="J2058" s="62" t="s">
        <v>2384</v>
      </c>
      <c r="K2058" s="67">
        <v>600</v>
      </c>
      <c r="L2058" s="67">
        <v>5605200</v>
      </c>
      <c r="M2058" s="68"/>
      <c r="R2058" s="66">
        <v>5605200</v>
      </c>
      <c r="S2058" s="64" t="s">
        <v>1534</v>
      </c>
      <c r="T2058" s="65">
        <v>1</v>
      </c>
    </row>
    <row r="2059" spans="1:20" x14ac:dyDescent="0.25">
      <c r="A2059" s="60" t="s">
        <v>2369</v>
      </c>
      <c r="B2059" s="58" t="s">
        <v>2362</v>
      </c>
      <c r="C2059" s="18" t="s">
        <v>1389</v>
      </c>
      <c r="D2059" s="10" t="s">
        <v>1219</v>
      </c>
      <c r="E2059" s="10" t="s">
        <v>1482</v>
      </c>
      <c r="F2059" s="9" t="s">
        <v>1483</v>
      </c>
      <c r="G2059" s="9" t="s">
        <v>1509</v>
      </c>
      <c r="H2059" s="18" t="s">
        <v>296</v>
      </c>
      <c r="I2059" s="9" t="s">
        <v>456</v>
      </c>
      <c r="J2059" s="10" t="s">
        <v>456</v>
      </c>
      <c r="K2059" s="67">
        <v>19160</v>
      </c>
      <c r="L2059" s="67">
        <v>220589080</v>
      </c>
      <c r="M2059" s="68"/>
      <c r="R2059" s="66">
        <v>220589080</v>
      </c>
      <c r="S2059" s="64" t="s">
        <v>1364</v>
      </c>
      <c r="T2059" s="65">
        <v>1</v>
      </c>
    </row>
    <row r="2060" spans="1:20" x14ac:dyDescent="0.25">
      <c r="A2060" s="60" t="s">
        <v>2369</v>
      </c>
      <c r="B2060" s="58" t="s">
        <v>2362</v>
      </c>
      <c r="C2060" s="18" t="s">
        <v>1389</v>
      </c>
      <c r="D2060" s="10" t="s">
        <v>1219</v>
      </c>
      <c r="E2060" s="10" t="s">
        <v>1482</v>
      </c>
      <c r="F2060" s="9" t="s">
        <v>1483</v>
      </c>
      <c r="G2060" s="9" t="s">
        <v>1509</v>
      </c>
      <c r="H2060" s="18" t="s">
        <v>337</v>
      </c>
      <c r="I2060" s="9" t="s">
        <v>453</v>
      </c>
      <c r="J2060" s="62" t="s">
        <v>2384</v>
      </c>
      <c r="K2060" s="67">
        <v>318840</v>
      </c>
      <c r="L2060" s="67">
        <v>1873503840</v>
      </c>
      <c r="M2060" s="68"/>
      <c r="R2060" s="66">
        <v>1873503840</v>
      </c>
      <c r="S2060" s="64" t="s">
        <v>1364</v>
      </c>
      <c r="T2060" s="65">
        <v>1</v>
      </c>
    </row>
    <row r="2061" spans="1:20" x14ac:dyDescent="0.25">
      <c r="A2061" s="60" t="s">
        <v>2369</v>
      </c>
      <c r="B2061" s="58" t="s">
        <v>2362</v>
      </c>
      <c r="C2061" s="18" t="s">
        <v>1389</v>
      </c>
      <c r="D2061" s="10" t="s">
        <v>1219</v>
      </c>
      <c r="E2061" s="10" t="s">
        <v>1482</v>
      </c>
      <c r="F2061" s="9" t="s">
        <v>1483</v>
      </c>
      <c r="G2061" s="9" t="s">
        <v>1509</v>
      </c>
      <c r="H2061" s="18" t="s">
        <v>231</v>
      </c>
      <c r="I2061" s="9" t="s">
        <v>455</v>
      </c>
      <c r="J2061" s="62" t="s">
        <v>2384</v>
      </c>
      <c r="K2061" s="67">
        <v>660</v>
      </c>
      <c r="L2061" s="67">
        <v>6283200</v>
      </c>
      <c r="M2061" s="68"/>
      <c r="R2061" s="66">
        <v>6283200</v>
      </c>
      <c r="S2061" s="64" t="s">
        <v>1364</v>
      </c>
      <c r="T2061" s="65">
        <v>1</v>
      </c>
    </row>
    <row r="2062" spans="1:20" x14ac:dyDescent="0.25">
      <c r="A2062" s="60" t="s">
        <v>2369</v>
      </c>
      <c r="B2062" s="58" t="s">
        <v>2362</v>
      </c>
      <c r="C2062" s="18" t="s">
        <v>1314</v>
      </c>
      <c r="D2062" s="10" t="s">
        <v>1510</v>
      </c>
      <c r="E2062" s="10" t="s">
        <v>254</v>
      </c>
      <c r="F2062" s="9" t="s">
        <v>390</v>
      </c>
      <c r="G2062" s="9" t="s">
        <v>1495</v>
      </c>
      <c r="H2062" s="18" t="s">
        <v>296</v>
      </c>
      <c r="I2062" s="9" t="s">
        <v>456</v>
      </c>
      <c r="J2062" s="10" t="s">
        <v>456</v>
      </c>
      <c r="K2062" s="67">
        <v>630</v>
      </c>
      <c r="L2062" s="67">
        <v>6662880</v>
      </c>
      <c r="M2062" s="68"/>
      <c r="R2062" s="66">
        <v>6662880</v>
      </c>
      <c r="S2062" s="64" t="s">
        <v>1364</v>
      </c>
      <c r="T2062" s="65">
        <v>1</v>
      </c>
    </row>
    <row r="2063" spans="1:20" x14ac:dyDescent="0.25">
      <c r="A2063" s="60" t="s">
        <v>2369</v>
      </c>
      <c r="B2063" s="58" t="s">
        <v>2362</v>
      </c>
      <c r="C2063" s="18" t="s">
        <v>1314</v>
      </c>
      <c r="D2063" s="10" t="s">
        <v>1510</v>
      </c>
      <c r="E2063" s="10" t="s">
        <v>254</v>
      </c>
      <c r="F2063" s="9" t="s">
        <v>390</v>
      </c>
      <c r="G2063" s="9" t="s">
        <v>1495</v>
      </c>
      <c r="H2063" s="18" t="s">
        <v>234</v>
      </c>
      <c r="I2063" s="9" t="s">
        <v>454</v>
      </c>
      <c r="J2063" s="62" t="s">
        <v>2384</v>
      </c>
      <c r="K2063" s="67">
        <v>3630</v>
      </c>
      <c r="L2063" s="67">
        <v>22262790</v>
      </c>
      <c r="M2063" s="68"/>
      <c r="R2063" s="66">
        <v>22262790</v>
      </c>
      <c r="S2063" s="64" t="s">
        <v>1364</v>
      </c>
      <c r="T2063" s="65">
        <v>1</v>
      </c>
    </row>
    <row r="2064" spans="1:20" x14ac:dyDescent="0.25">
      <c r="A2064" s="60" t="s">
        <v>2369</v>
      </c>
      <c r="B2064" s="58" t="s">
        <v>2362</v>
      </c>
      <c r="C2064" s="18" t="s">
        <v>1314</v>
      </c>
      <c r="D2064" s="10" t="s">
        <v>1510</v>
      </c>
      <c r="E2064" s="10" t="s">
        <v>254</v>
      </c>
      <c r="F2064" s="9" t="s">
        <v>390</v>
      </c>
      <c r="G2064" s="9" t="s">
        <v>1495</v>
      </c>
      <c r="H2064" s="18" t="s">
        <v>1492</v>
      </c>
      <c r="I2064" s="9" t="s">
        <v>454</v>
      </c>
      <c r="J2064" s="62" t="s">
        <v>2384</v>
      </c>
      <c r="K2064" s="67">
        <v>2580</v>
      </c>
      <c r="L2064" s="67">
        <v>15823140</v>
      </c>
      <c r="M2064" s="68"/>
      <c r="R2064" s="66">
        <v>15823140</v>
      </c>
      <c r="S2064" s="64" t="s">
        <v>1534</v>
      </c>
      <c r="T2064" s="65">
        <v>1</v>
      </c>
    </row>
    <row r="2065" spans="1:20" x14ac:dyDescent="0.25">
      <c r="A2065" s="60" t="s">
        <v>2369</v>
      </c>
      <c r="B2065" s="58" t="s">
        <v>2362</v>
      </c>
      <c r="C2065" s="18" t="s">
        <v>1471</v>
      </c>
      <c r="D2065" s="10" t="s">
        <v>1511</v>
      </c>
      <c r="E2065" s="10" t="s">
        <v>210</v>
      </c>
      <c r="F2065" s="9" t="s">
        <v>391</v>
      </c>
      <c r="G2065" s="9" t="s">
        <v>1498</v>
      </c>
      <c r="H2065" s="18" t="s">
        <v>234</v>
      </c>
      <c r="I2065" s="9" t="s">
        <v>454</v>
      </c>
      <c r="J2065" s="62" t="s">
        <v>2384</v>
      </c>
      <c r="K2065" s="67">
        <v>159840</v>
      </c>
      <c r="L2065" s="67">
        <v>951048000</v>
      </c>
      <c r="M2065" s="68"/>
      <c r="R2065" s="66">
        <v>951048000</v>
      </c>
      <c r="S2065" s="64" t="s">
        <v>1364</v>
      </c>
      <c r="T2065" s="65">
        <v>1</v>
      </c>
    </row>
    <row r="2066" spans="1:20" x14ac:dyDescent="0.25">
      <c r="A2066" s="60" t="s">
        <v>2369</v>
      </c>
      <c r="B2066" s="58" t="s">
        <v>2362</v>
      </c>
      <c r="C2066" s="18" t="s">
        <v>1471</v>
      </c>
      <c r="D2066" s="10" t="s">
        <v>1511</v>
      </c>
      <c r="E2066" s="10" t="s">
        <v>210</v>
      </c>
      <c r="F2066" s="9" t="s">
        <v>391</v>
      </c>
      <c r="G2066" s="9" t="s">
        <v>1498</v>
      </c>
      <c r="H2066" s="18" t="s">
        <v>1492</v>
      </c>
      <c r="I2066" s="9" t="s">
        <v>454</v>
      </c>
      <c r="J2066" s="62" t="s">
        <v>2384</v>
      </c>
      <c r="K2066" s="67">
        <v>20160</v>
      </c>
      <c r="L2066" s="67">
        <v>119952000</v>
      </c>
      <c r="M2066" s="68"/>
      <c r="R2066" s="66">
        <v>119952000</v>
      </c>
      <c r="S2066" s="64" t="s">
        <v>1534</v>
      </c>
      <c r="T2066" s="65">
        <v>1</v>
      </c>
    </row>
    <row r="2067" spans="1:20" x14ac:dyDescent="0.25">
      <c r="A2067" s="60" t="s">
        <v>2369</v>
      </c>
      <c r="B2067" s="58" t="s">
        <v>2362</v>
      </c>
      <c r="C2067" s="18" t="s">
        <v>1472</v>
      </c>
      <c r="D2067" s="10" t="s">
        <v>1512</v>
      </c>
      <c r="E2067" s="10" t="s">
        <v>210</v>
      </c>
      <c r="F2067" s="9" t="s">
        <v>391</v>
      </c>
      <c r="G2067" s="9" t="s">
        <v>1498</v>
      </c>
      <c r="H2067" s="18" t="s">
        <v>234</v>
      </c>
      <c r="I2067" s="9" t="s">
        <v>454</v>
      </c>
      <c r="J2067" s="62" t="s">
        <v>2384</v>
      </c>
      <c r="K2067" s="67">
        <v>87720</v>
      </c>
      <c r="L2067" s="67">
        <v>254563440</v>
      </c>
      <c r="M2067" s="68"/>
      <c r="R2067" s="66">
        <v>254563440</v>
      </c>
      <c r="S2067" s="64" t="s">
        <v>1364</v>
      </c>
      <c r="T2067" s="65">
        <v>1</v>
      </c>
    </row>
    <row r="2068" spans="1:20" x14ac:dyDescent="0.25">
      <c r="A2068" s="60" t="s">
        <v>2369</v>
      </c>
      <c r="B2068" s="58" t="s">
        <v>2362</v>
      </c>
      <c r="C2068" s="18" t="s">
        <v>1472</v>
      </c>
      <c r="D2068" s="10" t="s">
        <v>1512</v>
      </c>
      <c r="E2068" s="10" t="s">
        <v>210</v>
      </c>
      <c r="F2068" s="9" t="s">
        <v>391</v>
      </c>
      <c r="G2068" s="9" t="s">
        <v>1498</v>
      </c>
      <c r="H2068" s="18" t="s">
        <v>1492</v>
      </c>
      <c r="I2068" s="9" t="s">
        <v>454</v>
      </c>
      <c r="J2068" s="62" t="s">
        <v>2384</v>
      </c>
      <c r="K2068" s="67">
        <v>25440</v>
      </c>
      <c r="L2068" s="67">
        <v>73826880</v>
      </c>
      <c r="M2068" s="68"/>
      <c r="R2068" s="66">
        <v>73826880</v>
      </c>
      <c r="S2068" s="64" t="s">
        <v>1534</v>
      </c>
      <c r="T2068" s="65">
        <v>1</v>
      </c>
    </row>
    <row r="2069" spans="1:20" x14ac:dyDescent="0.25">
      <c r="A2069" s="60" t="s">
        <v>2369</v>
      </c>
      <c r="B2069" s="58" t="s">
        <v>2362</v>
      </c>
      <c r="C2069" s="18" t="s">
        <v>1475</v>
      </c>
      <c r="D2069" s="10" t="s">
        <v>1513</v>
      </c>
      <c r="E2069" s="10" t="s">
        <v>210</v>
      </c>
      <c r="F2069" s="9" t="s">
        <v>391</v>
      </c>
      <c r="G2069" s="9" t="s">
        <v>1498</v>
      </c>
      <c r="H2069" s="18" t="s">
        <v>234</v>
      </c>
      <c r="I2069" s="9" t="s">
        <v>454</v>
      </c>
      <c r="J2069" s="62" t="s">
        <v>2384</v>
      </c>
      <c r="K2069" s="67">
        <v>57120</v>
      </c>
      <c r="L2069" s="67">
        <v>161820960</v>
      </c>
      <c r="M2069" s="68"/>
      <c r="R2069" s="66">
        <v>161820960</v>
      </c>
      <c r="S2069" s="64" t="s">
        <v>1364</v>
      </c>
      <c r="T2069" s="65">
        <v>1</v>
      </c>
    </row>
    <row r="2070" spans="1:20" x14ac:dyDescent="0.25">
      <c r="A2070" s="60" t="s">
        <v>2369</v>
      </c>
      <c r="B2070" s="58" t="s">
        <v>2362</v>
      </c>
      <c r="C2070" s="18" t="s">
        <v>1475</v>
      </c>
      <c r="D2070" s="10" t="s">
        <v>1513</v>
      </c>
      <c r="E2070" s="10" t="s">
        <v>210</v>
      </c>
      <c r="F2070" s="9" t="s">
        <v>391</v>
      </c>
      <c r="G2070" s="9" t="s">
        <v>1498</v>
      </c>
      <c r="H2070" s="18" t="s">
        <v>1492</v>
      </c>
      <c r="I2070" s="9" t="s">
        <v>454</v>
      </c>
      <c r="J2070" s="62" t="s">
        <v>2384</v>
      </c>
      <c r="K2070" s="67">
        <v>17280</v>
      </c>
      <c r="L2070" s="67">
        <v>48954240</v>
      </c>
      <c r="M2070" s="68"/>
      <c r="R2070" s="66">
        <v>48954240</v>
      </c>
      <c r="S2070" s="64" t="s">
        <v>1534</v>
      </c>
      <c r="T2070" s="65">
        <v>1</v>
      </c>
    </row>
    <row r="2071" spans="1:20" x14ac:dyDescent="0.25">
      <c r="A2071" s="60" t="s">
        <v>2369</v>
      </c>
      <c r="B2071" s="58" t="s">
        <v>2362</v>
      </c>
      <c r="C2071" s="18" t="s">
        <v>1476</v>
      </c>
      <c r="D2071" s="10" t="s">
        <v>1514</v>
      </c>
      <c r="E2071" s="10" t="s">
        <v>210</v>
      </c>
      <c r="F2071" s="9" t="s">
        <v>391</v>
      </c>
      <c r="G2071" s="9" t="s">
        <v>1498</v>
      </c>
      <c r="H2071" s="18" t="s">
        <v>234</v>
      </c>
      <c r="I2071" s="9" t="s">
        <v>454</v>
      </c>
      <c r="J2071" s="62" t="s">
        <v>2384</v>
      </c>
      <c r="K2071" s="67">
        <v>17760</v>
      </c>
      <c r="L2071" s="67">
        <v>67630080</v>
      </c>
      <c r="M2071" s="68"/>
      <c r="R2071" s="66">
        <v>67630080</v>
      </c>
      <c r="S2071" s="64" t="s">
        <v>1364</v>
      </c>
      <c r="T2071" s="65">
        <v>1</v>
      </c>
    </row>
    <row r="2072" spans="1:20" x14ac:dyDescent="0.25">
      <c r="A2072" s="60" t="s">
        <v>2369</v>
      </c>
      <c r="B2072" s="58" t="s">
        <v>2362</v>
      </c>
      <c r="C2072" s="18" t="s">
        <v>1476</v>
      </c>
      <c r="D2072" s="10" t="s">
        <v>1514</v>
      </c>
      <c r="E2072" s="10" t="s">
        <v>210</v>
      </c>
      <c r="F2072" s="9" t="s">
        <v>391</v>
      </c>
      <c r="G2072" s="9" t="s">
        <v>1498</v>
      </c>
      <c r="H2072" s="18" t="s">
        <v>1492</v>
      </c>
      <c r="I2072" s="9" t="s">
        <v>454</v>
      </c>
      <c r="J2072" s="62" t="s">
        <v>2384</v>
      </c>
      <c r="K2072" s="67">
        <v>7320</v>
      </c>
      <c r="L2072" s="67">
        <v>27874560</v>
      </c>
      <c r="M2072" s="68"/>
      <c r="R2072" s="66">
        <v>27874560</v>
      </c>
      <c r="S2072" s="64" t="s">
        <v>1534</v>
      </c>
      <c r="T2072" s="65">
        <v>1</v>
      </c>
    </row>
    <row r="2073" spans="1:20" x14ac:dyDescent="0.25">
      <c r="A2073" s="60" t="s">
        <v>2369</v>
      </c>
      <c r="B2073" s="58" t="s">
        <v>2362</v>
      </c>
      <c r="C2073" s="18" t="s">
        <v>1477</v>
      </c>
      <c r="D2073" s="10" t="s">
        <v>1515</v>
      </c>
      <c r="E2073" s="10" t="s">
        <v>210</v>
      </c>
      <c r="F2073" s="9" t="s">
        <v>391</v>
      </c>
      <c r="G2073" s="9" t="s">
        <v>1498</v>
      </c>
      <c r="H2073" s="18" t="s">
        <v>234</v>
      </c>
      <c r="I2073" s="9" t="s">
        <v>454</v>
      </c>
      <c r="J2073" s="62" t="s">
        <v>2384</v>
      </c>
      <c r="K2073" s="67">
        <v>58080</v>
      </c>
      <c r="L2073" s="67">
        <v>251776800</v>
      </c>
      <c r="M2073" s="68"/>
      <c r="R2073" s="66">
        <v>251776800</v>
      </c>
      <c r="S2073" s="64" t="s">
        <v>1364</v>
      </c>
      <c r="T2073" s="65">
        <v>1</v>
      </c>
    </row>
    <row r="2074" spans="1:20" x14ac:dyDescent="0.25">
      <c r="A2074" s="60" t="s">
        <v>2369</v>
      </c>
      <c r="B2074" s="58" t="s">
        <v>2362</v>
      </c>
      <c r="C2074" s="18" t="s">
        <v>1477</v>
      </c>
      <c r="D2074" s="10" t="s">
        <v>1515</v>
      </c>
      <c r="E2074" s="10" t="s">
        <v>210</v>
      </c>
      <c r="F2074" s="9" t="s">
        <v>391</v>
      </c>
      <c r="G2074" s="9" t="s">
        <v>1498</v>
      </c>
      <c r="H2074" s="18" t="s">
        <v>1492</v>
      </c>
      <c r="I2074" s="9" t="s">
        <v>454</v>
      </c>
      <c r="J2074" s="62" t="s">
        <v>2384</v>
      </c>
      <c r="K2074" s="67">
        <v>31920</v>
      </c>
      <c r="L2074" s="67">
        <v>138373200</v>
      </c>
      <c r="M2074" s="68"/>
      <c r="R2074" s="66">
        <v>138373200</v>
      </c>
      <c r="S2074" s="64" t="s">
        <v>1534</v>
      </c>
      <c r="T2074" s="65">
        <v>1</v>
      </c>
    </row>
    <row r="2075" spans="1:20" x14ac:dyDescent="0.25">
      <c r="A2075" s="60" t="s">
        <v>2369</v>
      </c>
      <c r="B2075" s="58" t="s">
        <v>2362</v>
      </c>
      <c r="C2075" s="18" t="s">
        <v>1478</v>
      </c>
      <c r="D2075" s="10" t="s">
        <v>1516</v>
      </c>
      <c r="E2075" s="10" t="s">
        <v>210</v>
      </c>
      <c r="F2075" s="9" t="s">
        <v>391</v>
      </c>
      <c r="G2075" s="9" t="s">
        <v>1498</v>
      </c>
      <c r="H2075" s="18" t="s">
        <v>234</v>
      </c>
      <c r="I2075" s="9" t="s">
        <v>454</v>
      </c>
      <c r="J2075" s="62" t="s">
        <v>2384</v>
      </c>
      <c r="K2075" s="67">
        <v>1006560</v>
      </c>
      <c r="L2075" s="67">
        <v>2277845280</v>
      </c>
      <c r="M2075" s="68"/>
      <c r="R2075" s="66">
        <v>2277845280</v>
      </c>
      <c r="S2075" s="64" t="s">
        <v>1364</v>
      </c>
      <c r="T2075" s="65">
        <v>1</v>
      </c>
    </row>
    <row r="2076" spans="1:20" x14ac:dyDescent="0.25">
      <c r="A2076" s="60" t="s">
        <v>2369</v>
      </c>
      <c r="B2076" s="58" t="s">
        <v>2362</v>
      </c>
      <c r="C2076" s="18" t="s">
        <v>1478</v>
      </c>
      <c r="D2076" s="10" t="s">
        <v>1516</v>
      </c>
      <c r="E2076" s="10" t="s">
        <v>210</v>
      </c>
      <c r="F2076" s="9" t="s">
        <v>391</v>
      </c>
      <c r="G2076" s="9" t="s">
        <v>1498</v>
      </c>
      <c r="H2076" s="18" t="s">
        <v>1492</v>
      </c>
      <c r="I2076" s="9" t="s">
        <v>454</v>
      </c>
      <c r="J2076" s="62" t="s">
        <v>2384</v>
      </c>
      <c r="K2076" s="67">
        <v>291840</v>
      </c>
      <c r="L2076" s="67">
        <v>660433920</v>
      </c>
      <c r="M2076" s="68"/>
      <c r="R2076" s="66">
        <v>660433920</v>
      </c>
      <c r="S2076" s="64" t="s">
        <v>1534</v>
      </c>
      <c r="T2076" s="65">
        <v>1</v>
      </c>
    </row>
    <row r="2077" spans="1:20" x14ac:dyDescent="0.25">
      <c r="A2077" s="60" t="s">
        <v>2369</v>
      </c>
      <c r="B2077" s="58" t="s">
        <v>2362</v>
      </c>
      <c r="C2077" s="18" t="s">
        <v>1099</v>
      </c>
      <c r="D2077" s="10" t="s">
        <v>1235</v>
      </c>
      <c r="E2077" s="10" t="s">
        <v>210</v>
      </c>
      <c r="F2077" s="9" t="s">
        <v>391</v>
      </c>
      <c r="G2077" s="9" t="s">
        <v>1498</v>
      </c>
      <c r="H2077" s="18" t="s">
        <v>296</v>
      </c>
      <c r="I2077" s="9" t="s">
        <v>456</v>
      </c>
      <c r="J2077" s="10" t="s">
        <v>456</v>
      </c>
      <c r="K2077" s="67">
        <v>4320</v>
      </c>
      <c r="L2077" s="67">
        <v>31605120</v>
      </c>
      <c r="M2077" s="68"/>
      <c r="R2077" s="66">
        <v>31605120</v>
      </c>
      <c r="S2077" s="64" t="s">
        <v>1364</v>
      </c>
      <c r="T2077" s="65">
        <v>1</v>
      </c>
    </row>
    <row r="2078" spans="1:20" x14ac:dyDescent="0.25">
      <c r="A2078" s="60" t="s">
        <v>2369</v>
      </c>
      <c r="B2078" s="58" t="s">
        <v>2362</v>
      </c>
      <c r="C2078" s="18" t="s">
        <v>1099</v>
      </c>
      <c r="D2078" s="10" t="s">
        <v>1235</v>
      </c>
      <c r="E2078" s="10" t="s">
        <v>210</v>
      </c>
      <c r="F2078" s="9" t="s">
        <v>391</v>
      </c>
      <c r="G2078" s="9" t="s">
        <v>1498</v>
      </c>
      <c r="H2078" s="18" t="s">
        <v>337</v>
      </c>
      <c r="I2078" s="9" t="s">
        <v>453</v>
      </c>
      <c r="J2078" s="62" t="s">
        <v>2384</v>
      </c>
      <c r="K2078" s="67">
        <v>17760</v>
      </c>
      <c r="L2078" s="67">
        <v>76989600</v>
      </c>
      <c r="M2078" s="68"/>
      <c r="R2078" s="66">
        <v>76989600</v>
      </c>
      <c r="S2078" s="64" t="s">
        <v>1364</v>
      </c>
      <c r="T2078" s="65">
        <v>1</v>
      </c>
    </row>
    <row r="2079" spans="1:20" x14ac:dyDescent="0.25">
      <c r="A2079" s="60" t="s">
        <v>2369</v>
      </c>
      <c r="B2079" s="58" t="s">
        <v>2362</v>
      </c>
      <c r="C2079" s="18" t="s">
        <v>1099</v>
      </c>
      <c r="D2079" s="10" t="s">
        <v>1235</v>
      </c>
      <c r="E2079" s="10" t="s">
        <v>210</v>
      </c>
      <c r="F2079" s="9" t="s">
        <v>391</v>
      </c>
      <c r="G2079" s="9" t="s">
        <v>1498</v>
      </c>
      <c r="H2079" s="18" t="s">
        <v>1523</v>
      </c>
      <c r="I2079" s="9" t="s">
        <v>453</v>
      </c>
      <c r="J2079" s="62" t="s">
        <v>2384</v>
      </c>
      <c r="K2079" s="67">
        <v>960</v>
      </c>
      <c r="L2079" s="67">
        <v>4161600</v>
      </c>
      <c r="M2079" s="68"/>
      <c r="R2079" s="66">
        <v>4161600</v>
      </c>
      <c r="S2079" s="64" t="s">
        <v>1534</v>
      </c>
      <c r="T2079" s="65">
        <v>1</v>
      </c>
    </row>
    <row r="2080" spans="1:20" x14ac:dyDescent="0.25">
      <c r="A2080" s="60" t="s">
        <v>2369</v>
      </c>
      <c r="B2080" s="58" t="s">
        <v>2362</v>
      </c>
      <c r="C2080" s="18" t="s">
        <v>408</v>
      </c>
      <c r="D2080" s="10" t="s">
        <v>1352</v>
      </c>
      <c r="E2080" s="10" t="s">
        <v>264</v>
      </c>
      <c r="F2080" s="9" t="s">
        <v>348</v>
      </c>
      <c r="G2080" s="9" t="s">
        <v>1312</v>
      </c>
      <c r="H2080" s="18" t="s">
        <v>345</v>
      </c>
      <c r="I2080" s="9" t="s">
        <v>456</v>
      </c>
      <c r="J2080" s="10" t="s">
        <v>456</v>
      </c>
      <c r="K2080" s="67">
        <v>2520</v>
      </c>
      <c r="L2080" s="67">
        <v>18739260.000000037</v>
      </c>
      <c r="M2080" s="68"/>
      <c r="R2080" s="66">
        <v>18739260.000000037</v>
      </c>
      <c r="S2080" s="64" t="s">
        <v>1364</v>
      </c>
      <c r="T2080" s="65">
        <v>1</v>
      </c>
    </row>
    <row r="2081" spans="1:20" x14ac:dyDescent="0.25">
      <c r="A2081" s="60" t="s">
        <v>2369</v>
      </c>
      <c r="B2081" s="58" t="s">
        <v>2362</v>
      </c>
      <c r="C2081" s="18" t="s">
        <v>408</v>
      </c>
      <c r="D2081" s="10" t="s">
        <v>1352</v>
      </c>
      <c r="E2081" s="10" t="s">
        <v>264</v>
      </c>
      <c r="F2081" s="9" t="s">
        <v>348</v>
      </c>
      <c r="G2081" s="9" t="s">
        <v>1312</v>
      </c>
      <c r="H2081" s="18" t="s">
        <v>220</v>
      </c>
      <c r="I2081" s="9" t="s">
        <v>455</v>
      </c>
      <c r="J2081" s="62" t="s">
        <v>2384</v>
      </c>
      <c r="K2081" s="67">
        <v>84</v>
      </c>
      <c r="L2081" s="67">
        <v>564732</v>
      </c>
      <c r="M2081" s="68"/>
      <c r="R2081" s="66">
        <v>564732</v>
      </c>
      <c r="S2081" s="64" t="s">
        <v>1364</v>
      </c>
      <c r="T2081" s="65">
        <v>1</v>
      </c>
    </row>
    <row r="2082" spans="1:20" x14ac:dyDescent="0.25">
      <c r="A2082" s="60" t="s">
        <v>2369</v>
      </c>
      <c r="B2082" s="58" t="s">
        <v>2362</v>
      </c>
      <c r="C2082" s="18" t="s">
        <v>408</v>
      </c>
      <c r="D2082" s="10" t="s">
        <v>1352</v>
      </c>
      <c r="E2082" s="10" t="s">
        <v>264</v>
      </c>
      <c r="F2082" s="9" t="s">
        <v>348</v>
      </c>
      <c r="G2082" s="9" t="s">
        <v>1312</v>
      </c>
      <c r="H2082" s="18" t="s">
        <v>241</v>
      </c>
      <c r="I2082" s="9" t="s">
        <v>454</v>
      </c>
      <c r="J2082" s="62" t="s">
        <v>2384</v>
      </c>
      <c r="K2082" s="67">
        <v>2884</v>
      </c>
      <c r="L2082" s="67">
        <v>18004812</v>
      </c>
      <c r="M2082" s="68"/>
      <c r="R2082" s="66">
        <v>18004812</v>
      </c>
      <c r="S2082" s="64" t="s">
        <v>1364</v>
      </c>
      <c r="T2082" s="65">
        <v>1</v>
      </c>
    </row>
    <row r="2083" spans="1:20" x14ac:dyDescent="0.25">
      <c r="A2083" s="60" t="s">
        <v>2369</v>
      </c>
      <c r="B2083" s="58" t="s">
        <v>2362</v>
      </c>
      <c r="C2083" s="18" t="s">
        <v>408</v>
      </c>
      <c r="D2083" s="10" t="s">
        <v>1352</v>
      </c>
      <c r="E2083" s="10" t="s">
        <v>264</v>
      </c>
      <c r="F2083" s="9" t="s">
        <v>348</v>
      </c>
      <c r="G2083" s="9" t="s">
        <v>1312</v>
      </c>
      <c r="H2083" s="18" t="s">
        <v>2280</v>
      </c>
      <c r="I2083" s="9" t="s">
        <v>455</v>
      </c>
      <c r="J2083" s="62" t="s">
        <v>2384</v>
      </c>
      <c r="K2083" s="67">
        <v>280</v>
      </c>
      <c r="L2083" s="67">
        <v>1790409.5999999999</v>
      </c>
      <c r="M2083" s="68"/>
      <c r="R2083" s="66">
        <v>1790409.5999999999</v>
      </c>
      <c r="S2083" s="64" t="s">
        <v>1365</v>
      </c>
      <c r="T2083" s="65">
        <v>1</v>
      </c>
    </row>
    <row r="2084" spans="1:20" x14ac:dyDescent="0.25">
      <c r="A2084" s="60" t="s">
        <v>2369</v>
      </c>
      <c r="B2084" s="58" t="s">
        <v>2362</v>
      </c>
      <c r="C2084" s="18" t="s">
        <v>1093</v>
      </c>
      <c r="D2084" s="10" t="s">
        <v>1230</v>
      </c>
      <c r="E2084" s="10" t="s">
        <v>210</v>
      </c>
      <c r="F2084" s="9" t="s">
        <v>391</v>
      </c>
      <c r="G2084" s="9" t="s">
        <v>1498</v>
      </c>
      <c r="H2084" s="18" t="s">
        <v>296</v>
      </c>
      <c r="I2084" s="9" t="s">
        <v>456</v>
      </c>
      <c r="J2084" s="10" t="s">
        <v>456</v>
      </c>
      <c r="K2084" s="67">
        <v>38400</v>
      </c>
      <c r="L2084" s="67">
        <v>280934400</v>
      </c>
      <c r="M2084" s="68"/>
      <c r="R2084" s="66">
        <v>280934400</v>
      </c>
      <c r="S2084" s="64" t="s">
        <v>1364</v>
      </c>
      <c r="T2084" s="65">
        <v>1</v>
      </c>
    </row>
    <row r="2085" spans="1:20" x14ac:dyDescent="0.25">
      <c r="A2085" s="60" t="s">
        <v>2369</v>
      </c>
      <c r="B2085" s="58" t="s">
        <v>2362</v>
      </c>
      <c r="C2085" s="18" t="s">
        <v>1093</v>
      </c>
      <c r="D2085" s="10" t="s">
        <v>1230</v>
      </c>
      <c r="E2085" s="10" t="s">
        <v>210</v>
      </c>
      <c r="F2085" s="9" t="s">
        <v>391</v>
      </c>
      <c r="G2085" s="9" t="s">
        <v>1498</v>
      </c>
      <c r="H2085" s="18" t="s">
        <v>337</v>
      </c>
      <c r="I2085" s="9" t="s">
        <v>453</v>
      </c>
      <c r="J2085" s="62" t="s">
        <v>2384</v>
      </c>
      <c r="K2085" s="67">
        <v>149280</v>
      </c>
      <c r="L2085" s="67">
        <v>888216000</v>
      </c>
      <c r="M2085" s="68"/>
      <c r="R2085" s="66">
        <v>888216000</v>
      </c>
      <c r="S2085" s="64" t="s">
        <v>1364</v>
      </c>
      <c r="T2085" s="65">
        <v>1</v>
      </c>
    </row>
    <row r="2086" spans="1:20" x14ac:dyDescent="0.25">
      <c r="A2086" s="60" t="s">
        <v>2369</v>
      </c>
      <c r="B2086" s="58" t="s">
        <v>2362</v>
      </c>
      <c r="C2086" s="18" t="s">
        <v>1093</v>
      </c>
      <c r="D2086" s="10" t="s">
        <v>1230</v>
      </c>
      <c r="E2086" s="10" t="s">
        <v>210</v>
      </c>
      <c r="F2086" s="9" t="s">
        <v>391</v>
      </c>
      <c r="G2086" s="9" t="s">
        <v>1498</v>
      </c>
      <c r="H2086" s="18" t="s">
        <v>1492</v>
      </c>
      <c r="I2086" s="9" t="s">
        <v>454</v>
      </c>
      <c r="J2086" s="62" t="s">
        <v>2384</v>
      </c>
      <c r="K2086" s="67">
        <v>24480</v>
      </c>
      <c r="L2086" s="67">
        <v>145656000</v>
      </c>
      <c r="M2086" s="68"/>
      <c r="R2086" s="66">
        <v>145656000</v>
      </c>
      <c r="S2086" s="64" t="s">
        <v>1534</v>
      </c>
      <c r="T2086" s="65">
        <v>1</v>
      </c>
    </row>
    <row r="2087" spans="1:20" x14ac:dyDescent="0.25">
      <c r="A2087" s="60" t="s">
        <v>2369</v>
      </c>
      <c r="B2087" s="58" t="s">
        <v>2362</v>
      </c>
      <c r="C2087" s="18" t="s">
        <v>1093</v>
      </c>
      <c r="D2087" s="10" t="s">
        <v>1230</v>
      </c>
      <c r="E2087" s="10" t="s">
        <v>210</v>
      </c>
      <c r="F2087" s="9" t="s">
        <v>391</v>
      </c>
      <c r="G2087" s="9" t="s">
        <v>1498</v>
      </c>
      <c r="H2087" s="18" t="s">
        <v>1523</v>
      </c>
      <c r="I2087" s="9" t="s">
        <v>453</v>
      </c>
      <c r="J2087" s="62" t="s">
        <v>2384</v>
      </c>
      <c r="K2087" s="67">
        <v>5280</v>
      </c>
      <c r="L2087" s="67">
        <v>31416000</v>
      </c>
      <c r="M2087" s="68"/>
      <c r="R2087" s="66">
        <v>31416000</v>
      </c>
      <c r="S2087" s="64" t="s">
        <v>1534</v>
      </c>
      <c r="T2087" s="65">
        <v>1</v>
      </c>
    </row>
    <row r="2088" spans="1:20" x14ac:dyDescent="0.25">
      <c r="A2088" s="60" t="s">
        <v>2369</v>
      </c>
      <c r="B2088" s="58" t="s">
        <v>2362</v>
      </c>
      <c r="C2088" s="18" t="s">
        <v>1109</v>
      </c>
      <c r="D2088" s="10" t="s">
        <v>1480</v>
      </c>
      <c r="E2088" s="10" t="s">
        <v>210</v>
      </c>
      <c r="F2088" s="9" t="s">
        <v>391</v>
      </c>
      <c r="G2088" s="9" t="s">
        <v>1498</v>
      </c>
      <c r="H2088" s="18" t="s">
        <v>296</v>
      </c>
      <c r="I2088" s="9" t="s">
        <v>456</v>
      </c>
      <c r="J2088" s="10" t="s">
        <v>456</v>
      </c>
      <c r="K2088" s="67">
        <v>158400</v>
      </c>
      <c r="L2088" s="67">
        <v>771566400</v>
      </c>
      <c r="M2088" s="68"/>
      <c r="R2088" s="66">
        <v>771566400</v>
      </c>
      <c r="S2088" s="64" t="s">
        <v>1364</v>
      </c>
      <c r="T2088" s="65">
        <v>1</v>
      </c>
    </row>
    <row r="2089" spans="1:20" x14ac:dyDescent="0.25">
      <c r="A2089" s="60" t="s">
        <v>2369</v>
      </c>
      <c r="B2089" s="58" t="s">
        <v>2362</v>
      </c>
      <c r="C2089" s="18" t="s">
        <v>1109</v>
      </c>
      <c r="D2089" s="10" t="s">
        <v>1480</v>
      </c>
      <c r="E2089" s="10" t="s">
        <v>210</v>
      </c>
      <c r="F2089" s="9" t="s">
        <v>391</v>
      </c>
      <c r="G2089" s="9" t="s">
        <v>1498</v>
      </c>
      <c r="H2089" s="18" t="s">
        <v>337</v>
      </c>
      <c r="I2089" s="9" t="s">
        <v>453</v>
      </c>
      <c r="J2089" s="62" t="s">
        <v>2384</v>
      </c>
      <c r="K2089" s="67">
        <v>1160160</v>
      </c>
      <c r="L2089" s="67">
        <v>2625442080</v>
      </c>
      <c r="M2089" s="68"/>
      <c r="R2089" s="66">
        <v>2625442080</v>
      </c>
      <c r="S2089" s="64" t="s">
        <v>1364</v>
      </c>
      <c r="T2089" s="65">
        <v>1</v>
      </c>
    </row>
    <row r="2090" spans="1:20" x14ac:dyDescent="0.25">
      <c r="A2090" s="60" t="s">
        <v>2369</v>
      </c>
      <c r="B2090" s="58" t="s">
        <v>2362</v>
      </c>
      <c r="C2090" s="18" t="s">
        <v>1109</v>
      </c>
      <c r="D2090" s="10" t="s">
        <v>1480</v>
      </c>
      <c r="E2090" s="10" t="s">
        <v>210</v>
      </c>
      <c r="F2090" s="9" t="s">
        <v>391</v>
      </c>
      <c r="G2090" s="9" t="s">
        <v>1498</v>
      </c>
      <c r="H2090" s="18" t="s">
        <v>231</v>
      </c>
      <c r="I2090" s="9" t="s">
        <v>455</v>
      </c>
      <c r="J2090" s="62" t="s">
        <v>2384</v>
      </c>
      <c r="K2090" s="67">
        <v>1440</v>
      </c>
      <c r="L2090" s="67">
        <v>6120000</v>
      </c>
      <c r="M2090" s="68"/>
      <c r="R2090" s="66">
        <v>6120000</v>
      </c>
      <c r="S2090" s="64" t="s">
        <v>1364</v>
      </c>
      <c r="T2090" s="65">
        <v>1</v>
      </c>
    </row>
    <row r="2091" spans="1:20" x14ac:dyDescent="0.25">
      <c r="A2091" s="60" t="s">
        <v>2369</v>
      </c>
      <c r="B2091" s="58" t="s">
        <v>2362</v>
      </c>
      <c r="C2091" s="18" t="s">
        <v>1456</v>
      </c>
      <c r="D2091" s="10" t="s">
        <v>1457</v>
      </c>
      <c r="E2091" s="10" t="s">
        <v>212</v>
      </c>
      <c r="F2091" s="9" t="s">
        <v>327</v>
      </c>
      <c r="G2091" s="9" t="s">
        <v>1309</v>
      </c>
      <c r="H2091" s="18" t="s">
        <v>296</v>
      </c>
      <c r="I2091" s="9" t="s">
        <v>456</v>
      </c>
      <c r="J2091" s="10" t="s">
        <v>456</v>
      </c>
      <c r="K2091" s="67">
        <v>78480</v>
      </c>
      <c r="L2091" s="67">
        <v>844758720</v>
      </c>
      <c r="M2091" s="68"/>
      <c r="R2091" s="66">
        <v>844758720</v>
      </c>
      <c r="S2091" s="64" t="s">
        <v>1364</v>
      </c>
      <c r="T2091" s="65">
        <v>1</v>
      </c>
    </row>
    <row r="2092" spans="1:20" x14ac:dyDescent="0.25">
      <c r="A2092" s="60" t="s">
        <v>2369</v>
      </c>
      <c r="B2092" s="58" t="s">
        <v>2362</v>
      </c>
      <c r="C2092" s="18" t="s">
        <v>1456</v>
      </c>
      <c r="D2092" s="10" t="s">
        <v>1457</v>
      </c>
      <c r="E2092" s="10" t="s">
        <v>212</v>
      </c>
      <c r="F2092" s="9" t="s">
        <v>327</v>
      </c>
      <c r="G2092" s="9" t="s">
        <v>1309</v>
      </c>
      <c r="H2092" s="18" t="s">
        <v>234</v>
      </c>
      <c r="I2092" s="9" t="s">
        <v>454</v>
      </c>
      <c r="J2092" s="62" t="s">
        <v>2384</v>
      </c>
      <c r="K2092" s="67">
        <v>9100</v>
      </c>
      <c r="L2092" s="67">
        <v>99635900</v>
      </c>
      <c r="M2092" s="68"/>
      <c r="R2092" s="66">
        <v>99635900</v>
      </c>
      <c r="S2092" s="64" t="s">
        <v>1364</v>
      </c>
      <c r="T2092" s="65">
        <v>1</v>
      </c>
    </row>
    <row r="2093" spans="1:20" x14ac:dyDescent="0.25">
      <c r="A2093" s="60" t="s">
        <v>2369</v>
      </c>
      <c r="B2093" s="58" t="s">
        <v>2362</v>
      </c>
      <c r="C2093" s="18" t="s">
        <v>1456</v>
      </c>
      <c r="D2093" s="10" t="s">
        <v>1457</v>
      </c>
      <c r="E2093" s="10" t="s">
        <v>212</v>
      </c>
      <c r="F2093" s="9" t="s">
        <v>327</v>
      </c>
      <c r="G2093" s="9" t="s">
        <v>1309</v>
      </c>
      <c r="H2093" s="18" t="s">
        <v>1492</v>
      </c>
      <c r="I2093" s="9" t="s">
        <v>454</v>
      </c>
      <c r="J2093" s="62" t="s">
        <v>2384</v>
      </c>
      <c r="K2093" s="67">
        <v>61080</v>
      </c>
      <c r="L2093" s="67">
        <v>668764920</v>
      </c>
      <c r="M2093" s="68"/>
      <c r="R2093" s="66">
        <v>668764920</v>
      </c>
      <c r="S2093" s="64" t="s">
        <v>1534</v>
      </c>
      <c r="T2093" s="65">
        <v>1</v>
      </c>
    </row>
    <row r="2094" spans="1:20" x14ac:dyDescent="0.25">
      <c r="A2094" s="60" t="s">
        <v>2369</v>
      </c>
      <c r="B2094" s="58" t="s">
        <v>2362</v>
      </c>
      <c r="C2094" s="18" t="s">
        <v>1456</v>
      </c>
      <c r="D2094" s="10" t="s">
        <v>1457</v>
      </c>
      <c r="E2094" s="10" t="s">
        <v>212</v>
      </c>
      <c r="F2094" s="9" t="s">
        <v>327</v>
      </c>
      <c r="G2094" s="9" t="s">
        <v>1309</v>
      </c>
      <c r="H2094" s="18" t="s">
        <v>1493</v>
      </c>
      <c r="I2094" s="9" t="s">
        <v>456</v>
      </c>
      <c r="J2094" s="10" t="s">
        <v>456</v>
      </c>
      <c r="K2094" s="67">
        <v>7920</v>
      </c>
      <c r="L2094" s="67">
        <v>85250880</v>
      </c>
      <c r="M2094" s="68"/>
      <c r="R2094" s="66">
        <v>85250880</v>
      </c>
      <c r="S2094" s="64" t="s">
        <v>1534</v>
      </c>
      <c r="T2094" s="65">
        <v>1</v>
      </c>
    </row>
    <row r="2095" spans="1:20" x14ac:dyDescent="0.25">
      <c r="A2095" s="60" t="s">
        <v>2369</v>
      </c>
      <c r="B2095" s="58" t="s">
        <v>2362</v>
      </c>
      <c r="C2095" s="18" t="s">
        <v>1402</v>
      </c>
      <c r="D2095" s="10" t="s">
        <v>275</v>
      </c>
      <c r="E2095" s="10" t="s">
        <v>355</v>
      </c>
      <c r="F2095" s="9" t="s">
        <v>275</v>
      </c>
      <c r="G2095" s="9" t="s">
        <v>1309</v>
      </c>
      <c r="H2095" s="18" t="s">
        <v>296</v>
      </c>
      <c r="I2095" s="9" t="s">
        <v>456</v>
      </c>
      <c r="J2095" s="10" t="s">
        <v>456</v>
      </c>
      <c r="K2095" s="67">
        <v>240</v>
      </c>
      <c r="L2095" s="67">
        <v>5522400</v>
      </c>
      <c r="M2095" s="68"/>
      <c r="R2095" s="66">
        <v>5522400</v>
      </c>
      <c r="S2095" s="64" t="s">
        <v>1364</v>
      </c>
      <c r="T2095" s="65">
        <v>1</v>
      </c>
    </row>
    <row r="2096" spans="1:20" x14ac:dyDescent="0.25">
      <c r="A2096" s="60" t="s">
        <v>2369</v>
      </c>
      <c r="B2096" s="58" t="s">
        <v>2362</v>
      </c>
      <c r="C2096" s="18" t="s">
        <v>511</v>
      </c>
      <c r="D2096" s="10" t="s">
        <v>1344</v>
      </c>
      <c r="E2096" s="10" t="s">
        <v>359</v>
      </c>
      <c r="F2096" s="9" t="s">
        <v>396</v>
      </c>
      <c r="G2096" s="9" t="s">
        <v>1307</v>
      </c>
      <c r="H2096" s="18" t="s">
        <v>1406</v>
      </c>
      <c r="I2096" s="9" t="s">
        <v>453</v>
      </c>
      <c r="J2096" s="62" t="s">
        <v>2384</v>
      </c>
      <c r="K2096" s="67">
        <v>5150</v>
      </c>
      <c r="L2096" s="67">
        <v>30132650</v>
      </c>
      <c r="M2096" s="68"/>
      <c r="R2096" s="66">
        <v>30132650</v>
      </c>
      <c r="S2096" s="64" t="s">
        <v>1364</v>
      </c>
      <c r="T2096" s="65">
        <v>1</v>
      </c>
    </row>
    <row r="2097" spans="1:20" x14ac:dyDescent="0.25">
      <c r="A2097" s="60" t="s">
        <v>2369</v>
      </c>
      <c r="B2097" s="58" t="s">
        <v>2362</v>
      </c>
      <c r="C2097" s="18" t="s">
        <v>1450</v>
      </c>
      <c r="D2097" s="10" t="s">
        <v>1451</v>
      </c>
      <c r="E2097" s="10" t="s">
        <v>212</v>
      </c>
      <c r="F2097" s="9" t="s">
        <v>327</v>
      </c>
      <c r="G2097" s="9" t="s">
        <v>1309</v>
      </c>
      <c r="H2097" s="18" t="s">
        <v>296</v>
      </c>
      <c r="I2097" s="9" t="s">
        <v>456</v>
      </c>
      <c r="J2097" s="10" t="s">
        <v>456</v>
      </c>
      <c r="K2097" s="67">
        <v>111580</v>
      </c>
      <c r="L2097" s="67">
        <v>939949920</v>
      </c>
      <c r="M2097" s="68"/>
      <c r="R2097" s="66">
        <v>939949920</v>
      </c>
      <c r="S2097" s="64" t="s">
        <v>1364</v>
      </c>
      <c r="T2097" s="65">
        <v>1</v>
      </c>
    </row>
    <row r="2098" spans="1:20" x14ac:dyDescent="0.25">
      <c r="A2098" s="60" t="s">
        <v>2369</v>
      </c>
      <c r="B2098" s="58" t="s">
        <v>2362</v>
      </c>
      <c r="C2098" s="18" t="s">
        <v>1450</v>
      </c>
      <c r="D2098" s="10" t="s">
        <v>1451</v>
      </c>
      <c r="E2098" s="10" t="s">
        <v>212</v>
      </c>
      <c r="F2098" s="9" t="s">
        <v>327</v>
      </c>
      <c r="G2098" s="9" t="s">
        <v>1309</v>
      </c>
      <c r="H2098" s="18" t="s">
        <v>234</v>
      </c>
      <c r="I2098" s="9" t="s">
        <v>454</v>
      </c>
      <c r="J2098" s="62" t="s">
        <v>2384</v>
      </c>
      <c r="K2098" s="67">
        <v>360</v>
      </c>
      <c r="L2098" s="67">
        <v>3028680</v>
      </c>
      <c r="M2098" s="68"/>
      <c r="R2098" s="66">
        <v>3028680</v>
      </c>
      <c r="S2098" s="64" t="s">
        <v>1364</v>
      </c>
      <c r="T2098" s="65">
        <v>1</v>
      </c>
    </row>
    <row r="2099" spans="1:20" x14ac:dyDescent="0.25">
      <c r="A2099" s="60" t="s">
        <v>2369</v>
      </c>
      <c r="B2099" s="58" t="s">
        <v>2362</v>
      </c>
      <c r="C2099" s="18" t="s">
        <v>1450</v>
      </c>
      <c r="D2099" s="10" t="s">
        <v>1451</v>
      </c>
      <c r="E2099" s="10" t="s">
        <v>212</v>
      </c>
      <c r="F2099" s="9" t="s">
        <v>327</v>
      </c>
      <c r="G2099" s="9" t="s">
        <v>1309</v>
      </c>
      <c r="H2099" s="18" t="s">
        <v>1492</v>
      </c>
      <c r="I2099" s="9" t="s">
        <v>454</v>
      </c>
      <c r="J2099" s="62" t="s">
        <v>2384</v>
      </c>
      <c r="K2099" s="67">
        <v>9120</v>
      </c>
      <c r="L2099" s="67">
        <v>76726560</v>
      </c>
      <c r="M2099" s="68"/>
      <c r="R2099" s="66">
        <v>76726560</v>
      </c>
      <c r="S2099" s="64" t="s">
        <v>1534</v>
      </c>
      <c r="T2099" s="65">
        <v>1</v>
      </c>
    </row>
    <row r="2100" spans="1:20" x14ac:dyDescent="0.25">
      <c r="A2100" s="60" t="s">
        <v>2369</v>
      </c>
      <c r="B2100" s="58" t="s">
        <v>2362</v>
      </c>
      <c r="C2100" s="18" t="s">
        <v>1450</v>
      </c>
      <c r="D2100" s="10" t="s">
        <v>1451</v>
      </c>
      <c r="E2100" s="10" t="s">
        <v>212</v>
      </c>
      <c r="F2100" s="9" t="s">
        <v>327</v>
      </c>
      <c r="G2100" s="9" t="s">
        <v>1309</v>
      </c>
      <c r="H2100" s="18" t="s">
        <v>1493</v>
      </c>
      <c r="I2100" s="9" t="s">
        <v>456</v>
      </c>
      <c r="J2100" s="10" t="s">
        <v>456</v>
      </c>
      <c r="K2100" s="67">
        <v>13200</v>
      </c>
      <c r="L2100" s="67">
        <v>111196800</v>
      </c>
      <c r="M2100" s="68"/>
      <c r="R2100" s="66">
        <v>111196800</v>
      </c>
      <c r="S2100" s="64" t="s">
        <v>1534</v>
      </c>
      <c r="T2100" s="65">
        <v>1</v>
      </c>
    </row>
    <row r="2101" spans="1:20" x14ac:dyDescent="0.25">
      <c r="A2101" s="60" t="s">
        <v>2369</v>
      </c>
      <c r="B2101" s="58" t="s">
        <v>2362</v>
      </c>
      <c r="C2101" s="18" t="s">
        <v>1463</v>
      </c>
      <c r="D2101" s="10" t="s">
        <v>1526</v>
      </c>
      <c r="E2101" s="10" t="s">
        <v>254</v>
      </c>
      <c r="F2101" s="9" t="s">
        <v>390</v>
      </c>
      <c r="G2101" s="9" t="s">
        <v>1495</v>
      </c>
      <c r="H2101" s="18" t="s">
        <v>234</v>
      </c>
      <c r="I2101" s="9" t="s">
        <v>454</v>
      </c>
      <c r="J2101" s="62" t="s">
        <v>2384</v>
      </c>
      <c r="K2101" s="67">
        <v>40860</v>
      </c>
      <c r="L2101" s="67">
        <v>321649920</v>
      </c>
      <c r="M2101" s="68"/>
      <c r="R2101" s="66">
        <v>321649920</v>
      </c>
      <c r="S2101" s="64" t="s">
        <v>1364</v>
      </c>
      <c r="T2101" s="65">
        <v>1</v>
      </c>
    </row>
    <row r="2102" spans="1:20" x14ac:dyDescent="0.25">
      <c r="A2102" s="60" t="s">
        <v>2369</v>
      </c>
      <c r="B2102" s="58" t="s">
        <v>2362</v>
      </c>
      <c r="C2102" s="18" t="s">
        <v>1463</v>
      </c>
      <c r="D2102" s="10" t="s">
        <v>1526</v>
      </c>
      <c r="E2102" s="10" t="s">
        <v>254</v>
      </c>
      <c r="F2102" s="9" t="s">
        <v>390</v>
      </c>
      <c r="G2102" s="9" t="s">
        <v>1495</v>
      </c>
      <c r="H2102" s="18" t="s">
        <v>1492</v>
      </c>
      <c r="I2102" s="9" t="s">
        <v>454</v>
      </c>
      <c r="J2102" s="62" t="s">
        <v>2384</v>
      </c>
      <c r="K2102" s="67">
        <v>3380</v>
      </c>
      <c r="L2102" s="67">
        <v>26607360</v>
      </c>
      <c r="M2102" s="68"/>
      <c r="R2102" s="66">
        <v>26607360</v>
      </c>
      <c r="S2102" s="64" t="s">
        <v>1534</v>
      </c>
      <c r="T2102" s="65">
        <v>1</v>
      </c>
    </row>
    <row r="2103" spans="1:20" x14ac:dyDescent="0.25">
      <c r="A2103" s="60" t="s">
        <v>2369</v>
      </c>
      <c r="B2103" s="58" t="s">
        <v>2362</v>
      </c>
      <c r="C2103" s="18" t="s">
        <v>1465</v>
      </c>
      <c r="D2103" s="10" t="s">
        <v>1518</v>
      </c>
      <c r="E2103" s="10" t="s">
        <v>254</v>
      </c>
      <c r="F2103" s="9" t="s">
        <v>390</v>
      </c>
      <c r="G2103" s="9" t="s">
        <v>1495</v>
      </c>
      <c r="H2103" s="18" t="s">
        <v>234</v>
      </c>
      <c r="I2103" s="9" t="s">
        <v>454</v>
      </c>
      <c r="J2103" s="62" t="s">
        <v>2384</v>
      </c>
      <c r="K2103" s="67">
        <v>7640</v>
      </c>
      <c r="L2103" s="67">
        <v>60142080</v>
      </c>
      <c r="M2103" s="68"/>
      <c r="R2103" s="66">
        <v>60142080</v>
      </c>
      <c r="S2103" s="64" t="s">
        <v>1364</v>
      </c>
      <c r="T2103" s="65">
        <v>1</v>
      </c>
    </row>
    <row r="2104" spans="1:20" x14ac:dyDescent="0.25">
      <c r="A2104" s="60" t="s">
        <v>2369</v>
      </c>
      <c r="B2104" s="58" t="s">
        <v>2362</v>
      </c>
      <c r="C2104" s="18" t="s">
        <v>1465</v>
      </c>
      <c r="D2104" s="10" t="s">
        <v>1518</v>
      </c>
      <c r="E2104" s="10" t="s">
        <v>254</v>
      </c>
      <c r="F2104" s="9" t="s">
        <v>390</v>
      </c>
      <c r="G2104" s="9" t="s">
        <v>1495</v>
      </c>
      <c r="H2104" s="18" t="s">
        <v>1492</v>
      </c>
      <c r="I2104" s="9" t="s">
        <v>454</v>
      </c>
      <c r="J2104" s="62" t="s">
        <v>2384</v>
      </c>
      <c r="K2104" s="67">
        <v>4160</v>
      </c>
      <c r="L2104" s="67">
        <v>32747520</v>
      </c>
      <c r="M2104" s="68"/>
      <c r="R2104" s="66">
        <v>32747520</v>
      </c>
      <c r="S2104" s="64" t="s">
        <v>1534</v>
      </c>
      <c r="T2104" s="65">
        <v>1</v>
      </c>
    </row>
    <row r="2105" spans="1:20" x14ac:dyDescent="0.25">
      <c r="A2105" s="60" t="s">
        <v>2369</v>
      </c>
      <c r="B2105" s="58" t="s">
        <v>2362</v>
      </c>
      <c r="C2105" s="18" t="s">
        <v>1084</v>
      </c>
      <c r="D2105" s="10" t="s">
        <v>1215</v>
      </c>
      <c r="E2105" s="10" t="s">
        <v>254</v>
      </c>
      <c r="F2105" s="9" t="s">
        <v>390</v>
      </c>
      <c r="G2105" s="9" t="s">
        <v>1495</v>
      </c>
      <c r="H2105" s="18" t="s">
        <v>296</v>
      </c>
      <c r="I2105" s="9" t="s">
        <v>456</v>
      </c>
      <c r="J2105" s="10" t="s">
        <v>456</v>
      </c>
      <c r="K2105" s="67">
        <v>80</v>
      </c>
      <c r="L2105" s="67">
        <v>1009680</v>
      </c>
      <c r="M2105" s="68"/>
      <c r="R2105" s="66">
        <v>1009680</v>
      </c>
      <c r="S2105" s="64" t="s">
        <v>1364</v>
      </c>
      <c r="T2105" s="65">
        <v>1</v>
      </c>
    </row>
    <row r="2106" spans="1:20" x14ac:dyDescent="0.25">
      <c r="A2106" s="60" t="s">
        <v>2369</v>
      </c>
      <c r="B2106" s="58" t="s">
        <v>2362</v>
      </c>
      <c r="C2106" s="18" t="s">
        <v>1084</v>
      </c>
      <c r="D2106" s="10" t="s">
        <v>1215</v>
      </c>
      <c r="E2106" s="10" t="s">
        <v>254</v>
      </c>
      <c r="F2106" s="9" t="s">
        <v>390</v>
      </c>
      <c r="G2106" s="9" t="s">
        <v>1495</v>
      </c>
      <c r="H2106" s="18" t="s">
        <v>231</v>
      </c>
      <c r="I2106" s="9" t="s">
        <v>455</v>
      </c>
      <c r="J2106" s="62" t="s">
        <v>2384</v>
      </c>
      <c r="K2106" s="67">
        <v>20</v>
      </c>
      <c r="L2106" s="67">
        <v>204000</v>
      </c>
      <c r="M2106" s="68"/>
      <c r="R2106" s="66">
        <v>204000</v>
      </c>
      <c r="S2106" s="64" t="s">
        <v>1364</v>
      </c>
      <c r="T2106" s="65">
        <v>1</v>
      </c>
    </row>
    <row r="2107" spans="1:20" x14ac:dyDescent="0.25">
      <c r="A2107" s="60" t="s">
        <v>2369</v>
      </c>
      <c r="B2107" s="58" t="s">
        <v>2362</v>
      </c>
      <c r="C2107" s="18" t="s">
        <v>1084</v>
      </c>
      <c r="D2107" s="10" t="s">
        <v>1215</v>
      </c>
      <c r="E2107" s="10" t="s">
        <v>254</v>
      </c>
      <c r="F2107" s="9" t="s">
        <v>390</v>
      </c>
      <c r="G2107" s="9" t="s">
        <v>1495</v>
      </c>
      <c r="H2107" s="18" t="s">
        <v>234</v>
      </c>
      <c r="I2107" s="9" t="s">
        <v>454</v>
      </c>
      <c r="J2107" s="62" t="s">
        <v>2384</v>
      </c>
      <c r="K2107" s="67">
        <v>520</v>
      </c>
      <c r="L2107" s="67">
        <v>3946280</v>
      </c>
      <c r="M2107" s="68"/>
      <c r="R2107" s="66">
        <v>3946280</v>
      </c>
      <c r="S2107" s="64" t="s">
        <v>1364</v>
      </c>
      <c r="T2107" s="65">
        <v>1</v>
      </c>
    </row>
    <row r="2108" spans="1:20" x14ac:dyDescent="0.25">
      <c r="A2108" s="60" t="s">
        <v>2369</v>
      </c>
      <c r="B2108" s="58" t="s">
        <v>2362</v>
      </c>
      <c r="C2108" s="18" t="s">
        <v>1084</v>
      </c>
      <c r="D2108" s="10" t="s">
        <v>1215</v>
      </c>
      <c r="E2108" s="10" t="s">
        <v>254</v>
      </c>
      <c r="F2108" s="9" t="s">
        <v>390</v>
      </c>
      <c r="G2108" s="9" t="s">
        <v>1495</v>
      </c>
      <c r="H2108" s="18" t="s">
        <v>1492</v>
      </c>
      <c r="I2108" s="9" t="s">
        <v>454</v>
      </c>
      <c r="J2108" s="62" t="s">
        <v>2384</v>
      </c>
      <c r="K2108" s="67">
        <v>340</v>
      </c>
      <c r="L2108" s="67">
        <v>2580260</v>
      </c>
      <c r="M2108" s="68"/>
      <c r="R2108" s="66">
        <v>2580260</v>
      </c>
      <c r="S2108" s="64" t="s">
        <v>1534</v>
      </c>
      <c r="T2108" s="65">
        <v>1</v>
      </c>
    </row>
    <row r="2109" spans="1:20" x14ac:dyDescent="0.25">
      <c r="A2109" s="60" t="s">
        <v>2369</v>
      </c>
      <c r="B2109" s="58" t="s">
        <v>2362</v>
      </c>
      <c r="C2109" s="18" t="s">
        <v>1094</v>
      </c>
      <c r="D2109" s="10" t="s">
        <v>1232</v>
      </c>
      <c r="E2109" s="10" t="s">
        <v>210</v>
      </c>
      <c r="F2109" s="9" t="s">
        <v>391</v>
      </c>
      <c r="G2109" s="9" t="s">
        <v>1498</v>
      </c>
      <c r="H2109" s="18" t="s">
        <v>296</v>
      </c>
      <c r="I2109" s="9" t="s">
        <v>456</v>
      </c>
      <c r="J2109" s="10" t="s">
        <v>456</v>
      </c>
      <c r="K2109" s="67">
        <v>16920</v>
      </c>
      <c r="L2109" s="67">
        <v>108203400</v>
      </c>
      <c r="M2109" s="68"/>
      <c r="R2109" s="66">
        <v>108203400</v>
      </c>
      <c r="S2109" s="64" t="s">
        <v>1364</v>
      </c>
      <c r="T2109" s="65">
        <v>1</v>
      </c>
    </row>
    <row r="2110" spans="1:20" x14ac:dyDescent="0.25">
      <c r="A2110" s="60" t="s">
        <v>2369</v>
      </c>
      <c r="B2110" s="58" t="s">
        <v>2362</v>
      </c>
      <c r="C2110" s="18" t="s">
        <v>1094</v>
      </c>
      <c r="D2110" s="10" t="s">
        <v>1232</v>
      </c>
      <c r="E2110" s="10" t="s">
        <v>210</v>
      </c>
      <c r="F2110" s="9" t="s">
        <v>391</v>
      </c>
      <c r="G2110" s="9" t="s">
        <v>1498</v>
      </c>
      <c r="H2110" s="18" t="s">
        <v>337</v>
      </c>
      <c r="I2110" s="9" t="s">
        <v>453</v>
      </c>
      <c r="J2110" s="62" t="s">
        <v>2384</v>
      </c>
      <c r="K2110" s="67">
        <v>64800</v>
      </c>
      <c r="L2110" s="67">
        <v>188049600</v>
      </c>
      <c r="M2110" s="68"/>
      <c r="R2110" s="66">
        <v>188049600</v>
      </c>
      <c r="S2110" s="64" t="s">
        <v>1364</v>
      </c>
      <c r="T2110" s="65">
        <v>1</v>
      </c>
    </row>
    <row r="2111" spans="1:20" x14ac:dyDescent="0.25">
      <c r="A2111" s="60" t="s">
        <v>2369</v>
      </c>
      <c r="B2111" s="58" t="s">
        <v>2362</v>
      </c>
      <c r="C2111" s="18" t="s">
        <v>1097</v>
      </c>
      <c r="D2111" s="10" t="s">
        <v>1424</v>
      </c>
      <c r="E2111" s="10" t="s">
        <v>210</v>
      </c>
      <c r="F2111" s="9" t="s">
        <v>391</v>
      </c>
      <c r="G2111" s="9" t="s">
        <v>1498</v>
      </c>
      <c r="H2111" s="18" t="s">
        <v>296</v>
      </c>
      <c r="I2111" s="9" t="s">
        <v>456</v>
      </c>
      <c r="J2111" s="10" t="s">
        <v>456</v>
      </c>
      <c r="K2111" s="67">
        <v>236640</v>
      </c>
      <c r="L2111" s="67">
        <v>1152673440</v>
      </c>
      <c r="M2111" s="68"/>
      <c r="R2111" s="66">
        <v>1152673440</v>
      </c>
      <c r="S2111" s="64" t="s">
        <v>1364</v>
      </c>
      <c r="T2111" s="65">
        <v>1</v>
      </c>
    </row>
    <row r="2112" spans="1:20" x14ac:dyDescent="0.25">
      <c r="A2112" s="60" t="s">
        <v>2369</v>
      </c>
      <c r="B2112" s="58" t="s">
        <v>2362</v>
      </c>
      <c r="C2112" s="18" t="s">
        <v>1097</v>
      </c>
      <c r="D2112" s="10" t="s">
        <v>1424</v>
      </c>
      <c r="E2112" s="10" t="s">
        <v>210</v>
      </c>
      <c r="F2112" s="9" t="s">
        <v>391</v>
      </c>
      <c r="G2112" s="9" t="s">
        <v>1498</v>
      </c>
      <c r="H2112" s="18" t="s">
        <v>337</v>
      </c>
      <c r="I2112" s="9" t="s">
        <v>453</v>
      </c>
      <c r="J2112" s="62" t="s">
        <v>2384</v>
      </c>
      <c r="K2112" s="67">
        <v>91200</v>
      </c>
      <c r="L2112" s="67">
        <v>258369600</v>
      </c>
      <c r="M2112" s="68"/>
      <c r="R2112" s="66">
        <v>258369600</v>
      </c>
      <c r="S2112" s="64" t="s">
        <v>1364</v>
      </c>
      <c r="T2112" s="65">
        <v>1</v>
      </c>
    </row>
    <row r="2113" spans="1:20" x14ac:dyDescent="0.25">
      <c r="A2113" s="60" t="s">
        <v>2369</v>
      </c>
      <c r="B2113" s="58" t="s">
        <v>2362</v>
      </c>
      <c r="C2113" s="18" t="s">
        <v>1097</v>
      </c>
      <c r="D2113" s="10" t="s">
        <v>1424</v>
      </c>
      <c r="E2113" s="10" t="s">
        <v>210</v>
      </c>
      <c r="F2113" s="9" t="s">
        <v>391</v>
      </c>
      <c r="G2113" s="9" t="s">
        <v>1498</v>
      </c>
      <c r="H2113" s="18" t="s">
        <v>231</v>
      </c>
      <c r="I2113" s="9" t="s">
        <v>455</v>
      </c>
      <c r="J2113" s="62" t="s">
        <v>2384</v>
      </c>
      <c r="K2113" s="67">
        <v>2400</v>
      </c>
      <c r="L2113" s="67">
        <v>10588800</v>
      </c>
      <c r="M2113" s="68"/>
      <c r="R2113" s="66">
        <v>10588800</v>
      </c>
      <c r="S2113" s="64" t="s">
        <v>1364</v>
      </c>
      <c r="T2113" s="65">
        <v>1</v>
      </c>
    </row>
    <row r="2114" spans="1:20" x14ac:dyDescent="0.25">
      <c r="A2114" s="60" t="s">
        <v>2369</v>
      </c>
      <c r="B2114" s="58" t="s">
        <v>2362</v>
      </c>
      <c r="C2114" s="18" t="s">
        <v>1519</v>
      </c>
      <c r="D2114" s="10" t="s">
        <v>1520</v>
      </c>
      <c r="E2114" s="10" t="s">
        <v>1482</v>
      </c>
      <c r="F2114" s="9" t="s">
        <v>1483</v>
      </c>
      <c r="G2114" s="9" t="s">
        <v>1509</v>
      </c>
      <c r="H2114" s="18" t="s">
        <v>234</v>
      </c>
      <c r="I2114" s="9" t="s">
        <v>454</v>
      </c>
      <c r="J2114" s="62" t="s">
        <v>2384</v>
      </c>
      <c r="K2114" s="67">
        <v>1756420</v>
      </c>
      <c r="L2114" s="67">
        <v>11430781360</v>
      </c>
      <c r="M2114" s="68"/>
      <c r="R2114" s="66">
        <v>11430781360</v>
      </c>
      <c r="S2114" s="64" t="s">
        <v>1364</v>
      </c>
      <c r="T2114" s="65">
        <v>1</v>
      </c>
    </row>
    <row r="2115" spans="1:20" x14ac:dyDescent="0.25">
      <c r="A2115" s="60" t="s">
        <v>2369</v>
      </c>
      <c r="B2115" s="58" t="s">
        <v>2362</v>
      </c>
      <c r="C2115" s="18" t="s">
        <v>1519</v>
      </c>
      <c r="D2115" s="10" t="s">
        <v>1520</v>
      </c>
      <c r="E2115" s="10" t="s">
        <v>1482</v>
      </c>
      <c r="F2115" s="9" t="s">
        <v>1483</v>
      </c>
      <c r="G2115" s="9" t="s">
        <v>1509</v>
      </c>
      <c r="H2115" s="18" t="s">
        <v>1492</v>
      </c>
      <c r="I2115" s="9" t="s">
        <v>454</v>
      </c>
      <c r="J2115" s="62" t="s">
        <v>2384</v>
      </c>
      <c r="K2115" s="67">
        <v>902860</v>
      </c>
      <c r="L2115" s="67">
        <v>5875812880</v>
      </c>
      <c r="M2115" s="68"/>
      <c r="R2115" s="66">
        <v>5875812880</v>
      </c>
      <c r="S2115" s="64" t="s">
        <v>1534</v>
      </c>
      <c r="T2115" s="65">
        <v>1</v>
      </c>
    </row>
    <row r="2116" spans="1:20" x14ac:dyDescent="0.25">
      <c r="A2116" s="60" t="s">
        <v>2369</v>
      </c>
      <c r="B2116" s="58" t="s">
        <v>2362</v>
      </c>
      <c r="C2116" s="18" t="s">
        <v>1098</v>
      </c>
      <c r="D2116" s="10" t="s">
        <v>1234</v>
      </c>
      <c r="E2116" s="10" t="s">
        <v>210</v>
      </c>
      <c r="F2116" s="9" t="s">
        <v>391</v>
      </c>
      <c r="G2116" s="9" t="s">
        <v>1498</v>
      </c>
      <c r="H2116" s="18" t="s">
        <v>296</v>
      </c>
      <c r="I2116" s="9" t="s">
        <v>456</v>
      </c>
      <c r="J2116" s="10" t="s">
        <v>456</v>
      </c>
      <c r="K2116" s="67">
        <v>4320</v>
      </c>
      <c r="L2116" s="67">
        <v>31605120</v>
      </c>
      <c r="M2116" s="68"/>
      <c r="R2116" s="66">
        <v>31605120</v>
      </c>
      <c r="S2116" s="64" t="s">
        <v>1364</v>
      </c>
      <c r="T2116" s="65">
        <v>1</v>
      </c>
    </row>
    <row r="2117" spans="1:20" x14ac:dyDescent="0.25">
      <c r="A2117" s="60" t="s">
        <v>2369</v>
      </c>
      <c r="B2117" s="58" t="s">
        <v>2362</v>
      </c>
      <c r="C2117" s="18" t="s">
        <v>1098</v>
      </c>
      <c r="D2117" s="10" t="s">
        <v>1234</v>
      </c>
      <c r="E2117" s="10" t="s">
        <v>210</v>
      </c>
      <c r="F2117" s="9" t="s">
        <v>391</v>
      </c>
      <c r="G2117" s="9" t="s">
        <v>1498</v>
      </c>
      <c r="H2117" s="18" t="s">
        <v>337</v>
      </c>
      <c r="I2117" s="9" t="s">
        <v>453</v>
      </c>
      <c r="J2117" s="62" t="s">
        <v>2384</v>
      </c>
      <c r="K2117" s="67">
        <v>3840</v>
      </c>
      <c r="L2117" s="67">
        <v>14622720</v>
      </c>
      <c r="M2117" s="68"/>
      <c r="R2117" s="66">
        <v>14622720</v>
      </c>
      <c r="S2117" s="64" t="s">
        <v>1364</v>
      </c>
      <c r="T2117" s="65">
        <v>1</v>
      </c>
    </row>
    <row r="2118" spans="1:20" x14ac:dyDescent="0.25">
      <c r="A2118" s="60" t="s">
        <v>2369</v>
      </c>
      <c r="B2118" s="58" t="s">
        <v>2362</v>
      </c>
      <c r="C2118" s="18" t="s">
        <v>1098</v>
      </c>
      <c r="D2118" s="10" t="s">
        <v>1234</v>
      </c>
      <c r="E2118" s="10" t="s">
        <v>210</v>
      </c>
      <c r="F2118" s="9" t="s">
        <v>391</v>
      </c>
      <c r="G2118" s="9" t="s">
        <v>1498</v>
      </c>
      <c r="H2118" s="18" t="s">
        <v>1523</v>
      </c>
      <c r="I2118" s="9" t="s">
        <v>453</v>
      </c>
      <c r="J2118" s="62" t="s">
        <v>2384</v>
      </c>
      <c r="K2118" s="67">
        <v>2400</v>
      </c>
      <c r="L2118" s="67">
        <v>9139200</v>
      </c>
      <c r="M2118" s="68"/>
      <c r="R2118" s="66">
        <v>9139200</v>
      </c>
      <c r="S2118" s="64" t="s">
        <v>1534</v>
      </c>
      <c r="T2118" s="65">
        <v>1</v>
      </c>
    </row>
    <row r="2119" spans="1:20" x14ac:dyDescent="0.25">
      <c r="A2119" s="60" t="s">
        <v>2369</v>
      </c>
      <c r="B2119" s="58" t="s">
        <v>2362</v>
      </c>
      <c r="C2119" s="18" t="s">
        <v>507</v>
      </c>
      <c r="D2119" s="10" t="s">
        <v>1340</v>
      </c>
      <c r="E2119" s="10" t="s">
        <v>359</v>
      </c>
      <c r="F2119" s="9" t="s">
        <v>396</v>
      </c>
      <c r="G2119" s="9" t="s">
        <v>1307</v>
      </c>
      <c r="H2119" s="18" t="s">
        <v>1406</v>
      </c>
      <c r="I2119" s="9" t="s">
        <v>453</v>
      </c>
      <c r="J2119" s="62" t="s">
        <v>2384</v>
      </c>
      <c r="K2119" s="67">
        <v>150</v>
      </c>
      <c r="L2119" s="67">
        <v>877650</v>
      </c>
      <c r="M2119" s="68"/>
      <c r="R2119" s="66">
        <v>877650</v>
      </c>
      <c r="S2119" s="64" t="s">
        <v>1364</v>
      </c>
      <c r="T2119" s="65">
        <v>1</v>
      </c>
    </row>
    <row r="2120" spans="1:20" x14ac:dyDescent="0.25">
      <c r="A2120" s="60" t="s">
        <v>2369</v>
      </c>
      <c r="B2120" s="58" t="s">
        <v>2362</v>
      </c>
      <c r="C2120" s="18" t="s">
        <v>508</v>
      </c>
      <c r="D2120" s="10" t="s">
        <v>1341</v>
      </c>
      <c r="E2120" s="10" t="s">
        <v>359</v>
      </c>
      <c r="F2120" s="9" t="s">
        <v>396</v>
      </c>
      <c r="G2120" s="9" t="s">
        <v>1307</v>
      </c>
      <c r="H2120" s="18" t="s">
        <v>1406</v>
      </c>
      <c r="I2120" s="9" t="s">
        <v>453</v>
      </c>
      <c r="J2120" s="62" t="s">
        <v>2384</v>
      </c>
      <c r="K2120" s="67">
        <v>1300</v>
      </c>
      <c r="L2120" s="67">
        <v>3649100</v>
      </c>
      <c r="M2120" s="68"/>
      <c r="R2120" s="66">
        <v>3649100</v>
      </c>
      <c r="S2120" s="64" t="s">
        <v>1364</v>
      </c>
      <c r="T2120" s="65">
        <v>1</v>
      </c>
    </row>
    <row r="2121" spans="1:20" x14ac:dyDescent="0.25">
      <c r="A2121" s="60" t="s">
        <v>2369</v>
      </c>
      <c r="B2121" s="58" t="s">
        <v>2362</v>
      </c>
      <c r="C2121" s="18" t="s">
        <v>506</v>
      </c>
      <c r="D2121" s="10" t="s">
        <v>1338</v>
      </c>
      <c r="E2121" s="10" t="s">
        <v>385</v>
      </c>
      <c r="F2121" s="9" t="s">
        <v>398</v>
      </c>
      <c r="G2121" s="9" t="s">
        <v>1307</v>
      </c>
      <c r="H2121" s="18" t="s">
        <v>1406</v>
      </c>
      <c r="I2121" s="9" t="s">
        <v>453</v>
      </c>
      <c r="J2121" s="62" t="s">
        <v>2384</v>
      </c>
      <c r="K2121" s="67">
        <v>1800</v>
      </c>
      <c r="L2121" s="67">
        <v>4824000</v>
      </c>
      <c r="M2121" s="68"/>
      <c r="R2121" s="66">
        <v>4824000</v>
      </c>
      <c r="S2121" s="64" t="s">
        <v>1364</v>
      </c>
      <c r="T2121" s="65">
        <v>1</v>
      </c>
    </row>
    <row r="2122" spans="1:20" x14ac:dyDescent="0.25">
      <c r="A2122" s="60" t="s">
        <v>2369</v>
      </c>
      <c r="B2122" s="58" t="s">
        <v>2362</v>
      </c>
      <c r="C2122" s="18" t="s">
        <v>1448</v>
      </c>
      <c r="D2122" s="10" t="s">
        <v>1449</v>
      </c>
      <c r="E2122" s="10" t="s">
        <v>212</v>
      </c>
      <c r="F2122" s="9" t="s">
        <v>327</v>
      </c>
      <c r="G2122" s="9" t="s">
        <v>1309</v>
      </c>
      <c r="H2122" s="18" t="s">
        <v>296</v>
      </c>
      <c r="I2122" s="9" t="s">
        <v>456</v>
      </c>
      <c r="J2122" s="10" t="s">
        <v>456</v>
      </c>
      <c r="K2122" s="67">
        <v>7200</v>
      </c>
      <c r="L2122" s="67">
        <v>60652800</v>
      </c>
      <c r="M2122" s="68"/>
      <c r="R2122" s="66">
        <v>60652800</v>
      </c>
      <c r="S2122" s="64" t="s">
        <v>1364</v>
      </c>
      <c r="T2122" s="65">
        <v>1</v>
      </c>
    </row>
    <row r="2123" spans="1:20" x14ac:dyDescent="0.25">
      <c r="A2123" s="60" t="s">
        <v>2369</v>
      </c>
      <c r="B2123" s="58" t="s">
        <v>2362</v>
      </c>
      <c r="C2123" s="18" t="s">
        <v>1448</v>
      </c>
      <c r="D2123" s="10" t="s">
        <v>1449</v>
      </c>
      <c r="E2123" s="10" t="s">
        <v>212</v>
      </c>
      <c r="F2123" s="9" t="s">
        <v>327</v>
      </c>
      <c r="G2123" s="9" t="s">
        <v>1309</v>
      </c>
      <c r="H2123" s="18" t="s">
        <v>234</v>
      </c>
      <c r="I2123" s="9" t="s">
        <v>454</v>
      </c>
      <c r="J2123" s="62" t="s">
        <v>2384</v>
      </c>
      <c r="K2123" s="67">
        <v>3720</v>
      </c>
      <c r="L2123" s="67">
        <v>31296360</v>
      </c>
      <c r="M2123" s="68"/>
      <c r="R2123" s="66">
        <v>31296360</v>
      </c>
      <c r="S2123" s="64" t="s">
        <v>1364</v>
      </c>
      <c r="T2123" s="65">
        <v>1</v>
      </c>
    </row>
    <row r="2124" spans="1:20" x14ac:dyDescent="0.25">
      <c r="A2124" s="60" t="s">
        <v>2369</v>
      </c>
      <c r="B2124" s="58" t="s">
        <v>2362</v>
      </c>
      <c r="C2124" s="18" t="s">
        <v>1448</v>
      </c>
      <c r="D2124" s="10" t="s">
        <v>1449</v>
      </c>
      <c r="E2124" s="10" t="s">
        <v>212</v>
      </c>
      <c r="F2124" s="9" t="s">
        <v>327</v>
      </c>
      <c r="G2124" s="9" t="s">
        <v>1309</v>
      </c>
      <c r="H2124" s="18" t="s">
        <v>1492</v>
      </c>
      <c r="I2124" s="9" t="s">
        <v>454</v>
      </c>
      <c r="J2124" s="62" t="s">
        <v>2384</v>
      </c>
      <c r="K2124" s="67">
        <v>24480</v>
      </c>
      <c r="L2124" s="67">
        <v>205950240</v>
      </c>
      <c r="M2124" s="68"/>
      <c r="R2124" s="66">
        <v>205950240</v>
      </c>
      <c r="S2124" s="64" t="s">
        <v>1534</v>
      </c>
      <c r="T2124" s="65">
        <v>1</v>
      </c>
    </row>
    <row r="2125" spans="1:20" x14ac:dyDescent="0.25">
      <c r="A2125" s="60" t="s">
        <v>2369</v>
      </c>
      <c r="B2125" s="58" t="s">
        <v>2362</v>
      </c>
      <c r="C2125" s="18" t="s">
        <v>1448</v>
      </c>
      <c r="D2125" s="10" t="s">
        <v>1449</v>
      </c>
      <c r="E2125" s="10" t="s">
        <v>212</v>
      </c>
      <c r="F2125" s="9" t="s">
        <v>327</v>
      </c>
      <c r="G2125" s="9" t="s">
        <v>1309</v>
      </c>
      <c r="H2125" s="18" t="s">
        <v>1493</v>
      </c>
      <c r="I2125" s="9" t="s">
        <v>456</v>
      </c>
      <c r="J2125" s="10" t="s">
        <v>456</v>
      </c>
      <c r="K2125" s="67">
        <v>720</v>
      </c>
      <c r="L2125" s="67">
        <v>6065280</v>
      </c>
      <c r="M2125" s="68"/>
      <c r="R2125" s="66">
        <v>6065280</v>
      </c>
      <c r="S2125" s="64" t="s">
        <v>1534</v>
      </c>
      <c r="T2125" s="65">
        <v>1</v>
      </c>
    </row>
    <row r="2126" spans="1:20" x14ac:dyDescent="0.25">
      <c r="A2126" s="60" t="s">
        <v>2369</v>
      </c>
      <c r="B2126" s="58" t="s">
        <v>2362</v>
      </c>
      <c r="C2126" s="18" t="s">
        <v>1426</v>
      </c>
      <c r="D2126" s="10" t="s">
        <v>1508</v>
      </c>
      <c r="E2126" s="10" t="s">
        <v>218</v>
      </c>
      <c r="F2126" s="9" t="s">
        <v>400</v>
      </c>
      <c r="G2126" s="9" t="s">
        <v>1495</v>
      </c>
      <c r="H2126" s="18" t="s">
        <v>234</v>
      </c>
      <c r="I2126" s="9" t="s">
        <v>454</v>
      </c>
      <c r="J2126" s="62" t="s">
        <v>2384</v>
      </c>
      <c r="K2126" s="67">
        <v>1760</v>
      </c>
      <c r="L2126" s="67">
        <v>10915520</v>
      </c>
      <c r="M2126" s="68"/>
      <c r="R2126" s="66">
        <v>10915520</v>
      </c>
      <c r="S2126" s="64" t="s">
        <v>1364</v>
      </c>
      <c r="T2126" s="65">
        <v>1</v>
      </c>
    </row>
    <row r="2127" spans="1:20" x14ac:dyDescent="0.25">
      <c r="A2127" s="60" t="s">
        <v>2369</v>
      </c>
      <c r="B2127" s="58" t="s">
        <v>2362</v>
      </c>
      <c r="C2127" s="18" t="s">
        <v>1426</v>
      </c>
      <c r="D2127" s="10" t="s">
        <v>1508</v>
      </c>
      <c r="E2127" s="10" t="s">
        <v>218</v>
      </c>
      <c r="F2127" s="9" t="s">
        <v>400</v>
      </c>
      <c r="G2127" s="9" t="s">
        <v>1495</v>
      </c>
      <c r="H2127" s="18" t="s">
        <v>1492</v>
      </c>
      <c r="I2127" s="9" t="s">
        <v>454</v>
      </c>
      <c r="J2127" s="62" t="s">
        <v>2384</v>
      </c>
      <c r="K2127" s="67">
        <v>7600</v>
      </c>
      <c r="L2127" s="67">
        <v>47135200</v>
      </c>
      <c r="M2127" s="68"/>
      <c r="R2127" s="66">
        <v>47135200</v>
      </c>
      <c r="S2127" s="64" t="s">
        <v>1534</v>
      </c>
      <c r="T2127" s="65">
        <v>1</v>
      </c>
    </row>
    <row r="2128" spans="1:20" x14ac:dyDescent="0.25">
      <c r="A2128" s="60" t="s">
        <v>2369</v>
      </c>
      <c r="B2128" s="58" t="s">
        <v>2362</v>
      </c>
      <c r="C2128" s="18" t="s">
        <v>1427</v>
      </c>
      <c r="D2128" s="10" t="s">
        <v>1504</v>
      </c>
      <c r="E2128" s="10" t="s">
        <v>218</v>
      </c>
      <c r="F2128" s="9" t="s">
        <v>400</v>
      </c>
      <c r="G2128" s="9" t="s">
        <v>1495</v>
      </c>
      <c r="H2128" s="18" t="s">
        <v>234</v>
      </c>
      <c r="I2128" s="9" t="s">
        <v>454</v>
      </c>
      <c r="J2128" s="62" t="s">
        <v>2384</v>
      </c>
      <c r="K2128" s="67">
        <v>209240</v>
      </c>
      <c r="L2128" s="67">
        <v>1141613440</v>
      </c>
      <c r="M2128" s="68"/>
      <c r="R2128" s="66">
        <v>1141613440</v>
      </c>
      <c r="S2128" s="64" t="s">
        <v>1364</v>
      </c>
      <c r="T2128" s="65">
        <v>1</v>
      </c>
    </row>
    <row r="2129" spans="1:20" x14ac:dyDescent="0.25">
      <c r="A2129" s="60" t="s">
        <v>2369</v>
      </c>
      <c r="B2129" s="58" t="s">
        <v>2362</v>
      </c>
      <c r="C2129" s="18" t="s">
        <v>1427</v>
      </c>
      <c r="D2129" s="10" t="s">
        <v>1504</v>
      </c>
      <c r="E2129" s="10" t="s">
        <v>218</v>
      </c>
      <c r="F2129" s="9" t="s">
        <v>400</v>
      </c>
      <c r="G2129" s="9" t="s">
        <v>1495</v>
      </c>
      <c r="H2129" s="18" t="s">
        <v>1492</v>
      </c>
      <c r="I2129" s="9" t="s">
        <v>454</v>
      </c>
      <c r="J2129" s="62" t="s">
        <v>2384</v>
      </c>
      <c r="K2129" s="67">
        <v>76440</v>
      </c>
      <c r="L2129" s="67">
        <v>417056640</v>
      </c>
      <c r="M2129" s="68"/>
      <c r="R2129" s="66">
        <v>417056640</v>
      </c>
      <c r="S2129" s="64" t="s">
        <v>1534</v>
      </c>
      <c r="T2129" s="65">
        <v>1</v>
      </c>
    </row>
    <row r="2130" spans="1:20" x14ac:dyDescent="0.25">
      <c r="A2130" s="60" t="s">
        <v>2369</v>
      </c>
      <c r="B2130" s="58" t="s">
        <v>2362</v>
      </c>
      <c r="C2130" s="18" t="s">
        <v>1459</v>
      </c>
      <c r="D2130" s="10" t="s">
        <v>1527</v>
      </c>
      <c r="E2130" s="10" t="s">
        <v>387</v>
      </c>
      <c r="F2130" s="9" t="s">
        <v>252</v>
      </c>
      <c r="G2130" s="9" t="s">
        <v>1495</v>
      </c>
      <c r="H2130" s="18" t="s">
        <v>234</v>
      </c>
      <c r="I2130" s="9" t="s">
        <v>454</v>
      </c>
      <c r="J2130" s="62" t="s">
        <v>2384</v>
      </c>
      <c r="K2130" s="67">
        <v>31560</v>
      </c>
      <c r="L2130" s="67">
        <v>205424040</v>
      </c>
      <c r="M2130" s="68"/>
      <c r="R2130" s="66">
        <v>205424040</v>
      </c>
      <c r="S2130" s="64" t="s">
        <v>1364</v>
      </c>
      <c r="T2130" s="65">
        <v>1</v>
      </c>
    </row>
    <row r="2131" spans="1:20" x14ac:dyDescent="0.25">
      <c r="A2131" s="60" t="s">
        <v>2369</v>
      </c>
      <c r="B2131" s="58" t="s">
        <v>2362</v>
      </c>
      <c r="C2131" s="18" t="s">
        <v>1459</v>
      </c>
      <c r="D2131" s="10" t="s">
        <v>1527</v>
      </c>
      <c r="E2131" s="10" t="s">
        <v>387</v>
      </c>
      <c r="F2131" s="9" t="s">
        <v>252</v>
      </c>
      <c r="G2131" s="9" t="s">
        <v>1495</v>
      </c>
      <c r="H2131" s="18" t="s">
        <v>1492</v>
      </c>
      <c r="I2131" s="9" t="s">
        <v>454</v>
      </c>
      <c r="J2131" s="62" t="s">
        <v>2384</v>
      </c>
      <c r="K2131" s="67">
        <v>1000</v>
      </c>
      <c r="L2131" s="67">
        <v>6509000</v>
      </c>
      <c r="M2131" s="68"/>
      <c r="R2131" s="66">
        <v>6509000</v>
      </c>
      <c r="S2131" s="64" t="s">
        <v>1534</v>
      </c>
      <c r="T2131" s="65">
        <v>1</v>
      </c>
    </row>
    <row r="2132" spans="1:20" x14ac:dyDescent="0.25">
      <c r="A2132" s="60" t="s">
        <v>2369</v>
      </c>
      <c r="B2132" s="58" t="s">
        <v>2362</v>
      </c>
      <c r="C2132" s="18" t="s">
        <v>1452</v>
      </c>
      <c r="D2132" s="10" t="s">
        <v>1453</v>
      </c>
      <c r="E2132" s="10" t="s">
        <v>212</v>
      </c>
      <c r="F2132" s="9" t="s">
        <v>327</v>
      </c>
      <c r="G2132" s="9" t="s">
        <v>1309</v>
      </c>
      <c r="H2132" s="18" t="s">
        <v>296</v>
      </c>
      <c r="I2132" s="9" t="s">
        <v>456</v>
      </c>
      <c r="J2132" s="10" t="s">
        <v>456</v>
      </c>
      <c r="K2132" s="67">
        <v>3600</v>
      </c>
      <c r="L2132" s="67">
        <v>38750400</v>
      </c>
      <c r="M2132" s="68"/>
      <c r="R2132" s="66">
        <v>38750400</v>
      </c>
      <c r="S2132" s="64" t="s">
        <v>1364</v>
      </c>
      <c r="T2132" s="65">
        <v>1</v>
      </c>
    </row>
    <row r="2133" spans="1:20" x14ac:dyDescent="0.25">
      <c r="A2133" s="60" t="s">
        <v>2369</v>
      </c>
      <c r="B2133" s="58" t="s">
        <v>2362</v>
      </c>
      <c r="C2133" s="18" t="s">
        <v>1452</v>
      </c>
      <c r="D2133" s="10" t="s">
        <v>1453</v>
      </c>
      <c r="E2133" s="10" t="s">
        <v>212</v>
      </c>
      <c r="F2133" s="9" t="s">
        <v>327</v>
      </c>
      <c r="G2133" s="9" t="s">
        <v>1309</v>
      </c>
      <c r="H2133" s="18" t="s">
        <v>1492</v>
      </c>
      <c r="I2133" s="9" t="s">
        <v>454</v>
      </c>
      <c r="J2133" s="62" t="s">
        <v>2384</v>
      </c>
      <c r="K2133" s="67">
        <v>24720</v>
      </c>
      <c r="L2133" s="67">
        <v>270659280</v>
      </c>
      <c r="M2133" s="68"/>
      <c r="R2133" s="66">
        <v>270659280</v>
      </c>
      <c r="S2133" s="64" t="s">
        <v>1534</v>
      </c>
      <c r="T2133" s="65">
        <v>1</v>
      </c>
    </row>
    <row r="2134" spans="1:20" x14ac:dyDescent="0.25">
      <c r="A2134" s="60" t="s">
        <v>2369</v>
      </c>
      <c r="B2134" s="58" t="s">
        <v>2362</v>
      </c>
      <c r="C2134" s="18" t="s">
        <v>1452</v>
      </c>
      <c r="D2134" s="10" t="s">
        <v>1453</v>
      </c>
      <c r="E2134" s="10" t="s">
        <v>212</v>
      </c>
      <c r="F2134" s="9" t="s">
        <v>327</v>
      </c>
      <c r="G2134" s="9" t="s">
        <v>1309</v>
      </c>
      <c r="H2134" s="18" t="s">
        <v>1493</v>
      </c>
      <c r="I2134" s="9" t="s">
        <v>456</v>
      </c>
      <c r="J2134" s="10" t="s">
        <v>456</v>
      </c>
      <c r="K2134" s="67">
        <v>1920</v>
      </c>
      <c r="L2134" s="67">
        <v>20666880</v>
      </c>
      <c r="M2134" s="68"/>
      <c r="R2134" s="66">
        <v>20666880</v>
      </c>
      <c r="S2134" s="64" t="s">
        <v>1534</v>
      </c>
      <c r="T2134" s="65">
        <v>1</v>
      </c>
    </row>
    <row r="2135" spans="1:20" x14ac:dyDescent="0.25">
      <c r="A2135" s="60" t="s">
        <v>2369</v>
      </c>
      <c r="B2135" s="58" t="s">
        <v>2362</v>
      </c>
      <c r="C2135" s="18" t="s">
        <v>1461</v>
      </c>
      <c r="D2135" s="10" t="s">
        <v>1532</v>
      </c>
      <c r="E2135" s="10" t="s">
        <v>389</v>
      </c>
      <c r="F2135" s="9" t="s">
        <v>322</v>
      </c>
      <c r="G2135" s="9" t="s">
        <v>1495</v>
      </c>
      <c r="H2135" s="18" t="s">
        <v>234</v>
      </c>
      <c r="I2135" s="9" t="s">
        <v>454</v>
      </c>
      <c r="J2135" s="62" t="s">
        <v>2384</v>
      </c>
      <c r="K2135" s="67">
        <v>9160</v>
      </c>
      <c r="L2135" s="67">
        <v>296124480</v>
      </c>
      <c r="M2135" s="68"/>
      <c r="R2135" s="66">
        <v>296124480</v>
      </c>
      <c r="S2135" s="64" t="s">
        <v>1364</v>
      </c>
      <c r="T2135" s="65">
        <v>1</v>
      </c>
    </row>
    <row r="2136" spans="1:20" x14ac:dyDescent="0.25">
      <c r="A2136" s="60" t="s">
        <v>2369</v>
      </c>
      <c r="B2136" s="58" t="s">
        <v>2362</v>
      </c>
      <c r="C2136" s="18" t="s">
        <v>1461</v>
      </c>
      <c r="D2136" s="10" t="s">
        <v>1532</v>
      </c>
      <c r="E2136" s="10" t="s">
        <v>389</v>
      </c>
      <c r="F2136" s="9" t="s">
        <v>322</v>
      </c>
      <c r="G2136" s="9" t="s">
        <v>1495</v>
      </c>
      <c r="H2136" s="18" t="s">
        <v>1492</v>
      </c>
      <c r="I2136" s="9" t="s">
        <v>454</v>
      </c>
      <c r="J2136" s="62" t="s">
        <v>2384</v>
      </c>
      <c r="K2136" s="67">
        <v>750</v>
      </c>
      <c r="L2136" s="67">
        <v>24246000</v>
      </c>
      <c r="M2136" s="68"/>
      <c r="R2136" s="66">
        <v>24246000</v>
      </c>
      <c r="S2136" s="64" t="s">
        <v>1534</v>
      </c>
      <c r="T2136" s="65">
        <v>1</v>
      </c>
    </row>
    <row r="2137" spans="1:20" x14ac:dyDescent="0.25">
      <c r="A2137" s="60" t="s">
        <v>2369</v>
      </c>
      <c r="B2137" s="58" t="s">
        <v>2362</v>
      </c>
      <c r="C2137" s="18" t="s">
        <v>1469</v>
      </c>
      <c r="D2137" s="10" t="s">
        <v>1532</v>
      </c>
      <c r="E2137" s="10" t="s">
        <v>389</v>
      </c>
      <c r="F2137" s="9" t="s">
        <v>322</v>
      </c>
      <c r="G2137" s="9" t="s">
        <v>1495</v>
      </c>
      <c r="H2137" s="18" t="s">
        <v>234</v>
      </c>
      <c r="I2137" s="9" t="s">
        <v>454</v>
      </c>
      <c r="J2137" s="62" t="s">
        <v>2384</v>
      </c>
      <c r="K2137" s="67">
        <v>9360</v>
      </c>
      <c r="L2137" s="67">
        <v>228908160</v>
      </c>
      <c r="M2137" s="68"/>
      <c r="R2137" s="66">
        <v>228908160</v>
      </c>
      <c r="S2137" s="64" t="s">
        <v>1364</v>
      </c>
      <c r="T2137" s="65">
        <v>1</v>
      </c>
    </row>
    <row r="2138" spans="1:20" x14ac:dyDescent="0.25">
      <c r="A2138" s="60" t="s">
        <v>2369</v>
      </c>
      <c r="B2138" s="58" t="s">
        <v>2362</v>
      </c>
      <c r="C2138" s="18" t="s">
        <v>1469</v>
      </c>
      <c r="D2138" s="10" t="s">
        <v>1532</v>
      </c>
      <c r="E2138" s="10" t="s">
        <v>389</v>
      </c>
      <c r="F2138" s="9" t="s">
        <v>322</v>
      </c>
      <c r="G2138" s="9" t="s">
        <v>1495</v>
      </c>
      <c r="H2138" s="18" t="s">
        <v>1492</v>
      </c>
      <c r="I2138" s="9" t="s">
        <v>454</v>
      </c>
      <c r="J2138" s="62" t="s">
        <v>2384</v>
      </c>
      <c r="K2138" s="67">
        <v>2700</v>
      </c>
      <c r="L2138" s="67">
        <v>66031200</v>
      </c>
      <c r="M2138" s="68"/>
      <c r="R2138" s="66">
        <v>66031200</v>
      </c>
      <c r="S2138" s="64" t="s">
        <v>1534</v>
      </c>
      <c r="T2138" s="65">
        <v>1</v>
      </c>
    </row>
    <row r="2139" spans="1:20" x14ac:dyDescent="0.25">
      <c r="A2139" s="60" t="s">
        <v>2369</v>
      </c>
      <c r="B2139" s="58" t="s">
        <v>2362</v>
      </c>
      <c r="C2139" s="18" t="s">
        <v>1595</v>
      </c>
      <c r="D2139" s="10" t="s">
        <v>1596</v>
      </c>
      <c r="E2139" s="10" t="s">
        <v>1482</v>
      </c>
      <c r="F2139" s="9" t="s">
        <v>1483</v>
      </c>
      <c r="G2139" s="9" t="s">
        <v>1509</v>
      </c>
      <c r="H2139" s="18" t="s">
        <v>234</v>
      </c>
      <c r="I2139" s="9" t="s">
        <v>454</v>
      </c>
      <c r="J2139" s="62" t="s">
        <v>2384</v>
      </c>
      <c r="K2139" s="67">
        <v>1561480</v>
      </c>
      <c r="L2139" s="67">
        <v>9175256480</v>
      </c>
      <c r="M2139" s="68"/>
      <c r="R2139" s="66">
        <v>9175256480</v>
      </c>
      <c r="S2139" s="64" t="s">
        <v>1364</v>
      </c>
      <c r="T2139" s="65">
        <v>1</v>
      </c>
    </row>
    <row r="2140" spans="1:20" x14ac:dyDescent="0.25">
      <c r="A2140" s="60" t="s">
        <v>2369</v>
      </c>
      <c r="B2140" s="58" t="s">
        <v>2362</v>
      </c>
      <c r="C2140" s="18" t="s">
        <v>1595</v>
      </c>
      <c r="D2140" s="10" t="s">
        <v>1596</v>
      </c>
      <c r="E2140" s="10" t="s">
        <v>1482</v>
      </c>
      <c r="F2140" s="9" t="s">
        <v>1483</v>
      </c>
      <c r="G2140" s="9" t="s">
        <v>1509</v>
      </c>
      <c r="H2140" s="18" t="s">
        <v>1492</v>
      </c>
      <c r="I2140" s="9" t="s">
        <v>454</v>
      </c>
      <c r="J2140" s="62" t="s">
        <v>2384</v>
      </c>
      <c r="K2140" s="67">
        <v>423080</v>
      </c>
      <c r="L2140" s="67">
        <v>2486018080</v>
      </c>
      <c r="M2140" s="68"/>
      <c r="R2140" s="66">
        <v>2486018080</v>
      </c>
      <c r="S2140" s="64" t="s">
        <v>1534</v>
      </c>
      <c r="T2140" s="65">
        <v>1</v>
      </c>
    </row>
    <row r="2141" spans="1:20" x14ac:dyDescent="0.25">
      <c r="A2141" s="60" t="s">
        <v>2369</v>
      </c>
      <c r="B2141" s="58" t="s">
        <v>2362</v>
      </c>
      <c r="C2141" s="18" t="s">
        <v>2282</v>
      </c>
      <c r="D2141" s="10" t="s">
        <v>1186</v>
      </c>
      <c r="E2141" s="10" t="s">
        <v>602</v>
      </c>
      <c r="F2141" s="9" t="s">
        <v>603</v>
      </c>
      <c r="G2141" s="9" t="s">
        <v>1308</v>
      </c>
      <c r="H2141" s="18" t="s">
        <v>234</v>
      </c>
      <c r="I2141" s="9" t="s">
        <v>454</v>
      </c>
      <c r="J2141" s="62" t="s">
        <v>2384</v>
      </c>
      <c r="K2141" s="67">
        <v>390</v>
      </c>
      <c r="L2141" s="67">
        <v>48331920</v>
      </c>
      <c r="M2141" s="68"/>
      <c r="R2141" s="66">
        <v>48331920</v>
      </c>
      <c r="S2141" s="64" t="s">
        <v>1364</v>
      </c>
      <c r="T2141" s="65">
        <v>1</v>
      </c>
    </row>
    <row r="2142" spans="1:20" x14ac:dyDescent="0.25">
      <c r="A2142" s="60" t="s">
        <v>2369</v>
      </c>
      <c r="B2142" s="58" t="s">
        <v>2362</v>
      </c>
      <c r="C2142" s="18" t="s">
        <v>510</v>
      </c>
      <c r="D2142" s="10" t="s">
        <v>1343</v>
      </c>
      <c r="E2142" s="10" t="s">
        <v>359</v>
      </c>
      <c r="F2142" s="9" t="s">
        <v>396</v>
      </c>
      <c r="G2142" s="9" t="s">
        <v>1307</v>
      </c>
      <c r="H2142" s="18" t="s">
        <v>1406</v>
      </c>
      <c r="I2142" s="9" t="s">
        <v>453</v>
      </c>
      <c r="J2142" s="62" t="s">
        <v>2384</v>
      </c>
      <c r="K2142" s="67">
        <v>1800</v>
      </c>
      <c r="L2142" s="67">
        <v>10531800</v>
      </c>
      <c r="M2142" s="68"/>
      <c r="R2142" s="66">
        <v>10531800</v>
      </c>
      <c r="S2142" s="64" t="s">
        <v>1364</v>
      </c>
      <c r="T2142" s="65">
        <v>1</v>
      </c>
    </row>
    <row r="2143" spans="1:20" x14ac:dyDescent="0.25">
      <c r="A2143" s="60" t="s">
        <v>2369</v>
      </c>
      <c r="B2143" s="58" t="s">
        <v>2362</v>
      </c>
      <c r="C2143" s="18" t="s">
        <v>1330</v>
      </c>
      <c r="D2143" s="10" t="s">
        <v>1339</v>
      </c>
      <c r="E2143" s="10" t="s">
        <v>385</v>
      </c>
      <c r="F2143" s="9" t="s">
        <v>398</v>
      </c>
      <c r="G2143" s="9" t="s">
        <v>1307</v>
      </c>
      <c r="H2143" s="18" t="s">
        <v>1406</v>
      </c>
      <c r="I2143" s="9" t="s">
        <v>453</v>
      </c>
      <c r="J2143" s="62" t="s">
        <v>2384</v>
      </c>
      <c r="K2143" s="67">
        <v>1000</v>
      </c>
      <c r="L2143" s="67">
        <v>5104000</v>
      </c>
      <c r="M2143" s="68"/>
      <c r="R2143" s="66">
        <v>5104000</v>
      </c>
      <c r="S2143" s="64" t="s">
        <v>1364</v>
      </c>
      <c r="T2143" s="65">
        <v>1</v>
      </c>
    </row>
    <row r="2144" spans="1:20" x14ac:dyDescent="0.25">
      <c r="A2144" s="60" t="s">
        <v>2369</v>
      </c>
      <c r="B2144" s="58" t="s">
        <v>2362</v>
      </c>
      <c r="C2144" s="18" t="s">
        <v>249</v>
      </c>
      <c r="D2144" s="10" t="s">
        <v>1346</v>
      </c>
      <c r="E2144" s="10" t="s">
        <v>359</v>
      </c>
      <c r="F2144" s="9" t="s">
        <v>396</v>
      </c>
      <c r="G2144" s="9" t="s">
        <v>1307</v>
      </c>
      <c r="H2144" s="18" t="s">
        <v>1406</v>
      </c>
      <c r="I2144" s="9" t="s">
        <v>453</v>
      </c>
      <c r="J2144" s="62" t="s">
        <v>2384</v>
      </c>
      <c r="K2144" s="67">
        <v>50</v>
      </c>
      <c r="L2144" s="67">
        <v>195800</v>
      </c>
      <c r="M2144" s="68"/>
      <c r="R2144" s="66">
        <v>195800</v>
      </c>
      <c r="S2144" s="64" t="s">
        <v>1364</v>
      </c>
      <c r="T2144" s="65">
        <v>1</v>
      </c>
    </row>
    <row r="2145" spans="1:20" x14ac:dyDescent="0.25">
      <c r="A2145" s="60" t="s">
        <v>2369</v>
      </c>
      <c r="B2145" s="58" t="s">
        <v>2362</v>
      </c>
      <c r="C2145" s="18" t="s">
        <v>393</v>
      </c>
      <c r="D2145" s="10" t="s">
        <v>1350</v>
      </c>
      <c r="E2145" s="10" t="s">
        <v>359</v>
      </c>
      <c r="F2145" s="9" t="s">
        <v>396</v>
      </c>
      <c r="G2145" s="9" t="s">
        <v>1307</v>
      </c>
      <c r="H2145" s="18" t="s">
        <v>1406</v>
      </c>
      <c r="I2145" s="9" t="s">
        <v>453</v>
      </c>
      <c r="J2145" s="62" t="s">
        <v>2384</v>
      </c>
      <c r="K2145" s="67">
        <v>50</v>
      </c>
      <c r="L2145" s="67">
        <v>195800</v>
      </c>
      <c r="M2145" s="68"/>
      <c r="R2145" s="66">
        <v>195800</v>
      </c>
      <c r="S2145" s="64" t="s">
        <v>1364</v>
      </c>
      <c r="T2145" s="65">
        <v>1</v>
      </c>
    </row>
    <row r="2146" spans="1:20" x14ac:dyDescent="0.25">
      <c r="A2146" s="60" t="s">
        <v>2369</v>
      </c>
      <c r="B2146" s="58" t="s">
        <v>2362</v>
      </c>
      <c r="C2146" s="18" t="s">
        <v>1385</v>
      </c>
      <c r="D2146" s="10" t="s">
        <v>1501</v>
      </c>
      <c r="E2146" s="10" t="s">
        <v>212</v>
      </c>
      <c r="F2146" s="9" t="s">
        <v>327</v>
      </c>
      <c r="G2146" s="9" t="s">
        <v>1309</v>
      </c>
      <c r="H2146" s="18" t="s">
        <v>296</v>
      </c>
      <c r="I2146" s="9" t="s">
        <v>456</v>
      </c>
      <c r="J2146" s="10" t="s">
        <v>456</v>
      </c>
      <c r="K2146" s="67">
        <v>60</v>
      </c>
      <c r="L2146" s="67">
        <v>645840</v>
      </c>
      <c r="M2146" s="68"/>
      <c r="R2146" s="66">
        <v>645840</v>
      </c>
      <c r="S2146" s="64" t="s">
        <v>1364</v>
      </c>
      <c r="T2146" s="65">
        <v>1</v>
      </c>
    </row>
    <row r="2147" spans="1:20" x14ac:dyDescent="0.25">
      <c r="A2147" s="60" t="s">
        <v>2369</v>
      </c>
      <c r="B2147" s="58" t="s">
        <v>2362</v>
      </c>
      <c r="C2147" s="18" t="s">
        <v>1458</v>
      </c>
      <c r="D2147" s="10" t="s">
        <v>1507</v>
      </c>
      <c r="E2147" s="10" t="s">
        <v>254</v>
      </c>
      <c r="F2147" s="9" t="s">
        <v>390</v>
      </c>
      <c r="G2147" s="9" t="s">
        <v>1495</v>
      </c>
      <c r="H2147" s="18" t="s">
        <v>234</v>
      </c>
      <c r="I2147" s="9" t="s">
        <v>454</v>
      </c>
      <c r="J2147" s="62" t="s">
        <v>2384</v>
      </c>
      <c r="K2147" s="67">
        <v>14020</v>
      </c>
      <c r="L2147" s="67">
        <v>89657900</v>
      </c>
      <c r="M2147" s="68"/>
      <c r="R2147" s="66">
        <v>89657900</v>
      </c>
      <c r="S2147" s="64" t="s">
        <v>1364</v>
      </c>
      <c r="T2147" s="65">
        <v>1</v>
      </c>
    </row>
    <row r="2148" spans="1:20" x14ac:dyDescent="0.25">
      <c r="A2148" s="60" t="s">
        <v>2369</v>
      </c>
      <c r="B2148" s="58" t="s">
        <v>2362</v>
      </c>
      <c r="C2148" s="18" t="s">
        <v>1458</v>
      </c>
      <c r="D2148" s="10" t="s">
        <v>1507</v>
      </c>
      <c r="E2148" s="10" t="s">
        <v>254</v>
      </c>
      <c r="F2148" s="9" t="s">
        <v>390</v>
      </c>
      <c r="G2148" s="9" t="s">
        <v>1495</v>
      </c>
      <c r="H2148" s="18" t="s">
        <v>1492</v>
      </c>
      <c r="I2148" s="9" t="s">
        <v>454</v>
      </c>
      <c r="J2148" s="62" t="s">
        <v>2384</v>
      </c>
      <c r="K2148" s="67">
        <v>12920</v>
      </c>
      <c r="L2148" s="67">
        <v>82623400</v>
      </c>
      <c r="M2148" s="68"/>
      <c r="R2148" s="66">
        <v>82623400</v>
      </c>
      <c r="S2148" s="64" t="s">
        <v>1534</v>
      </c>
      <c r="T2148" s="65">
        <v>1</v>
      </c>
    </row>
    <row r="2149" spans="1:20" x14ac:dyDescent="0.25">
      <c r="A2149" s="60" t="s">
        <v>2369</v>
      </c>
      <c r="B2149" s="58" t="s">
        <v>2362</v>
      </c>
      <c r="C2149" s="18" t="s">
        <v>1458</v>
      </c>
      <c r="D2149" s="10" t="s">
        <v>1507</v>
      </c>
      <c r="E2149" s="10" t="s">
        <v>254</v>
      </c>
      <c r="F2149" s="9" t="s">
        <v>390</v>
      </c>
      <c r="G2149" s="9" t="s">
        <v>1495</v>
      </c>
      <c r="H2149" s="18" t="s">
        <v>1493</v>
      </c>
      <c r="I2149" s="9" t="s">
        <v>456</v>
      </c>
      <c r="J2149" s="10" t="s">
        <v>456</v>
      </c>
      <c r="K2149" s="67">
        <v>1000</v>
      </c>
      <c r="L2149" s="67">
        <v>11706000</v>
      </c>
      <c r="M2149" s="68"/>
      <c r="R2149" s="66">
        <v>11706000</v>
      </c>
      <c r="S2149" s="64" t="s">
        <v>1534</v>
      </c>
      <c r="T2149" s="65">
        <v>1</v>
      </c>
    </row>
    <row r="2150" spans="1:20" x14ac:dyDescent="0.25">
      <c r="A2150" s="60" t="s">
        <v>2369</v>
      </c>
      <c r="B2150" s="58" t="s">
        <v>2362</v>
      </c>
      <c r="C2150" s="18" t="s">
        <v>1460</v>
      </c>
      <c r="D2150" s="10" t="s">
        <v>1508</v>
      </c>
      <c r="E2150" s="10" t="s">
        <v>254</v>
      </c>
      <c r="F2150" s="9" t="s">
        <v>390</v>
      </c>
      <c r="G2150" s="9" t="s">
        <v>1495</v>
      </c>
      <c r="H2150" s="18" t="s">
        <v>234</v>
      </c>
      <c r="I2150" s="9" t="s">
        <v>454</v>
      </c>
      <c r="J2150" s="62" t="s">
        <v>2384</v>
      </c>
      <c r="K2150" s="67">
        <v>22760</v>
      </c>
      <c r="L2150" s="67">
        <v>133942600</v>
      </c>
      <c r="M2150" s="68"/>
      <c r="R2150" s="66">
        <v>133942600</v>
      </c>
      <c r="S2150" s="64" t="s">
        <v>1364</v>
      </c>
      <c r="T2150" s="65">
        <v>1</v>
      </c>
    </row>
    <row r="2151" spans="1:20" x14ac:dyDescent="0.25">
      <c r="A2151" s="60" t="s">
        <v>2369</v>
      </c>
      <c r="B2151" s="58" t="s">
        <v>2362</v>
      </c>
      <c r="C2151" s="18" t="s">
        <v>1460</v>
      </c>
      <c r="D2151" s="10" t="s">
        <v>1508</v>
      </c>
      <c r="E2151" s="10" t="s">
        <v>254</v>
      </c>
      <c r="F2151" s="9" t="s">
        <v>390</v>
      </c>
      <c r="G2151" s="9" t="s">
        <v>1495</v>
      </c>
      <c r="H2151" s="18" t="s">
        <v>1492</v>
      </c>
      <c r="I2151" s="9" t="s">
        <v>454</v>
      </c>
      <c r="J2151" s="62" t="s">
        <v>2384</v>
      </c>
      <c r="K2151" s="67">
        <v>16680</v>
      </c>
      <c r="L2151" s="67">
        <v>98161800</v>
      </c>
      <c r="M2151" s="68"/>
      <c r="R2151" s="66">
        <v>98161800</v>
      </c>
      <c r="S2151" s="64" t="s">
        <v>1534</v>
      </c>
      <c r="T2151" s="65">
        <v>1</v>
      </c>
    </row>
    <row r="2152" spans="1:20" x14ac:dyDescent="0.25">
      <c r="A2152" s="60" t="s">
        <v>2369</v>
      </c>
      <c r="B2152" s="58" t="s">
        <v>2362</v>
      </c>
      <c r="C2152" s="18" t="s">
        <v>1460</v>
      </c>
      <c r="D2152" s="10" t="s">
        <v>1508</v>
      </c>
      <c r="E2152" s="10" t="s">
        <v>254</v>
      </c>
      <c r="F2152" s="9" t="s">
        <v>390</v>
      </c>
      <c r="G2152" s="9" t="s">
        <v>1495</v>
      </c>
      <c r="H2152" s="18" t="s">
        <v>1493</v>
      </c>
      <c r="I2152" s="9" t="s">
        <v>456</v>
      </c>
      <c r="J2152" s="10" t="s">
        <v>456</v>
      </c>
      <c r="K2152" s="67">
        <v>7480</v>
      </c>
      <c r="L2152" s="67">
        <v>81950880</v>
      </c>
      <c r="M2152" s="68"/>
      <c r="R2152" s="66">
        <v>81950880</v>
      </c>
      <c r="S2152" s="64" t="s">
        <v>1534</v>
      </c>
      <c r="T2152" s="65">
        <v>1</v>
      </c>
    </row>
    <row r="2153" spans="1:20" x14ac:dyDescent="0.25">
      <c r="A2153" s="60" t="s">
        <v>2369</v>
      </c>
      <c r="B2153" s="58" t="s">
        <v>2362</v>
      </c>
      <c r="C2153" s="18" t="s">
        <v>1462</v>
      </c>
      <c r="D2153" s="10" t="s">
        <v>1504</v>
      </c>
      <c r="E2153" s="10" t="s">
        <v>254</v>
      </c>
      <c r="F2153" s="9" t="s">
        <v>390</v>
      </c>
      <c r="G2153" s="9" t="s">
        <v>1495</v>
      </c>
      <c r="H2153" s="18" t="s">
        <v>1492</v>
      </c>
      <c r="I2153" s="9" t="s">
        <v>454</v>
      </c>
      <c r="J2153" s="62" t="s">
        <v>2384</v>
      </c>
      <c r="K2153" s="67">
        <v>514740</v>
      </c>
      <c r="L2153" s="67">
        <v>3024612240</v>
      </c>
      <c r="M2153" s="68"/>
      <c r="R2153" s="66">
        <v>3024612240</v>
      </c>
      <c r="S2153" s="64" t="s">
        <v>1534</v>
      </c>
      <c r="T2153" s="65">
        <v>1</v>
      </c>
    </row>
    <row r="2154" spans="1:20" x14ac:dyDescent="0.25">
      <c r="A2154" s="60" t="s">
        <v>2369</v>
      </c>
      <c r="B2154" s="58" t="s">
        <v>2362</v>
      </c>
      <c r="C2154" s="18" t="s">
        <v>1464</v>
      </c>
      <c r="D2154" s="10" t="s">
        <v>1517</v>
      </c>
      <c r="E2154" s="10" t="s">
        <v>254</v>
      </c>
      <c r="F2154" s="9" t="s">
        <v>390</v>
      </c>
      <c r="G2154" s="9" t="s">
        <v>1495</v>
      </c>
      <c r="H2154" s="18" t="s">
        <v>234</v>
      </c>
      <c r="I2154" s="9" t="s">
        <v>454</v>
      </c>
      <c r="J2154" s="62" t="s">
        <v>2384</v>
      </c>
      <c r="K2154" s="67">
        <v>2120</v>
      </c>
      <c r="L2154" s="67">
        <v>21509520</v>
      </c>
      <c r="M2154" s="68"/>
      <c r="R2154" s="66">
        <v>21509520</v>
      </c>
      <c r="S2154" s="64" t="s">
        <v>1364</v>
      </c>
      <c r="T2154" s="65">
        <v>1</v>
      </c>
    </row>
    <row r="2155" spans="1:20" x14ac:dyDescent="0.25">
      <c r="A2155" s="60" t="s">
        <v>2369</v>
      </c>
      <c r="B2155" s="58" t="s">
        <v>2362</v>
      </c>
      <c r="C2155" s="18" t="s">
        <v>292</v>
      </c>
      <c r="D2155" s="10" t="s">
        <v>1259</v>
      </c>
      <c r="E2155" s="10" t="s">
        <v>347</v>
      </c>
      <c r="F2155" s="9" t="s">
        <v>224</v>
      </c>
      <c r="G2155" s="9" t="s">
        <v>1311</v>
      </c>
      <c r="H2155" s="18" t="s">
        <v>239</v>
      </c>
      <c r="I2155" s="9" t="s">
        <v>456</v>
      </c>
      <c r="J2155" s="10" t="s">
        <v>456</v>
      </c>
      <c r="K2155" s="67">
        <v>1000</v>
      </c>
      <c r="L2155" s="67">
        <v>16000000</v>
      </c>
      <c r="M2155" s="68"/>
      <c r="R2155" s="66">
        <v>16000000</v>
      </c>
      <c r="S2155" s="64" t="s">
        <v>1366</v>
      </c>
      <c r="T2155" s="65">
        <v>1</v>
      </c>
    </row>
    <row r="2156" spans="1:20" x14ac:dyDescent="0.25">
      <c r="A2156" s="60" t="s">
        <v>2369</v>
      </c>
      <c r="B2156" s="58" t="s">
        <v>2362</v>
      </c>
      <c r="C2156" s="18" t="s">
        <v>193</v>
      </c>
      <c r="D2156" s="10" t="s">
        <v>1264</v>
      </c>
      <c r="E2156" s="10" t="s">
        <v>347</v>
      </c>
      <c r="F2156" s="9" t="s">
        <v>224</v>
      </c>
      <c r="G2156" s="9" t="s">
        <v>1311</v>
      </c>
      <c r="H2156" s="18" t="s">
        <v>239</v>
      </c>
      <c r="I2156" s="9" t="s">
        <v>456</v>
      </c>
      <c r="J2156" s="10" t="s">
        <v>456</v>
      </c>
      <c r="K2156" s="67">
        <v>1</v>
      </c>
      <c r="L2156" s="67">
        <v>837047</v>
      </c>
      <c r="M2156" s="68"/>
      <c r="R2156" s="66">
        <v>837047</v>
      </c>
      <c r="S2156" s="64" t="s">
        <v>1366</v>
      </c>
      <c r="T2156" s="65">
        <v>1</v>
      </c>
    </row>
    <row r="2157" spans="1:20" x14ac:dyDescent="0.25">
      <c r="A2157" s="60" t="s">
        <v>2369</v>
      </c>
      <c r="B2157" s="58" t="s">
        <v>2362</v>
      </c>
      <c r="C2157" s="18" t="s">
        <v>530</v>
      </c>
      <c r="D2157" s="10" t="s">
        <v>1351</v>
      </c>
      <c r="E2157" s="10" t="s">
        <v>266</v>
      </c>
      <c r="F2157" s="9" t="s">
        <v>243</v>
      </c>
      <c r="G2157" s="9" t="s">
        <v>1312</v>
      </c>
      <c r="H2157" s="18" t="s">
        <v>314</v>
      </c>
      <c r="I2157" s="9" t="s">
        <v>456</v>
      </c>
      <c r="J2157" s="10" t="s">
        <v>456</v>
      </c>
      <c r="K2157" s="67"/>
      <c r="L2157" s="67"/>
      <c r="M2157" s="68">
        <v>213597</v>
      </c>
      <c r="R2157" s="66">
        <v>213597</v>
      </c>
      <c r="S2157" s="64" t="s">
        <v>1365</v>
      </c>
      <c r="T2157" s="65">
        <v>1</v>
      </c>
    </row>
    <row r="2158" spans="1:20" x14ac:dyDescent="0.25">
      <c r="A2158" s="60" t="s">
        <v>2369</v>
      </c>
      <c r="B2158" s="58" t="s">
        <v>2362</v>
      </c>
      <c r="C2158" s="18" t="s">
        <v>408</v>
      </c>
      <c r="D2158" s="10" t="s">
        <v>1352</v>
      </c>
      <c r="E2158" s="10" t="s">
        <v>264</v>
      </c>
      <c r="F2158" s="9" t="s">
        <v>348</v>
      </c>
      <c r="G2158" s="9" t="s">
        <v>1312</v>
      </c>
      <c r="H2158" s="18" t="s">
        <v>314</v>
      </c>
      <c r="I2158" s="9" t="s">
        <v>456</v>
      </c>
      <c r="J2158" s="10" t="s">
        <v>456</v>
      </c>
      <c r="K2158" s="67"/>
      <c r="L2158" s="67"/>
      <c r="M2158" s="68">
        <v>-54240</v>
      </c>
      <c r="R2158" s="66">
        <v>-54240</v>
      </c>
      <c r="S2158" s="64" t="s">
        <v>1365</v>
      </c>
      <c r="T2158" s="65">
        <v>1</v>
      </c>
    </row>
    <row r="2159" spans="1:20" x14ac:dyDescent="0.25">
      <c r="A2159" s="60" t="s">
        <v>2369</v>
      </c>
      <c r="B2159" s="58" t="s">
        <v>2362</v>
      </c>
      <c r="C2159" s="18" t="s">
        <v>309</v>
      </c>
      <c r="D2159" s="10" t="s">
        <v>333</v>
      </c>
      <c r="E2159" s="10" t="s">
        <v>264</v>
      </c>
      <c r="F2159" s="9" t="s">
        <v>348</v>
      </c>
      <c r="G2159" s="9" t="s">
        <v>1313</v>
      </c>
      <c r="H2159" s="18" t="s">
        <v>314</v>
      </c>
      <c r="I2159" s="9" t="s">
        <v>456</v>
      </c>
      <c r="J2159" s="10" t="s">
        <v>456</v>
      </c>
      <c r="K2159" s="67"/>
      <c r="L2159" s="67"/>
      <c r="M2159" s="68">
        <v>-186573</v>
      </c>
      <c r="R2159" s="66">
        <v>-186573</v>
      </c>
      <c r="S2159" s="64" t="s">
        <v>1365</v>
      </c>
      <c r="T2159" s="65">
        <v>1</v>
      </c>
    </row>
    <row r="2160" spans="1:20" x14ac:dyDescent="0.25">
      <c r="A2160" s="60" t="s">
        <v>2369</v>
      </c>
      <c r="B2160" s="58" t="s">
        <v>2362</v>
      </c>
      <c r="C2160" s="18" t="s">
        <v>1126</v>
      </c>
      <c r="D2160" s="10" t="s">
        <v>1134</v>
      </c>
      <c r="E2160" s="10" t="s">
        <v>1143</v>
      </c>
      <c r="F2160" s="9" t="s">
        <v>1144</v>
      </c>
      <c r="G2160" s="9" t="s">
        <v>1312</v>
      </c>
      <c r="H2160" s="18" t="s">
        <v>314</v>
      </c>
      <c r="I2160" s="9" t="s">
        <v>456</v>
      </c>
      <c r="J2160" s="10" t="s">
        <v>456</v>
      </c>
      <c r="K2160" s="67"/>
      <c r="L2160" s="67"/>
      <c r="M2160" s="68">
        <v>-208960</v>
      </c>
      <c r="R2160" s="66">
        <v>-208960</v>
      </c>
      <c r="S2160" s="64" t="s">
        <v>1365</v>
      </c>
      <c r="T2160" s="65">
        <v>1</v>
      </c>
    </row>
    <row r="2161" spans="1:20" x14ac:dyDescent="0.25">
      <c r="A2161" s="60" t="s">
        <v>2369</v>
      </c>
      <c r="B2161" s="58" t="s">
        <v>2362</v>
      </c>
      <c r="C2161" s="18" t="s">
        <v>1123</v>
      </c>
      <c r="D2161" s="10" t="s">
        <v>1131</v>
      </c>
      <c r="E2161" s="10" t="s">
        <v>1143</v>
      </c>
      <c r="F2161" s="9" t="s">
        <v>1144</v>
      </c>
      <c r="G2161" s="9" t="s">
        <v>1312</v>
      </c>
      <c r="H2161" s="18" t="s">
        <v>314</v>
      </c>
      <c r="I2161" s="9" t="s">
        <v>456</v>
      </c>
      <c r="J2161" s="10" t="s">
        <v>456</v>
      </c>
      <c r="K2161" s="67"/>
      <c r="L2161" s="67"/>
      <c r="M2161" s="68">
        <v>-225543</v>
      </c>
      <c r="R2161" s="66">
        <v>-225543</v>
      </c>
      <c r="S2161" s="64" t="s">
        <v>1365</v>
      </c>
      <c r="T2161" s="65">
        <v>1</v>
      </c>
    </row>
    <row r="2162" spans="1:20" x14ac:dyDescent="0.25">
      <c r="A2162" s="60" t="s">
        <v>2369</v>
      </c>
      <c r="B2162" s="58" t="s">
        <v>2362</v>
      </c>
      <c r="C2162" s="18" t="s">
        <v>1124</v>
      </c>
      <c r="D2162" s="10" t="s">
        <v>1132</v>
      </c>
      <c r="E2162" s="10" t="s">
        <v>1143</v>
      </c>
      <c r="F2162" s="9" t="s">
        <v>1144</v>
      </c>
      <c r="G2162" s="9" t="s">
        <v>1312</v>
      </c>
      <c r="H2162" s="18" t="s">
        <v>314</v>
      </c>
      <c r="I2162" s="9" t="s">
        <v>456</v>
      </c>
      <c r="J2162" s="10" t="s">
        <v>456</v>
      </c>
      <c r="K2162" s="67"/>
      <c r="L2162" s="67"/>
      <c r="M2162" s="68">
        <v>-362198</v>
      </c>
      <c r="R2162" s="66">
        <v>-362198</v>
      </c>
      <c r="S2162" s="64" t="s">
        <v>1365</v>
      </c>
      <c r="T2162" s="65">
        <v>1</v>
      </c>
    </row>
    <row r="2163" spans="1:20" x14ac:dyDescent="0.25">
      <c r="A2163" s="60" t="s">
        <v>2369</v>
      </c>
      <c r="B2163" s="58" t="s">
        <v>2362</v>
      </c>
      <c r="C2163" s="18" t="s">
        <v>588</v>
      </c>
      <c r="D2163" s="10" t="s">
        <v>1283</v>
      </c>
      <c r="E2163" s="10" t="s">
        <v>266</v>
      </c>
      <c r="F2163" s="9" t="s">
        <v>243</v>
      </c>
      <c r="G2163" s="9" t="s">
        <v>1313</v>
      </c>
      <c r="H2163" s="18" t="s">
        <v>314</v>
      </c>
      <c r="I2163" s="9" t="s">
        <v>456</v>
      </c>
      <c r="J2163" s="10" t="s">
        <v>456</v>
      </c>
      <c r="K2163" s="67"/>
      <c r="L2163" s="67"/>
      <c r="M2163" s="68">
        <v>-378712</v>
      </c>
      <c r="R2163" s="66">
        <v>-378712</v>
      </c>
      <c r="S2163" s="64" t="s">
        <v>1365</v>
      </c>
      <c r="T2163" s="65">
        <v>1</v>
      </c>
    </row>
    <row r="2164" spans="1:20" x14ac:dyDescent="0.25">
      <c r="A2164" s="60" t="s">
        <v>2369</v>
      </c>
      <c r="B2164" s="58" t="s">
        <v>2362</v>
      </c>
      <c r="C2164" s="18" t="s">
        <v>1125</v>
      </c>
      <c r="D2164" s="10" t="s">
        <v>1133</v>
      </c>
      <c r="E2164" s="10" t="s">
        <v>1143</v>
      </c>
      <c r="F2164" s="9" t="s">
        <v>1144</v>
      </c>
      <c r="G2164" s="9" t="s">
        <v>1312</v>
      </c>
      <c r="H2164" s="18" t="s">
        <v>314</v>
      </c>
      <c r="I2164" s="9" t="s">
        <v>456</v>
      </c>
      <c r="J2164" s="10" t="s">
        <v>456</v>
      </c>
      <c r="K2164" s="67"/>
      <c r="L2164" s="67"/>
      <c r="M2164" s="68">
        <v>-403990</v>
      </c>
      <c r="R2164" s="66">
        <v>-403990</v>
      </c>
      <c r="S2164" s="64" t="s">
        <v>1365</v>
      </c>
      <c r="T2164" s="65">
        <v>1</v>
      </c>
    </row>
    <row r="2165" spans="1:20" x14ac:dyDescent="0.25">
      <c r="A2165" s="60" t="s">
        <v>2369</v>
      </c>
      <c r="B2165" s="58" t="s">
        <v>2362</v>
      </c>
      <c r="C2165" s="18" t="s">
        <v>574</v>
      </c>
      <c r="D2165" s="10" t="s">
        <v>1282</v>
      </c>
      <c r="E2165" s="10" t="s">
        <v>266</v>
      </c>
      <c r="F2165" s="9" t="s">
        <v>243</v>
      </c>
      <c r="G2165" s="9" t="s">
        <v>1313</v>
      </c>
      <c r="H2165" s="18" t="s">
        <v>314</v>
      </c>
      <c r="I2165" s="9" t="s">
        <v>456</v>
      </c>
      <c r="J2165" s="10" t="s">
        <v>456</v>
      </c>
      <c r="K2165" s="67"/>
      <c r="L2165" s="67"/>
      <c r="M2165" s="68">
        <v>-404177</v>
      </c>
      <c r="R2165" s="66">
        <v>-404177</v>
      </c>
      <c r="S2165" s="64" t="s">
        <v>1365</v>
      </c>
      <c r="T2165" s="65">
        <v>1</v>
      </c>
    </row>
    <row r="2166" spans="1:20" x14ac:dyDescent="0.25">
      <c r="A2166" s="60" t="s">
        <v>2369</v>
      </c>
      <c r="B2166" s="58" t="s">
        <v>2362</v>
      </c>
      <c r="C2166" s="18" t="s">
        <v>288</v>
      </c>
      <c r="D2166" s="10" t="s">
        <v>326</v>
      </c>
      <c r="E2166" s="10" t="s">
        <v>264</v>
      </c>
      <c r="F2166" s="9" t="s">
        <v>348</v>
      </c>
      <c r="G2166" s="9" t="s">
        <v>1313</v>
      </c>
      <c r="H2166" s="18" t="s">
        <v>314</v>
      </c>
      <c r="I2166" s="9" t="s">
        <v>456</v>
      </c>
      <c r="J2166" s="10" t="s">
        <v>456</v>
      </c>
      <c r="K2166" s="67"/>
      <c r="L2166" s="67"/>
      <c r="M2166" s="68">
        <v>-635667</v>
      </c>
      <c r="R2166" s="66">
        <v>-635667</v>
      </c>
      <c r="S2166" s="64" t="s">
        <v>1365</v>
      </c>
      <c r="T2166" s="65">
        <v>1</v>
      </c>
    </row>
    <row r="2167" spans="1:20" x14ac:dyDescent="0.25">
      <c r="A2167" s="60" t="s">
        <v>2369</v>
      </c>
      <c r="B2167" s="58" t="s">
        <v>2362</v>
      </c>
      <c r="C2167" s="18" t="s">
        <v>527</v>
      </c>
      <c r="D2167" s="10" t="s">
        <v>1001</v>
      </c>
      <c r="E2167" s="10" t="s">
        <v>367</v>
      </c>
      <c r="F2167" s="9" t="s">
        <v>294</v>
      </c>
      <c r="G2167" s="9" t="s">
        <v>1312</v>
      </c>
      <c r="H2167" s="18" t="s">
        <v>314</v>
      </c>
      <c r="I2167" s="9" t="s">
        <v>456</v>
      </c>
      <c r="J2167" s="10" t="s">
        <v>456</v>
      </c>
      <c r="K2167" s="67"/>
      <c r="L2167" s="67"/>
      <c r="M2167" s="68">
        <v>-636422</v>
      </c>
      <c r="R2167" s="66">
        <v>-636422</v>
      </c>
      <c r="S2167" s="64" t="s">
        <v>1365</v>
      </c>
      <c r="T2167" s="65">
        <v>1</v>
      </c>
    </row>
    <row r="2168" spans="1:20" x14ac:dyDescent="0.25">
      <c r="A2168" s="60" t="s">
        <v>2369</v>
      </c>
      <c r="B2168" s="58" t="s">
        <v>2362</v>
      </c>
      <c r="C2168" s="18" t="s">
        <v>1000</v>
      </c>
      <c r="D2168" s="10" t="s">
        <v>1378</v>
      </c>
      <c r="E2168" s="10" t="s">
        <v>367</v>
      </c>
      <c r="F2168" s="9" t="s">
        <v>294</v>
      </c>
      <c r="G2168" s="9" t="s">
        <v>1379</v>
      </c>
      <c r="H2168" s="18" t="s">
        <v>314</v>
      </c>
      <c r="I2168" s="9" t="s">
        <v>456</v>
      </c>
      <c r="J2168" s="10" t="s">
        <v>456</v>
      </c>
      <c r="K2168" s="67"/>
      <c r="L2168" s="67"/>
      <c r="M2168" s="68">
        <v>-1126478</v>
      </c>
      <c r="R2168" s="66">
        <v>-1126478</v>
      </c>
      <c r="S2168" s="64" t="s">
        <v>1365</v>
      </c>
      <c r="T2168" s="65">
        <v>1</v>
      </c>
    </row>
    <row r="2169" spans="1:20" x14ac:dyDescent="0.25">
      <c r="A2169" s="60" t="s">
        <v>2369</v>
      </c>
      <c r="B2169" s="58" t="s">
        <v>2362</v>
      </c>
      <c r="C2169" s="18" t="s">
        <v>469</v>
      </c>
      <c r="D2169" s="10" t="s">
        <v>999</v>
      </c>
      <c r="E2169" s="10" t="s">
        <v>367</v>
      </c>
      <c r="F2169" s="9" t="s">
        <v>294</v>
      </c>
      <c r="G2169" s="9" t="s">
        <v>1312</v>
      </c>
      <c r="H2169" s="18" t="s">
        <v>314</v>
      </c>
      <c r="I2169" s="9" t="s">
        <v>456</v>
      </c>
      <c r="J2169" s="10" t="s">
        <v>456</v>
      </c>
      <c r="K2169" s="67"/>
      <c r="L2169" s="67"/>
      <c r="M2169" s="68">
        <v>-3921653</v>
      </c>
      <c r="R2169" s="66">
        <v>-3921653</v>
      </c>
      <c r="S2169" s="64" t="s">
        <v>1365</v>
      </c>
      <c r="T2169" s="65">
        <v>1</v>
      </c>
    </row>
    <row r="2170" spans="1:20" x14ac:dyDescent="0.25">
      <c r="A2170" s="60" t="s">
        <v>2369</v>
      </c>
      <c r="B2170" s="58" t="s">
        <v>2362</v>
      </c>
      <c r="C2170" s="18" t="s">
        <v>302</v>
      </c>
      <c r="D2170" s="10" t="s">
        <v>247</v>
      </c>
      <c r="E2170" s="10" t="s">
        <v>304</v>
      </c>
      <c r="F2170" s="9" t="s">
        <v>319</v>
      </c>
      <c r="G2170" s="9" t="s">
        <v>1313</v>
      </c>
      <c r="H2170" s="18" t="s">
        <v>314</v>
      </c>
      <c r="I2170" s="9" t="s">
        <v>456</v>
      </c>
      <c r="J2170" s="10" t="s">
        <v>456</v>
      </c>
      <c r="K2170" s="67"/>
      <c r="L2170" s="67"/>
      <c r="M2170" s="68">
        <v>-4250268</v>
      </c>
      <c r="R2170" s="66">
        <v>-4250268</v>
      </c>
      <c r="S2170" s="64" t="s">
        <v>1365</v>
      </c>
      <c r="T2170" s="65">
        <v>1</v>
      </c>
    </row>
    <row r="2171" spans="1:20" x14ac:dyDescent="0.25">
      <c r="A2171" s="60" t="s">
        <v>2369</v>
      </c>
      <c r="B2171" s="58" t="s">
        <v>2362</v>
      </c>
      <c r="C2171" s="18" t="s">
        <v>592</v>
      </c>
      <c r="D2171" s="10" t="s">
        <v>1269</v>
      </c>
      <c r="E2171" s="10" t="s">
        <v>1135</v>
      </c>
      <c r="F2171" s="9" t="s">
        <v>1136</v>
      </c>
      <c r="G2171" s="9" t="s">
        <v>1312</v>
      </c>
      <c r="H2171" s="18" t="s">
        <v>314</v>
      </c>
      <c r="I2171" s="9" t="s">
        <v>456</v>
      </c>
      <c r="J2171" s="10" t="s">
        <v>456</v>
      </c>
      <c r="K2171" s="67"/>
      <c r="L2171" s="67"/>
      <c r="M2171" s="68">
        <v>-4725212</v>
      </c>
      <c r="R2171" s="66">
        <v>-4725212</v>
      </c>
      <c r="S2171" s="64" t="s">
        <v>1365</v>
      </c>
      <c r="T2171" s="65">
        <v>1</v>
      </c>
    </row>
    <row r="2172" spans="1:20" x14ac:dyDescent="0.25">
      <c r="A2172" s="60" t="s">
        <v>2369</v>
      </c>
      <c r="B2172" s="58" t="s">
        <v>2362</v>
      </c>
      <c r="C2172" s="18" t="s">
        <v>499</v>
      </c>
      <c r="D2172" s="10" t="s">
        <v>1273</v>
      </c>
      <c r="E2172" s="10" t="s">
        <v>367</v>
      </c>
      <c r="F2172" s="9" t="s">
        <v>294</v>
      </c>
      <c r="G2172" s="9" t="s">
        <v>1312</v>
      </c>
      <c r="H2172" s="18" t="s">
        <v>314</v>
      </c>
      <c r="I2172" s="9" t="s">
        <v>456</v>
      </c>
      <c r="J2172" s="10" t="s">
        <v>456</v>
      </c>
      <c r="K2172" s="67"/>
      <c r="L2172" s="67"/>
      <c r="M2172" s="68">
        <v>-4849286</v>
      </c>
      <c r="R2172" s="66">
        <v>-4849286</v>
      </c>
      <c r="S2172" s="64" t="s">
        <v>1365</v>
      </c>
      <c r="T2172" s="65">
        <v>1</v>
      </c>
    </row>
    <row r="2173" spans="1:20" x14ac:dyDescent="0.25">
      <c r="A2173" s="60" t="s">
        <v>2369</v>
      </c>
      <c r="B2173" s="58" t="s">
        <v>2362</v>
      </c>
      <c r="C2173" s="18" t="s">
        <v>468</v>
      </c>
      <c r="D2173" s="10" t="s">
        <v>1272</v>
      </c>
      <c r="E2173" s="10" t="s">
        <v>367</v>
      </c>
      <c r="F2173" s="9" t="s">
        <v>294</v>
      </c>
      <c r="G2173" s="9" t="s">
        <v>1312</v>
      </c>
      <c r="H2173" s="18" t="s">
        <v>314</v>
      </c>
      <c r="I2173" s="9" t="s">
        <v>456</v>
      </c>
      <c r="J2173" s="10" t="s">
        <v>456</v>
      </c>
      <c r="K2173" s="67"/>
      <c r="L2173" s="67"/>
      <c r="M2173" s="68">
        <v>-7464886</v>
      </c>
      <c r="R2173" s="66">
        <v>-7464886</v>
      </c>
      <c r="S2173" s="64" t="s">
        <v>1365</v>
      </c>
      <c r="T2173" s="65">
        <v>1</v>
      </c>
    </row>
    <row r="2174" spans="1:20" x14ac:dyDescent="0.25">
      <c r="A2174" s="60" t="s">
        <v>2369</v>
      </c>
      <c r="B2174" s="58" t="s">
        <v>2362</v>
      </c>
      <c r="C2174" s="18" t="s">
        <v>591</v>
      </c>
      <c r="D2174" s="10" t="s">
        <v>1278</v>
      </c>
      <c r="E2174" s="10" t="s">
        <v>340</v>
      </c>
      <c r="F2174" s="9" t="s">
        <v>236</v>
      </c>
      <c r="G2174" s="9" t="s">
        <v>1312</v>
      </c>
      <c r="H2174" s="18" t="s">
        <v>314</v>
      </c>
      <c r="I2174" s="9" t="s">
        <v>456</v>
      </c>
      <c r="J2174" s="10" t="s">
        <v>456</v>
      </c>
      <c r="K2174" s="67"/>
      <c r="L2174" s="67"/>
      <c r="M2174" s="68">
        <v>-13410116</v>
      </c>
      <c r="R2174" s="66">
        <v>-13410116</v>
      </c>
      <c r="S2174" s="64" t="s">
        <v>1365</v>
      </c>
      <c r="T2174" s="65">
        <v>1</v>
      </c>
    </row>
    <row r="2175" spans="1:20" x14ac:dyDescent="0.25">
      <c r="A2175" s="60" t="s">
        <v>2369</v>
      </c>
      <c r="B2175" s="58" t="s">
        <v>2363</v>
      </c>
      <c r="C2175" s="18" t="s">
        <v>321</v>
      </c>
      <c r="D2175" s="10" t="s">
        <v>1375</v>
      </c>
      <c r="E2175" s="10" t="s">
        <v>385</v>
      </c>
      <c r="F2175" s="9" t="s">
        <v>398</v>
      </c>
      <c r="G2175" s="9" t="s">
        <v>1307</v>
      </c>
      <c r="H2175" s="18" t="s">
        <v>250</v>
      </c>
      <c r="I2175" s="9" t="s">
        <v>456</v>
      </c>
      <c r="J2175" s="10" t="s">
        <v>456</v>
      </c>
      <c r="K2175" s="67">
        <v>1700</v>
      </c>
      <c r="L2175" s="67">
        <v>11145200</v>
      </c>
      <c r="M2175" s="68"/>
      <c r="R2175" s="66">
        <v>11145200</v>
      </c>
      <c r="S2175" s="64" t="s">
        <v>1364</v>
      </c>
      <c r="T2175" s="65">
        <v>1</v>
      </c>
    </row>
    <row r="2176" spans="1:20" x14ac:dyDescent="0.25">
      <c r="A2176" s="60" t="s">
        <v>2369</v>
      </c>
      <c r="B2176" s="58" t="s">
        <v>2363</v>
      </c>
      <c r="C2176" s="18" t="s">
        <v>321</v>
      </c>
      <c r="D2176" s="10" t="s">
        <v>1375</v>
      </c>
      <c r="E2176" s="10" t="s">
        <v>385</v>
      </c>
      <c r="F2176" s="9" t="s">
        <v>398</v>
      </c>
      <c r="G2176" s="9" t="s">
        <v>1307</v>
      </c>
      <c r="H2176" s="18" t="s">
        <v>412</v>
      </c>
      <c r="I2176" s="9" t="s">
        <v>454</v>
      </c>
      <c r="J2176" s="62" t="s">
        <v>2384</v>
      </c>
      <c r="K2176" s="67">
        <v>14200</v>
      </c>
      <c r="L2176" s="67">
        <v>88494400</v>
      </c>
      <c r="M2176" s="68"/>
      <c r="R2176" s="66">
        <v>88494400</v>
      </c>
      <c r="S2176" s="64" t="s">
        <v>1364</v>
      </c>
      <c r="T2176" s="65">
        <v>1</v>
      </c>
    </row>
    <row r="2177" spans="1:20" x14ac:dyDescent="0.25">
      <c r="A2177" s="60" t="s">
        <v>2369</v>
      </c>
      <c r="B2177" s="58" t="s">
        <v>2363</v>
      </c>
      <c r="C2177" s="18" t="s">
        <v>321</v>
      </c>
      <c r="D2177" s="10" t="s">
        <v>1375</v>
      </c>
      <c r="E2177" s="10" t="s">
        <v>385</v>
      </c>
      <c r="F2177" s="9" t="s">
        <v>398</v>
      </c>
      <c r="G2177" s="9" t="s">
        <v>1307</v>
      </c>
      <c r="H2177" s="18" t="s">
        <v>1528</v>
      </c>
      <c r="I2177" s="9" t="s">
        <v>454</v>
      </c>
      <c r="J2177" s="62" t="s">
        <v>2384</v>
      </c>
      <c r="K2177" s="67">
        <v>5400</v>
      </c>
      <c r="L2177" s="67">
        <v>33652800</v>
      </c>
      <c r="M2177" s="68"/>
      <c r="R2177" s="66">
        <v>33652800</v>
      </c>
      <c r="S2177" s="64" t="s">
        <v>1534</v>
      </c>
      <c r="T2177" s="65">
        <v>1</v>
      </c>
    </row>
    <row r="2178" spans="1:20" x14ac:dyDescent="0.25">
      <c r="A2178" s="60" t="s">
        <v>2369</v>
      </c>
      <c r="B2178" s="58" t="s">
        <v>2363</v>
      </c>
      <c r="C2178" s="18" t="s">
        <v>445</v>
      </c>
      <c r="D2178" s="10" t="s">
        <v>1369</v>
      </c>
      <c r="E2178" s="10" t="s">
        <v>385</v>
      </c>
      <c r="F2178" s="9" t="s">
        <v>398</v>
      </c>
      <c r="G2178" s="9" t="s">
        <v>1307</v>
      </c>
      <c r="H2178" s="18" t="s">
        <v>412</v>
      </c>
      <c r="I2178" s="9" t="s">
        <v>454</v>
      </c>
      <c r="J2178" s="62" t="s">
        <v>2384</v>
      </c>
      <c r="K2178" s="67">
        <v>15173</v>
      </c>
      <c r="L2178" s="67">
        <v>108304874</v>
      </c>
      <c r="M2178" s="68"/>
      <c r="R2178" s="66">
        <v>108304874</v>
      </c>
      <c r="S2178" s="64" t="s">
        <v>1364</v>
      </c>
      <c r="T2178" s="65">
        <v>1</v>
      </c>
    </row>
    <row r="2179" spans="1:20" x14ac:dyDescent="0.25">
      <c r="A2179" s="60" t="s">
        <v>2369</v>
      </c>
      <c r="B2179" s="58" t="s">
        <v>2363</v>
      </c>
      <c r="C2179" s="18" t="s">
        <v>445</v>
      </c>
      <c r="D2179" s="10" t="s">
        <v>1369</v>
      </c>
      <c r="E2179" s="10" t="s">
        <v>385</v>
      </c>
      <c r="F2179" s="9" t="s">
        <v>398</v>
      </c>
      <c r="G2179" s="9" t="s">
        <v>1307</v>
      </c>
      <c r="H2179" s="18" t="s">
        <v>1528</v>
      </c>
      <c r="I2179" s="9" t="s">
        <v>454</v>
      </c>
      <c r="J2179" s="62" t="s">
        <v>2384</v>
      </c>
      <c r="K2179" s="67">
        <v>4800</v>
      </c>
      <c r="L2179" s="67">
        <v>34262400</v>
      </c>
      <c r="M2179" s="68"/>
      <c r="R2179" s="66">
        <v>34262400</v>
      </c>
      <c r="S2179" s="64" t="s">
        <v>1534</v>
      </c>
      <c r="T2179" s="65">
        <v>1</v>
      </c>
    </row>
    <row r="2180" spans="1:20" x14ac:dyDescent="0.25">
      <c r="A2180" s="60" t="s">
        <v>2369</v>
      </c>
      <c r="B2180" s="58" t="s">
        <v>2363</v>
      </c>
      <c r="C2180" s="18" t="s">
        <v>465</v>
      </c>
      <c r="D2180" s="10" t="s">
        <v>1370</v>
      </c>
      <c r="E2180" s="10" t="s">
        <v>385</v>
      </c>
      <c r="F2180" s="9" t="s">
        <v>398</v>
      </c>
      <c r="G2180" s="9" t="s">
        <v>1307</v>
      </c>
      <c r="H2180" s="18" t="s">
        <v>250</v>
      </c>
      <c r="I2180" s="9" t="s">
        <v>456</v>
      </c>
      <c r="J2180" s="10" t="s">
        <v>456</v>
      </c>
      <c r="K2180" s="67">
        <v>200</v>
      </c>
      <c r="L2180" s="67">
        <v>1936000</v>
      </c>
      <c r="M2180" s="68"/>
      <c r="R2180" s="66">
        <v>1936000</v>
      </c>
      <c r="S2180" s="64" t="s">
        <v>1364</v>
      </c>
      <c r="T2180" s="65">
        <v>1</v>
      </c>
    </row>
    <row r="2181" spans="1:20" x14ac:dyDescent="0.25">
      <c r="A2181" s="60" t="s">
        <v>2369</v>
      </c>
      <c r="B2181" s="58" t="s">
        <v>2363</v>
      </c>
      <c r="C2181" s="18" t="s">
        <v>465</v>
      </c>
      <c r="D2181" s="10" t="s">
        <v>1370</v>
      </c>
      <c r="E2181" s="10" t="s">
        <v>385</v>
      </c>
      <c r="F2181" s="9" t="s">
        <v>398</v>
      </c>
      <c r="G2181" s="9" t="s">
        <v>1307</v>
      </c>
      <c r="H2181" s="18" t="s">
        <v>412</v>
      </c>
      <c r="I2181" s="9" t="s">
        <v>454</v>
      </c>
      <c r="J2181" s="62" t="s">
        <v>2384</v>
      </c>
      <c r="K2181" s="67">
        <v>1400</v>
      </c>
      <c r="L2181" s="67">
        <v>9615200</v>
      </c>
      <c r="M2181" s="68"/>
      <c r="R2181" s="66">
        <v>9615200</v>
      </c>
      <c r="S2181" s="64" t="s">
        <v>1364</v>
      </c>
      <c r="T2181" s="65">
        <v>1</v>
      </c>
    </row>
    <row r="2182" spans="1:20" x14ac:dyDescent="0.25">
      <c r="A2182" s="60" t="s">
        <v>2369</v>
      </c>
      <c r="B2182" s="58" t="s">
        <v>2363</v>
      </c>
      <c r="C2182" s="18" t="s">
        <v>449</v>
      </c>
      <c r="D2182" s="10" t="s">
        <v>1371</v>
      </c>
      <c r="E2182" s="10" t="s">
        <v>385</v>
      </c>
      <c r="F2182" s="9" t="s">
        <v>398</v>
      </c>
      <c r="G2182" s="9" t="s">
        <v>1307</v>
      </c>
      <c r="H2182" s="18" t="s">
        <v>412</v>
      </c>
      <c r="I2182" s="9" t="s">
        <v>454</v>
      </c>
      <c r="J2182" s="62" t="s">
        <v>2384</v>
      </c>
      <c r="K2182" s="67">
        <v>18374</v>
      </c>
      <c r="L2182" s="67">
        <v>126560112</v>
      </c>
      <c r="M2182" s="68"/>
      <c r="R2182" s="66">
        <v>126560112</v>
      </c>
      <c r="S2182" s="64" t="s">
        <v>1364</v>
      </c>
      <c r="T2182" s="65">
        <v>1</v>
      </c>
    </row>
    <row r="2183" spans="1:20" x14ac:dyDescent="0.25">
      <c r="A2183" s="60" t="s">
        <v>2369</v>
      </c>
      <c r="B2183" s="58" t="s">
        <v>2363</v>
      </c>
      <c r="C2183" s="18" t="s">
        <v>449</v>
      </c>
      <c r="D2183" s="10" t="s">
        <v>1371</v>
      </c>
      <c r="E2183" s="10" t="s">
        <v>385</v>
      </c>
      <c r="F2183" s="9" t="s">
        <v>398</v>
      </c>
      <c r="G2183" s="9" t="s">
        <v>1307</v>
      </c>
      <c r="H2183" s="18" t="s">
        <v>1528</v>
      </c>
      <c r="I2183" s="9" t="s">
        <v>454</v>
      </c>
      <c r="J2183" s="62" t="s">
        <v>2384</v>
      </c>
      <c r="K2183" s="67">
        <v>1000</v>
      </c>
      <c r="L2183" s="67">
        <v>6888000</v>
      </c>
      <c r="M2183" s="68"/>
      <c r="R2183" s="66">
        <v>6888000</v>
      </c>
      <c r="S2183" s="64" t="s">
        <v>1534</v>
      </c>
      <c r="T2183" s="65">
        <v>1</v>
      </c>
    </row>
    <row r="2184" spans="1:20" x14ac:dyDescent="0.25">
      <c r="A2184" s="60" t="s">
        <v>2369</v>
      </c>
      <c r="B2184" s="58" t="s">
        <v>2363</v>
      </c>
      <c r="C2184" s="18" t="s">
        <v>414</v>
      </c>
      <c r="D2184" s="10" t="s">
        <v>1376</v>
      </c>
      <c r="E2184" s="10" t="s">
        <v>385</v>
      </c>
      <c r="F2184" s="9" t="s">
        <v>398</v>
      </c>
      <c r="G2184" s="9" t="s">
        <v>1307</v>
      </c>
      <c r="H2184" s="18" t="s">
        <v>412</v>
      </c>
      <c r="I2184" s="9" t="s">
        <v>454</v>
      </c>
      <c r="J2184" s="62" t="s">
        <v>2384</v>
      </c>
      <c r="K2184" s="67">
        <v>132787</v>
      </c>
      <c r="L2184" s="67">
        <v>1959936120</v>
      </c>
      <c r="M2184" s="68"/>
      <c r="R2184" s="66">
        <v>1959936120</v>
      </c>
      <c r="S2184" s="64" t="s">
        <v>1364</v>
      </c>
      <c r="T2184" s="65">
        <v>1</v>
      </c>
    </row>
    <row r="2185" spans="1:20" x14ac:dyDescent="0.25">
      <c r="A2185" s="60" t="s">
        <v>2369</v>
      </c>
      <c r="B2185" s="58" t="s">
        <v>2363</v>
      </c>
      <c r="C2185" s="18" t="s">
        <v>414</v>
      </c>
      <c r="D2185" s="10" t="s">
        <v>1376</v>
      </c>
      <c r="E2185" s="10" t="s">
        <v>385</v>
      </c>
      <c r="F2185" s="9" t="s">
        <v>398</v>
      </c>
      <c r="G2185" s="9" t="s">
        <v>1307</v>
      </c>
      <c r="H2185" s="18" t="s">
        <v>1528</v>
      </c>
      <c r="I2185" s="9" t="s">
        <v>454</v>
      </c>
      <c r="J2185" s="62" t="s">
        <v>2384</v>
      </c>
      <c r="K2185" s="67">
        <v>44500</v>
      </c>
      <c r="L2185" s="67">
        <v>656820000</v>
      </c>
      <c r="M2185" s="68"/>
      <c r="R2185" s="66">
        <v>656820000</v>
      </c>
      <c r="S2185" s="64" t="s">
        <v>1534</v>
      </c>
      <c r="T2185" s="65">
        <v>1</v>
      </c>
    </row>
    <row r="2186" spans="1:20" x14ac:dyDescent="0.25">
      <c r="A2186" s="60" t="s">
        <v>2369</v>
      </c>
      <c r="B2186" s="58" t="s">
        <v>2363</v>
      </c>
      <c r="C2186" s="18" t="s">
        <v>411</v>
      </c>
      <c r="D2186" s="10" t="s">
        <v>1372</v>
      </c>
      <c r="E2186" s="10" t="s">
        <v>385</v>
      </c>
      <c r="F2186" s="9" t="s">
        <v>398</v>
      </c>
      <c r="G2186" s="9" t="s">
        <v>1307</v>
      </c>
      <c r="H2186" s="18" t="s">
        <v>250</v>
      </c>
      <c r="I2186" s="9" t="s">
        <v>456</v>
      </c>
      <c r="J2186" s="10" t="s">
        <v>456</v>
      </c>
      <c r="K2186" s="67">
        <v>100</v>
      </c>
      <c r="L2186" s="67">
        <v>1113200</v>
      </c>
      <c r="M2186" s="68"/>
      <c r="R2186" s="66">
        <v>1113200</v>
      </c>
      <c r="S2186" s="64" t="s">
        <v>1364</v>
      </c>
      <c r="T2186" s="65">
        <v>1</v>
      </c>
    </row>
    <row r="2187" spans="1:20" x14ac:dyDescent="0.25">
      <c r="A2187" s="60" t="s">
        <v>2369</v>
      </c>
      <c r="B2187" s="58" t="s">
        <v>2363</v>
      </c>
      <c r="C2187" s="18" t="s">
        <v>411</v>
      </c>
      <c r="D2187" s="10" t="s">
        <v>1372</v>
      </c>
      <c r="E2187" s="10" t="s">
        <v>385</v>
      </c>
      <c r="F2187" s="9" t="s">
        <v>398</v>
      </c>
      <c r="G2187" s="9" t="s">
        <v>1307</v>
      </c>
      <c r="H2187" s="18" t="s">
        <v>412</v>
      </c>
      <c r="I2187" s="9" t="s">
        <v>454</v>
      </c>
      <c r="J2187" s="62" t="s">
        <v>2384</v>
      </c>
      <c r="K2187" s="67">
        <v>162780</v>
      </c>
      <c r="L2187" s="67">
        <v>1134576600</v>
      </c>
      <c r="M2187" s="68"/>
      <c r="R2187" s="66">
        <v>1134576600</v>
      </c>
      <c r="S2187" s="64" t="s">
        <v>1364</v>
      </c>
      <c r="T2187" s="65">
        <v>1</v>
      </c>
    </row>
    <row r="2188" spans="1:20" x14ac:dyDescent="0.25">
      <c r="A2188" s="60" t="s">
        <v>2369</v>
      </c>
      <c r="B2188" s="58" t="s">
        <v>2363</v>
      </c>
      <c r="C2188" s="18" t="s">
        <v>411</v>
      </c>
      <c r="D2188" s="10" t="s">
        <v>1372</v>
      </c>
      <c r="E2188" s="10" t="s">
        <v>385</v>
      </c>
      <c r="F2188" s="9" t="s">
        <v>398</v>
      </c>
      <c r="G2188" s="9" t="s">
        <v>1307</v>
      </c>
      <c r="H2188" s="18" t="s">
        <v>1528</v>
      </c>
      <c r="I2188" s="9" t="s">
        <v>454</v>
      </c>
      <c r="J2188" s="62" t="s">
        <v>2384</v>
      </c>
      <c r="K2188" s="67">
        <v>19500</v>
      </c>
      <c r="L2188" s="67">
        <v>135915000</v>
      </c>
      <c r="M2188" s="68"/>
      <c r="R2188" s="66">
        <v>135915000</v>
      </c>
      <c r="S2188" s="64" t="s">
        <v>1534</v>
      </c>
      <c r="T2188" s="65">
        <v>1</v>
      </c>
    </row>
    <row r="2189" spans="1:20" x14ac:dyDescent="0.25">
      <c r="A2189" s="60" t="s">
        <v>2369</v>
      </c>
      <c r="B2189" s="58" t="s">
        <v>2363</v>
      </c>
      <c r="C2189" s="18" t="s">
        <v>469</v>
      </c>
      <c r="D2189" s="10" t="s">
        <v>999</v>
      </c>
      <c r="E2189" s="10" t="s">
        <v>367</v>
      </c>
      <c r="F2189" s="9" t="s">
        <v>294</v>
      </c>
      <c r="G2189" s="9" t="s">
        <v>1312</v>
      </c>
      <c r="H2189" s="18" t="s">
        <v>314</v>
      </c>
      <c r="I2189" s="9" t="s">
        <v>456</v>
      </c>
      <c r="J2189" s="10" t="s">
        <v>456</v>
      </c>
      <c r="K2189" s="67">
        <v>2000</v>
      </c>
      <c r="L2189" s="67">
        <v>47698200</v>
      </c>
      <c r="M2189" s="68"/>
      <c r="R2189" s="66">
        <v>47698200</v>
      </c>
      <c r="S2189" s="64" t="s">
        <v>1365</v>
      </c>
      <c r="T2189" s="65">
        <v>1</v>
      </c>
    </row>
    <row r="2190" spans="1:20" x14ac:dyDescent="0.25">
      <c r="A2190" s="60" t="s">
        <v>2369</v>
      </c>
      <c r="B2190" s="58" t="s">
        <v>2363</v>
      </c>
      <c r="C2190" s="18" t="s">
        <v>469</v>
      </c>
      <c r="D2190" s="10" t="s">
        <v>999</v>
      </c>
      <c r="E2190" s="10" t="s">
        <v>367</v>
      </c>
      <c r="F2190" s="9" t="s">
        <v>294</v>
      </c>
      <c r="G2190" s="9" t="s">
        <v>1312</v>
      </c>
      <c r="H2190" s="18" t="s">
        <v>345</v>
      </c>
      <c r="I2190" s="9" t="s">
        <v>456</v>
      </c>
      <c r="J2190" s="10" t="s">
        <v>456</v>
      </c>
      <c r="K2190" s="67">
        <v>14870</v>
      </c>
      <c r="L2190" s="67">
        <v>340343073</v>
      </c>
      <c r="M2190" s="68"/>
      <c r="R2190" s="66">
        <v>340343073</v>
      </c>
      <c r="S2190" s="64" t="s">
        <v>1364</v>
      </c>
      <c r="T2190" s="65">
        <v>1</v>
      </c>
    </row>
    <row r="2191" spans="1:20" x14ac:dyDescent="0.25">
      <c r="A2191" s="60" t="s">
        <v>2369</v>
      </c>
      <c r="B2191" s="58" t="s">
        <v>2363</v>
      </c>
      <c r="C2191" s="18" t="s">
        <v>468</v>
      </c>
      <c r="D2191" s="10" t="s">
        <v>1272</v>
      </c>
      <c r="E2191" s="10" t="s">
        <v>367</v>
      </c>
      <c r="F2191" s="9" t="s">
        <v>294</v>
      </c>
      <c r="G2191" s="9" t="s">
        <v>1312</v>
      </c>
      <c r="H2191" s="18" t="s">
        <v>314</v>
      </c>
      <c r="I2191" s="9" t="s">
        <v>456</v>
      </c>
      <c r="J2191" s="10" t="s">
        <v>456</v>
      </c>
      <c r="K2191" s="67">
        <v>3000</v>
      </c>
      <c r="L2191" s="67">
        <v>130086000</v>
      </c>
      <c r="M2191" s="68"/>
      <c r="R2191" s="66">
        <v>130086000</v>
      </c>
      <c r="S2191" s="64" t="s">
        <v>1365</v>
      </c>
      <c r="T2191" s="65">
        <v>1</v>
      </c>
    </row>
    <row r="2192" spans="1:20" x14ac:dyDescent="0.25">
      <c r="A2192" s="60" t="s">
        <v>2369</v>
      </c>
      <c r="B2192" s="58" t="s">
        <v>2363</v>
      </c>
      <c r="C2192" s="18" t="s">
        <v>468</v>
      </c>
      <c r="D2192" s="10" t="s">
        <v>1272</v>
      </c>
      <c r="E2192" s="10" t="s">
        <v>367</v>
      </c>
      <c r="F2192" s="9" t="s">
        <v>294</v>
      </c>
      <c r="G2192" s="9" t="s">
        <v>1312</v>
      </c>
      <c r="H2192" s="18" t="s">
        <v>345</v>
      </c>
      <c r="I2192" s="9" t="s">
        <v>456</v>
      </c>
      <c r="J2192" s="10" t="s">
        <v>456</v>
      </c>
      <c r="K2192" s="67">
        <v>13360</v>
      </c>
      <c r="L2192" s="67">
        <v>555967048</v>
      </c>
      <c r="M2192" s="68"/>
      <c r="R2192" s="66">
        <v>555967048</v>
      </c>
      <c r="S2192" s="64" t="s">
        <v>1364</v>
      </c>
      <c r="T2192" s="65">
        <v>1</v>
      </c>
    </row>
    <row r="2193" spans="1:20" x14ac:dyDescent="0.25">
      <c r="A2193" s="60" t="s">
        <v>2369</v>
      </c>
      <c r="B2193" s="58" t="s">
        <v>2363</v>
      </c>
      <c r="C2193" s="18" t="s">
        <v>499</v>
      </c>
      <c r="D2193" s="10" t="s">
        <v>1273</v>
      </c>
      <c r="E2193" s="10" t="s">
        <v>367</v>
      </c>
      <c r="F2193" s="9" t="s">
        <v>294</v>
      </c>
      <c r="G2193" s="9" t="s">
        <v>1312</v>
      </c>
      <c r="H2193" s="18" t="s">
        <v>314</v>
      </c>
      <c r="I2193" s="9" t="s">
        <v>456</v>
      </c>
      <c r="J2193" s="10" t="s">
        <v>456</v>
      </c>
      <c r="K2193" s="67">
        <v>1000</v>
      </c>
      <c r="L2193" s="67">
        <v>50174400</v>
      </c>
      <c r="M2193" s="68"/>
      <c r="R2193" s="66">
        <v>50174400</v>
      </c>
      <c r="S2193" s="64" t="s">
        <v>1365</v>
      </c>
      <c r="T2193" s="65">
        <v>1</v>
      </c>
    </row>
    <row r="2194" spans="1:20" x14ac:dyDescent="0.25">
      <c r="A2194" s="60" t="s">
        <v>2369</v>
      </c>
      <c r="B2194" s="58" t="s">
        <v>2363</v>
      </c>
      <c r="C2194" s="18" t="s">
        <v>499</v>
      </c>
      <c r="D2194" s="10" t="s">
        <v>1273</v>
      </c>
      <c r="E2194" s="10" t="s">
        <v>367</v>
      </c>
      <c r="F2194" s="9" t="s">
        <v>294</v>
      </c>
      <c r="G2194" s="9" t="s">
        <v>1312</v>
      </c>
      <c r="H2194" s="18" t="s">
        <v>345</v>
      </c>
      <c r="I2194" s="9" t="s">
        <v>456</v>
      </c>
      <c r="J2194" s="10" t="s">
        <v>456</v>
      </c>
      <c r="K2194" s="67">
        <v>7840</v>
      </c>
      <c r="L2194" s="67">
        <v>377512464</v>
      </c>
      <c r="M2194" s="68"/>
      <c r="R2194" s="66">
        <v>377512464</v>
      </c>
      <c r="S2194" s="64" t="s">
        <v>1364</v>
      </c>
      <c r="T2194" s="65">
        <v>1</v>
      </c>
    </row>
    <row r="2195" spans="1:20" x14ac:dyDescent="0.25">
      <c r="A2195" s="60" t="s">
        <v>2369</v>
      </c>
      <c r="B2195" s="58" t="s">
        <v>2363</v>
      </c>
      <c r="C2195" s="18" t="s">
        <v>527</v>
      </c>
      <c r="D2195" s="10" t="s">
        <v>1001</v>
      </c>
      <c r="E2195" s="10" t="s">
        <v>367</v>
      </c>
      <c r="F2195" s="9" t="s">
        <v>294</v>
      </c>
      <c r="G2195" s="9" t="s">
        <v>1312</v>
      </c>
      <c r="H2195" s="18" t="s">
        <v>314</v>
      </c>
      <c r="I2195" s="9" t="s">
        <v>456</v>
      </c>
      <c r="J2195" s="10" t="s">
        <v>456</v>
      </c>
      <c r="K2195" s="67">
        <v>400</v>
      </c>
      <c r="L2195" s="67">
        <v>17305480</v>
      </c>
      <c r="M2195" s="68"/>
      <c r="R2195" s="66">
        <v>17305480</v>
      </c>
      <c r="S2195" s="64" t="s">
        <v>1365</v>
      </c>
      <c r="T2195" s="65">
        <v>1</v>
      </c>
    </row>
    <row r="2196" spans="1:20" x14ac:dyDescent="0.25">
      <c r="A2196" s="60" t="s">
        <v>2369</v>
      </c>
      <c r="B2196" s="58" t="s">
        <v>2363</v>
      </c>
      <c r="C2196" s="18" t="s">
        <v>527</v>
      </c>
      <c r="D2196" s="10" t="s">
        <v>1001</v>
      </c>
      <c r="E2196" s="10" t="s">
        <v>367</v>
      </c>
      <c r="F2196" s="9" t="s">
        <v>294</v>
      </c>
      <c r="G2196" s="9" t="s">
        <v>1312</v>
      </c>
      <c r="H2196" s="18" t="s">
        <v>345</v>
      </c>
      <c r="I2196" s="9" t="s">
        <v>456</v>
      </c>
      <c r="J2196" s="10" t="s">
        <v>456</v>
      </c>
      <c r="K2196" s="67">
        <v>3300</v>
      </c>
      <c r="L2196" s="67">
        <v>137016000</v>
      </c>
      <c r="M2196" s="68"/>
      <c r="R2196" s="66">
        <v>137016000</v>
      </c>
      <c r="S2196" s="64" t="s">
        <v>1364</v>
      </c>
      <c r="T2196" s="65">
        <v>1</v>
      </c>
    </row>
    <row r="2197" spans="1:20" x14ac:dyDescent="0.25">
      <c r="A2197" s="60" t="s">
        <v>2369</v>
      </c>
      <c r="B2197" s="58" t="s">
        <v>2363</v>
      </c>
      <c r="C2197" s="18" t="s">
        <v>527</v>
      </c>
      <c r="D2197" s="10" t="s">
        <v>1001</v>
      </c>
      <c r="E2197" s="10" t="s">
        <v>367</v>
      </c>
      <c r="F2197" s="9" t="s">
        <v>294</v>
      </c>
      <c r="G2197" s="9" t="s">
        <v>1312</v>
      </c>
      <c r="H2197" s="18" t="s">
        <v>220</v>
      </c>
      <c r="I2197" s="9" t="s">
        <v>455</v>
      </c>
      <c r="J2197" s="62" t="s">
        <v>2384</v>
      </c>
      <c r="K2197" s="67">
        <v>100</v>
      </c>
      <c r="L2197" s="67">
        <v>3348000</v>
      </c>
      <c r="M2197" s="68"/>
      <c r="R2197" s="66">
        <v>3348000</v>
      </c>
      <c r="S2197" s="64" t="s">
        <v>1364</v>
      </c>
      <c r="T2197" s="65">
        <v>1</v>
      </c>
    </row>
    <row r="2198" spans="1:20" x14ac:dyDescent="0.25">
      <c r="A2198" s="60" t="s">
        <v>2369</v>
      </c>
      <c r="B2198" s="58" t="s">
        <v>2363</v>
      </c>
      <c r="C2198" s="18" t="s">
        <v>527</v>
      </c>
      <c r="D2198" s="10" t="s">
        <v>1001</v>
      </c>
      <c r="E2198" s="10" t="s">
        <v>367</v>
      </c>
      <c r="F2198" s="9" t="s">
        <v>294</v>
      </c>
      <c r="G2198" s="9" t="s">
        <v>1312</v>
      </c>
      <c r="H2198" s="18" t="s">
        <v>463</v>
      </c>
      <c r="I2198" s="9" t="s">
        <v>457</v>
      </c>
      <c r="J2198" s="62" t="s">
        <v>2384</v>
      </c>
      <c r="K2198" s="67">
        <v>27400</v>
      </c>
      <c r="L2198" s="67">
        <v>432098000</v>
      </c>
      <c r="M2198" s="68"/>
      <c r="R2198" s="66">
        <v>432098000</v>
      </c>
      <c r="S2198" s="64" t="s">
        <v>1364</v>
      </c>
      <c r="T2198" s="65">
        <v>1</v>
      </c>
    </row>
    <row r="2199" spans="1:20" x14ac:dyDescent="0.25">
      <c r="A2199" s="60" t="s">
        <v>2369</v>
      </c>
      <c r="B2199" s="58" t="s">
        <v>2363</v>
      </c>
      <c r="C2199" s="18" t="s">
        <v>527</v>
      </c>
      <c r="D2199" s="10" t="s">
        <v>1001</v>
      </c>
      <c r="E2199" s="10" t="s">
        <v>367</v>
      </c>
      <c r="F2199" s="9" t="s">
        <v>294</v>
      </c>
      <c r="G2199" s="9" t="s">
        <v>1312</v>
      </c>
      <c r="H2199" s="18" t="s">
        <v>2280</v>
      </c>
      <c r="I2199" s="9" t="s">
        <v>455</v>
      </c>
      <c r="J2199" s="62" t="s">
        <v>2384</v>
      </c>
      <c r="K2199" s="67">
        <v>200</v>
      </c>
      <c r="L2199" s="67">
        <v>6368640</v>
      </c>
      <c r="M2199" s="68"/>
      <c r="R2199" s="66">
        <v>6368640</v>
      </c>
      <c r="S2199" s="64" t="s">
        <v>1365</v>
      </c>
      <c r="T2199" s="65">
        <v>1</v>
      </c>
    </row>
    <row r="2200" spans="1:20" x14ac:dyDescent="0.25">
      <c r="A2200" s="60" t="s">
        <v>2369</v>
      </c>
      <c r="B2200" s="58" t="s">
        <v>2363</v>
      </c>
      <c r="C2200" s="18" t="s">
        <v>309</v>
      </c>
      <c r="D2200" s="10" t="s">
        <v>333</v>
      </c>
      <c r="E2200" s="10" t="s">
        <v>264</v>
      </c>
      <c r="F2200" s="9" t="s">
        <v>348</v>
      </c>
      <c r="G2200" s="9" t="s">
        <v>1313</v>
      </c>
      <c r="H2200" s="18" t="s">
        <v>314</v>
      </c>
      <c r="I2200" s="9" t="s">
        <v>456</v>
      </c>
      <c r="J2200" s="10" t="s">
        <v>456</v>
      </c>
      <c r="K2200" s="67">
        <v>19000</v>
      </c>
      <c r="L2200" s="67">
        <v>41853770</v>
      </c>
      <c r="M2200" s="68"/>
      <c r="R2200" s="66">
        <v>41853770</v>
      </c>
      <c r="S2200" s="64" t="s">
        <v>1365</v>
      </c>
      <c r="T2200" s="65">
        <v>1</v>
      </c>
    </row>
    <row r="2201" spans="1:20" x14ac:dyDescent="0.25">
      <c r="A2201" s="60" t="s">
        <v>2369</v>
      </c>
      <c r="B2201" s="58" t="s">
        <v>2363</v>
      </c>
      <c r="C2201" s="18" t="s">
        <v>309</v>
      </c>
      <c r="D2201" s="10" t="s">
        <v>333</v>
      </c>
      <c r="E2201" s="10" t="s">
        <v>264</v>
      </c>
      <c r="F2201" s="9" t="s">
        <v>348</v>
      </c>
      <c r="G2201" s="9" t="s">
        <v>1313</v>
      </c>
      <c r="H2201" s="18" t="s">
        <v>345</v>
      </c>
      <c r="I2201" s="9" t="s">
        <v>456</v>
      </c>
      <c r="J2201" s="10" t="s">
        <v>456</v>
      </c>
      <c r="K2201" s="67">
        <v>163900</v>
      </c>
      <c r="L2201" s="67">
        <v>346492795</v>
      </c>
      <c r="M2201" s="68"/>
      <c r="R2201" s="66">
        <v>346492795</v>
      </c>
      <c r="S2201" s="64" t="s">
        <v>1364</v>
      </c>
      <c r="T2201" s="65">
        <v>1</v>
      </c>
    </row>
    <row r="2202" spans="1:20" x14ac:dyDescent="0.25">
      <c r="A2202" s="60" t="s">
        <v>2369</v>
      </c>
      <c r="B2202" s="58" t="s">
        <v>2363</v>
      </c>
      <c r="C2202" s="18" t="s">
        <v>309</v>
      </c>
      <c r="D2202" s="10" t="s">
        <v>333</v>
      </c>
      <c r="E2202" s="10" t="s">
        <v>264</v>
      </c>
      <c r="F2202" s="9" t="s">
        <v>348</v>
      </c>
      <c r="G2202" s="9" t="s">
        <v>1313</v>
      </c>
      <c r="H2202" s="18" t="s">
        <v>220</v>
      </c>
      <c r="I2202" s="9" t="s">
        <v>455</v>
      </c>
      <c r="J2202" s="62" t="s">
        <v>2384</v>
      </c>
      <c r="K2202" s="67">
        <v>1500</v>
      </c>
      <c r="L2202" s="67">
        <v>3191400</v>
      </c>
      <c r="M2202" s="68"/>
      <c r="R2202" s="66">
        <v>3191400</v>
      </c>
      <c r="S2202" s="64" t="s">
        <v>1364</v>
      </c>
      <c r="T2202" s="65">
        <v>1</v>
      </c>
    </row>
    <row r="2203" spans="1:20" x14ac:dyDescent="0.25">
      <c r="A2203" s="60" t="s">
        <v>2369</v>
      </c>
      <c r="B2203" s="58" t="s">
        <v>2363</v>
      </c>
      <c r="C2203" s="18" t="s">
        <v>309</v>
      </c>
      <c r="D2203" s="10" t="s">
        <v>333</v>
      </c>
      <c r="E2203" s="10" t="s">
        <v>264</v>
      </c>
      <c r="F2203" s="9" t="s">
        <v>348</v>
      </c>
      <c r="G2203" s="9" t="s">
        <v>1313</v>
      </c>
      <c r="H2203" s="18" t="s">
        <v>463</v>
      </c>
      <c r="I2203" s="9" t="s">
        <v>457</v>
      </c>
      <c r="J2203" s="62" t="s">
        <v>2384</v>
      </c>
      <c r="K2203" s="67">
        <v>4200</v>
      </c>
      <c r="L2203" s="67">
        <v>7216356</v>
      </c>
      <c r="M2203" s="68"/>
      <c r="R2203" s="66">
        <v>7216356</v>
      </c>
      <c r="S2203" s="64" t="s">
        <v>1364</v>
      </c>
      <c r="T2203" s="65">
        <v>1</v>
      </c>
    </row>
    <row r="2204" spans="1:20" x14ac:dyDescent="0.25">
      <c r="A2204" s="60" t="s">
        <v>2369</v>
      </c>
      <c r="B2204" s="58" t="s">
        <v>2363</v>
      </c>
      <c r="C2204" s="18" t="s">
        <v>309</v>
      </c>
      <c r="D2204" s="10" t="s">
        <v>333</v>
      </c>
      <c r="E2204" s="10" t="s">
        <v>264</v>
      </c>
      <c r="F2204" s="9" t="s">
        <v>348</v>
      </c>
      <c r="G2204" s="9" t="s">
        <v>1313</v>
      </c>
      <c r="H2204" s="18" t="s">
        <v>2280</v>
      </c>
      <c r="I2204" s="9" t="s">
        <v>455</v>
      </c>
      <c r="J2204" s="62" t="s">
        <v>2384</v>
      </c>
      <c r="K2204" s="67">
        <v>1600</v>
      </c>
      <c r="L2204" s="67">
        <v>3237728</v>
      </c>
      <c r="M2204" s="68"/>
      <c r="R2204" s="66">
        <v>3237728</v>
      </c>
      <c r="S2204" s="64" t="s">
        <v>1365</v>
      </c>
      <c r="T2204" s="65">
        <v>1</v>
      </c>
    </row>
    <row r="2205" spans="1:20" x14ac:dyDescent="0.25">
      <c r="A2205" s="60" t="s">
        <v>2369</v>
      </c>
      <c r="B2205" s="58" t="s">
        <v>2363</v>
      </c>
      <c r="C2205" s="18" t="s">
        <v>288</v>
      </c>
      <c r="D2205" s="10" t="s">
        <v>326</v>
      </c>
      <c r="E2205" s="10" t="s">
        <v>264</v>
      </c>
      <c r="F2205" s="9" t="s">
        <v>348</v>
      </c>
      <c r="G2205" s="9" t="s">
        <v>1313</v>
      </c>
      <c r="H2205" s="18" t="s">
        <v>314</v>
      </c>
      <c r="I2205" s="9" t="s">
        <v>456</v>
      </c>
      <c r="J2205" s="10" t="s">
        <v>456</v>
      </c>
      <c r="K2205" s="67">
        <v>19000</v>
      </c>
      <c r="L2205" s="67">
        <v>71300160</v>
      </c>
      <c r="M2205" s="68"/>
      <c r="R2205" s="66">
        <v>71300160</v>
      </c>
      <c r="S2205" s="64" t="s">
        <v>1365</v>
      </c>
      <c r="T2205" s="65">
        <v>1</v>
      </c>
    </row>
    <row r="2206" spans="1:20" x14ac:dyDescent="0.25">
      <c r="A2206" s="60" t="s">
        <v>2369</v>
      </c>
      <c r="B2206" s="58" t="s">
        <v>2363</v>
      </c>
      <c r="C2206" s="18" t="s">
        <v>288</v>
      </c>
      <c r="D2206" s="10" t="s">
        <v>326</v>
      </c>
      <c r="E2206" s="10" t="s">
        <v>264</v>
      </c>
      <c r="F2206" s="9" t="s">
        <v>348</v>
      </c>
      <c r="G2206" s="9" t="s">
        <v>1313</v>
      </c>
      <c r="H2206" s="18" t="s">
        <v>345</v>
      </c>
      <c r="I2206" s="9" t="s">
        <v>456</v>
      </c>
      <c r="J2206" s="10" t="s">
        <v>456</v>
      </c>
      <c r="K2206" s="67">
        <v>110800</v>
      </c>
      <c r="L2206" s="67">
        <v>399035120</v>
      </c>
      <c r="M2206" s="68"/>
      <c r="R2206" s="66">
        <v>399035120</v>
      </c>
      <c r="S2206" s="64" t="s">
        <v>1364</v>
      </c>
      <c r="T2206" s="65">
        <v>1</v>
      </c>
    </row>
    <row r="2207" spans="1:20" x14ac:dyDescent="0.25">
      <c r="A2207" s="60" t="s">
        <v>2369</v>
      </c>
      <c r="B2207" s="58" t="s">
        <v>2363</v>
      </c>
      <c r="C2207" s="18" t="s">
        <v>288</v>
      </c>
      <c r="D2207" s="10" t="s">
        <v>326</v>
      </c>
      <c r="E2207" s="10" t="s">
        <v>264</v>
      </c>
      <c r="F2207" s="9" t="s">
        <v>348</v>
      </c>
      <c r="G2207" s="9" t="s">
        <v>1313</v>
      </c>
      <c r="H2207" s="18" t="s">
        <v>220</v>
      </c>
      <c r="I2207" s="9" t="s">
        <v>455</v>
      </c>
      <c r="J2207" s="62" t="s">
        <v>2384</v>
      </c>
      <c r="K2207" s="67">
        <v>2700</v>
      </c>
      <c r="L2207" s="67">
        <v>9277740</v>
      </c>
      <c r="M2207" s="68"/>
      <c r="R2207" s="66">
        <v>9277740</v>
      </c>
      <c r="S2207" s="64" t="s">
        <v>1364</v>
      </c>
      <c r="T2207" s="65">
        <v>1</v>
      </c>
    </row>
    <row r="2208" spans="1:20" x14ac:dyDescent="0.25">
      <c r="A2208" s="60" t="s">
        <v>2369</v>
      </c>
      <c r="B2208" s="58" t="s">
        <v>2363</v>
      </c>
      <c r="C2208" s="18" t="s">
        <v>288</v>
      </c>
      <c r="D2208" s="10" t="s">
        <v>326</v>
      </c>
      <c r="E2208" s="10" t="s">
        <v>264</v>
      </c>
      <c r="F2208" s="9" t="s">
        <v>348</v>
      </c>
      <c r="G2208" s="9" t="s">
        <v>1313</v>
      </c>
      <c r="H2208" s="18" t="s">
        <v>463</v>
      </c>
      <c r="I2208" s="9" t="s">
        <v>457</v>
      </c>
      <c r="J2208" s="62" t="s">
        <v>2384</v>
      </c>
      <c r="K2208" s="67">
        <v>800</v>
      </c>
      <c r="L2208" s="67">
        <v>2290912</v>
      </c>
      <c r="M2208" s="68"/>
      <c r="R2208" s="66">
        <v>2290912</v>
      </c>
      <c r="S2208" s="64" t="s">
        <v>1364</v>
      </c>
      <c r="T2208" s="65">
        <v>1</v>
      </c>
    </row>
    <row r="2209" spans="1:20" x14ac:dyDescent="0.25">
      <c r="A2209" s="60" t="s">
        <v>2369</v>
      </c>
      <c r="B2209" s="58" t="s">
        <v>2363</v>
      </c>
      <c r="C2209" s="18" t="s">
        <v>288</v>
      </c>
      <c r="D2209" s="10" t="s">
        <v>326</v>
      </c>
      <c r="E2209" s="10" t="s">
        <v>264</v>
      </c>
      <c r="F2209" s="9" t="s">
        <v>348</v>
      </c>
      <c r="G2209" s="9" t="s">
        <v>1313</v>
      </c>
      <c r="H2209" s="18" t="s">
        <v>2280</v>
      </c>
      <c r="I2209" s="9" t="s">
        <v>455</v>
      </c>
      <c r="J2209" s="62" t="s">
        <v>2384</v>
      </c>
      <c r="K2209" s="67">
        <v>1500</v>
      </c>
      <c r="L2209" s="67">
        <v>4902315</v>
      </c>
      <c r="M2209" s="68"/>
      <c r="R2209" s="66">
        <v>4902315</v>
      </c>
      <c r="S2209" s="64" t="s">
        <v>1365</v>
      </c>
      <c r="T2209" s="65">
        <v>1</v>
      </c>
    </row>
    <row r="2210" spans="1:20" x14ac:dyDescent="0.25">
      <c r="A2210" s="60" t="s">
        <v>2369</v>
      </c>
      <c r="B2210" s="58" t="s">
        <v>2363</v>
      </c>
      <c r="C2210" s="18" t="s">
        <v>302</v>
      </c>
      <c r="D2210" s="10" t="s">
        <v>247</v>
      </c>
      <c r="E2210" s="10" t="s">
        <v>304</v>
      </c>
      <c r="F2210" s="9" t="s">
        <v>319</v>
      </c>
      <c r="G2210" s="9" t="s">
        <v>1313</v>
      </c>
      <c r="H2210" s="18" t="s">
        <v>314</v>
      </c>
      <c r="I2210" s="9" t="s">
        <v>456</v>
      </c>
      <c r="J2210" s="10" t="s">
        <v>456</v>
      </c>
      <c r="K2210" s="67">
        <v>53500</v>
      </c>
      <c r="L2210" s="67">
        <v>205973930</v>
      </c>
      <c r="M2210" s="68"/>
      <c r="R2210" s="66">
        <v>205973930</v>
      </c>
      <c r="S2210" s="64" t="s">
        <v>1365</v>
      </c>
      <c r="T2210" s="65">
        <v>1</v>
      </c>
    </row>
    <row r="2211" spans="1:20" x14ac:dyDescent="0.25">
      <c r="A2211" s="60" t="s">
        <v>2369</v>
      </c>
      <c r="B2211" s="58" t="s">
        <v>2363</v>
      </c>
      <c r="C2211" s="18" t="s">
        <v>302</v>
      </c>
      <c r="D2211" s="10" t="s">
        <v>247</v>
      </c>
      <c r="E2211" s="10" t="s">
        <v>304</v>
      </c>
      <c r="F2211" s="9" t="s">
        <v>319</v>
      </c>
      <c r="G2211" s="9" t="s">
        <v>1313</v>
      </c>
      <c r="H2211" s="18" t="s">
        <v>345</v>
      </c>
      <c r="I2211" s="9" t="s">
        <v>456</v>
      </c>
      <c r="J2211" s="10" t="s">
        <v>456</v>
      </c>
      <c r="K2211" s="67">
        <v>291700</v>
      </c>
      <c r="L2211" s="67">
        <v>1077776077</v>
      </c>
      <c r="M2211" s="68"/>
      <c r="R2211" s="66">
        <v>1077776077</v>
      </c>
      <c r="S2211" s="64" t="s">
        <v>1364</v>
      </c>
      <c r="T2211" s="65">
        <v>1</v>
      </c>
    </row>
    <row r="2212" spans="1:20" x14ac:dyDescent="0.25">
      <c r="A2212" s="60" t="s">
        <v>2369</v>
      </c>
      <c r="B2212" s="58" t="s">
        <v>2363</v>
      </c>
      <c r="C2212" s="18" t="s">
        <v>302</v>
      </c>
      <c r="D2212" s="10" t="s">
        <v>247</v>
      </c>
      <c r="E2212" s="10" t="s">
        <v>304</v>
      </c>
      <c r="F2212" s="9" t="s">
        <v>319</v>
      </c>
      <c r="G2212" s="9" t="s">
        <v>1313</v>
      </c>
      <c r="H2212" s="18" t="s">
        <v>220</v>
      </c>
      <c r="I2212" s="9" t="s">
        <v>455</v>
      </c>
      <c r="J2212" s="62" t="s">
        <v>2384</v>
      </c>
      <c r="K2212" s="67">
        <v>12700</v>
      </c>
      <c r="L2212" s="67">
        <v>46863000</v>
      </c>
      <c r="M2212" s="68"/>
      <c r="R2212" s="66">
        <v>46863000</v>
      </c>
      <c r="S2212" s="64" t="s">
        <v>1364</v>
      </c>
      <c r="T2212" s="65">
        <v>1</v>
      </c>
    </row>
    <row r="2213" spans="1:20" x14ac:dyDescent="0.25">
      <c r="A2213" s="60" t="s">
        <v>2369</v>
      </c>
      <c r="B2213" s="58" t="s">
        <v>2363</v>
      </c>
      <c r="C2213" s="18" t="s">
        <v>302</v>
      </c>
      <c r="D2213" s="10" t="s">
        <v>247</v>
      </c>
      <c r="E2213" s="10" t="s">
        <v>304</v>
      </c>
      <c r="F2213" s="9" t="s">
        <v>319</v>
      </c>
      <c r="G2213" s="9" t="s">
        <v>1313</v>
      </c>
      <c r="H2213" s="18" t="s">
        <v>241</v>
      </c>
      <c r="I2213" s="9" t="s">
        <v>454</v>
      </c>
      <c r="J2213" s="62" t="s">
        <v>2384</v>
      </c>
      <c r="K2213" s="67">
        <v>14000</v>
      </c>
      <c r="L2213" s="67">
        <v>48144600</v>
      </c>
      <c r="M2213" s="68"/>
      <c r="R2213" s="66">
        <v>48144600</v>
      </c>
      <c r="S2213" s="64" t="s">
        <v>1364</v>
      </c>
      <c r="T2213" s="65">
        <v>1</v>
      </c>
    </row>
    <row r="2214" spans="1:20" x14ac:dyDescent="0.25">
      <c r="A2214" s="60" t="s">
        <v>2369</v>
      </c>
      <c r="B2214" s="58" t="s">
        <v>2363</v>
      </c>
      <c r="C2214" s="18" t="s">
        <v>302</v>
      </c>
      <c r="D2214" s="10" t="s">
        <v>247</v>
      </c>
      <c r="E2214" s="10" t="s">
        <v>304</v>
      </c>
      <c r="F2214" s="9" t="s">
        <v>319</v>
      </c>
      <c r="G2214" s="9" t="s">
        <v>1313</v>
      </c>
      <c r="H2214" s="18" t="s">
        <v>2280</v>
      </c>
      <c r="I2214" s="9" t="s">
        <v>455</v>
      </c>
      <c r="J2214" s="62" t="s">
        <v>2384</v>
      </c>
      <c r="K2214" s="67">
        <v>2700</v>
      </c>
      <c r="L2214" s="67">
        <v>9475920</v>
      </c>
      <c r="M2214" s="68"/>
      <c r="R2214" s="66">
        <v>9475920</v>
      </c>
      <c r="S2214" s="64" t="s">
        <v>1365</v>
      </c>
      <c r="T2214" s="65">
        <v>1</v>
      </c>
    </row>
    <row r="2215" spans="1:20" x14ac:dyDescent="0.25">
      <c r="A2215" s="60" t="s">
        <v>2369</v>
      </c>
      <c r="B2215" s="58" t="s">
        <v>2363</v>
      </c>
      <c r="C2215" s="18" t="s">
        <v>530</v>
      </c>
      <c r="D2215" s="10" t="s">
        <v>1351</v>
      </c>
      <c r="E2215" s="10" t="s">
        <v>266</v>
      </c>
      <c r="F2215" s="9" t="s">
        <v>243</v>
      </c>
      <c r="G2215" s="9" t="s">
        <v>1312</v>
      </c>
      <c r="H2215" s="18" t="s">
        <v>314</v>
      </c>
      <c r="I2215" s="9" t="s">
        <v>456</v>
      </c>
      <c r="J2215" s="10" t="s">
        <v>456</v>
      </c>
      <c r="K2215" s="67">
        <v>3840</v>
      </c>
      <c r="L2215" s="67">
        <v>52007551.999999881</v>
      </c>
      <c r="M2215" s="68"/>
      <c r="R2215" s="66">
        <v>52007551.999999881</v>
      </c>
      <c r="S2215" s="64" t="s">
        <v>1365</v>
      </c>
      <c r="T2215" s="65">
        <v>1</v>
      </c>
    </row>
    <row r="2216" spans="1:20" x14ac:dyDescent="0.25">
      <c r="A2216" s="60" t="s">
        <v>2369</v>
      </c>
      <c r="B2216" s="58" t="s">
        <v>2363</v>
      </c>
      <c r="C2216" s="18" t="s">
        <v>530</v>
      </c>
      <c r="D2216" s="10" t="s">
        <v>1351</v>
      </c>
      <c r="E2216" s="10" t="s">
        <v>266</v>
      </c>
      <c r="F2216" s="9" t="s">
        <v>243</v>
      </c>
      <c r="G2216" s="9" t="s">
        <v>1312</v>
      </c>
      <c r="H2216" s="18" t="s">
        <v>345</v>
      </c>
      <c r="I2216" s="9" t="s">
        <v>456</v>
      </c>
      <c r="J2216" s="10" t="s">
        <v>456</v>
      </c>
      <c r="K2216" s="67">
        <v>12450</v>
      </c>
      <c r="L2216" s="67">
        <v>161822195.00000042</v>
      </c>
      <c r="M2216" s="68"/>
      <c r="R2216" s="66">
        <v>161822195.00000042</v>
      </c>
      <c r="S2216" s="64" t="s">
        <v>1364</v>
      </c>
      <c r="T2216" s="65">
        <v>1</v>
      </c>
    </row>
    <row r="2217" spans="1:20" x14ac:dyDescent="0.25">
      <c r="A2217" s="60" t="s">
        <v>2369</v>
      </c>
      <c r="B2217" s="58" t="s">
        <v>2363</v>
      </c>
      <c r="C2217" s="18" t="s">
        <v>530</v>
      </c>
      <c r="D2217" s="10" t="s">
        <v>1351</v>
      </c>
      <c r="E2217" s="10" t="s">
        <v>266</v>
      </c>
      <c r="F2217" s="9" t="s">
        <v>243</v>
      </c>
      <c r="G2217" s="9" t="s">
        <v>1312</v>
      </c>
      <c r="H2217" s="18" t="s">
        <v>220</v>
      </c>
      <c r="I2217" s="9" t="s">
        <v>455</v>
      </c>
      <c r="J2217" s="62" t="s">
        <v>2384</v>
      </c>
      <c r="K2217" s="67">
        <v>1860</v>
      </c>
      <c r="L2217" s="67">
        <v>21762000</v>
      </c>
      <c r="M2217" s="68"/>
      <c r="R2217" s="66">
        <v>21762000</v>
      </c>
      <c r="S2217" s="64" t="s">
        <v>1364</v>
      </c>
      <c r="T2217" s="65">
        <v>1</v>
      </c>
    </row>
    <row r="2218" spans="1:20" x14ac:dyDescent="0.25">
      <c r="A2218" s="60" t="s">
        <v>2369</v>
      </c>
      <c r="B2218" s="58" t="s">
        <v>2363</v>
      </c>
      <c r="C2218" s="18" t="s">
        <v>530</v>
      </c>
      <c r="D2218" s="10" t="s">
        <v>1351</v>
      </c>
      <c r="E2218" s="10" t="s">
        <v>266</v>
      </c>
      <c r="F2218" s="9" t="s">
        <v>243</v>
      </c>
      <c r="G2218" s="9" t="s">
        <v>1312</v>
      </c>
      <c r="H2218" s="18" t="s">
        <v>241</v>
      </c>
      <c r="I2218" s="9" t="s">
        <v>454</v>
      </c>
      <c r="J2218" s="62" t="s">
        <v>2384</v>
      </c>
      <c r="K2218" s="67">
        <v>198630</v>
      </c>
      <c r="L2218" s="67">
        <v>1381868910</v>
      </c>
      <c r="M2218" s="68"/>
      <c r="R2218" s="66">
        <v>1381868910</v>
      </c>
      <c r="S2218" s="64" t="s">
        <v>1364</v>
      </c>
      <c r="T2218" s="65">
        <v>1</v>
      </c>
    </row>
    <row r="2219" spans="1:20" x14ac:dyDescent="0.25">
      <c r="A2219" s="60" t="s">
        <v>2369</v>
      </c>
      <c r="B2219" s="58" t="s">
        <v>2363</v>
      </c>
      <c r="C2219" s="18" t="s">
        <v>530</v>
      </c>
      <c r="D2219" s="10" t="s">
        <v>1351</v>
      </c>
      <c r="E2219" s="10" t="s">
        <v>266</v>
      </c>
      <c r="F2219" s="9" t="s">
        <v>243</v>
      </c>
      <c r="G2219" s="9" t="s">
        <v>1312</v>
      </c>
      <c r="H2219" s="18" t="s">
        <v>2280</v>
      </c>
      <c r="I2219" s="9" t="s">
        <v>455</v>
      </c>
      <c r="J2219" s="62" t="s">
        <v>2384</v>
      </c>
      <c r="K2219" s="67">
        <v>150</v>
      </c>
      <c r="L2219" s="67">
        <v>1669200</v>
      </c>
      <c r="M2219" s="68"/>
      <c r="R2219" s="66">
        <v>1669200</v>
      </c>
      <c r="S2219" s="64" t="s">
        <v>1365</v>
      </c>
      <c r="T2219" s="65">
        <v>1</v>
      </c>
    </row>
    <row r="2220" spans="1:20" x14ac:dyDescent="0.25">
      <c r="A2220" s="60" t="s">
        <v>2369</v>
      </c>
      <c r="B2220" s="58" t="s">
        <v>2363</v>
      </c>
      <c r="C2220" s="18" t="s">
        <v>574</v>
      </c>
      <c r="D2220" s="10" t="s">
        <v>1282</v>
      </c>
      <c r="E2220" s="10" t="s">
        <v>266</v>
      </c>
      <c r="F2220" s="9" t="s">
        <v>243</v>
      </c>
      <c r="G2220" s="9" t="s">
        <v>1313</v>
      </c>
      <c r="H2220" s="18" t="s">
        <v>314</v>
      </c>
      <c r="I2220" s="9" t="s">
        <v>456</v>
      </c>
      <c r="J2220" s="10" t="s">
        <v>456</v>
      </c>
      <c r="K2220" s="67">
        <v>6660</v>
      </c>
      <c r="L2220" s="67">
        <v>76806671.999999776</v>
      </c>
      <c r="M2220" s="68"/>
      <c r="R2220" s="66">
        <v>76806671.999999776</v>
      </c>
      <c r="S2220" s="64" t="s">
        <v>1365</v>
      </c>
      <c r="T2220" s="65">
        <v>1</v>
      </c>
    </row>
    <row r="2221" spans="1:20" x14ac:dyDescent="0.25">
      <c r="A2221" s="60" t="s">
        <v>2369</v>
      </c>
      <c r="B2221" s="58" t="s">
        <v>2363</v>
      </c>
      <c r="C2221" s="18" t="s">
        <v>574</v>
      </c>
      <c r="D2221" s="10" t="s">
        <v>1282</v>
      </c>
      <c r="E2221" s="10" t="s">
        <v>266</v>
      </c>
      <c r="F2221" s="9" t="s">
        <v>243</v>
      </c>
      <c r="G2221" s="9" t="s">
        <v>1313</v>
      </c>
      <c r="H2221" s="18" t="s">
        <v>345</v>
      </c>
      <c r="I2221" s="9" t="s">
        <v>456</v>
      </c>
      <c r="J2221" s="10" t="s">
        <v>456</v>
      </c>
      <c r="K2221" s="67">
        <v>4500</v>
      </c>
      <c r="L2221" s="67">
        <v>49804650</v>
      </c>
      <c r="M2221" s="68"/>
      <c r="R2221" s="66">
        <v>49804650</v>
      </c>
      <c r="S2221" s="64" t="s">
        <v>1364</v>
      </c>
      <c r="T2221" s="65">
        <v>1</v>
      </c>
    </row>
    <row r="2222" spans="1:20" x14ac:dyDescent="0.25">
      <c r="A2222" s="60" t="s">
        <v>2369</v>
      </c>
      <c r="B2222" s="58" t="s">
        <v>2363</v>
      </c>
      <c r="C2222" s="18" t="s">
        <v>574</v>
      </c>
      <c r="D2222" s="10" t="s">
        <v>1282</v>
      </c>
      <c r="E2222" s="10" t="s">
        <v>266</v>
      </c>
      <c r="F2222" s="9" t="s">
        <v>243</v>
      </c>
      <c r="G2222" s="9" t="s">
        <v>1313</v>
      </c>
      <c r="H2222" s="18" t="s">
        <v>220</v>
      </c>
      <c r="I2222" s="9" t="s">
        <v>455</v>
      </c>
      <c r="J2222" s="62" t="s">
        <v>2384</v>
      </c>
      <c r="K2222" s="67">
        <v>960</v>
      </c>
      <c r="L2222" s="67">
        <v>8980416</v>
      </c>
      <c r="M2222" s="68"/>
      <c r="R2222" s="66">
        <v>8980416</v>
      </c>
      <c r="S2222" s="64" t="s">
        <v>1364</v>
      </c>
      <c r="T2222" s="65">
        <v>1</v>
      </c>
    </row>
    <row r="2223" spans="1:20" x14ac:dyDescent="0.25">
      <c r="A2223" s="60" t="s">
        <v>2369</v>
      </c>
      <c r="B2223" s="58" t="s">
        <v>2363</v>
      </c>
      <c r="C2223" s="18" t="s">
        <v>574</v>
      </c>
      <c r="D2223" s="10" t="s">
        <v>1282</v>
      </c>
      <c r="E2223" s="10" t="s">
        <v>266</v>
      </c>
      <c r="F2223" s="9" t="s">
        <v>243</v>
      </c>
      <c r="G2223" s="9" t="s">
        <v>1313</v>
      </c>
      <c r="H2223" s="18" t="s">
        <v>241</v>
      </c>
      <c r="I2223" s="9" t="s">
        <v>454</v>
      </c>
      <c r="J2223" s="62" t="s">
        <v>2384</v>
      </c>
      <c r="K2223" s="67">
        <v>106710</v>
      </c>
      <c r="L2223" s="67">
        <v>545714940</v>
      </c>
      <c r="M2223" s="68"/>
      <c r="R2223" s="66">
        <v>545714940</v>
      </c>
      <c r="S2223" s="64" t="s">
        <v>1364</v>
      </c>
      <c r="T2223" s="65">
        <v>1</v>
      </c>
    </row>
    <row r="2224" spans="1:20" x14ac:dyDescent="0.25">
      <c r="A2224" s="60" t="s">
        <v>2369</v>
      </c>
      <c r="B2224" s="58" t="s">
        <v>2363</v>
      </c>
      <c r="C2224" s="18" t="s">
        <v>574</v>
      </c>
      <c r="D2224" s="10" t="s">
        <v>1282</v>
      </c>
      <c r="E2224" s="10" t="s">
        <v>266</v>
      </c>
      <c r="F2224" s="9" t="s">
        <v>243</v>
      </c>
      <c r="G2224" s="9" t="s">
        <v>1313</v>
      </c>
      <c r="H2224" s="18" t="s">
        <v>463</v>
      </c>
      <c r="I2224" s="9" t="s">
        <v>457</v>
      </c>
      <c r="J2224" s="62" t="s">
        <v>2384</v>
      </c>
      <c r="K2224" s="67">
        <v>62580</v>
      </c>
      <c r="L2224" s="67">
        <v>290212664.00000209</v>
      </c>
      <c r="M2224" s="68"/>
      <c r="R2224" s="66">
        <v>290212664.00000209</v>
      </c>
      <c r="S2224" s="64" t="s">
        <v>1364</v>
      </c>
      <c r="T2224" s="65">
        <v>1</v>
      </c>
    </row>
    <row r="2225" spans="1:20" x14ac:dyDescent="0.25">
      <c r="A2225" s="60" t="s">
        <v>2369</v>
      </c>
      <c r="B2225" s="58" t="s">
        <v>2363</v>
      </c>
      <c r="C2225" s="18" t="s">
        <v>574</v>
      </c>
      <c r="D2225" s="10" t="s">
        <v>1282</v>
      </c>
      <c r="E2225" s="10" t="s">
        <v>266</v>
      </c>
      <c r="F2225" s="9" t="s">
        <v>243</v>
      </c>
      <c r="G2225" s="9" t="s">
        <v>1313</v>
      </c>
      <c r="H2225" s="18" t="s">
        <v>2280</v>
      </c>
      <c r="I2225" s="9" t="s">
        <v>455</v>
      </c>
      <c r="J2225" s="62" t="s">
        <v>2384</v>
      </c>
      <c r="K2225" s="67">
        <v>150</v>
      </c>
      <c r="L2225" s="67">
        <v>1334590.0000000049</v>
      </c>
      <c r="M2225" s="68"/>
      <c r="R2225" s="66">
        <v>1334590.0000000049</v>
      </c>
      <c r="S2225" s="64" t="s">
        <v>1365</v>
      </c>
      <c r="T2225" s="65">
        <v>1</v>
      </c>
    </row>
    <row r="2226" spans="1:20" x14ac:dyDescent="0.25">
      <c r="A2226" s="60" t="s">
        <v>2369</v>
      </c>
      <c r="B2226" s="58" t="s">
        <v>2363</v>
      </c>
      <c r="C2226" s="18" t="s">
        <v>574</v>
      </c>
      <c r="D2226" s="10" t="s">
        <v>1282</v>
      </c>
      <c r="E2226" s="10" t="s">
        <v>266</v>
      </c>
      <c r="F2226" s="9" t="s">
        <v>243</v>
      </c>
      <c r="G2226" s="9" t="s">
        <v>1313</v>
      </c>
      <c r="H2226" s="18" t="s">
        <v>2281</v>
      </c>
      <c r="I2226" s="9" t="s">
        <v>454</v>
      </c>
      <c r="J2226" s="62" t="s">
        <v>2384</v>
      </c>
      <c r="K2226" s="67">
        <v>3000</v>
      </c>
      <c r="L2226" s="67">
        <v>14592000</v>
      </c>
      <c r="M2226" s="68"/>
      <c r="R2226" s="66">
        <v>14592000</v>
      </c>
      <c r="S2226" s="64" t="s">
        <v>1365</v>
      </c>
      <c r="T2226" s="65">
        <v>1</v>
      </c>
    </row>
    <row r="2227" spans="1:20" x14ac:dyDescent="0.25">
      <c r="A2227" s="60" t="s">
        <v>2369</v>
      </c>
      <c r="B2227" s="58" t="s">
        <v>2363</v>
      </c>
      <c r="C2227" s="18" t="s">
        <v>588</v>
      </c>
      <c r="D2227" s="10" t="s">
        <v>1283</v>
      </c>
      <c r="E2227" s="10" t="s">
        <v>266</v>
      </c>
      <c r="F2227" s="9" t="s">
        <v>243</v>
      </c>
      <c r="G2227" s="9" t="s">
        <v>1313</v>
      </c>
      <c r="H2227" s="18" t="s">
        <v>314</v>
      </c>
      <c r="I2227" s="9" t="s">
        <v>456</v>
      </c>
      <c r="J2227" s="10" t="s">
        <v>456</v>
      </c>
      <c r="K2227" s="67">
        <v>4600</v>
      </c>
      <c r="L2227" s="67">
        <v>35087420</v>
      </c>
      <c r="M2227" s="68"/>
      <c r="R2227" s="66">
        <v>35087420</v>
      </c>
      <c r="S2227" s="64" t="s">
        <v>1365</v>
      </c>
      <c r="T2227" s="65">
        <v>1</v>
      </c>
    </row>
    <row r="2228" spans="1:20" x14ac:dyDescent="0.25">
      <c r="A2228" s="60" t="s">
        <v>2369</v>
      </c>
      <c r="B2228" s="58" t="s">
        <v>2363</v>
      </c>
      <c r="C2228" s="18" t="s">
        <v>588</v>
      </c>
      <c r="D2228" s="10" t="s">
        <v>1283</v>
      </c>
      <c r="E2228" s="10" t="s">
        <v>266</v>
      </c>
      <c r="F2228" s="9" t="s">
        <v>243</v>
      </c>
      <c r="G2228" s="9" t="s">
        <v>1313</v>
      </c>
      <c r="H2228" s="18" t="s">
        <v>345</v>
      </c>
      <c r="I2228" s="9" t="s">
        <v>456</v>
      </c>
      <c r="J2228" s="10" t="s">
        <v>456</v>
      </c>
      <c r="K2228" s="67">
        <v>18500</v>
      </c>
      <c r="L2228" s="67">
        <v>135425180</v>
      </c>
      <c r="M2228" s="68"/>
      <c r="R2228" s="66">
        <v>135425180</v>
      </c>
      <c r="S2228" s="64" t="s">
        <v>1364</v>
      </c>
      <c r="T2228" s="65">
        <v>1</v>
      </c>
    </row>
    <row r="2229" spans="1:20" x14ac:dyDescent="0.25">
      <c r="A2229" s="60" t="s">
        <v>2369</v>
      </c>
      <c r="B2229" s="58" t="s">
        <v>2363</v>
      </c>
      <c r="C2229" s="18" t="s">
        <v>588</v>
      </c>
      <c r="D2229" s="10" t="s">
        <v>1283</v>
      </c>
      <c r="E2229" s="10" t="s">
        <v>266</v>
      </c>
      <c r="F2229" s="9" t="s">
        <v>243</v>
      </c>
      <c r="G2229" s="9" t="s">
        <v>1313</v>
      </c>
      <c r="H2229" s="18" t="s">
        <v>463</v>
      </c>
      <c r="I2229" s="9" t="s">
        <v>457</v>
      </c>
      <c r="J2229" s="62" t="s">
        <v>2384</v>
      </c>
      <c r="K2229" s="67">
        <v>19200</v>
      </c>
      <c r="L2229" s="67">
        <v>93469056</v>
      </c>
      <c r="M2229" s="68"/>
      <c r="R2229" s="66">
        <v>93469056</v>
      </c>
      <c r="S2229" s="64" t="s">
        <v>1364</v>
      </c>
      <c r="T2229" s="65">
        <v>1</v>
      </c>
    </row>
    <row r="2230" spans="1:20" x14ac:dyDescent="0.25">
      <c r="A2230" s="60" t="s">
        <v>2369</v>
      </c>
      <c r="B2230" s="58" t="s">
        <v>2363</v>
      </c>
      <c r="C2230" s="18" t="s">
        <v>588</v>
      </c>
      <c r="D2230" s="10" t="s">
        <v>1283</v>
      </c>
      <c r="E2230" s="10" t="s">
        <v>266</v>
      </c>
      <c r="F2230" s="9" t="s">
        <v>243</v>
      </c>
      <c r="G2230" s="9" t="s">
        <v>1313</v>
      </c>
      <c r="H2230" s="18" t="s">
        <v>2280</v>
      </c>
      <c r="I2230" s="9" t="s">
        <v>455</v>
      </c>
      <c r="J2230" s="62" t="s">
        <v>2384</v>
      </c>
      <c r="K2230" s="67">
        <v>1500</v>
      </c>
      <c r="L2230" s="67">
        <v>9070170</v>
      </c>
      <c r="M2230" s="68"/>
      <c r="R2230" s="66">
        <v>9070170</v>
      </c>
      <c r="S2230" s="64" t="s">
        <v>1365</v>
      </c>
      <c r="T2230" s="65">
        <v>1</v>
      </c>
    </row>
    <row r="2231" spans="1:20" x14ac:dyDescent="0.25">
      <c r="A2231" s="60" t="s">
        <v>2369</v>
      </c>
      <c r="B2231" s="58" t="s">
        <v>2363</v>
      </c>
      <c r="C2231" s="18" t="s">
        <v>591</v>
      </c>
      <c r="D2231" s="10" t="s">
        <v>1278</v>
      </c>
      <c r="E2231" s="10" t="s">
        <v>340</v>
      </c>
      <c r="F2231" s="9" t="s">
        <v>236</v>
      </c>
      <c r="G2231" s="9" t="s">
        <v>1312</v>
      </c>
      <c r="H2231" s="18" t="s">
        <v>314</v>
      </c>
      <c r="I2231" s="9" t="s">
        <v>456</v>
      </c>
      <c r="J2231" s="10" t="s">
        <v>456</v>
      </c>
      <c r="K2231" s="67">
        <v>2880</v>
      </c>
      <c r="L2231" s="67">
        <v>362595744</v>
      </c>
      <c r="M2231" s="68"/>
      <c r="R2231" s="66">
        <v>362595744</v>
      </c>
      <c r="S2231" s="64" t="s">
        <v>1365</v>
      </c>
      <c r="T2231" s="65">
        <v>1</v>
      </c>
    </row>
    <row r="2232" spans="1:20" x14ac:dyDescent="0.25">
      <c r="A2232" s="60" t="s">
        <v>2369</v>
      </c>
      <c r="B2232" s="58" t="s">
        <v>2363</v>
      </c>
      <c r="C2232" s="18" t="s">
        <v>591</v>
      </c>
      <c r="D2232" s="10" t="s">
        <v>1278</v>
      </c>
      <c r="E2232" s="10" t="s">
        <v>340</v>
      </c>
      <c r="F2232" s="9" t="s">
        <v>236</v>
      </c>
      <c r="G2232" s="9" t="s">
        <v>1312</v>
      </c>
      <c r="H2232" s="18" t="s">
        <v>345</v>
      </c>
      <c r="I2232" s="9" t="s">
        <v>456</v>
      </c>
      <c r="J2232" s="10" t="s">
        <v>456</v>
      </c>
      <c r="K2232" s="67">
        <v>16040</v>
      </c>
      <c r="L2232" s="67">
        <v>1938065080</v>
      </c>
      <c r="M2232" s="68"/>
      <c r="R2232" s="66">
        <v>1938065080</v>
      </c>
      <c r="S2232" s="64" t="s">
        <v>1364</v>
      </c>
      <c r="T2232" s="65">
        <v>1</v>
      </c>
    </row>
    <row r="2233" spans="1:20" x14ac:dyDescent="0.25">
      <c r="A2233" s="60" t="s">
        <v>2369</v>
      </c>
      <c r="B2233" s="58" t="s">
        <v>2363</v>
      </c>
      <c r="C2233" s="18" t="s">
        <v>591</v>
      </c>
      <c r="D2233" s="10" t="s">
        <v>1278</v>
      </c>
      <c r="E2233" s="10" t="s">
        <v>340</v>
      </c>
      <c r="F2233" s="9" t="s">
        <v>236</v>
      </c>
      <c r="G2233" s="9" t="s">
        <v>1312</v>
      </c>
      <c r="H2233" s="18" t="s">
        <v>2280</v>
      </c>
      <c r="I2233" s="9" t="s">
        <v>455</v>
      </c>
      <c r="J2233" s="62" t="s">
        <v>2384</v>
      </c>
      <c r="K2233" s="67">
        <v>50</v>
      </c>
      <c r="L2233" s="67">
        <v>5649600</v>
      </c>
      <c r="M2233" s="68"/>
      <c r="R2233" s="66">
        <v>5649600</v>
      </c>
      <c r="S2233" s="64" t="s">
        <v>1365</v>
      </c>
      <c r="T2233" s="65">
        <v>1</v>
      </c>
    </row>
    <row r="2234" spans="1:20" x14ac:dyDescent="0.25">
      <c r="A2234" s="60" t="s">
        <v>2369</v>
      </c>
      <c r="B2234" s="58" t="s">
        <v>2363</v>
      </c>
      <c r="C2234" s="18" t="s">
        <v>592</v>
      </c>
      <c r="D2234" s="10" t="s">
        <v>1269</v>
      </c>
      <c r="E2234" s="10" t="s">
        <v>1135</v>
      </c>
      <c r="F2234" s="9" t="s">
        <v>1136</v>
      </c>
      <c r="G2234" s="9" t="s">
        <v>1312</v>
      </c>
      <c r="H2234" s="18" t="s">
        <v>314</v>
      </c>
      <c r="I2234" s="9" t="s">
        <v>456</v>
      </c>
      <c r="J2234" s="10" t="s">
        <v>456</v>
      </c>
      <c r="K2234" s="67">
        <v>72</v>
      </c>
      <c r="L2234" s="67">
        <v>110103696</v>
      </c>
      <c r="M2234" s="68"/>
      <c r="R2234" s="66">
        <v>110103696</v>
      </c>
      <c r="S2234" s="64" t="s">
        <v>1365</v>
      </c>
      <c r="T2234" s="65">
        <v>1</v>
      </c>
    </row>
    <row r="2235" spans="1:20" x14ac:dyDescent="0.25">
      <c r="A2235" s="60" t="s">
        <v>2369</v>
      </c>
      <c r="B2235" s="58" t="s">
        <v>2363</v>
      </c>
      <c r="C2235" s="18" t="s">
        <v>592</v>
      </c>
      <c r="D2235" s="10" t="s">
        <v>1269</v>
      </c>
      <c r="E2235" s="10" t="s">
        <v>1135</v>
      </c>
      <c r="F2235" s="9" t="s">
        <v>1136</v>
      </c>
      <c r="G2235" s="9" t="s">
        <v>1312</v>
      </c>
      <c r="H2235" s="18" t="s">
        <v>345</v>
      </c>
      <c r="I2235" s="9" t="s">
        <v>456</v>
      </c>
      <c r="J2235" s="10" t="s">
        <v>456</v>
      </c>
      <c r="K2235" s="67">
        <v>132</v>
      </c>
      <c r="L2235" s="67">
        <v>193721220</v>
      </c>
      <c r="M2235" s="68"/>
      <c r="R2235" s="66">
        <v>193721220</v>
      </c>
      <c r="S2235" s="64" t="s">
        <v>1364</v>
      </c>
      <c r="T2235" s="65">
        <v>1</v>
      </c>
    </row>
    <row r="2236" spans="1:20" x14ac:dyDescent="0.25">
      <c r="A2236" s="60" t="s">
        <v>2369</v>
      </c>
      <c r="B2236" s="58" t="s">
        <v>2363</v>
      </c>
      <c r="C2236" s="18" t="s">
        <v>606</v>
      </c>
      <c r="D2236" s="10" t="s">
        <v>1268</v>
      </c>
      <c r="E2236" s="10" t="s">
        <v>1135</v>
      </c>
      <c r="F2236" s="9" t="s">
        <v>1136</v>
      </c>
      <c r="G2236" s="9" t="s">
        <v>1312</v>
      </c>
      <c r="H2236" s="18" t="s">
        <v>345</v>
      </c>
      <c r="I2236" s="9" t="s">
        <v>456</v>
      </c>
      <c r="J2236" s="10" t="s">
        <v>456</v>
      </c>
      <c r="K2236" s="67">
        <v>22</v>
      </c>
      <c r="L2236" s="67">
        <v>32286870</v>
      </c>
      <c r="M2236" s="68"/>
      <c r="R2236" s="66">
        <v>32286870</v>
      </c>
      <c r="S2236" s="64" t="s">
        <v>1364</v>
      </c>
      <c r="T2236" s="65">
        <v>1</v>
      </c>
    </row>
    <row r="2237" spans="1:20" x14ac:dyDescent="0.25">
      <c r="A2237" s="60" t="s">
        <v>2369</v>
      </c>
      <c r="B2237" s="58" t="s">
        <v>2363</v>
      </c>
      <c r="C2237" s="18" t="s">
        <v>1284</v>
      </c>
      <c r="D2237" s="10" t="s">
        <v>1299</v>
      </c>
      <c r="E2237" s="10" t="s">
        <v>385</v>
      </c>
      <c r="F2237" s="9" t="s">
        <v>398</v>
      </c>
      <c r="G2237" s="9" t="s">
        <v>1307</v>
      </c>
      <c r="H2237" s="18" t="s">
        <v>412</v>
      </c>
      <c r="I2237" s="9" t="s">
        <v>454</v>
      </c>
      <c r="J2237" s="62" t="s">
        <v>2384</v>
      </c>
      <c r="K2237" s="67">
        <v>62100</v>
      </c>
      <c r="L2237" s="67">
        <v>264794400</v>
      </c>
      <c r="M2237" s="68"/>
      <c r="R2237" s="66">
        <v>264794400</v>
      </c>
      <c r="S2237" s="64" t="s">
        <v>1364</v>
      </c>
      <c r="T2237" s="65">
        <v>1</v>
      </c>
    </row>
    <row r="2238" spans="1:20" x14ac:dyDescent="0.25">
      <c r="A2238" s="60" t="s">
        <v>2369</v>
      </c>
      <c r="B2238" s="58" t="s">
        <v>2363</v>
      </c>
      <c r="C2238" s="18" t="s">
        <v>1284</v>
      </c>
      <c r="D2238" s="10" t="s">
        <v>1299</v>
      </c>
      <c r="E2238" s="10" t="s">
        <v>385</v>
      </c>
      <c r="F2238" s="9" t="s">
        <v>398</v>
      </c>
      <c r="G2238" s="9" t="s">
        <v>1307</v>
      </c>
      <c r="H2238" s="18" t="s">
        <v>1528</v>
      </c>
      <c r="I2238" s="9" t="s">
        <v>454</v>
      </c>
      <c r="J2238" s="62" t="s">
        <v>2384</v>
      </c>
      <c r="K2238" s="67">
        <v>27500</v>
      </c>
      <c r="L2238" s="67">
        <v>117260000</v>
      </c>
      <c r="M2238" s="68"/>
      <c r="R2238" s="66">
        <v>117260000</v>
      </c>
      <c r="S2238" s="64" t="s">
        <v>1534</v>
      </c>
      <c r="T2238" s="65">
        <v>1</v>
      </c>
    </row>
    <row r="2239" spans="1:20" x14ac:dyDescent="0.25">
      <c r="A2239" s="60" t="s">
        <v>2369</v>
      </c>
      <c r="B2239" s="58" t="s">
        <v>2363</v>
      </c>
      <c r="C2239" s="18" t="s">
        <v>1123</v>
      </c>
      <c r="D2239" s="10" t="s">
        <v>1131</v>
      </c>
      <c r="E2239" s="10" t="s">
        <v>1143</v>
      </c>
      <c r="F2239" s="9" t="s">
        <v>1144</v>
      </c>
      <c r="G2239" s="9" t="s">
        <v>1312</v>
      </c>
      <c r="H2239" s="18" t="s">
        <v>314</v>
      </c>
      <c r="I2239" s="9" t="s">
        <v>456</v>
      </c>
      <c r="J2239" s="10" t="s">
        <v>456</v>
      </c>
      <c r="K2239" s="67">
        <v>650</v>
      </c>
      <c r="L2239" s="67">
        <v>14763775</v>
      </c>
      <c r="M2239" s="68"/>
      <c r="R2239" s="66">
        <v>14763775</v>
      </c>
      <c r="S2239" s="64" t="s">
        <v>1365</v>
      </c>
      <c r="T2239" s="65">
        <v>1</v>
      </c>
    </row>
    <row r="2240" spans="1:20" x14ac:dyDescent="0.25">
      <c r="A2240" s="60" t="s">
        <v>2369</v>
      </c>
      <c r="B2240" s="58" t="s">
        <v>2363</v>
      </c>
      <c r="C2240" s="18" t="s">
        <v>1123</v>
      </c>
      <c r="D2240" s="10" t="s">
        <v>1131</v>
      </c>
      <c r="E2240" s="10" t="s">
        <v>1143</v>
      </c>
      <c r="F2240" s="9" t="s">
        <v>1144</v>
      </c>
      <c r="G2240" s="9" t="s">
        <v>1312</v>
      </c>
      <c r="H2240" s="18" t="s">
        <v>345</v>
      </c>
      <c r="I2240" s="9" t="s">
        <v>456</v>
      </c>
      <c r="J2240" s="10" t="s">
        <v>456</v>
      </c>
      <c r="K2240" s="67">
        <v>6200</v>
      </c>
      <c r="L2240" s="67">
        <v>135148220</v>
      </c>
      <c r="M2240" s="68"/>
      <c r="R2240" s="66">
        <v>135148220</v>
      </c>
      <c r="S2240" s="64" t="s">
        <v>1364</v>
      </c>
      <c r="T2240" s="65">
        <v>1</v>
      </c>
    </row>
    <row r="2241" spans="1:20" x14ac:dyDescent="0.25">
      <c r="A2241" s="60" t="s">
        <v>2369</v>
      </c>
      <c r="B2241" s="58" t="s">
        <v>2363</v>
      </c>
      <c r="C2241" s="18" t="s">
        <v>1124</v>
      </c>
      <c r="D2241" s="10" t="s">
        <v>1132</v>
      </c>
      <c r="E2241" s="10" t="s">
        <v>1143</v>
      </c>
      <c r="F2241" s="9" t="s">
        <v>1144</v>
      </c>
      <c r="G2241" s="9" t="s">
        <v>1312</v>
      </c>
      <c r="H2241" s="18" t="s">
        <v>314</v>
      </c>
      <c r="I2241" s="9" t="s">
        <v>456</v>
      </c>
      <c r="J2241" s="10" t="s">
        <v>456</v>
      </c>
      <c r="K2241" s="67">
        <v>350</v>
      </c>
      <c r="L2241" s="67">
        <v>16694475</v>
      </c>
      <c r="M2241" s="68"/>
      <c r="R2241" s="66">
        <v>16694475</v>
      </c>
      <c r="S2241" s="64" t="s">
        <v>1365</v>
      </c>
      <c r="T2241" s="65">
        <v>1</v>
      </c>
    </row>
    <row r="2242" spans="1:20" x14ac:dyDescent="0.25">
      <c r="A2242" s="60" t="s">
        <v>2369</v>
      </c>
      <c r="B2242" s="58" t="s">
        <v>2363</v>
      </c>
      <c r="C2242" s="18" t="s">
        <v>1124</v>
      </c>
      <c r="D2242" s="10" t="s">
        <v>1132</v>
      </c>
      <c r="E2242" s="10" t="s">
        <v>1143</v>
      </c>
      <c r="F2242" s="9" t="s">
        <v>1144</v>
      </c>
      <c r="G2242" s="9" t="s">
        <v>1312</v>
      </c>
      <c r="H2242" s="18" t="s">
        <v>345</v>
      </c>
      <c r="I2242" s="9" t="s">
        <v>456</v>
      </c>
      <c r="J2242" s="10" t="s">
        <v>456</v>
      </c>
      <c r="K2242" s="67">
        <v>4550</v>
      </c>
      <c r="L2242" s="67">
        <v>208281255</v>
      </c>
      <c r="M2242" s="68"/>
      <c r="R2242" s="66">
        <v>208281255</v>
      </c>
      <c r="S2242" s="64" t="s">
        <v>1364</v>
      </c>
      <c r="T2242" s="65">
        <v>1</v>
      </c>
    </row>
    <row r="2243" spans="1:20" x14ac:dyDescent="0.25">
      <c r="A2243" s="60" t="s">
        <v>2369</v>
      </c>
      <c r="B2243" s="58" t="s">
        <v>2363</v>
      </c>
      <c r="C2243" s="18" t="s">
        <v>1126</v>
      </c>
      <c r="D2243" s="10" t="s">
        <v>1134</v>
      </c>
      <c r="E2243" s="10" t="s">
        <v>1143</v>
      </c>
      <c r="F2243" s="9" t="s">
        <v>1144</v>
      </c>
      <c r="G2243" s="9" t="s">
        <v>1312</v>
      </c>
      <c r="H2243" s="18" t="s">
        <v>314</v>
      </c>
      <c r="I2243" s="9" t="s">
        <v>456</v>
      </c>
      <c r="J2243" s="10" t="s">
        <v>456</v>
      </c>
      <c r="K2243" s="67">
        <v>450</v>
      </c>
      <c r="L2243" s="67">
        <v>21464325</v>
      </c>
      <c r="M2243" s="67"/>
      <c r="R2243" s="66">
        <v>21464325</v>
      </c>
      <c r="S2243" s="64" t="s">
        <v>1365</v>
      </c>
      <c r="T2243" s="65">
        <v>1</v>
      </c>
    </row>
    <row r="2244" spans="1:20" x14ac:dyDescent="0.25">
      <c r="A2244" s="60" t="s">
        <v>2369</v>
      </c>
      <c r="B2244" s="58" t="s">
        <v>2363</v>
      </c>
      <c r="C2244" s="18" t="s">
        <v>1126</v>
      </c>
      <c r="D2244" s="10" t="s">
        <v>1134</v>
      </c>
      <c r="E2244" s="10" t="s">
        <v>1143</v>
      </c>
      <c r="F2244" s="9" t="s">
        <v>1144</v>
      </c>
      <c r="G2244" s="9" t="s">
        <v>1312</v>
      </c>
      <c r="H2244" s="18" t="s">
        <v>345</v>
      </c>
      <c r="I2244" s="9" t="s">
        <v>456</v>
      </c>
      <c r="J2244" s="10" t="s">
        <v>456</v>
      </c>
      <c r="K2244" s="67">
        <v>5100</v>
      </c>
      <c r="L2244" s="67">
        <v>233458110</v>
      </c>
      <c r="M2244" s="67"/>
      <c r="R2244" s="66">
        <v>233458110</v>
      </c>
      <c r="S2244" s="64" t="s">
        <v>1364</v>
      </c>
      <c r="T2244" s="65">
        <v>1</v>
      </c>
    </row>
    <row r="2245" spans="1:20" x14ac:dyDescent="0.25">
      <c r="A2245" s="60" t="s">
        <v>2369</v>
      </c>
      <c r="B2245" s="58" t="s">
        <v>2363</v>
      </c>
      <c r="C2245" s="18" t="s">
        <v>665</v>
      </c>
      <c r="D2245" s="10" t="s">
        <v>1415</v>
      </c>
      <c r="E2245" s="10" t="s">
        <v>566</v>
      </c>
      <c r="F2245" s="9" t="s">
        <v>567</v>
      </c>
      <c r="G2245" s="9" t="s">
        <v>1308</v>
      </c>
      <c r="H2245" s="18" t="s">
        <v>296</v>
      </c>
      <c r="I2245" s="9" t="s">
        <v>456</v>
      </c>
      <c r="J2245" s="10" t="s">
        <v>456</v>
      </c>
      <c r="K2245" s="67">
        <v>490</v>
      </c>
      <c r="L2245" s="67">
        <v>113282120</v>
      </c>
      <c r="M2245" s="67"/>
      <c r="R2245" s="66">
        <v>113282120</v>
      </c>
      <c r="S2245" s="64" t="s">
        <v>1364</v>
      </c>
      <c r="T2245" s="65">
        <v>1</v>
      </c>
    </row>
    <row r="2246" spans="1:20" x14ac:dyDescent="0.25">
      <c r="A2246" s="60" t="s">
        <v>2369</v>
      </c>
      <c r="B2246" s="58" t="s">
        <v>2363</v>
      </c>
      <c r="C2246" s="18" t="s">
        <v>665</v>
      </c>
      <c r="D2246" s="10" t="s">
        <v>1415</v>
      </c>
      <c r="E2246" s="10" t="s">
        <v>566</v>
      </c>
      <c r="F2246" s="9" t="s">
        <v>567</v>
      </c>
      <c r="G2246" s="9" t="s">
        <v>1308</v>
      </c>
      <c r="H2246" s="18" t="s">
        <v>234</v>
      </c>
      <c r="I2246" s="9" t="s">
        <v>454</v>
      </c>
      <c r="J2246" s="62" t="s">
        <v>2384</v>
      </c>
      <c r="K2246" s="67">
        <v>1700</v>
      </c>
      <c r="L2246" s="67">
        <v>249624600</v>
      </c>
      <c r="M2246" s="67"/>
      <c r="R2246" s="66">
        <v>249624600</v>
      </c>
      <c r="S2246" s="64" t="s">
        <v>1364</v>
      </c>
      <c r="T2246" s="65">
        <v>1</v>
      </c>
    </row>
    <row r="2247" spans="1:20" x14ac:dyDescent="0.25">
      <c r="A2247" s="60" t="s">
        <v>2369</v>
      </c>
      <c r="B2247" s="58" t="s">
        <v>2363</v>
      </c>
      <c r="C2247" s="18" t="s">
        <v>665</v>
      </c>
      <c r="D2247" s="10" t="s">
        <v>1415</v>
      </c>
      <c r="E2247" s="10" t="s">
        <v>566</v>
      </c>
      <c r="F2247" s="9" t="s">
        <v>567</v>
      </c>
      <c r="G2247" s="9" t="s">
        <v>1308</v>
      </c>
      <c r="H2247" s="18" t="s">
        <v>1492</v>
      </c>
      <c r="I2247" s="9" t="s">
        <v>454</v>
      </c>
      <c r="J2247" s="62" t="s">
        <v>2384</v>
      </c>
      <c r="K2247" s="67">
        <v>1060</v>
      </c>
      <c r="L2247" s="67">
        <v>155648280</v>
      </c>
      <c r="M2247" s="67"/>
      <c r="R2247" s="66">
        <v>155648280</v>
      </c>
      <c r="S2247" s="64" t="s">
        <v>1534</v>
      </c>
      <c r="T2247" s="65">
        <v>1</v>
      </c>
    </row>
    <row r="2248" spans="1:20" x14ac:dyDescent="0.25">
      <c r="A2248" s="60" t="s">
        <v>2369</v>
      </c>
      <c r="B2248" s="58" t="s">
        <v>2363</v>
      </c>
      <c r="C2248" s="18" t="s">
        <v>672</v>
      </c>
      <c r="D2248" s="10" t="s">
        <v>1415</v>
      </c>
      <c r="E2248" s="10" t="s">
        <v>566</v>
      </c>
      <c r="F2248" s="9" t="s">
        <v>567</v>
      </c>
      <c r="G2248" s="9" t="s">
        <v>1308</v>
      </c>
      <c r="H2248" s="18" t="s">
        <v>296</v>
      </c>
      <c r="I2248" s="9" t="s">
        <v>456</v>
      </c>
      <c r="J2248" s="10" t="s">
        <v>456</v>
      </c>
      <c r="K2248" s="67">
        <v>1330</v>
      </c>
      <c r="L2248" s="67">
        <v>204986250</v>
      </c>
      <c r="M2248" s="67"/>
      <c r="R2248" s="66">
        <v>204986250</v>
      </c>
      <c r="S2248" s="64" t="s">
        <v>1364</v>
      </c>
      <c r="T2248" s="65">
        <v>1</v>
      </c>
    </row>
    <row r="2249" spans="1:20" x14ac:dyDescent="0.25">
      <c r="A2249" s="60" t="s">
        <v>2369</v>
      </c>
      <c r="B2249" s="58" t="s">
        <v>2363</v>
      </c>
      <c r="C2249" s="18" t="s">
        <v>672</v>
      </c>
      <c r="D2249" s="10" t="s">
        <v>1415</v>
      </c>
      <c r="E2249" s="10" t="s">
        <v>566</v>
      </c>
      <c r="F2249" s="9" t="s">
        <v>567</v>
      </c>
      <c r="G2249" s="9" t="s">
        <v>1308</v>
      </c>
      <c r="H2249" s="18" t="s">
        <v>231</v>
      </c>
      <c r="I2249" s="9" t="s">
        <v>455</v>
      </c>
      <c r="J2249" s="62" t="s">
        <v>2384</v>
      </c>
      <c r="K2249" s="67">
        <v>10</v>
      </c>
      <c r="L2249" s="67">
        <v>1348450</v>
      </c>
      <c r="M2249" s="67"/>
      <c r="R2249" s="66">
        <v>1348450</v>
      </c>
      <c r="S2249" s="64" t="s">
        <v>1364</v>
      </c>
      <c r="T2249" s="65">
        <v>1</v>
      </c>
    </row>
    <row r="2250" spans="1:20" x14ac:dyDescent="0.25">
      <c r="A2250" s="60" t="s">
        <v>2369</v>
      </c>
      <c r="B2250" s="58" t="s">
        <v>2363</v>
      </c>
      <c r="C2250" s="18" t="s">
        <v>672</v>
      </c>
      <c r="D2250" s="10" t="s">
        <v>1415</v>
      </c>
      <c r="E2250" s="10" t="s">
        <v>566</v>
      </c>
      <c r="F2250" s="9" t="s">
        <v>567</v>
      </c>
      <c r="G2250" s="9" t="s">
        <v>1308</v>
      </c>
      <c r="H2250" s="18" t="s">
        <v>234</v>
      </c>
      <c r="I2250" s="9" t="s">
        <v>454</v>
      </c>
      <c r="J2250" s="62" t="s">
        <v>2384</v>
      </c>
      <c r="K2250" s="67">
        <v>48172</v>
      </c>
      <c r="L2250" s="67">
        <v>3845040868</v>
      </c>
      <c r="M2250" s="67"/>
      <c r="R2250" s="66">
        <v>3845040868</v>
      </c>
      <c r="S2250" s="64" t="s">
        <v>1364</v>
      </c>
      <c r="T2250" s="65">
        <v>1</v>
      </c>
    </row>
    <row r="2251" spans="1:20" x14ac:dyDescent="0.25">
      <c r="A2251" s="60" t="s">
        <v>2369</v>
      </c>
      <c r="B2251" s="58" t="s">
        <v>2363</v>
      </c>
      <c r="C2251" s="18" t="s">
        <v>672</v>
      </c>
      <c r="D2251" s="10" t="s">
        <v>1415</v>
      </c>
      <c r="E2251" s="10" t="s">
        <v>566</v>
      </c>
      <c r="F2251" s="9" t="s">
        <v>567</v>
      </c>
      <c r="G2251" s="9" t="s">
        <v>1308</v>
      </c>
      <c r="H2251" s="18" t="s">
        <v>1492</v>
      </c>
      <c r="I2251" s="9" t="s">
        <v>454</v>
      </c>
      <c r="J2251" s="62" t="s">
        <v>2384</v>
      </c>
      <c r="K2251" s="67">
        <v>25210</v>
      </c>
      <c r="L2251" s="67">
        <v>2012236990</v>
      </c>
      <c r="M2251" s="67"/>
      <c r="R2251" s="66">
        <v>2012236990</v>
      </c>
      <c r="S2251" s="64" t="s">
        <v>1534</v>
      </c>
      <c r="T2251" s="65">
        <v>1</v>
      </c>
    </row>
    <row r="2252" spans="1:20" x14ac:dyDescent="0.25">
      <c r="A2252" s="60" t="s">
        <v>2369</v>
      </c>
      <c r="B2252" s="58" t="s">
        <v>2363</v>
      </c>
      <c r="C2252" s="18" t="s">
        <v>448</v>
      </c>
      <c r="D2252" s="10" t="s">
        <v>1013</v>
      </c>
      <c r="E2252" s="10" t="s">
        <v>347</v>
      </c>
      <c r="F2252" s="9" t="s">
        <v>224</v>
      </c>
      <c r="G2252" s="9" t="s">
        <v>1312</v>
      </c>
      <c r="H2252" s="18" t="s">
        <v>239</v>
      </c>
      <c r="I2252" s="9" t="s">
        <v>456</v>
      </c>
      <c r="J2252" s="10" t="s">
        <v>456</v>
      </c>
      <c r="K2252" s="67">
        <v>600</v>
      </c>
      <c r="L2252" s="67">
        <v>162000000</v>
      </c>
      <c r="M2252" s="67"/>
      <c r="R2252" s="66">
        <v>162000000</v>
      </c>
      <c r="S2252" s="64" t="s">
        <v>1366</v>
      </c>
      <c r="T2252" s="65">
        <v>1</v>
      </c>
    </row>
    <row r="2253" spans="1:20" x14ac:dyDescent="0.25">
      <c r="A2253" s="60" t="s">
        <v>2369</v>
      </c>
      <c r="B2253" s="58" t="s">
        <v>2363</v>
      </c>
      <c r="C2253" s="18" t="s">
        <v>1119</v>
      </c>
      <c r="D2253" s="10" t="s">
        <v>1128</v>
      </c>
      <c r="E2253" s="10" t="s">
        <v>1141</v>
      </c>
      <c r="F2253" s="9" t="s">
        <v>1142</v>
      </c>
      <c r="G2253" s="9" t="s">
        <v>1312</v>
      </c>
      <c r="H2253" s="18" t="s">
        <v>345</v>
      </c>
      <c r="I2253" s="9" t="s">
        <v>456</v>
      </c>
      <c r="J2253" s="10" t="s">
        <v>456</v>
      </c>
      <c r="K2253" s="67">
        <v>900</v>
      </c>
      <c r="L2253" s="67">
        <v>198384599.9999997</v>
      </c>
      <c r="M2253" s="67"/>
      <c r="R2253" s="66">
        <v>198384599.9999997</v>
      </c>
      <c r="S2253" s="64" t="s">
        <v>1364</v>
      </c>
      <c r="T2253" s="65">
        <v>1</v>
      </c>
    </row>
    <row r="2254" spans="1:20" x14ac:dyDescent="0.25">
      <c r="A2254" s="60" t="s">
        <v>2369</v>
      </c>
      <c r="B2254" s="58" t="s">
        <v>2363</v>
      </c>
      <c r="C2254" s="18" t="s">
        <v>223</v>
      </c>
      <c r="D2254" s="10" t="s">
        <v>1353</v>
      </c>
      <c r="E2254" s="10" t="s">
        <v>264</v>
      </c>
      <c r="F2254" s="9" t="s">
        <v>348</v>
      </c>
      <c r="G2254" s="9" t="s">
        <v>1312</v>
      </c>
      <c r="H2254" s="18" t="s">
        <v>314</v>
      </c>
      <c r="I2254" s="9" t="s">
        <v>456</v>
      </c>
      <c r="J2254" s="10" t="s">
        <v>456</v>
      </c>
      <c r="K2254" s="67">
        <v>840</v>
      </c>
      <c r="L2254" s="67">
        <v>6508740</v>
      </c>
      <c r="M2254" s="67"/>
      <c r="R2254" s="66">
        <v>6508740</v>
      </c>
      <c r="S2254" s="64" t="s">
        <v>1365</v>
      </c>
      <c r="T2254" s="65">
        <v>1</v>
      </c>
    </row>
    <row r="2255" spans="1:20" x14ac:dyDescent="0.25">
      <c r="A2255" s="60" t="s">
        <v>2369</v>
      </c>
      <c r="B2255" s="58" t="s">
        <v>2363</v>
      </c>
      <c r="C2255" s="18" t="s">
        <v>223</v>
      </c>
      <c r="D2255" s="10" t="s">
        <v>1353</v>
      </c>
      <c r="E2255" s="10" t="s">
        <v>264</v>
      </c>
      <c r="F2255" s="9" t="s">
        <v>348</v>
      </c>
      <c r="G2255" s="9" t="s">
        <v>1312</v>
      </c>
      <c r="H2255" s="18" t="s">
        <v>345</v>
      </c>
      <c r="I2255" s="9" t="s">
        <v>456</v>
      </c>
      <c r="J2255" s="10" t="s">
        <v>456</v>
      </c>
      <c r="K2255" s="67">
        <v>1204</v>
      </c>
      <c r="L2255" s="67">
        <v>8953202.0000000168</v>
      </c>
      <c r="M2255" s="67"/>
      <c r="R2255" s="66">
        <v>8953202.0000000168</v>
      </c>
      <c r="S2255" s="64" t="s">
        <v>1364</v>
      </c>
      <c r="T2255" s="65">
        <v>1</v>
      </c>
    </row>
    <row r="2256" spans="1:20" x14ac:dyDescent="0.25">
      <c r="A2256" s="60" t="s">
        <v>2369</v>
      </c>
      <c r="B2256" s="58" t="s">
        <v>2363</v>
      </c>
      <c r="C2256" s="18" t="s">
        <v>223</v>
      </c>
      <c r="D2256" s="10" t="s">
        <v>1353</v>
      </c>
      <c r="E2256" s="10" t="s">
        <v>264</v>
      </c>
      <c r="F2256" s="9" t="s">
        <v>348</v>
      </c>
      <c r="G2256" s="9" t="s">
        <v>1312</v>
      </c>
      <c r="H2256" s="18" t="s">
        <v>220</v>
      </c>
      <c r="I2256" s="9" t="s">
        <v>455</v>
      </c>
      <c r="J2256" s="62" t="s">
        <v>2384</v>
      </c>
      <c r="K2256" s="67">
        <v>56</v>
      </c>
      <c r="L2256" s="67">
        <v>376488</v>
      </c>
      <c r="M2256" s="67"/>
      <c r="R2256" s="66">
        <v>376488</v>
      </c>
      <c r="S2256" s="64" t="s">
        <v>1364</v>
      </c>
      <c r="T2256" s="65">
        <v>1</v>
      </c>
    </row>
    <row r="2257" spans="1:20" x14ac:dyDescent="0.25">
      <c r="A2257" s="60" t="s">
        <v>2369</v>
      </c>
      <c r="B2257" s="58" t="s">
        <v>2363</v>
      </c>
      <c r="C2257" s="18" t="s">
        <v>223</v>
      </c>
      <c r="D2257" s="10" t="s">
        <v>1353</v>
      </c>
      <c r="E2257" s="10" t="s">
        <v>264</v>
      </c>
      <c r="F2257" s="9" t="s">
        <v>348</v>
      </c>
      <c r="G2257" s="9" t="s">
        <v>1312</v>
      </c>
      <c r="H2257" s="18" t="s">
        <v>241</v>
      </c>
      <c r="I2257" s="9" t="s">
        <v>454</v>
      </c>
      <c r="J2257" s="62" t="s">
        <v>2384</v>
      </c>
      <c r="K2257" s="67">
        <v>6216</v>
      </c>
      <c r="L2257" s="67">
        <v>38806488</v>
      </c>
      <c r="M2257" s="67"/>
      <c r="R2257" s="66">
        <v>38806488</v>
      </c>
      <c r="S2257" s="64" t="s">
        <v>1364</v>
      </c>
      <c r="T2257" s="65">
        <v>1</v>
      </c>
    </row>
    <row r="2258" spans="1:20" x14ac:dyDescent="0.25">
      <c r="A2258" s="60" t="s">
        <v>2369</v>
      </c>
      <c r="B2258" s="58" t="s">
        <v>2363</v>
      </c>
      <c r="C2258" s="18" t="s">
        <v>1315</v>
      </c>
      <c r="D2258" s="10" t="s">
        <v>740</v>
      </c>
      <c r="E2258" s="10" t="s">
        <v>267</v>
      </c>
      <c r="F2258" s="9" t="s">
        <v>284</v>
      </c>
      <c r="G2258" s="9" t="s">
        <v>1308</v>
      </c>
      <c r="H2258" s="18" t="s">
        <v>296</v>
      </c>
      <c r="I2258" s="9" t="s">
        <v>456</v>
      </c>
      <c r="J2258" s="10" t="s">
        <v>456</v>
      </c>
      <c r="K2258" s="67">
        <v>2112</v>
      </c>
      <c r="L2258" s="67">
        <v>42178752</v>
      </c>
      <c r="M2258" s="67"/>
      <c r="R2258" s="66">
        <v>42178752</v>
      </c>
      <c r="S2258" s="64" t="s">
        <v>1364</v>
      </c>
      <c r="T2258" s="65">
        <v>1</v>
      </c>
    </row>
    <row r="2259" spans="1:20" x14ac:dyDescent="0.25">
      <c r="A2259" s="60" t="s">
        <v>2369</v>
      </c>
      <c r="B2259" s="58" t="s">
        <v>2363</v>
      </c>
      <c r="C2259" s="18" t="s">
        <v>1315</v>
      </c>
      <c r="D2259" s="10" t="s">
        <v>740</v>
      </c>
      <c r="E2259" s="10" t="s">
        <v>267</v>
      </c>
      <c r="F2259" s="9" t="s">
        <v>284</v>
      </c>
      <c r="G2259" s="9" t="s">
        <v>1308</v>
      </c>
      <c r="H2259" s="18" t="s">
        <v>231</v>
      </c>
      <c r="I2259" s="9" t="s">
        <v>455</v>
      </c>
      <c r="J2259" s="62" t="s">
        <v>2384</v>
      </c>
      <c r="K2259" s="67">
        <v>360</v>
      </c>
      <c r="L2259" s="67">
        <v>5691600</v>
      </c>
      <c r="M2259" s="67"/>
      <c r="R2259" s="66">
        <v>5691600</v>
      </c>
      <c r="S2259" s="64" t="s">
        <v>1364</v>
      </c>
      <c r="T2259" s="65">
        <v>1</v>
      </c>
    </row>
    <row r="2260" spans="1:20" x14ac:dyDescent="0.25">
      <c r="A2260" s="60" t="s">
        <v>2369</v>
      </c>
      <c r="B2260" s="58" t="s">
        <v>2363</v>
      </c>
      <c r="C2260" s="18" t="s">
        <v>1315</v>
      </c>
      <c r="D2260" s="10" t="s">
        <v>740</v>
      </c>
      <c r="E2260" s="10" t="s">
        <v>267</v>
      </c>
      <c r="F2260" s="9" t="s">
        <v>284</v>
      </c>
      <c r="G2260" s="9" t="s">
        <v>1308</v>
      </c>
      <c r="H2260" s="18" t="s">
        <v>234</v>
      </c>
      <c r="I2260" s="9" t="s">
        <v>454</v>
      </c>
      <c r="J2260" s="62" t="s">
        <v>2384</v>
      </c>
      <c r="K2260" s="67">
        <v>18962</v>
      </c>
      <c r="L2260" s="67">
        <v>185429398</v>
      </c>
      <c r="M2260" s="67"/>
      <c r="R2260" s="66">
        <v>185429398</v>
      </c>
      <c r="S2260" s="64" t="s">
        <v>1364</v>
      </c>
      <c r="T2260" s="65">
        <v>1</v>
      </c>
    </row>
    <row r="2261" spans="1:20" x14ac:dyDescent="0.25">
      <c r="A2261" s="60" t="s">
        <v>2369</v>
      </c>
      <c r="B2261" s="58" t="s">
        <v>2363</v>
      </c>
      <c r="C2261" s="18" t="s">
        <v>1315</v>
      </c>
      <c r="D2261" s="10" t="s">
        <v>740</v>
      </c>
      <c r="E2261" s="10" t="s">
        <v>267</v>
      </c>
      <c r="F2261" s="9" t="s">
        <v>284</v>
      </c>
      <c r="G2261" s="9" t="s">
        <v>1308</v>
      </c>
      <c r="H2261" s="18" t="s">
        <v>1492</v>
      </c>
      <c r="I2261" s="9" t="s">
        <v>454</v>
      </c>
      <c r="J2261" s="62" t="s">
        <v>2384</v>
      </c>
      <c r="K2261" s="67">
        <v>12552</v>
      </c>
      <c r="L2261" s="67">
        <v>122746008</v>
      </c>
      <c r="M2261" s="67"/>
      <c r="R2261" s="66">
        <v>122746008</v>
      </c>
      <c r="S2261" s="64" t="s">
        <v>1534</v>
      </c>
      <c r="T2261" s="65">
        <v>1</v>
      </c>
    </row>
    <row r="2262" spans="1:20" x14ac:dyDescent="0.25">
      <c r="A2262" s="60" t="s">
        <v>2369</v>
      </c>
      <c r="B2262" s="58" t="s">
        <v>2363</v>
      </c>
      <c r="C2262" s="18" t="s">
        <v>686</v>
      </c>
      <c r="D2262" s="10" t="s">
        <v>344</v>
      </c>
      <c r="E2262" s="10" t="s">
        <v>356</v>
      </c>
      <c r="F2262" s="9" t="s">
        <v>379</v>
      </c>
      <c r="G2262" s="9" t="s">
        <v>1308</v>
      </c>
      <c r="H2262" s="18" t="s">
        <v>234</v>
      </c>
      <c r="I2262" s="9" t="s">
        <v>454</v>
      </c>
      <c r="J2262" s="62" t="s">
        <v>2384</v>
      </c>
      <c r="K2262" s="67">
        <v>1841</v>
      </c>
      <c r="L2262" s="67">
        <v>111787361</v>
      </c>
      <c r="M2262" s="67"/>
      <c r="R2262" s="66">
        <v>111787361</v>
      </c>
      <c r="S2262" s="64" t="s">
        <v>1364</v>
      </c>
      <c r="T2262" s="65">
        <v>1</v>
      </c>
    </row>
    <row r="2263" spans="1:20" x14ac:dyDescent="0.25">
      <c r="A2263" s="60" t="s">
        <v>2369</v>
      </c>
      <c r="B2263" s="58" t="s">
        <v>2363</v>
      </c>
      <c r="C2263" s="18" t="s">
        <v>686</v>
      </c>
      <c r="D2263" s="10" t="s">
        <v>344</v>
      </c>
      <c r="E2263" s="10" t="s">
        <v>356</v>
      </c>
      <c r="F2263" s="9" t="s">
        <v>379</v>
      </c>
      <c r="G2263" s="9" t="s">
        <v>1308</v>
      </c>
      <c r="H2263" s="18" t="s">
        <v>1492</v>
      </c>
      <c r="I2263" s="9" t="s">
        <v>454</v>
      </c>
      <c r="J2263" s="62" t="s">
        <v>2384</v>
      </c>
      <c r="K2263" s="67">
        <v>1272</v>
      </c>
      <c r="L2263" s="67">
        <v>77237112</v>
      </c>
      <c r="M2263" s="67"/>
      <c r="R2263" s="66">
        <v>77237112</v>
      </c>
      <c r="S2263" s="64" t="s">
        <v>1534</v>
      </c>
      <c r="T2263" s="65">
        <v>1</v>
      </c>
    </row>
    <row r="2264" spans="1:20" x14ac:dyDescent="0.25">
      <c r="A2264" s="60" t="s">
        <v>2369</v>
      </c>
      <c r="B2264" s="58" t="s">
        <v>2363</v>
      </c>
      <c r="C2264" s="18" t="s">
        <v>1318</v>
      </c>
      <c r="D2264" s="10" t="s">
        <v>1494</v>
      </c>
      <c r="E2264" s="10" t="s">
        <v>306</v>
      </c>
      <c r="F2264" s="9" t="s">
        <v>237</v>
      </c>
      <c r="G2264" s="9" t="s">
        <v>1308</v>
      </c>
      <c r="H2264" s="18" t="s">
        <v>234</v>
      </c>
      <c r="I2264" s="9" t="s">
        <v>454</v>
      </c>
      <c r="J2264" s="62" t="s">
        <v>2384</v>
      </c>
      <c r="K2264" s="67">
        <v>2304</v>
      </c>
      <c r="L2264" s="67">
        <v>181555200</v>
      </c>
      <c r="M2264" s="67"/>
      <c r="R2264" s="66">
        <v>181555200</v>
      </c>
      <c r="S2264" s="64" t="s">
        <v>1364</v>
      </c>
      <c r="T2264" s="65">
        <v>1</v>
      </c>
    </row>
    <row r="2265" spans="1:20" x14ac:dyDescent="0.25">
      <c r="A2265" s="60" t="s">
        <v>2369</v>
      </c>
      <c r="B2265" s="58" t="s">
        <v>2363</v>
      </c>
      <c r="C2265" s="18" t="s">
        <v>1318</v>
      </c>
      <c r="D2265" s="10" t="s">
        <v>1494</v>
      </c>
      <c r="E2265" s="10" t="s">
        <v>306</v>
      </c>
      <c r="F2265" s="9" t="s">
        <v>237</v>
      </c>
      <c r="G2265" s="9" t="s">
        <v>1308</v>
      </c>
      <c r="H2265" s="18" t="s">
        <v>1492</v>
      </c>
      <c r="I2265" s="9" t="s">
        <v>454</v>
      </c>
      <c r="J2265" s="62" t="s">
        <v>2384</v>
      </c>
      <c r="K2265" s="67">
        <v>504</v>
      </c>
      <c r="L2265" s="67">
        <v>39715200</v>
      </c>
      <c r="M2265" s="67"/>
      <c r="R2265" s="66">
        <v>39715200</v>
      </c>
      <c r="S2265" s="64" t="s">
        <v>1534</v>
      </c>
      <c r="T2265" s="65">
        <v>1</v>
      </c>
    </row>
    <row r="2266" spans="1:20" x14ac:dyDescent="0.25">
      <c r="A2266" s="60" t="s">
        <v>2369</v>
      </c>
      <c r="B2266" s="58" t="s">
        <v>2363</v>
      </c>
      <c r="C2266" s="18" t="s">
        <v>1316</v>
      </c>
      <c r="D2266" s="10" t="s">
        <v>252</v>
      </c>
      <c r="E2266" s="10" t="s">
        <v>387</v>
      </c>
      <c r="F2266" s="9" t="s">
        <v>252</v>
      </c>
      <c r="G2266" s="9" t="s">
        <v>1308</v>
      </c>
      <c r="H2266" s="18" t="s">
        <v>296</v>
      </c>
      <c r="I2266" s="9" t="s">
        <v>456</v>
      </c>
      <c r="J2266" s="10" t="s">
        <v>456</v>
      </c>
      <c r="K2266" s="67">
        <v>12648</v>
      </c>
      <c r="L2266" s="67">
        <v>259966992</v>
      </c>
      <c r="M2266" s="67"/>
      <c r="R2266" s="66">
        <v>259966992</v>
      </c>
      <c r="S2266" s="64" t="s">
        <v>1364</v>
      </c>
      <c r="T2266" s="65">
        <v>1</v>
      </c>
    </row>
    <row r="2267" spans="1:20" x14ac:dyDescent="0.25">
      <c r="A2267" s="60" t="s">
        <v>2369</v>
      </c>
      <c r="B2267" s="58" t="s">
        <v>2363</v>
      </c>
      <c r="C2267" s="18" t="s">
        <v>1316</v>
      </c>
      <c r="D2267" s="10" t="s">
        <v>252</v>
      </c>
      <c r="E2267" s="10" t="s">
        <v>387</v>
      </c>
      <c r="F2267" s="9" t="s">
        <v>252</v>
      </c>
      <c r="G2267" s="9" t="s">
        <v>1308</v>
      </c>
      <c r="H2267" s="18" t="s">
        <v>234</v>
      </c>
      <c r="I2267" s="9" t="s">
        <v>454</v>
      </c>
      <c r="J2267" s="62" t="s">
        <v>2384</v>
      </c>
      <c r="K2267" s="67">
        <v>158141</v>
      </c>
      <c r="L2267" s="67">
        <v>1235871915</v>
      </c>
      <c r="M2267" s="67"/>
      <c r="R2267" s="66">
        <v>1235871915</v>
      </c>
      <c r="S2267" s="64" t="s">
        <v>1364</v>
      </c>
      <c r="T2267" s="65">
        <v>1</v>
      </c>
    </row>
    <row r="2268" spans="1:20" x14ac:dyDescent="0.25">
      <c r="A2268" s="60" t="s">
        <v>2369</v>
      </c>
      <c r="B2268" s="58" t="s">
        <v>2363</v>
      </c>
      <c r="C2268" s="18" t="s">
        <v>1316</v>
      </c>
      <c r="D2268" s="10" t="s">
        <v>252</v>
      </c>
      <c r="E2268" s="10" t="s">
        <v>387</v>
      </c>
      <c r="F2268" s="9" t="s">
        <v>252</v>
      </c>
      <c r="G2268" s="9" t="s">
        <v>1308</v>
      </c>
      <c r="H2268" s="18" t="s">
        <v>1492</v>
      </c>
      <c r="I2268" s="9" t="s">
        <v>454</v>
      </c>
      <c r="J2268" s="62" t="s">
        <v>2384</v>
      </c>
      <c r="K2268" s="67">
        <v>27216</v>
      </c>
      <c r="L2268" s="67">
        <v>212693040</v>
      </c>
      <c r="M2268" s="67"/>
      <c r="R2268" s="66">
        <v>212693040</v>
      </c>
      <c r="S2268" s="64" t="s">
        <v>1534</v>
      </c>
      <c r="T2268" s="65">
        <v>1</v>
      </c>
    </row>
    <row r="2269" spans="1:20" x14ac:dyDescent="0.25">
      <c r="A2269" s="60" t="s">
        <v>2369</v>
      </c>
      <c r="B2269" s="58" t="s">
        <v>2363</v>
      </c>
      <c r="C2269" s="18" t="s">
        <v>1316</v>
      </c>
      <c r="D2269" s="10" t="s">
        <v>252</v>
      </c>
      <c r="E2269" s="10" t="s">
        <v>387</v>
      </c>
      <c r="F2269" s="9" t="s">
        <v>252</v>
      </c>
      <c r="G2269" s="9" t="s">
        <v>1308</v>
      </c>
      <c r="H2269" s="18" t="s">
        <v>1493</v>
      </c>
      <c r="I2269" s="9" t="s">
        <v>456</v>
      </c>
      <c r="J2269" s="10" t="s">
        <v>456</v>
      </c>
      <c r="K2269" s="67">
        <v>984</v>
      </c>
      <c r="L2269" s="67">
        <v>20225136</v>
      </c>
      <c r="M2269" s="67"/>
      <c r="R2269" s="66">
        <v>20225136</v>
      </c>
      <c r="S2269" s="64" t="s">
        <v>1534</v>
      </c>
      <c r="T2269" s="65">
        <v>1</v>
      </c>
    </row>
    <row r="2270" spans="1:20" x14ac:dyDescent="0.25">
      <c r="A2270" s="60" t="s">
        <v>2369</v>
      </c>
      <c r="B2270" s="58" t="s">
        <v>2363</v>
      </c>
      <c r="C2270" s="18" t="s">
        <v>1321</v>
      </c>
      <c r="D2270" s="10" t="s">
        <v>291</v>
      </c>
      <c r="E2270" s="10" t="s">
        <v>405</v>
      </c>
      <c r="F2270" s="9" t="s">
        <v>291</v>
      </c>
      <c r="G2270" s="9" t="s">
        <v>1308</v>
      </c>
      <c r="H2270" s="18" t="s">
        <v>234</v>
      </c>
      <c r="I2270" s="9" t="s">
        <v>454</v>
      </c>
      <c r="J2270" s="62" t="s">
        <v>2384</v>
      </c>
      <c r="K2270" s="67">
        <v>21120</v>
      </c>
      <c r="L2270" s="67">
        <v>940515840</v>
      </c>
      <c r="M2270" s="67"/>
      <c r="R2270" s="66">
        <v>940515840</v>
      </c>
      <c r="S2270" s="64" t="s">
        <v>1364</v>
      </c>
      <c r="T2270" s="65">
        <v>1</v>
      </c>
    </row>
    <row r="2271" spans="1:20" x14ac:dyDescent="0.25">
      <c r="A2271" s="60" t="s">
        <v>2369</v>
      </c>
      <c r="B2271" s="58" t="s">
        <v>2363</v>
      </c>
      <c r="C2271" s="18" t="s">
        <v>1321</v>
      </c>
      <c r="D2271" s="10" t="s">
        <v>291</v>
      </c>
      <c r="E2271" s="10" t="s">
        <v>405</v>
      </c>
      <c r="F2271" s="9" t="s">
        <v>291</v>
      </c>
      <c r="G2271" s="9" t="s">
        <v>1308</v>
      </c>
      <c r="H2271" s="18" t="s">
        <v>1492</v>
      </c>
      <c r="I2271" s="9" t="s">
        <v>454</v>
      </c>
      <c r="J2271" s="62" t="s">
        <v>2384</v>
      </c>
      <c r="K2271" s="67">
        <v>8160</v>
      </c>
      <c r="L2271" s="67">
        <v>363381120</v>
      </c>
      <c r="M2271" s="67"/>
      <c r="R2271" s="66">
        <v>363381120</v>
      </c>
      <c r="S2271" s="64" t="s">
        <v>1534</v>
      </c>
      <c r="T2271" s="65">
        <v>1</v>
      </c>
    </row>
    <row r="2272" spans="1:20" x14ac:dyDescent="0.25">
      <c r="A2272" s="60" t="s">
        <v>2369</v>
      </c>
      <c r="B2272" s="58" t="s">
        <v>2363</v>
      </c>
      <c r="C2272" s="18" t="s">
        <v>693</v>
      </c>
      <c r="D2272" s="10" t="s">
        <v>246</v>
      </c>
      <c r="E2272" s="10" t="s">
        <v>306</v>
      </c>
      <c r="F2272" s="9" t="s">
        <v>237</v>
      </c>
      <c r="G2272" s="9" t="s">
        <v>1308</v>
      </c>
      <c r="H2272" s="18" t="s">
        <v>234</v>
      </c>
      <c r="I2272" s="9" t="s">
        <v>454</v>
      </c>
      <c r="J2272" s="62" t="s">
        <v>2384</v>
      </c>
      <c r="K2272" s="67">
        <v>1104</v>
      </c>
      <c r="L2272" s="67">
        <v>43588128</v>
      </c>
      <c r="M2272" s="67"/>
      <c r="R2272" s="66">
        <v>43588128</v>
      </c>
      <c r="S2272" s="64" t="s">
        <v>1364</v>
      </c>
      <c r="T2272" s="65">
        <v>1</v>
      </c>
    </row>
    <row r="2273" spans="1:20" x14ac:dyDescent="0.25">
      <c r="A2273" s="60" t="s">
        <v>2369</v>
      </c>
      <c r="B2273" s="58" t="s">
        <v>2363</v>
      </c>
      <c r="C2273" s="18" t="s">
        <v>693</v>
      </c>
      <c r="D2273" s="10" t="s">
        <v>246</v>
      </c>
      <c r="E2273" s="10" t="s">
        <v>306</v>
      </c>
      <c r="F2273" s="9" t="s">
        <v>237</v>
      </c>
      <c r="G2273" s="9" t="s">
        <v>1308</v>
      </c>
      <c r="H2273" s="18" t="s">
        <v>1492</v>
      </c>
      <c r="I2273" s="9" t="s">
        <v>454</v>
      </c>
      <c r="J2273" s="62" t="s">
        <v>2384</v>
      </c>
      <c r="K2273" s="67">
        <v>96</v>
      </c>
      <c r="L2273" s="67">
        <v>3790272</v>
      </c>
      <c r="M2273" s="67"/>
      <c r="R2273" s="66">
        <v>3790272</v>
      </c>
      <c r="S2273" s="64" t="s">
        <v>1534</v>
      </c>
      <c r="T2273" s="65">
        <v>1</v>
      </c>
    </row>
    <row r="2274" spans="1:20" x14ac:dyDescent="0.25">
      <c r="A2274" s="60" t="s">
        <v>2369</v>
      </c>
      <c r="B2274" s="58" t="s">
        <v>2363</v>
      </c>
      <c r="C2274" s="18" t="s">
        <v>1058</v>
      </c>
      <c r="D2274" s="10" t="s">
        <v>1423</v>
      </c>
      <c r="E2274" s="10" t="s">
        <v>218</v>
      </c>
      <c r="F2274" s="9" t="s">
        <v>400</v>
      </c>
      <c r="G2274" s="9" t="s">
        <v>1495</v>
      </c>
      <c r="H2274" s="18" t="s">
        <v>296</v>
      </c>
      <c r="I2274" s="9" t="s">
        <v>456</v>
      </c>
      <c r="J2274" s="10" t="s">
        <v>456</v>
      </c>
      <c r="K2274" s="67">
        <v>4800</v>
      </c>
      <c r="L2274" s="67">
        <v>51038400</v>
      </c>
      <c r="M2274" s="67"/>
      <c r="R2274" s="66">
        <v>51038400</v>
      </c>
      <c r="S2274" s="64" t="s">
        <v>1364</v>
      </c>
      <c r="T2274" s="65">
        <v>1</v>
      </c>
    </row>
    <row r="2275" spans="1:20" x14ac:dyDescent="0.25">
      <c r="A2275" s="60" t="s">
        <v>2369</v>
      </c>
      <c r="B2275" s="58" t="s">
        <v>2363</v>
      </c>
      <c r="C2275" s="18" t="s">
        <v>1058</v>
      </c>
      <c r="D2275" s="10" t="s">
        <v>1423</v>
      </c>
      <c r="E2275" s="10" t="s">
        <v>218</v>
      </c>
      <c r="F2275" s="9" t="s">
        <v>400</v>
      </c>
      <c r="G2275" s="9" t="s">
        <v>1495</v>
      </c>
      <c r="H2275" s="18" t="s">
        <v>337</v>
      </c>
      <c r="I2275" s="9" t="s">
        <v>453</v>
      </c>
      <c r="J2275" s="62" t="s">
        <v>2384</v>
      </c>
      <c r="K2275" s="67">
        <v>21720</v>
      </c>
      <c r="L2275" s="67">
        <v>134707440</v>
      </c>
      <c r="M2275" s="67"/>
      <c r="R2275" s="66">
        <v>134707440</v>
      </c>
      <c r="S2275" s="64" t="s">
        <v>1364</v>
      </c>
      <c r="T2275" s="65">
        <v>1</v>
      </c>
    </row>
    <row r="2276" spans="1:20" x14ac:dyDescent="0.25">
      <c r="A2276" s="60" t="s">
        <v>2369</v>
      </c>
      <c r="B2276" s="58" t="s">
        <v>2363</v>
      </c>
      <c r="C2276" s="18" t="s">
        <v>1058</v>
      </c>
      <c r="D2276" s="10" t="s">
        <v>1423</v>
      </c>
      <c r="E2276" s="10" t="s">
        <v>218</v>
      </c>
      <c r="F2276" s="9" t="s">
        <v>400</v>
      </c>
      <c r="G2276" s="9" t="s">
        <v>1495</v>
      </c>
      <c r="H2276" s="18" t="s">
        <v>1523</v>
      </c>
      <c r="I2276" s="9" t="s">
        <v>453</v>
      </c>
      <c r="J2276" s="62" t="s">
        <v>2384</v>
      </c>
      <c r="K2276" s="67">
        <v>3600</v>
      </c>
      <c r="L2276" s="67">
        <v>22327200</v>
      </c>
      <c r="M2276" s="67"/>
      <c r="R2276" s="66">
        <v>22327200</v>
      </c>
      <c r="S2276" s="64" t="s">
        <v>1534</v>
      </c>
      <c r="T2276" s="65">
        <v>1</v>
      </c>
    </row>
    <row r="2277" spans="1:20" x14ac:dyDescent="0.25">
      <c r="A2277" s="60" t="s">
        <v>2369</v>
      </c>
      <c r="B2277" s="58" t="s">
        <v>2363</v>
      </c>
      <c r="C2277" s="18" t="s">
        <v>1059</v>
      </c>
      <c r="D2277" s="10" t="s">
        <v>1424</v>
      </c>
      <c r="E2277" s="10" t="s">
        <v>218</v>
      </c>
      <c r="F2277" s="9" t="s">
        <v>400</v>
      </c>
      <c r="G2277" s="9" t="s">
        <v>1495</v>
      </c>
      <c r="H2277" s="18" t="s">
        <v>296</v>
      </c>
      <c r="I2277" s="9" t="s">
        <v>456</v>
      </c>
      <c r="J2277" s="10" t="s">
        <v>456</v>
      </c>
      <c r="K2277" s="67">
        <v>110200</v>
      </c>
      <c r="L2277" s="67">
        <v>1120844200</v>
      </c>
      <c r="M2277" s="67"/>
      <c r="R2277" s="66">
        <v>1120844200</v>
      </c>
      <c r="S2277" s="64" t="s">
        <v>1364</v>
      </c>
      <c r="T2277" s="65">
        <v>1</v>
      </c>
    </row>
    <row r="2278" spans="1:20" x14ac:dyDescent="0.25">
      <c r="A2278" s="60" t="s">
        <v>2369</v>
      </c>
      <c r="B2278" s="58" t="s">
        <v>2363</v>
      </c>
      <c r="C2278" s="18" t="s">
        <v>1059</v>
      </c>
      <c r="D2278" s="10" t="s">
        <v>1424</v>
      </c>
      <c r="E2278" s="10" t="s">
        <v>218</v>
      </c>
      <c r="F2278" s="9" t="s">
        <v>400</v>
      </c>
      <c r="G2278" s="9" t="s">
        <v>1495</v>
      </c>
      <c r="H2278" s="18" t="s">
        <v>231</v>
      </c>
      <c r="I2278" s="9" t="s">
        <v>455</v>
      </c>
      <c r="J2278" s="62" t="s">
        <v>2384</v>
      </c>
      <c r="K2278" s="67">
        <v>1520</v>
      </c>
      <c r="L2278" s="67">
        <v>13566000</v>
      </c>
      <c r="M2278" s="67"/>
      <c r="R2278" s="66">
        <v>13566000</v>
      </c>
      <c r="S2278" s="64" t="s">
        <v>1364</v>
      </c>
      <c r="T2278" s="65">
        <v>1</v>
      </c>
    </row>
    <row r="2279" spans="1:20" x14ac:dyDescent="0.25">
      <c r="A2279" s="60" t="s">
        <v>2369</v>
      </c>
      <c r="B2279" s="58" t="s">
        <v>2363</v>
      </c>
      <c r="C2279" s="18" t="s">
        <v>1059</v>
      </c>
      <c r="D2279" s="10" t="s">
        <v>1424</v>
      </c>
      <c r="E2279" s="10" t="s">
        <v>218</v>
      </c>
      <c r="F2279" s="9" t="s">
        <v>400</v>
      </c>
      <c r="G2279" s="9" t="s">
        <v>1495</v>
      </c>
      <c r="H2279" s="18" t="s">
        <v>234</v>
      </c>
      <c r="I2279" s="9" t="s">
        <v>454</v>
      </c>
      <c r="J2279" s="62" t="s">
        <v>2384</v>
      </c>
      <c r="K2279" s="67">
        <v>555250</v>
      </c>
      <c r="L2279" s="67">
        <v>3029444000</v>
      </c>
      <c r="M2279" s="67"/>
      <c r="R2279" s="66">
        <v>3029444000</v>
      </c>
      <c r="S2279" s="64" t="s">
        <v>1364</v>
      </c>
      <c r="T2279" s="65">
        <v>1</v>
      </c>
    </row>
    <row r="2280" spans="1:20" x14ac:dyDescent="0.25">
      <c r="A2280" s="60" t="s">
        <v>2369</v>
      </c>
      <c r="B2280" s="58" t="s">
        <v>2363</v>
      </c>
      <c r="C2280" s="18" t="s">
        <v>1059</v>
      </c>
      <c r="D2280" s="10" t="s">
        <v>1424</v>
      </c>
      <c r="E2280" s="10" t="s">
        <v>218</v>
      </c>
      <c r="F2280" s="9" t="s">
        <v>400</v>
      </c>
      <c r="G2280" s="9" t="s">
        <v>1495</v>
      </c>
      <c r="H2280" s="18" t="s">
        <v>1492</v>
      </c>
      <c r="I2280" s="9" t="s">
        <v>454</v>
      </c>
      <c r="J2280" s="62" t="s">
        <v>2384</v>
      </c>
      <c r="K2280" s="67">
        <v>25960</v>
      </c>
      <c r="L2280" s="67">
        <v>141637760</v>
      </c>
      <c r="M2280" s="67"/>
      <c r="R2280" s="66">
        <v>141637760</v>
      </c>
      <c r="S2280" s="64" t="s">
        <v>1534</v>
      </c>
      <c r="T2280" s="65">
        <v>1</v>
      </c>
    </row>
    <row r="2281" spans="1:20" x14ac:dyDescent="0.25">
      <c r="A2281" s="60" t="s">
        <v>2369</v>
      </c>
      <c r="B2281" s="58" t="s">
        <v>2363</v>
      </c>
      <c r="C2281" s="18" t="s">
        <v>1063</v>
      </c>
      <c r="D2281" s="10" t="s">
        <v>1200</v>
      </c>
      <c r="E2281" s="10" t="s">
        <v>254</v>
      </c>
      <c r="F2281" s="9" t="s">
        <v>390</v>
      </c>
      <c r="G2281" s="9" t="s">
        <v>1495</v>
      </c>
      <c r="H2281" s="18" t="s">
        <v>296</v>
      </c>
      <c r="I2281" s="9" t="s">
        <v>456</v>
      </c>
      <c r="J2281" s="10" t="s">
        <v>456</v>
      </c>
      <c r="K2281" s="67">
        <v>1520</v>
      </c>
      <c r="L2281" s="67">
        <v>19674880</v>
      </c>
      <c r="M2281" s="67"/>
      <c r="R2281" s="66">
        <v>19674880</v>
      </c>
      <c r="S2281" s="64" t="s">
        <v>1364</v>
      </c>
      <c r="T2281" s="65">
        <v>1</v>
      </c>
    </row>
    <row r="2282" spans="1:20" x14ac:dyDescent="0.25">
      <c r="A2282" s="60" t="s">
        <v>2369</v>
      </c>
      <c r="B2282" s="58" t="s">
        <v>2363</v>
      </c>
      <c r="C2282" s="18" t="s">
        <v>1063</v>
      </c>
      <c r="D2282" s="10" t="s">
        <v>1200</v>
      </c>
      <c r="E2282" s="10" t="s">
        <v>254</v>
      </c>
      <c r="F2282" s="9" t="s">
        <v>390</v>
      </c>
      <c r="G2282" s="9" t="s">
        <v>1495</v>
      </c>
      <c r="H2282" s="18" t="s">
        <v>337</v>
      </c>
      <c r="I2282" s="9" t="s">
        <v>453</v>
      </c>
      <c r="J2282" s="62" t="s">
        <v>2384</v>
      </c>
      <c r="K2282" s="67">
        <v>5736</v>
      </c>
      <c r="L2282" s="67">
        <v>40347024</v>
      </c>
      <c r="M2282" s="67"/>
      <c r="R2282" s="66">
        <v>40347024</v>
      </c>
      <c r="S2282" s="64" t="s">
        <v>1364</v>
      </c>
      <c r="T2282" s="65">
        <v>1</v>
      </c>
    </row>
    <row r="2283" spans="1:20" x14ac:dyDescent="0.25">
      <c r="A2283" s="60" t="s">
        <v>2369</v>
      </c>
      <c r="B2283" s="58" t="s">
        <v>2363</v>
      </c>
      <c r="C2283" s="18" t="s">
        <v>1063</v>
      </c>
      <c r="D2283" s="10" t="s">
        <v>1200</v>
      </c>
      <c r="E2283" s="10" t="s">
        <v>254</v>
      </c>
      <c r="F2283" s="9" t="s">
        <v>390</v>
      </c>
      <c r="G2283" s="9" t="s">
        <v>1495</v>
      </c>
      <c r="H2283" s="18" t="s">
        <v>1523</v>
      </c>
      <c r="I2283" s="9" t="s">
        <v>453</v>
      </c>
      <c r="J2283" s="62" t="s">
        <v>2384</v>
      </c>
      <c r="K2283" s="67">
        <v>9000</v>
      </c>
      <c r="L2283" s="67">
        <v>63306000</v>
      </c>
      <c r="M2283" s="67"/>
      <c r="R2283" s="66">
        <v>63306000</v>
      </c>
      <c r="S2283" s="64" t="s">
        <v>1534</v>
      </c>
      <c r="T2283" s="65">
        <v>1</v>
      </c>
    </row>
    <row r="2284" spans="1:20" x14ac:dyDescent="0.25">
      <c r="A2284" s="60" t="s">
        <v>2369</v>
      </c>
      <c r="B2284" s="58" t="s">
        <v>2363</v>
      </c>
      <c r="C2284" s="18" t="s">
        <v>1064</v>
      </c>
      <c r="D2284" s="10" t="s">
        <v>335</v>
      </c>
      <c r="E2284" s="10" t="s">
        <v>387</v>
      </c>
      <c r="F2284" s="9" t="s">
        <v>252</v>
      </c>
      <c r="G2284" s="9" t="s">
        <v>1495</v>
      </c>
      <c r="H2284" s="18" t="s">
        <v>234</v>
      </c>
      <c r="I2284" s="9" t="s">
        <v>454</v>
      </c>
      <c r="J2284" s="62" t="s">
        <v>2384</v>
      </c>
      <c r="K2284" s="67">
        <v>460</v>
      </c>
      <c r="L2284" s="67">
        <v>5266080</v>
      </c>
      <c r="M2284" s="67"/>
      <c r="R2284" s="66">
        <v>5266080</v>
      </c>
      <c r="S2284" s="64" t="s">
        <v>1364</v>
      </c>
      <c r="T2284" s="65">
        <v>1</v>
      </c>
    </row>
    <row r="2285" spans="1:20" x14ac:dyDescent="0.25">
      <c r="A2285" s="60" t="s">
        <v>2369</v>
      </c>
      <c r="B2285" s="58" t="s">
        <v>2363</v>
      </c>
      <c r="C2285" s="18" t="s">
        <v>1065</v>
      </c>
      <c r="D2285" s="10" t="s">
        <v>252</v>
      </c>
      <c r="E2285" s="10" t="s">
        <v>387</v>
      </c>
      <c r="F2285" s="9" t="s">
        <v>252</v>
      </c>
      <c r="G2285" s="9" t="s">
        <v>1495</v>
      </c>
      <c r="H2285" s="18" t="s">
        <v>296</v>
      </c>
      <c r="I2285" s="9" t="s">
        <v>456</v>
      </c>
      <c r="J2285" s="10" t="s">
        <v>456</v>
      </c>
      <c r="K2285" s="67">
        <v>11480</v>
      </c>
      <c r="L2285" s="67">
        <v>191210880</v>
      </c>
      <c r="M2285" s="67"/>
      <c r="R2285" s="66">
        <v>191210880</v>
      </c>
      <c r="S2285" s="64" t="s">
        <v>1364</v>
      </c>
      <c r="T2285" s="65">
        <v>1</v>
      </c>
    </row>
    <row r="2286" spans="1:20" x14ac:dyDescent="0.25">
      <c r="A2286" s="60" t="s">
        <v>2369</v>
      </c>
      <c r="B2286" s="58" t="s">
        <v>2363</v>
      </c>
      <c r="C2286" s="18" t="s">
        <v>1065</v>
      </c>
      <c r="D2286" s="10" t="s">
        <v>252</v>
      </c>
      <c r="E2286" s="10" t="s">
        <v>387</v>
      </c>
      <c r="F2286" s="9" t="s">
        <v>252</v>
      </c>
      <c r="G2286" s="9" t="s">
        <v>1495</v>
      </c>
      <c r="H2286" s="18" t="s">
        <v>234</v>
      </c>
      <c r="I2286" s="9" t="s">
        <v>454</v>
      </c>
      <c r="J2286" s="62" t="s">
        <v>2384</v>
      </c>
      <c r="K2286" s="67">
        <v>244166</v>
      </c>
      <c r="L2286" s="67">
        <v>1636156366</v>
      </c>
      <c r="M2286" s="67"/>
      <c r="R2286" s="66">
        <v>1636156366</v>
      </c>
      <c r="S2286" s="64" t="s">
        <v>1364</v>
      </c>
      <c r="T2286" s="65">
        <v>1</v>
      </c>
    </row>
    <row r="2287" spans="1:20" x14ac:dyDescent="0.25">
      <c r="A2287" s="60" t="s">
        <v>2369</v>
      </c>
      <c r="B2287" s="58" t="s">
        <v>2363</v>
      </c>
      <c r="C2287" s="18" t="s">
        <v>1065</v>
      </c>
      <c r="D2287" s="10" t="s">
        <v>252</v>
      </c>
      <c r="E2287" s="10" t="s">
        <v>387</v>
      </c>
      <c r="F2287" s="9" t="s">
        <v>252</v>
      </c>
      <c r="G2287" s="9" t="s">
        <v>1495</v>
      </c>
      <c r="H2287" s="18" t="s">
        <v>1492</v>
      </c>
      <c r="I2287" s="9" t="s">
        <v>454</v>
      </c>
      <c r="J2287" s="62" t="s">
        <v>2384</v>
      </c>
      <c r="K2287" s="67">
        <v>52820</v>
      </c>
      <c r="L2287" s="67">
        <v>353946820</v>
      </c>
      <c r="M2287" s="67"/>
      <c r="R2287" s="66">
        <v>353946820</v>
      </c>
      <c r="S2287" s="64" t="s">
        <v>1534</v>
      </c>
      <c r="T2287" s="65">
        <v>1</v>
      </c>
    </row>
    <row r="2288" spans="1:20" x14ac:dyDescent="0.25">
      <c r="A2288" s="60" t="s">
        <v>2369</v>
      </c>
      <c r="B2288" s="58" t="s">
        <v>2363</v>
      </c>
      <c r="C2288" s="18" t="s">
        <v>1068</v>
      </c>
      <c r="D2288" s="10" t="s">
        <v>737</v>
      </c>
      <c r="E2288" s="10" t="s">
        <v>267</v>
      </c>
      <c r="F2288" s="9" t="s">
        <v>284</v>
      </c>
      <c r="G2288" s="9" t="s">
        <v>1495</v>
      </c>
      <c r="H2288" s="18" t="s">
        <v>296</v>
      </c>
      <c r="I2288" s="9" t="s">
        <v>456</v>
      </c>
      <c r="J2288" s="10" t="s">
        <v>456</v>
      </c>
      <c r="K2288" s="67">
        <v>5200</v>
      </c>
      <c r="L2288" s="67">
        <v>90064000</v>
      </c>
      <c r="M2288" s="67"/>
      <c r="R2288" s="66">
        <v>90064000</v>
      </c>
      <c r="S2288" s="64" t="s">
        <v>1364</v>
      </c>
      <c r="T2288" s="65">
        <v>1</v>
      </c>
    </row>
    <row r="2289" spans="1:20" x14ac:dyDescent="0.25">
      <c r="A2289" s="60" t="s">
        <v>2369</v>
      </c>
      <c r="B2289" s="58" t="s">
        <v>2363</v>
      </c>
      <c r="C2289" s="18" t="s">
        <v>1068</v>
      </c>
      <c r="D2289" s="10" t="s">
        <v>737</v>
      </c>
      <c r="E2289" s="10" t="s">
        <v>267</v>
      </c>
      <c r="F2289" s="9" t="s">
        <v>284</v>
      </c>
      <c r="G2289" s="9" t="s">
        <v>1495</v>
      </c>
      <c r="H2289" s="18" t="s">
        <v>231</v>
      </c>
      <c r="I2289" s="9" t="s">
        <v>455</v>
      </c>
      <c r="J2289" s="62" t="s">
        <v>2384</v>
      </c>
      <c r="K2289" s="67">
        <v>120</v>
      </c>
      <c r="L2289" s="67">
        <v>1836000</v>
      </c>
      <c r="M2289" s="67"/>
      <c r="R2289" s="66">
        <v>1836000</v>
      </c>
      <c r="S2289" s="64" t="s">
        <v>1364</v>
      </c>
      <c r="T2289" s="65">
        <v>1</v>
      </c>
    </row>
    <row r="2290" spans="1:20" x14ac:dyDescent="0.25">
      <c r="A2290" s="60" t="s">
        <v>2369</v>
      </c>
      <c r="B2290" s="58" t="s">
        <v>2363</v>
      </c>
      <c r="C2290" s="18" t="s">
        <v>1068</v>
      </c>
      <c r="D2290" s="10" t="s">
        <v>737</v>
      </c>
      <c r="E2290" s="10" t="s">
        <v>267</v>
      </c>
      <c r="F2290" s="9" t="s">
        <v>284</v>
      </c>
      <c r="G2290" s="9" t="s">
        <v>1495</v>
      </c>
      <c r="H2290" s="18" t="s">
        <v>234</v>
      </c>
      <c r="I2290" s="9" t="s">
        <v>454</v>
      </c>
      <c r="J2290" s="62" t="s">
        <v>2384</v>
      </c>
      <c r="K2290" s="67">
        <v>74220</v>
      </c>
      <c r="L2290" s="67">
        <v>681488040</v>
      </c>
      <c r="M2290" s="67"/>
      <c r="R2290" s="66">
        <v>681488040</v>
      </c>
      <c r="S2290" s="64" t="s">
        <v>1364</v>
      </c>
      <c r="T2290" s="65">
        <v>1</v>
      </c>
    </row>
    <row r="2291" spans="1:20" x14ac:dyDescent="0.25">
      <c r="A2291" s="60" t="s">
        <v>2369</v>
      </c>
      <c r="B2291" s="58" t="s">
        <v>2363</v>
      </c>
      <c r="C2291" s="18" t="s">
        <v>1068</v>
      </c>
      <c r="D2291" s="10" t="s">
        <v>737</v>
      </c>
      <c r="E2291" s="10" t="s">
        <v>267</v>
      </c>
      <c r="F2291" s="9" t="s">
        <v>284</v>
      </c>
      <c r="G2291" s="9" t="s">
        <v>1495</v>
      </c>
      <c r="H2291" s="18" t="s">
        <v>1492</v>
      </c>
      <c r="I2291" s="9" t="s">
        <v>454</v>
      </c>
      <c r="J2291" s="62" t="s">
        <v>2384</v>
      </c>
      <c r="K2291" s="67">
        <v>8860</v>
      </c>
      <c r="L2291" s="67">
        <v>81352520</v>
      </c>
      <c r="M2291" s="67"/>
      <c r="R2291" s="66">
        <v>81352520</v>
      </c>
      <c r="S2291" s="64" t="s">
        <v>1534</v>
      </c>
      <c r="T2291" s="65">
        <v>1</v>
      </c>
    </row>
    <row r="2292" spans="1:20" x14ac:dyDescent="0.25">
      <c r="A2292" s="60" t="s">
        <v>2369</v>
      </c>
      <c r="B2292" s="58" t="s">
        <v>2363</v>
      </c>
      <c r="C2292" s="18" t="s">
        <v>1069</v>
      </c>
      <c r="D2292" s="10" t="s">
        <v>739</v>
      </c>
      <c r="E2292" s="10" t="s">
        <v>267</v>
      </c>
      <c r="F2292" s="9" t="s">
        <v>284</v>
      </c>
      <c r="G2292" s="9" t="s">
        <v>1495</v>
      </c>
      <c r="H2292" s="18" t="s">
        <v>296</v>
      </c>
      <c r="I2292" s="9" t="s">
        <v>456</v>
      </c>
      <c r="J2292" s="10" t="s">
        <v>456</v>
      </c>
      <c r="K2292" s="67">
        <v>120</v>
      </c>
      <c r="L2292" s="67">
        <v>2034120</v>
      </c>
      <c r="M2292" s="67"/>
      <c r="R2292" s="66">
        <v>2034120</v>
      </c>
      <c r="S2292" s="64" t="s">
        <v>1364</v>
      </c>
      <c r="T2292" s="65">
        <v>1</v>
      </c>
    </row>
    <row r="2293" spans="1:20" x14ac:dyDescent="0.25">
      <c r="A2293" s="60" t="s">
        <v>2369</v>
      </c>
      <c r="B2293" s="58" t="s">
        <v>2363</v>
      </c>
      <c r="C2293" s="18" t="s">
        <v>1069</v>
      </c>
      <c r="D2293" s="10" t="s">
        <v>739</v>
      </c>
      <c r="E2293" s="10" t="s">
        <v>267</v>
      </c>
      <c r="F2293" s="9" t="s">
        <v>284</v>
      </c>
      <c r="G2293" s="9" t="s">
        <v>1495</v>
      </c>
      <c r="H2293" s="18" t="s">
        <v>234</v>
      </c>
      <c r="I2293" s="9" t="s">
        <v>454</v>
      </c>
      <c r="J2293" s="62" t="s">
        <v>2384</v>
      </c>
      <c r="K2293" s="67">
        <v>27508</v>
      </c>
      <c r="L2293" s="67">
        <v>269000732</v>
      </c>
      <c r="M2293" s="67"/>
      <c r="R2293" s="66">
        <v>269000732</v>
      </c>
      <c r="S2293" s="64" t="s">
        <v>1364</v>
      </c>
      <c r="T2293" s="65">
        <v>1</v>
      </c>
    </row>
    <row r="2294" spans="1:20" x14ac:dyDescent="0.25">
      <c r="A2294" s="60" t="s">
        <v>2369</v>
      </c>
      <c r="B2294" s="58" t="s">
        <v>2363</v>
      </c>
      <c r="C2294" s="18" t="s">
        <v>1069</v>
      </c>
      <c r="D2294" s="10" t="s">
        <v>739</v>
      </c>
      <c r="E2294" s="10" t="s">
        <v>267</v>
      </c>
      <c r="F2294" s="9" t="s">
        <v>284</v>
      </c>
      <c r="G2294" s="9" t="s">
        <v>1495</v>
      </c>
      <c r="H2294" s="18" t="s">
        <v>1492</v>
      </c>
      <c r="I2294" s="9" t="s">
        <v>454</v>
      </c>
      <c r="J2294" s="62" t="s">
        <v>2384</v>
      </c>
      <c r="K2294" s="67">
        <v>3000</v>
      </c>
      <c r="L2294" s="67">
        <v>29337000</v>
      </c>
      <c r="M2294" s="67"/>
      <c r="R2294" s="66">
        <v>29337000</v>
      </c>
      <c r="S2294" s="64" t="s">
        <v>1534</v>
      </c>
      <c r="T2294" s="65">
        <v>1</v>
      </c>
    </row>
    <row r="2295" spans="1:20" x14ac:dyDescent="0.25">
      <c r="A2295" s="60" t="s">
        <v>2369</v>
      </c>
      <c r="B2295" s="58" t="s">
        <v>2363</v>
      </c>
      <c r="C2295" s="18" t="s">
        <v>1070</v>
      </c>
      <c r="D2295" s="10" t="s">
        <v>740</v>
      </c>
      <c r="E2295" s="10" t="s">
        <v>267</v>
      </c>
      <c r="F2295" s="9" t="s">
        <v>284</v>
      </c>
      <c r="G2295" s="9" t="s">
        <v>1495</v>
      </c>
      <c r="H2295" s="18" t="s">
        <v>296</v>
      </c>
      <c r="I2295" s="9" t="s">
        <v>456</v>
      </c>
      <c r="J2295" s="10" t="s">
        <v>456</v>
      </c>
      <c r="K2295" s="67">
        <v>8940</v>
      </c>
      <c r="L2295" s="67">
        <v>144953160</v>
      </c>
      <c r="M2295" s="67"/>
      <c r="R2295" s="66">
        <v>144953160</v>
      </c>
      <c r="S2295" s="64" t="s">
        <v>1364</v>
      </c>
      <c r="T2295" s="65">
        <v>1</v>
      </c>
    </row>
    <row r="2296" spans="1:20" x14ac:dyDescent="0.25">
      <c r="A2296" s="60" t="s">
        <v>2369</v>
      </c>
      <c r="B2296" s="58" t="s">
        <v>2363</v>
      </c>
      <c r="C2296" s="18" t="s">
        <v>1070</v>
      </c>
      <c r="D2296" s="10" t="s">
        <v>740</v>
      </c>
      <c r="E2296" s="10" t="s">
        <v>267</v>
      </c>
      <c r="F2296" s="9" t="s">
        <v>284</v>
      </c>
      <c r="G2296" s="9" t="s">
        <v>1495</v>
      </c>
      <c r="H2296" s="18" t="s">
        <v>234</v>
      </c>
      <c r="I2296" s="9" t="s">
        <v>454</v>
      </c>
      <c r="J2296" s="62" t="s">
        <v>2384</v>
      </c>
      <c r="K2296" s="67">
        <v>191489</v>
      </c>
      <c r="L2296" s="67">
        <v>1872570931</v>
      </c>
      <c r="M2296" s="67"/>
      <c r="R2296" s="66">
        <v>1872570931</v>
      </c>
      <c r="S2296" s="64" t="s">
        <v>1364</v>
      </c>
      <c r="T2296" s="65">
        <v>1</v>
      </c>
    </row>
    <row r="2297" spans="1:20" x14ac:dyDescent="0.25">
      <c r="A2297" s="60" t="s">
        <v>2369</v>
      </c>
      <c r="B2297" s="58" t="s">
        <v>2363</v>
      </c>
      <c r="C2297" s="18" t="s">
        <v>1070</v>
      </c>
      <c r="D2297" s="10" t="s">
        <v>740</v>
      </c>
      <c r="E2297" s="10" t="s">
        <v>267</v>
      </c>
      <c r="F2297" s="9" t="s">
        <v>284</v>
      </c>
      <c r="G2297" s="9" t="s">
        <v>1495</v>
      </c>
      <c r="H2297" s="18" t="s">
        <v>1492</v>
      </c>
      <c r="I2297" s="9" t="s">
        <v>454</v>
      </c>
      <c r="J2297" s="62" t="s">
        <v>2384</v>
      </c>
      <c r="K2297" s="67">
        <v>54240</v>
      </c>
      <c r="L2297" s="67">
        <v>530412960</v>
      </c>
      <c r="M2297" s="67"/>
      <c r="R2297" s="66">
        <v>530412960</v>
      </c>
      <c r="S2297" s="64" t="s">
        <v>1534</v>
      </c>
      <c r="T2297" s="65">
        <v>1</v>
      </c>
    </row>
    <row r="2298" spans="1:20" x14ac:dyDescent="0.25">
      <c r="A2298" s="60" t="s">
        <v>2369</v>
      </c>
      <c r="B2298" s="58" t="s">
        <v>2363</v>
      </c>
      <c r="C2298" s="18" t="s">
        <v>1071</v>
      </c>
      <c r="D2298" s="10" t="s">
        <v>388</v>
      </c>
      <c r="E2298" s="10" t="s">
        <v>267</v>
      </c>
      <c r="F2298" s="9" t="s">
        <v>284</v>
      </c>
      <c r="G2298" s="9" t="s">
        <v>1495</v>
      </c>
      <c r="H2298" s="18" t="s">
        <v>234</v>
      </c>
      <c r="I2298" s="9" t="s">
        <v>454</v>
      </c>
      <c r="J2298" s="62" t="s">
        <v>2384</v>
      </c>
      <c r="K2298" s="67">
        <v>660</v>
      </c>
      <c r="L2298" s="67">
        <v>6959040</v>
      </c>
      <c r="M2298" s="67"/>
      <c r="R2298" s="66">
        <v>6959040</v>
      </c>
      <c r="S2298" s="64" t="s">
        <v>1364</v>
      </c>
      <c r="T2298" s="65">
        <v>1</v>
      </c>
    </row>
    <row r="2299" spans="1:20" x14ac:dyDescent="0.25">
      <c r="A2299" s="60" t="s">
        <v>2369</v>
      </c>
      <c r="B2299" s="58" t="s">
        <v>2363</v>
      </c>
      <c r="C2299" s="18" t="s">
        <v>1071</v>
      </c>
      <c r="D2299" s="10" t="s">
        <v>388</v>
      </c>
      <c r="E2299" s="10" t="s">
        <v>267</v>
      </c>
      <c r="F2299" s="9" t="s">
        <v>284</v>
      </c>
      <c r="G2299" s="9" t="s">
        <v>1495</v>
      </c>
      <c r="H2299" s="18" t="s">
        <v>1492</v>
      </c>
      <c r="I2299" s="9" t="s">
        <v>454</v>
      </c>
      <c r="J2299" s="62" t="s">
        <v>2384</v>
      </c>
      <c r="K2299" s="67">
        <v>60</v>
      </c>
      <c r="L2299" s="67">
        <v>632640</v>
      </c>
      <c r="M2299" s="67"/>
      <c r="R2299" s="66">
        <v>632640</v>
      </c>
      <c r="S2299" s="64" t="s">
        <v>1534</v>
      </c>
      <c r="T2299" s="65">
        <v>1</v>
      </c>
    </row>
    <row r="2300" spans="1:20" x14ac:dyDescent="0.25">
      <c r="A2300" s="60" t="s">
        <v>2369</v>
      </c>
      <c r="B2300" s="58" t="s">
        <v>2363</v>
      </c>
      <c r="C2300" s="18" t="s">
        <v>1072</v>
      </c>
      <c r="D2300" s="10" t="s">
        <v>285</v>
      </c>
      <c r="E2300" s="10" t="s">
        <v>267</v>
      </c>
      <c r="F2300" s="9" t="s">
        <v>284</v>
      </c>
      <c r="G2300" s="9" t="s">
        <v>1495</v>
      </c>
      <c r="H2300" s="18" t="s">
        <v>296</v>
      </c>
      <c r="I2300" s="9" t="s">
        <v>456</v>
      </c>
      <c r="J2300" s="10" t="s">
        <v>456</v>
      </c>
      <c r="K2300" s="67">
        <v>3780</v>
      </c>
      <c r="L2300" s="67">
        <v>65469600</v>
      </c>
      <c r="M2300" s="67"/>
      <c r="R2300" s="66">
        <v>65469600</v>
      </c>
      <c r="S2300" s="64" t="s">
        <v>1364</v>
      </c>
      <c r="T2300" s="65">
        <v>1</v>
      </c>
    </row>
    <row r="2301" spans="1:20" x14ac:dyDescent="0.25">
      <c r="A2301" s="60" t="s">
        <v>2369</v>
      </c>
      <c r="B2301" s="58" t="s">
        <v>2363</v>
      </c>
      <c r="C2301" s="18" t="s">
        <v>1072</v>
      </c>
      <c r="D2301" s="10" t="s">
        <v>285</v>
      </c>
      <c r="E2301" s="10" t="s">
        <v>267</v>
      </c>
      <c r="F2301" s="9" t="s">
        <v>284</v>
      </c>
      <c r="G2301" s="9" t="s">
        <v>1495</v>
      </c>
      <c r="H2301" s="18" t="s">
        <v>234</v>
      </c>
      <c r="I2301" s="9" t="s">
        <v>454</v>
      </c>
      <c r="J2301" s="62" t="s">
        <v>2384</v>
      </c>
      <c r="K2301" s="67">
        <v>7969</v>
      </c>
      <c r="L2301" s="67">
        <v>84025136</v>
      </c>
      <c r="M2301" s="67"/>
      <c r="R2301" s="66">
        <v>84025136</v>
      </c>
      <c r="S2301" s="64" t="s">
        <v>1364</v>
      </c>
      <c r="T2301" s="65">
        <v>1</v>
      </c>
    </row>
    <row r="2302" spans="1:20" x14ac:dyDescent="0.25">
      <c r="A2302" s="60" t="s">
        <v>2369</v>
      </c>
      <c r="B2302" s="58" t="s">
        <v>2363</v>
      </c>
      <c r="C2302" s="18" t="s">
        <v>1072</v>
      </c>
      <c r="D2302" s="10" t="s">
        <v>285</v>
      </c>
      <c r="E2302" s="10" t="s">
        <v>267</v>
      </c>
      <c r="F2302" s="9" t="s">
        <v>284</v>
      </c>
      <c r="G2302" s="9" t="s">
        <v>1495</v>
      </c>
      <c r="H2302" s="18" t="s">
        <v>1492</v>
      </c>
      <c r="I2302" s="9" t="s">
        <v>454</v>
      </c>
      <c r="J2302" s="62" t="s">
        <v>2384</v>
      </c>
      <c r="K2302" s="67">
        <v>1720</v>
      </c>
      <c r="L2302" s="67">
        <v>18135680</v>
      </c>
      <c r="M2302" s="67"/>
      <c r="R2302" s="66">
        <v>18135680</v>
      </c>
      <c r="S2302" s="64" t="s">
        <v>1534</v>
      </c>
      <c r="T2302" s="65">
        <v>1</v>
      </c>
    </row>
    <row r="2303" spans="1:20" x14ac:dyDescent="0.25">
      <c r="A2303" s="60" t="s">
        <v>2369</v>
      </c>
      <c r="B2303" s="58" t="s">
        <v>2363</v>
      </c>
      <c r="C2303" s="18" t="s">
        <v>1073</v>
      </c>
      <c r="D2303" s="10" t="s">
        <v>283</v>
      </c>
      <c r="E2303" s="10" t="s">
        <v>267</v>
      </c>
      <c r="F2303" s="9" t="s">
        <v>284</v>
      </c>
      <c r="G2303" s="9" t="s">
        <v>1495</v>
      </c>
      <c r="H2303" s="18" t="s">
        <v>296</v>
      </c>
      <c r="I2303" s="9" t="s">
        <v>456</v>
      </c>
      <c r="J2303" s="10" t="s">
        <v>456</v>
      </c>
      <c r="K2303" s="67">
        <v>180</v>
      </c>
      <c r="L2303" s="67">
        <v>3210300</v>
      </c>
      <c r="M2303" s="67"/>
      <c r="R2303" s="66">
        <v>3210300</v>
      </c>
      <c r="S2303" s="64" t="s">
        <v>1364</v>
      </c>
      <c r="T2303" s="65">
        <v>1</v>
      </c>
    </row>
    <row r="2304" spans="1:20" x14ac:dyDescent="0.25">
      <c r="A2304" s="60" t="s">
        <v>2369</v>
      </c>
      <c r="B2304" s="58" t="s">
        <v>2363</v>
      </c>
      <c r="C2304" s="18" t="s">
        <v>1073</v>
      </c>
      <c r="D2304" s="10" t="s">
        <v>283</v>
      </c>
      <c r="E2304" s="10" t="s">
        <v>267</v>
      </c>
      <c r="F2304" s="9" t="s">
        <v>284</v>
      </c>
      <c r="G2304" s="9" t="s">
        <v>1495</v>
      </c>
      <c r="H2304" s="18" t="s">
        <v>234</v>
      </c>
      <c r="I2304" s="9" t="s">
        <v>454</v>
      </c>
      <c r="J2304" s="62" t="s">
        <v>2384</v>
      </c>
      <c r="K2304" s="67">
        <v>4880</v>
      </c>
      <c r="L2304" s="67">
        <v>52694240</v>
      </c>
      <c r="M2304" s="67"/>
      <c r="R2304" s="66">
        <v>52694240</v>
      </c>
      <c r="S2304" s="64" t="s">
        <v>1364</v>
      </c>
      <c r="T2304" s="65">
        <v>1</v>
      </c>
    </row>
    <row r="2305" spans="1:20" x14ac:dyDescent="0.25">
      <c r="A2305" s="60" t="s">
        <v>2369</v>
      </c>
      <c r="B2305" s="58" t="s">
        <v>2363</v>
      </c>
      <c r="C2305" s="18" t="s">
        <v>1073</v>
      </c>
      <c r="D2305" s="10" t="s">
        <v>283</v>
      </c>
      <c r="E2305" s="10" t="s">
        <v>267</v>
      </c>
      <c r="F2305" s="9" t="s">
        <v>284</v>
      </c>
      <c r="G2305" s="9" t="s">
        <v>1495</v>
      </c>
      <c r="H2305" s="18" t="s">
        <v>1492</v>
      </c>
      <c r="I2305" s="9" t="s">
        <v>454</v>
      </c>
      <c r="J2305" s="62" t="s">
        <v>2384</v>
      </c>
      <c r="K2305" s="67">
        <v>40</v>
      </c>
      <c r="L2305" s="67">
        <v>431920</v>
      </c>
      <c r="M2305" s="67"/>
      <c r="R2305" s="66">
        <v>431920</v>
      </c>
      <c r="S2305" s="64" t="s">
        <v>1534</v>
      </c>
      <c r="T2305" s="65">
        <v>1</v>
      </c>
    </row>
    <row r="2306" spans="1:20" x14ac:dyDescent="0.25">
      <c r="A2306" s="60" t="s">
        <v>2369</v>
      </c>
      <c r="B2306" s="58" t="s">
        <v>2363</v>
      </c>
      <c r="C2306" s="18" t="s">
        <v>1074</v>
      </c>
      <c r="D2306" s="10" t="s">
        <v>282</v>
      </c>
      <c r="E2306" s="10" t="s">
        <v>280</v>
      </c>
      <c r="F2306" s="9" t="s">
        <v>261</v>
      </c>
      <c r="G2306" s="9" t="s">
        <v>1495</v>
      </c>
      <c r="H2306" s="18" t="s">
        <v>234</v>
      </c>
      <c r="I2306" s="9" t="s">
        <v>454</v>
      </c>
      <c r="J2306" s="62" t="s">
        <v>2384</v>
      </c>
      <c r="K2306" s="67">
        <v>1330</v>
      </c>
      <c r="L2306" s="67">
        <v>37357040</v>
      </c>
      <c r="M2306" s="67"/>
      <c r="R2306" s="66">
        <v>37357040</v>
      </c>
      <c r="S2306" s="64" t="s">
        <v>1364</v>
      </c>
      <c r="T2306" s="65">
        <v>1</v>
      </c>
    </row>
    <row r="2307" spans="1:20" x14ac:dyDescent="0.25">
      <c r="A2307" s="60" t="s">
        <v>2369</v>
      </c>
      <c r="B2307" s="58" t="s">
        <v>2363</v>
      </c>
      <c r="C2307" s="18" t="s">
        <v>1074</v>
      </c>
      <c r="D2307" s="10" t="s">
        <v>282</v>
      </c>
      <c r="E2307" s="10" t="s">
        <v>280</v>
      </c>
      <c r="F2307" s="9" t="s">
        <v>261</v>
      </c>
      <c r="G2307" s="9" t="s">
        <v>1495</v>
      </c>
      <c r="H2307" s="18" t="s">
        <v>1492</v>
      </c>
      <c r="I2307" s="9" t="s">
        <v>454</v>
      </c>
      <c r="J2307" s="62" t="s">
        <v>2384</v>
      </c>
      <c r="K2307" s="67">
        <v>20</v>
      </c>
      <c r="L2307" s="67">
        <v>561760</v>
      </c>
      <c r="M2307" s="67"/>
      <c r="R2307" s="66">
        <v>561760</v>
      </c>
      <c r="S2307" s="64" t="s">
        <v>1534</v>
      </c>
      <c r="T2307" s="65">
        <v>1</v>
      </c>
    </row>
    <row r="2308" spans="1:20" x14ac:dyDescent="0.25">
      <c r="A2308" s="60" t="s">
        <v>2369</v>
      </c>
      <c r="B2308" s="58" t="s">
        <v>2363</v>
      </c>
      <c r="C2308" s="18" t="s">
        <v>1076</v>
      </c>
      <c r="D2308" s="10" t="s">
        <v>1496</v>
      </c>
      <c r="E2308" s="10" t="s">
        <v>389</v>
      </c>
      <c r="F2308" s="9" t="s">
        <v>322</v>
      </c>
      <c r="G2308" s="9" t="s">
        <v>1495</v>
      </c>
      <c r="H2308" s="18" t="s">
        <v>296</v>
      </c>
      <c r="I2308" s="9" t="s">
        <v>456</v>
      </c>
      <c r="J2308" s="10" t="s">
        <v>456</v>
      </c>
      <c r="K2308" s="67">
        <v>1260</v>
      </c>
      <c r="L2308" s="67">
        <v>91350000</v>
      </c>
      <c r="M2308" s="67"/>
      <c r="R2308" s="66">
        <v>91350000</v>
      </c>
      <c r="S2308" s="64" t="s">
        <v>1364</v>
      </c>
      <c r="T2308" s="65">
        <v>1</v>
      </c>
    </row>
    <row r="2309" spans="1:20" x14ac:dyDescent="0.25">
      <c r="A2309" s="60" t="s">
        <v>2369</v>
      </c>
      <c r="B2309" s="58" t="s">
        <v>2363</v>
      </c>
      <c r="C2309" s="18" t="s">
        <v>1076</v>
      </c>
      <c r="D2309" s="10" t="s">
        <v>1496</v>
      </c>
      <c r="E2309" s="10" t="s">
        <v>389</v>
      </c>
      <c r="F2309" s="9" t="s">
        <v>322</v>
      </c>
      <c r="G2309" s="9" t="s">
        <v>1495</v>
      </c>
      <c r="H2309" s="18" t="s">
        <v>337</v>
      </c>
      <c r="I2309" s="9" t="s">
        <v>453</v>
      </c>
      <c r="J2309" s="62" t="s">
        <v>2384</v>
      </c>
      <c r="K2309" s="67">
        <v>15320</v>
      </c>
      <c r="L2309" s="67">
        <v>495264960</v>
      </c>
      <c r="M2309" s="67"/>
      <c r="R2309" s="66">
        <v>495264960</v>
      </c>
      <c r="S2309" s="64" t="s">
        <v>1364</v>
      </c>
      <c r="T2309" s="65">
        <v>1</v>
      </c>
    </row>
    <row r="2310" spans="1:20" x14ac:dyDescent="0.25">
      <c r="A2310" s="60" t="s">
        <v>2369</v>
      </c>
      <c r="B2310" s="58" t="s">
        <v>2363</v>
      </c>
      <c r="C2310" s="18" t="s">
        <v>1076</v>
      </c>
      <c r="D2310" s="10" t="s">
        <v>1496</v>
      </c>
      <c r="E2310" s="10" t="s">
        <v>389</v>
      </c>
      <c r="F2310" s="9" t="s">
        <v>322</v>
      </c>
      <c r="G2310" s="9" t="s">
        <v>1495</v>
      </c>
      <c r="H2310" s="18" t="s">
        <v>1523</v>
      </c>
      <c r="I2310" s="9" t="s">
        <v>453</v>
      </c>
      <c r="J2310" s="62" t="s">
        <v>2384</v>
      </c>
      <c r="K2310" s="67">
        <v>500</v>
      </c>
      <c r="L2310" s="67">
        <v>16164000</v>
      </c>
      <c r="M2310" s="67"/>
      <c r="R2310" s="66">
        <v>16164000</v>
      </c>
      <c r="S2310" s="64" t="s">
        <v>1534</v>
      </c>
      <c r="T2310" s="65">
        <v>1</v>
      </c>
    </row>
    <row r="2311" spans="1:20" x14ac:dyDescent="0.25">
      <c r="A2311" s="60" t="s">
        <v>2369</v>
      </c>
      <c r="B2311" s="58" t="s">
        <v>2363</v>
      </c>
      <c r="C2311" s="18" t="s">
        <v>1077</v>
      </c>
      <c r="D2311" s="10" t="s">
        <v>1333</v>
      </c>
      <c r="E2311" s="10" t="s">
        <v>254</v>
      </c>
      <c r="F2311" s="9" t="s">
        <v>390</v>
      </c>
      <c r="G2311" s="9" t="s">
        <v>1495</v>
      </c>
      <c r="H2311" s="18" t="s">
        <v>296</v>
      </c>
      <c r="I2311" s="9" t="s">
        <v>456</v>
      </c>
      <c r="J2311" s="10" t="s">
        <v>456</v>
      </c>
      <c r="K2311" s="67">
        <v>14460</v>
      </c>
      <c r="L2311" s="67">
        <v>320607120</v>
      </c>
      <c r="M2311" s="67"/>
      <c r="R2311" s="66">
        <v>320607120</v>
      </c>
      <c r="S2311" s="64" t="s">
        <v>1364</v>
      </c>
      <c r="T2311" s="65">
        <v>1</v>
      </c>
    </row>
    <row r="2312" spans="1:20" x14ac:dyDescent="0.25">
      <c r="A2312" s="60" t="s">
        <v>2369</v>
      </c>
      <c r="B2312" s="58" t="s">
        <v>2363</v>
      </c>
      <c r="C2312" s="18" t="s">
        <v>1077</v>
      </c>
      <c r="D2312" s="10" t="s">
        <v>1333</v>
      </c>
      <c r="E2312" s="10" t="s">
        <v>254</v>
      </c>
      <c r="F2312" s="9" t="s">
        <v>390</v>
      </c>
      <c r="G2312" s="9" t="s">
        <v>1495</v>
      </c>
      <c r="H2312" s="18" t="s">
        <v>234</v>
      </c>
      <c r="I2312" s="9" t="s">
        <v>454</v>
      </c>
      <c r="J2312" s="62" t="s">
        <v>2384</v>
      </c>
      <c r="K2312" s="67">
        <v>33680</v>
      </c>
      <c r="L2312" s="67">
        <v>931083600</v>
      </c>
      <c r="M2312" s="67"/>
      <c r="R2312" s="66">
        <v>931083600</v>
      </c>
      <c r="S2312" s="64" t="s">
        <v>1364</v>
      </c>
      <c r="T2312" s="65">
        <v>1</v>
      </c>
    </row>
    <row r="2313" spans="1:20" x14ac:dyDescent="0.25">
      <c r="A2313" s="60" t="s">
        <v>2369</v>
      </c>
      <c r="B2313" s="58" t="s">
        <v>2363</v>
      </c>
      <c r="C2313" s="18" t="s">
        <v>1077</v>
      </c>
      <c r="D2313" s="10" t="s">
        <v>1333</v>
      </c>
      <c r="E2313" s="10" t="s">
        <v>254</v>
      </c>
      <c r="F2313" s="9" t="s">
        <v>390</v>
      </c>
      <c r="G2313" s="9" t="s">
        <v>1495</v>
      </c>
      <c r="H2313" s="18" t="s">
        <v>1492</v>
      </c>
      <c r="I2313" s="9" t="s">
        <v>454</v>
      </c>
      <c r="J2313" s="62" t="s">
        <v>2384</v>
      </c>
      <c r="K2313" s="67">
        <v>26880</v>
      </c>
      <c r="L2313" s="67">
        <v>743097600</v>
      </c>
      <c r="M2313" s="67"/>
      <c r="R2313" s="66">
        <v>743097600</v>
      </c>
      <c r="S2313" s="64" t="s">
        <v>1534</v>
      </c>
      <c r="T2313" s="65">
        <v>1</v>
      </c>
    </row>
    <row r="2314" spans="1:20" x14ac:dyDescent="0.25">
      <c r="A2314" s="60" t="s">
        <v>2369</v>
      </c>
      <c r="B2314" s="58" t="s">
        <v>2363</v>
      </c>
      <c r="C2314" s="18" t="s">
        <v>1079</v>
      </c>
      <c r="D2314" s="10" t="s">
        <v>1207</v>
      </c>
      <c r="E2314" s="10" t="s">
        <v>254</v>
      </c>
      <c r="F2314" s="9" t="s">
        <v>390</v>
      </c>
      <c r="G2314" s="9" t="s">
        <v>1495</v>
      </c>
      <c r="H2314" s="18" t="s">
        <v>296</v>
      </c>
      <c r="I2314" s="9" t="s">
        <v>456</v>
      </c>
      <c r="J2314" s="10" t="s">
        <v>456</v>
      </c>
      <c r="K2314" s="67">
        <v>1000</v>
      </c>
      <c r="L2314" s="67">
        <v>12405000</v>
      </c>
      <c r="M2314" s="67"/>
      <c r="R2314" s="66">
        <v>12405000</v>
      </c>
      <c r="S2314" s="64" t="s">
        <v>1364</v>
      </c>
      <c r="T2314" s="65">
        <v>1</v>
      </c>
    </row>
    <row r="2315" spans="1:20" x14ac:dyDescent="0.25">
      <c r="A2315" s="60" t="s">
        <v>2369</v>
      </c>
      <c r="B2315" s="58" t="s">
        <v>2363</v>
      </c>
      <c r="C2315" s="18" t="s">
        <v>1079</v>
      </c>
      <c r="D2315" s="10" t="s">
        <v>1207</v>
      </c>
      <c r="E2315" s="10" t="s">
        <v>254</v>
      </c>
      <c r="F2315" s="9" t="s">
        <v>390</v>
      </c>
      <c r="G2315" s="9" t="s">
        <v>1495</v>
      </c>
      <c r="H2315" s="18" t="s">
        <v>234</v>
      </c>
      <c r="I2315" s="9" t="s">
        <v>454</v>
      </c>
      <c r="J2315" s="62" t="s">
        <v>2384</v>
      </c>
      <c r="K2315" s="67">
        <v>4540</v>
      </c>
      <c r="L2315" s="67">
        <v>42412680</v>
      </c>
      <c r="M2315" s="67"/>
      <c r="R2315" s="66">
        <v>42412680</v>
      </c>
      <c r="S2315" s="64" t="s">
        <v>1364</v>
      </c>
      <c r="T2315" s="65">
        <v>1</v>
      </c>
    </row>
    <row r="2316" spans="1:20" x14ac:dyDescent="0.25">
      <c r="A2316" s="60" t="s">
        <v>2369</v>
      </c>
      <c r="B2316" s="58" t="s">
        <v>2363</v>
      </c>
      <c r="C2316" s="18" t="s">
        <v>1079</v>
      </c>
      <c r="D2316" s="10" t="s">
        <v>1207</v>
      </c>
      <c r="E2316" s="10" t="s">
        <v>254</v>
      </c>
      <c r="F2316" s="9" t="s">
        <v>390</v>
      </c>
      <c r="G2316" s="9" t="s">
        <v>1495</v>
      </c>
      <c r="H2316" s="18" t="s">
        <v>1492</v>
      </c>
      <c r="I2316" s="9" t="s">
        <v>454</v>
      </c>
      <c r="J2316" s="62" t="s">
        <v>2384</v>
      </c>
      <c r="K2316" s="67">
        <v>1000</v>
      </c>
      <c r="L2316" s="67">
        <v>9342000</v>
      </c>
      <c r="M2316" s="67"/>
      <c r="R2316" s="66">
        <v>9342000</v>
      </c>
      <c r="S2316" s="64" t="s">
        <v>1534</v>
      </c>
      <c r="T2316" s="65">
        <v>1</v>
      </c>
    </row>
    <row r="2317" spans="1:20" x14ac:dyDescent="0.25">
      <c r="A2317" s="60" t="s">
        <v>2369</v>
      </c>
      <c r="B2317" s="58" t="s">
        <v>2363</v>
      </c>
      <c r="C2317" s="18" t="s">
        <v>1080</v>
      </c>
      <c r="D2317" s="10" t="s">
        <v>1208</v>
      </c>
      <c r="E2317" s="10" t="s">
        <v>254</v>
      </c>
      <c r="F2317" s="9" t="s">
        <v>390</v>
      </c>
      <c r="G2317" s="9" t="s">
        <v>1495</v>
      </c>
      <c r="H2317" s="18" t="s">
        <v>234</v>
      </c>
      <c r="I2317" s="9" t="s">
        <v>454</v>
      </c>
      <c r="J2317" s="62" t="s">
        <v>2384</v>
      </c>
      <c r="K2317" s="67">
        <v>580</v>
      </c>
      <c r="L2317" s="67">
        <v>5418360</v>
      </c>
      <c r="M2317" s="67"/>
      <c r="R2317" s="66">
        <v>5418360</v>
      </c>
      <c r="S2317" s="64" t="s">
        <v>1364</v>
      </c>
      <c r="T2317" s="65">
        <v>1</v>
      </c>
    </row>
    <row r="2318" spans="1:20" x14ac:dyDescent="0.25">
      <c r="A2318" s="60" t="s">
        <v>2369</v>
      </c>
      <c r="B2318" s="58" t="s">
        <v>2363</v>
      </c>
      <c r="C2318" s="18" t="s">
        <v>1080</v>
      </c>
      <c r="D2318" s="10" t="s">
        <v>1208</v>
      </c>
      <c r="E2318" s="10" t="s">
        <v>254</v>
      </c>
      <c r="F2318" s="9" t="s">
        <v>390</v>
      </c>
      <c r="G2318" s="9" t="s">
        <v>1495</v>
      </c>
      <c r="H2318" s="18" t="s">
        <v>1492</v>
      </c>
      <c r="I2318" s="9" t="s">
        <v>454</v>
      </c>
      <c r="J2318" s="62" t="s">
        <v>2384</v>
      </c>
      <c r="K2318" s="67">
        <v>1000</v>
      </c>
      <c r="L2318" s="67">
        <v>9342000</v>
      </c>
      <c r="M2318" s="67"/>
      <c r="R2318" s="66">
        <v>9342000</v>
      </c>
      <c r="S2318" s="64" t="s">
        <v>1534</v>
      </c>
      <c r="T2318" s="65">
        <v>1</v>
      </c>
    </row>
    <row r="2319" spans="1:20" x14ac:dyDescent="0.25">
      <c r="A2319" s="60" t="s">
        <v>2369</v>
      </c>
      <c r="B2319" s="58" t="s">
        <v>2363</v>
      </c>
      <c r="C2319" s="18" t="s">
        <v>1081</v>
      </c>
      <c r="D2319" s="10" t="s">
        <v>1209</v>
      </c>
      <c r="E2319" s="10" t="s">
        <v>254</v>
      </c>
      <c r="F2319" s="9" t="s">
        <v>390</v>
      </c>
      <c r="G2319" s="9" t="s">
        <v>1495</v>
      </c>
      <c r="H2319" s="18" t="s">
        <v>296</v>
      </c>
      <c r="I2319" s="9" t="s">
        <v>456</v>
      </c>
      <c r="J2319" s="10" t="s">
        <v>456</v>
      </c>
      <c r="K2319" s="67">
        <v>680</v>
      </c>
      <c r="L2319" s="67">
        <v>8582280</v>
      </c>
      <c r="M2319" s="67"/>
      <c r="R2319" s="66">
        <v>8582280</v>
      </c>
      <c r="S2319" s="64" t="s">
        <v>1364</v>
      </c>
      <c r="T2319" s="65">
        <v>1</v>
      </c>
    </row>
    <row r="2320" spans="1:20" x14ac:dyDescent="0.25">
      <c r="A2320" s="60" t="s">
        <v>2369</v>
      </c>
      <c r="B2320" s="58" t="s">
        <v>2363</v>
      </c>
      <c r="C2320" s="18" t="s">
        <v>1081</v>
      </c>
      <c r="D2320" s="10" t="s">
        <v>1209</v>
      </c>
      <c r="E2320" s="10" t="s">
        <v>254</v>
      </c>
      <c r="F2320" s="9" t="s">
        <v>390</v>
      </c>
      <c r="G2320" s="9" t="s">
        <v>1495</v>
      </c>
      <c r="H2320" s="18" t="s">
        <v>234</v>
      </c>
      <c r="I2320" s="9" t="s">
        <v>454</v>
      </c>
      <c r="J2320" s="62" t="s">
        <v>2384</v>
      </c>
      <c r="K2320" s="67">
        <v>15388</v>
      </c>
      <c r="L2320" s="67">
        <v>121134336</v>
      </c>
      <c r="M2320" s="67"/>
      <c r="R2320" s="66">
        <v>121134336</v>
      </c>
      <c r="S2320" s="64" t="s">
        <v>1364</v>
      </c>
      <c r="T2320" s="65">
        <v>1</v>
      </c>
    </row>
    <row r="2321" spans="1:20" x14ac:dyDescent="0.25">
      <c r="A2321" s="60" t="s">
        <v>2369</v>
      </c>
      <c r="B2321" s="58" t="s">
        <v>2363</v>
      </c>
      <c r="C2321" s="18" t="s">
        <v>1081</v>
      </c>
      <c r="D2321" s="10" t="s">
        <v>1209</v>
      </c>
      <c r="E2321" s="10" t="s">
        <v>254</v>
      </c>
      <c r="F2321" s="9" t="s">
        <v>390</v>
      </c>
      <c r="G2321" s="9" t="s">
        <v>1495</v>
      </c>
      <c r="H2321" s="18" t="s">
        <v>1492</v>
      </c>
      <c r="I2321" s="9" t="s">
        <v>454</v>
      </c>
      <c r="J2321" s="62" t="s">
        <v>2384</v>
      </c>
      <c r="K2321" s="67">
        <v>13480</v>
      </c>
      <c r="L2321" s="67">
        <v>106114560</v>
      </c>
      <c r="M2321" s="67"/>
      <c r="R2321" s="66">
        <v>106114560</v>
      </c>
      <c r="S2321" s="64" t="s">
        <v>1534</v>
      </c>
      <c r="T2321" s="65">
        <v>1</v>
      </c>
    </row>
    <row r="2322" spans="1:20" x14ac:dyDescent="0.25">
      <c r="A2322" s="60" t="s">
        <v>2369</v>
      </c>
      <c r="B2322" s="58" t="s">
        <v>2363</v>
      </c>
      <c r="C2322" s="18" t="s">
        <v>1082</v>
      </c>
      <c r="D2322" s="10" t="s">
        <v>1467</v>
      </c>
      <c r="E2322" s="10" t="s">
        <v>254</v>
      </c>
      <c r="F2322" s="9" t="s">
        <v>390</v>
      </c>
      <c r="G2322" s="9" t="s">
        <v>1495</v>
      </c>
      <c r="H2322" s="18" t="s">
        <v>296</v>
      </c>
      <c r="I2322" s="9" t="s">
        <v>456</v>
      </c>
      <c r="J2322" s="10" t="s">
        <v>456</v>
      </c>
      <c r="K2322" s="67">
        <v>1340</v>
      </c>
      <c r="L2322" s="67">
        <v>16912140</v>
      </c>
      <c r="M2322" s="67"/>
      <c r="R2322" s="66">
        <v>16912140</v>
      </c>
      <c r="S2322" s="64" t="s">
        <v>1364</v>
      </c>
      <c r="T2322" s="65">
        <v>1</v>
      </c>
    </row>
    <row r="2323" spans="1:20" x14ac:dyDescent="0.25">
      <c r="A2323" s="60" t="s">
        <v>2369</v>
      </c>
      <c r="B2323" s="58" t="s">
        <v>2363</v>
      </c>
      <c r="C2323" s="18" t="s">
        <v>1082</v>
      </c>
      <c r="D2323" s="10" t="s">
        <v>1467</v>
      </c>
      <c r="E2323" s="10" t="s">
        <v>254</v>
      </c>
      <c r="F2323" s="9" t="s">
        <v>390</v>
      </c>
      <c r="G2323" s="9" t="s">
        <v>1495</v>
      </c>
      <c r="H2323" s="18" t="s">
        <v>234</v>
      </c>
      <c r="I2323" s="9" t="s">
        <v>454</v>
      </c>
      <c r="J2323" s="62" t="s">
        <v>2384</v>
      </c>
      <c r="K2323" s="67">
        <v>10880</v>
      </c>
      <c r="L2323" s="67">
        <v>110388480</v>
      </c>
      <c r="M2323" s="67"/>
      <c r="R2323" s="66">
        <v>110388480</v>
      </c>
      <c r="S2323" s="64" t="s">
        <v>1364</v>
      </c>
      <c r="T2323" s="65">
        <v>1</v>
      </c>
    </row>
    <row r="2324" spans="1:20" x14ac:dyDescent="0.25">
      <c r="A2324" s="60" t="s">
        <v>2369</v>
      </c>
      <c r="B2324" s="58" t="s">
        <v>2363</v>
      </c>
      <c r="C2324" s="18" t="s">
        <v>1082</v>
      </c>
      <c r="D2324" s="10" t="s">
        <v>1467</v>
      </c>
      <c r="E2324" s="10" t="s">
        <v>254</v>
      </c>
      <c r="F2324" s="9" t="s">
        <v>390</v>
      </c>
      <c r="G2324" s="9" t="s">
        <v>1495</v>
      </c>
      <c r="H2324" s="18" t="s">
        <v>1492</v>
      </c>
      <c r="I2324" s="9" t="s">
        <v>454</v>
      </c>
      <c r="J2324" s="62" t="s">
        <v>2384</v>
      </c>
      <c r="K2324" s="67">
        <v>1620</v>
      </c>
      <c r="L2324" s="67">
        <v>16436520</v>
      </c>
      <c r="M2324" s="67"/>
      <c r="R2324" s="66">
        <v>16436520</v>
      </c>
      <c r="S2324" s="64" t="s">
        <v>1534</v>
      </c>
      <c r="T2324" s="65">
        <v>1</v>
      </c>
    </row>
    <row r="2325" spans="1:20" x14ac:dyDescent="0.25">
      <c r="A2325" s="60" t="s">
        <v>2369</v>
      </c>
      <c r="B2325" s="58" t="s">
        <v>2363</v>
      </c>
      <c r="C2325" s="18" t="s">
        <v>1083</v>
      </c>
      <c r="D2325" s="10" t="s">
        <v>1468</v>
      </c>
      <c r="E2325" s="10" t="s">
        <v>254</v>
      </c>
      <c r="F2325" s="9" t="s">
        <v>390</v>
      </c>
      <c r="G2325" s="9" t="s">
        <v>1495</v>
      </c>
      <c r="H2325" s="18" t="s">
        <v>296</v>
      </c>
      <c r="I2325" s="9" t="s">
        <v>456</v>
      </c>
      <c r="J2325" s="10" t="s">
        <v>456</v>
      </c>
      <c r="K2325" s="67">
        <v>2720</v>
      </c>
      <c r="L2325" s="67">
        <v>34329120</v>
      </c>
      <c r="M2325" s="67"/>
      <c r="R2325" s="66">
        <v>34329120</v>
      </c>
      <c r="S2325" s="64" t="s">
        <v>1364</v>
      </c>
      <c r="T2325" s="65">
        <v>1</v>
      </c>
    </row>
    <row r="2326" spans="1:20" x14ac:dyDescent="0.25">
      <c r="A2326" s="60" t="s">
        <v>2369</v>
      </c>
      <c r="B2326" s="58" t="s">
        <v>2363</v>
      </c>
      <c r="C2326" s="18" t="s">
        <v>1083</v>
      </c>
      <c r="D2326" s="10" t="s">
        <v>1468</v>
      </c>
      <c r="E2326" s="10" t="s">
        <v>254</v>
      </c>
      <c r="F2326" s="9" t="s">
        <v>390</v>
      </c>
      <c r="G2326" s="9" t="s">
        <v>1495</v>
      </c>
      <c r="H2326" s="18" t="s">
        <v>231</v>
      </c>
      <c r="I2326" s="9" t="s">
        <v>455</v>
      </c>
      <c r="J2326" s="62" t="s">
        <v>2384</v>
      </c>
      <c r="K2326" s="67">
        <v>40</v>
      </c>
      <c r="L2326" s="67">
        <v>425000</v>
      </c>
      <c r="M2326" s="67"/>
      <c r="R2326" s="66">
        <v>425000</v>
      </c>
      <c r="S2326" s="64" t="s">
        <v>1364</v>
      </c>
      <c r="T2326" s="65">
        <v>1</v>
      </c>
    </row>
    <row r="2327" spans="1:20" x14ac:dyDescent="0.25">
      <c r="A2327" s="60" t="s">
        <v>2369</v>
      </c>
      <c r="B2327" s="58" t="s">
        <v>2363</v>
      </c>
      <c r="C2327" s="18" t="s">
        <v>1083</v>
      </c>
      <c r="D2327" s="10" t="s">
        <v>1468</v>
      </c>
      <c r="E2327" s="10" t="s">
        <v>254</v>
      </c>
      <c r="F2327" s="9" t="s">
        <v>390</v>
      </c>
      <c r="G2327" s="9" t="s">
        <v>1495</v>
      </c>
      <c r="H2327" s="18" t="s">
        <v>234</v>
      </c>
      <c r="I2327" s="9" t="s">
        <v>454</v>
      </c>
      <c r="J2327" s="62" t="s">
        <v>2384</v>
      </c>
      <c r="K2327" s="67">
        <v>24660</v>
      </c>
      <c r="L2327" s="67">
        <v>194123520</v>
      </c>
      <c r="M2327" s="67"/>
      <c r="R2327" s="66">
        <v>194123520</v>
      </c>
      <c r="S2327" s="64" t="s">
        <v>1364</v>
      </c>
      <c r="T2327" s="65">
        <v>1</v>
      </c>
    </row>
    <row r="2328" spans="1:20" x14ac:dyDescent="0.25">
      <c r="A2328" s="60" t="s">
        <v>2369</v>
      </c>
      <c r="B2328" s="58" t="s">
        <v>2363</v>
      </c>
      <c r="C2328" s="18" t="s">
        <v>1083</v>
      </c>
      <c r="D2328" s="10" t="s">
        <v>1468</v>
      </c>
      <c r="E2328" s="10" t="s">
        <v>254</v>
      </c>
      <c r="F2328" s="9" t="s">
        <v>390</v>
      </c>
      <c r="G2328" s="9" t="s">
        <v>1495</v>
      </c>
      <c r="H2328" s="18" t="s">
        <v>1492</v>
      </c>
      <c r="I2328" s="9" t="s">
        <v>454</v>
      </c>
      <c r="J2328" s="62" t="s">
        <v>2384</v>
      </c>
      <c r="K2328" s="67">
        <v>17000</v>
      </c>
      <c r="L2328" s="67">
        <v>133824000</v>
      </c>
      <c r="M2328" s="67"/>
      <c r="R2328" s="66">
        <v>133824000</v>
      </c>
      <c r="S2328" s="64" t="s">
        <v>1534</v>
      </c>
      <c r="T2328" s="65">
        <v>1</v>
      </c>
    </row>
    <row r="2329" spans="1:20" x14ac:dyDescent="0.25">
      <c r="A2329" s="60" t="s">
        <v>2369</v>
      </c>
      <c r="B2329" s="58" t="s">
        <v>2363</v>
      </c>
      <c r="C2329" s="18" t="s">
        <v>1085</v>
      </c>
      <c r="D2329" s="10" t="s">
        <v>1423</v>
      </c>
      <c r="E2329" s="10" t="s">
        <v>254</v>
      </c>
      <c r="F2329" s="9" t="s">
        <v>390</v>
      </c>
      <c r="G2329" s="9" t="s">
        <v>1495</v>
      </c>
      <c r="H2329" s="18" t="s">
        <v>296</v>
      </c>
      <c r="I2329" s="9" t="s">
        <v>456</v>
      </c>
      <c r="J2329" s="10" t="s">
        <v>456</v>
      </c>
      <c r="K2329" s="67">
        <v>6340</v>
      </c>
      <c r="L2329" s="67">
        <v>74266760</v>
      </c>
      <c r="M2329" s="67"/>
      <c r="R2329" s="66">
        <v>74266760</v>
      </c>
      <c r="S2329" s="64" t="s">
        <v>1364</v>
      </c>
      <c r="T2329" s="65">
        <v>1</v>
      </c>
    </row>
    <row r="2330" spans="1:20" x14ac:dyDescent="0.25">
      <c r="A2330" s="60" t="s">
        <v>2369</v>
      </c>
      <c r="B2330" s="58" t="s">
        <v>2363</v>
      </c>
      <c r="C2330" s="18" t="s">
        <v>1085</v>
      </c>
      <c r="D2330" s="10" t="s">
        <v>1423</v>
      </c>
      <c r="E2330" s="10" t="s">
        <v>254</v>
      </c>
      <c r="F2330" s="9" t="s">
        <v>390</v>
      </c>
      <c r="G2330" s="9" t="s">
        <v>1495</v>
      </c>
      <c r="H2330" s="18" t="s">
        <v>337</v>
      </c>
      <c r="I2330" s="9" t="s">
        <v>453</v>
      </c>
      <c r="J2330" s="62" t="s">
        <v>2384</v>
      </c>
      <c r="K2330" s="67">
        <v>9459</v>
      </c>
      <c r="L2330" s="67">
        <v>61237566</v>
      </c>
      <c r="M2330" s="67"/>
      <c r="R2330" s="66">
        <v>61237566</v>
      </c>
      <c r="S2330" s="64" t="s">
        <v>1364</v>
      </c>
      <c r="T2330" s="65">
        <v>1</v>
      </c>
    </row>
    <row r="2331" spans="1:20" x14ac:dyDescent="0.25">
      <c r="A2331" s="60" t="s">
        <v>2369</v>
      </c>
      <c r="B2331" s="58" t="s">
        <v>2363</v>
      </c>
      <c r="C2331" s="18" t="s">
        <v>1085</v>
      </c>
      <c r="D2331" s="10" t="s">
        <v>1423</v>
      </c>
      <c r="E2331" s="10" t="s">
        <v>254</v>
      </c>
      <c r="F2331" s="9" t="s">
        <v>390</v>
      </c>
      <c r="G2331" s="9" t="s">
        <v>1495</v>
      </c>
      <c r="H2331" s="18" t="s">
        <v>231</v>
      </c>
      <c r="I2331" s="9" t="s">
        <v>455</v>
      </c>
      <c r="J2331" s="62" t="s">
        <v>2384</v>
      </c>
      <c r="K2331" s="67">
        <v>20</v>
      </c>
      <c r="L2331" s="67">
        <v>195500</v>
      </c>
      <c r="M2331" s="67"/>
      <c r="R2331" s="66">
        <v>195500</v>
      </c>
      <c r="S2331" s="64" t="s">
        <v>1364</v>
      </c>
      <c r="T2331" s="65">
        <v>1</v>
      </c>
    </row>
    <row r="2332" spans="1:20" x14ac:dyDescent="0.25">
      <c r="A2332" s="60" t="s">
        <v>2369</v>
      </c>
      <c r="B2332" s="58" t="s">
        <v>2363</v>
      </c>
      <c r="C2332" s="18" t="s">
        <v>1085</v>
      </c>
      <c r="D2332" s="10" t="s">
        <v>1423</v>
      </c>
      <c r="E2332" s="10" t="s">
        <v>254</v>
      </c>
      <c r="F2332" s="9" t="s">
        <v>390</v>
      </c>
      <c r="G2332" s="9" t="s">
        <v>1495</v>
      </c>
      <c r="H2332" s="18" t="s">
        <v>1492</v>
      </c>
      <c r="I2332" s="9" t="s">
        <v>454</v>
      </c>
      <c r="J2332" s="62" t="s">
        <v>2384</v>
      </c>
      <c r="K2332" s="67">
        <v>4000</v>
      </c>
      <c r="L2332" s="67">
        <v>24156000</v>
      </c>
      <c r="M2332" s="67"/>
      <c r="R2332" s="66">
        <v>24156000</v>
      </c>
      <c r="S2332" s="64" t="s">
        <v>1534</v>
      </c>
      <c r="T2332" s="65">
        <v>1</v>
      </c>
    </row>
    <row r="2333" spans="1:20" x14ac:dyDescent="0.25">
      <c r="A2333" s="60" t="s">
        <v>2369</v>
      </c>
      <c r="B2333" s="58" t="s">
        <v>2363</v>
      </c>
      <c r="C2333" s="18" t="s">
        <v>1085</v>
      </c>
      <c r="D2333" s="10" t="s">
        <v>1423</v>
      </c>
      <c r="E2333" s="10" t="s">
        <v>254</v>
      </c>
      <c r="F2333" s="9" t="s">
        <v>390</v>
      </c>
      <c r="G2333" s="9" t="s">
        <v>1495</v>
      </c>
      <c r="H2333" s="18" t="s">
        <v>1523</v>
      </c>
      <c r="I2333" s="9" t="s">
        <v>453</v>
      </c>
      <c r="J2333" s="62" t="s">
        <v>2384</v>
      </c>
      <c r="K2333" s="67">
        <v>7500</v>
      </c>
      <c r="L2333" s="67">
        <v>48555000</v>
      </c>
      <c r="M2333" s="67"/>
      <c r="R2333" s="66">
        <v>48555000</v>
      </c>
      <c r="S2333" s="64" t="s">
        <v>1534</v>
      </c>
      <c r="T2333" s="65">
        <v>1</v>
      </c>
    </row>
    <row r="2334" spans="1:20" x14ac:dyDescent="0.25">
      <c r="A2334" s="60" t="s">
        <v>2369</v>
      </c>
      <c r="B2334" s="58" t="s">
        <v>2363</v>
      </c>
      <c r="C2334" s="18" t="s">
        <v>1086</v>
      </c>
      <c r="D2334" s="10" t="s">
        <v>1204</v>
      </c>
      <c r="E2334" s="10" t="s">
        <v>254</v>
      </c>
      <c r="F2334" s="9" t="s">
        <v>390</v>
      </c>
      <c r="G2334" s="9" t="s">
        <v>1495</v>
      </c>
      <c r="H2334" s="18" t="s">
        <v>296</v>
      </c>
      <c r="I2334" s="9" t="s">
        <v>456</v>
      </c>
      <c r="J2334" s="10" t="s">
        <v>456</v>
      </c>
      <c r="K2334" s="67">
        <v>27040</v>
      </c>
      <c r="L2334" s="67">
        <v>311311520</v>
      </c>
      <c r="M2334" s="67"/>
      <c r="R2334" s="66">
        <v>311311520</v>
      </c>
      <c r="S2334" s="64" t="s">
        <v>1364</v>
      </c>
      <c r="T2334" s="65">
        <v>1</v>
      </c>
    </row>
    <row r="2335" spans="1:20" x14ac:dyDescent="0.25">
      <c r="A2335" s="60" t="s">
        <v>2369</v>
      </c>
      <c r="B2335" s="58" t="s">
        <v>2363</v>
      </c>
      <c r="C2335" s="18" t="s">
        <v>1086</v>
      </c>
      <c r="D2335" s="10" t="s">
        <v>1204</v>
      </c>
      <c r="E2335" s="10" t="s">
        <v>254</v>
      </c>
      <c r="F2335" s="9" t="s">
        <v>390</v>
      </c>
      <c r="G2335" s="9" t="s">
        <v>1495</v>
      </c>
      <c r="H2335" s="18" t="s">
        <v>337</v>
      </c>
      <c r="I2335" s="9" t="s">
        <v>453</v>
      </c>
      <c r="J2335" s="62" t="s">
        <v>2384</v>
      </c>
      <c r="K2335" s="67">
        <v>213136</v>
      </c>
      <c r="L2335" s="67">
        <v>1387089088</v>
      </c>
      <c r="M2335" s="67"/>
      <c r="R2335" s="66">
        <v>1387089088</v>
      </c>
      <c r="S2335" s="64" t="s">
        <v>1364</v>
      </c>
      <c r="T2335" s="65">
        <v>1</v>
      </c>
    </row>
    <row r="2336" spans="1:20" x14ac:dyDescent="0.25">
      <c r="A2336" s="60" t="s">
        <v>2369</v>
      </c>
      <c r="B2336" s="58" t="s">
        <v>2363</v>
      </c>
      <c r="C2336" s="18" t="s">
        <v>1086</v>
      </c>
      <c r="D2336" s="10" t="s">
        <v>1204</v>
      </c>
      <c r="E2336" s="10" t="s">
        <v>254</v>
      </c>
      <c r="F2336" s="9" t="s">
        <v>390</v>
      </c>
      <c r="G2336" s="9" t="s">
        <v>1495</v>
      </c>
      <c r="H2336" s="18" t="s">
        <v>231</v>
      </c>
      <c r="I2336" s="9" t="s">
        <v>455</v>
      </c>
      <c r="J2336" s="62" t="s">
        <v>2384</v>
      </c>
      <c r="K2336" s="67">
        <v>2060</v>
      </c>
      <c r="L2336" s="67">
        <v>19261000</v>
      </c>
      <c r="M2336" s="67"/>
      <c r="R2336" s="66">
        <v>19261000</v>
      </c>
      <c r="S2336" s="64" t="s">
        <v>1364</v>
      </c>
      <c r="T2336" s="65">
        <v>1</v>
      </c>
    </row>
    <row r="2337" spans="1:20" x14ac:dyDescent="0.25">
      <c r="A2337" s="60" t="s">
        <v>2369</v>
      </c>
      <c r="B2337" s="58" t="s">
        <v>2363</v>
      </c>
      <c r="C2337" s="18" t="s">
        <v>1086</v>
      </c>
      <c r="D2337" s="10" t="s">
        <v>1204</v>
      </c>
      <c r="E2337" s="10" t="s">
        <v>254</v>
      </c>
      <c r="F2337" s="9" t="s">
        <v>390</v>
      </c>
      <c r="G2337" s="9" t="s">
        <v>1495</v>
      </c>
      <c r="H2337" s="18" t="s">
        <v>1523</v>
      </c>
      <c r="I2337" s="9" t="s">
        <v>453</v>
      </c>
      <c r="J2337" s="62" t="s">
        <v>2384</v>
      </c>
      <c r="K2337" s="67">
        <v>10280</v>
      </c>
      <c r="L2337" s="67">
        <v>66902240</v>
      </c>
      <c r="M2337" s="67"/>
      <c r="R2337" s="66">
        <v>66902240</v>
      </c>
      <c r="S2337" s="64" t="s">
        <v>1534</v>
      </c>
      <c r="T2337" s="65">
        <v>1</v>
      </c>
    </row>
    <row r="2338" spans="1:20" x14ac:dyDescent="0.25">
      <c r="A2338" s="60" t="s">
        <v>2369</v>
      </c>
      <c r="B2338" s="58" t="s">
        <v>2363</v>
      </c>
      <c r="C2338" s="18" t="s">
        <v>1087</v>
      </c>
      <c r="D2338" s="10" t="s">
        <v>1424</v>
      </c>
      <c r="E2338" s="10" t="s">
        <v>254</v>
      </c>
      <c r="F2338" s="9" t="s">
        <v>390</v>
      </c>
      <c r="G2338" s="9" t="s">
        <v>1495</v>
      </c>
      <c r="H2338" s="18" t="s">
        <v>296</v>
      </c>
      <c r="I2338" s="9" t="s">
        <v>456</v>
      </c>
      <c r="J2338" s="10" t="s">
        <v>456</v>
      </c>
      <c r="K2338" s="67">
        <v>45400</v>
      </c>
      <c r="L2338" s="67">
        <v>522690200</v>
      </c>
      <c r="M2338" s="67"/>
      <c r="R2338" s="66">
        <v>522690200</v>
      </c>
      <c r="S2338" s="64" t="s">
        <v>1364</v>
      </c>
      <c r="T2338" s="65">
        <v>1</v>
      </c>
    </row>
    <row r="2339" spans="1:20" x14ac:dyDescent="0.25">
      <c r="A2339" s="60" t="s">
        <v>2369</v>
      </c>
      <c r="B2339" s="58" t="s">
        <v>2363</v>
      </c>
      <c r="C2339" s="18" t="s">
        <v>1087</v>
      </c>
      <c r="D2339" s="10" t="s">
        <v>1424</v>
      </c>
      <c r="E2339" s="10" t="s">
        <v>254</v>
      </c>
      <c r="F2339" s="9" t="s">
        <v>390</v>
      </c>
      <c r="G2339" s="9" t="s">
        <v>1495</v>
      </c>
      <c r="H2339" s="18" t="s">
        <v>337</v>
      </c>
      <c r="I2339" s="9" t="s">
        <v>453</v>
      </c>
      <c r="J2339" s="62" t="s">
        <v>2384</v>
      </c>
      <c r="K2339" s="67">
        <v>44717</v>
      </c>
      <c r="L2339" s="67">
        <v>262757092</v>
      </c>
      <c r="M2339" s="67"/>
      <c r="R2339" s="66">
        <v>262757092</v>
      </c>
      <c r="S2339" s="64" t="s">
        <v>1364</v>
      </c>
      <c r="T2339" s="65">
        <v>1</v>
      </c>
    </row>
    <row r="2340" spans="1:20" x14ac:dyDescent="0.25">
      <c r="A2340" s="60" t="s">
        <v>2369</v>
      </c>
      <c r="B2340" s="58" t="s">
        <v>2363</v>
      </c>
      <c r="C2340" s="18" t="s">
        <v>1087</v>
      </c>
      <c r="D2340" s="10" t="s">
        <v>1424</v>
      </c>
      <c r="E2340" s="10" t="s">
        <v>254</v>
      </c>
      <c r="F2340" s="9" t="s">
        <v>390</v>
      </c>
      <c r="G2340" s="9" t="s">
        <v>1495</v>
      </c>
      <c r="H2340" s="18" t="s">
        <v>231</v>
      </c>
      <c r="I2340" s="9" t="s">
        <v>455</v>
      </c>
      <c r="J2340" s="62" t="s">
        <v>2384</v>
      </c>
      <c r="K2340" s="67">
        <v>1440</v>
      </c>
      <c r="L2340" s="67">
        <v>13708800</v>
      </c>
      <c r="M2340" s="67"/>
      <c r="R2340" s="66">
        <v>13708800</v>
      </c>
      <c r="S2340" s="64" t="s">
        <v>1364</v>
      </c>
      <c r="T2340" s="65">
        <v>1</v>
      </c>
    </row>
    <row r="2341" spans="1:20" x14ac:dyDescent="0.25">
      <c r="A2341" s="60" t="s">
        <v>2369</v>
      </c>
      <c r="B2341" s="58" t="s">
        <v>2363</v>
      </c>
      <c r="C2341" s="18" t="s">
        <v>1087</v>
      </c>
      <c r="D2341" s="10" t="s">
        <v>1424</v>
      </c>
      <c r="E2341" s="10" t="s">
        <v>254</v>
      </c>
      <c r="F2341" s="9" t="s">
        <v>390</v>
      </c>
      <c r="G2341" s="9" t="s">
        <v>1495</v>
      </c>
      <c r="H2341" s="18" t="s">
        <v>1523</v>
      </c>
      <c r="I2341" s="9" t="s">
        <v>453</v>
      </c>
      <c r="J2341" s="62" t="s">
        <v>2384</v>
      </c>
      <c r="K2341" s="67">
        <v>40000</v>
      </c>
      <c r="L2341" s="67">
        <v>235040000</v>
      </c>
      <c r="M2341" s="67"/>
      <c r="R2341" s="66">
        <v>235040000</v>
      </c>
      <c r="S2341" s="64" t="s">
        <v>1534</v>
      </c>
      <c r="T2341" s="65">
        <v>1</v>
      </c>
    </row>
    <row r="2342" spans="1:20" x14ac:dyDescent="0.25">
      <c r="A2342" s="60" t="s">
        <v>2369</v>
      </c>
      <c r="B2342" s="58" t="s">
        <v>2363</v>
      </c>
      <c r="C2342" s="18" t="s">
        <v>1088</v>
      </c>
      <c r="D2342" s="10" t="s">
        <v>1497</v>
      </c>
      <c r="E2342" s="10" t="s">
        <v>389</v>
      </c>
      <c r="F2342" s="9" t="s">
        <v>322</v>
      </c>
      <c r="G2342" s="9" t="s">
        <v>1495</v>
      </c>
      <c r="H2342" s="18" t="s">
        <v>296</v>
      </c>
      <c r="I2342" s="9" t="s">
        <v>456</v>
      </c>
      <c r="J2342" s="10" t="s">
        <v>456</v>
      </c>
      <c r="K2342" s="67">
        <v>810</v>
      </c>
      <c r="L2342" s="67">
        <v>39621960</v>
      </c>
      <c r="M2342" s="67"/>
      <c r="R2342" s="66">
        <v>39621960</v>
      </c>
      <c r="S2342" s="64" t="s">
        <v>1364</v>
      </c>
      <c r="T2342" s="65">
        <v>1</v>
      </c>
    </row>
    <row r="2343" spans="1:20" x14ac:dyDescent="0.25">
      <c r="A2343" s="60" t="s">
        <v>2369</v>
      </c>
      <c r="B2343" s="58" t="s">
        <v>2363</v>
      </c>
      <c r="C2343" s="18" t="s">
        <v>1088</v>
      </c>
      <c r="D2343" s="10" t="s">
        <v>1497</v>
      </c>
      <c r="E2343" s="10" t="s">
        <v>389</v>
      </c>
      <c r="F2343" s="9" t="s">
        <v>322</v>
      </c>
      <c r="G2343" s="9" t="s">
        <v>1495</v>
      </c>
      <c r="H2343" s="18" t="s">
        <v>337</v>
      </c>
      <c r="I2343" s="9" t="s">
        <v>453</v>
      </c>
      <c r="J2343" s="62" t="s">
        <v>2384</v>
      </c>
      <c r="K2343" s="67">
        <v>18240</v>
      </c>
      <c r="L2343" s="67">
        <v>446077440</v>
      </c>
      <c r="M2343" s="67"/>
      <c r="R2343" s="66">
        <v>446077440</v>
      </c>
      <c r="S2343" s="64" t="s">
        <v>1364</v>
      </c>
      <c r="T2343" s="65">
        <v>1</v>
      </c>
    </row>
    <row r="2344" spans="1:20" x14ac:dyDescent="0.25">
      <c r="A2344" s="60" t="s">
        <v>2369</v>
      </c>
      <c r="B2344" s="58" t="s">
        <v>2363</v>
      </c>
      <c r="C2344" s="18" t="s">
        <v>1088</v>
      </c>
      <c r="D2344" s="10" t="s">
        <v>1497</v>
      </c>
      <c r="E2344" s="10" t="s">
        <v>389</v>
      </c>
      <c r="F2344" s="9" t="s">
        <v>322</v>
      </c>
      <c r="G2344" s="9" t="s">
        <v>1495</v>
      </c>
      <c r="H2344" s="18" t="s">
        <v>1523</v>
      </c>
      <c r="I2344" s="9" t="s">
        <v>453</v>
      </c>
      <c r="J2344" s="62" t="s">
        <v>2384</v>
      </c>
      <c r="K2344" s="67">
        <v>4080</v>
      </c>
      <c r="L2344" s="67">
        <v>99780480</v>
      </c>
      <c r="M2344" s="67"/>
      <c r="R2344" s="66">
        <v>99780480</v>
      </c>
      <c r="S2344" s="64" t="s">
        <v>1534</v>
      </c>
      <c r="T2344" s="65">
        <v>1</v>
      </c>
    </row>
    <row r="2345" spans="1:20" x14ac:dyDescent="0.25">
      <c r="A2345" s="60" t="s">
        <v>2369</v>
      </c>
      <c r="B2345" s="58" t="s">
        <v>2363</v>
      </c>
      <c r="C2345" s="18" t="s">
        <v>587</v>
      </c>
      <c r="D2345" s="10" t="s">
        <v>1470</v>
      </c>
      <c r="E2345" s="10" t="s">
        <v>210</v>
      </c>
      <c r="F2345" s="9" t="s">
        <v>391</v>
      </c>
      <c r="G2345" s="9" t="s">
        <v>1498</v>
      </c>
      <c r="H2345" s="18" t="s">
        <v>296</v>
      </c>
      <c r="I2345" s="9" t="s">
        <v>456</v>
      </c>
      <c r="J2345" s="10" t="s">
        <v>456</v>
      </c>
      <c r="K2345" s="67">
        <v>2400</v>
      </c>
      <c r="L2345" s="67">
        <v>25519200</v>
      </c>
      <c r="M2345" s="67"/>
      <c r="R2345" s="66">
        <v>25519200</v>
      </c>
      <c r="S2345" s="64" t="s">
        <v>1364</v>
      </c>
      <c r="T2345" s="65">
        <v>1</v>
      </c>
    </row>
    <row r="2346" spans="1:20" x14ac:dyDescent="0.25">
      <c r="A2346" s="60" t="s">
        <v>2369</v>
      </c>
      <c r="B2346" s="58" t="s">
        <v>2363</v>
      </c>
      <c r="C2346" s="18" t="s">
        <v>587</v>
      </c>
      <c r="D2346" s="10" t="s">
        <v>1470</v>
      </c>
      <c r="E2346" s="10" t="s">
        <v>210</v>
      </c>
      <c r="F2346" s="9" t="s">
        <v>391</v>
      </c>
      <c r="G2346" s="9" t="s">
        <v>1498</v>
      </c>
      <c r="H2346" s="18" t="s">
        <v>234</v>
      </c>
      <c r="I2346" s="9" t="s">
        <v>454</v>
      </c>
      <c r="J2346" s="62" t="s">
        <v>2384</v>
      </c>
      <c r="K2346" s="67">
        <v>30240</v>
      </c>
      <c r="L2346" s="67">
        <v>174847680</v>
      </c>
      <c r="M2346" s="67"/>
      <c r="R2346" s="66">
        <v>174847680</v>
      </c>
      <c r="S2346" s="64" t="s">
        <v>1364</v>
      </c>
      <c r="T2346" s="65">
        <v>1</v>
      </c>
    </row>
    <row r="2347" spans="1:20" x14ac:dyDescent="0.25">
      <c r="A2347" s="60" t="s">
        <v>2369</v>
      </c>
      <c r="B2347" s="58" t="s">
        <v>2363</v>
      </c>
      <c r="C2347" s="18" t="s">
        <v>587</v>
      </c>
      <c r="D2347" s="10" t="s">
        <v>1470</v>
      </c>
      <c r="E2347" s="10" t="s">
        <v>210</v>
      </c>
      <c r="F2347" s="9" t="s">
        <v>391</v>
      </c>
      <c r="G2347" s="9" t="s">
        <v>1498</v>
      </c>
      <c r="H2347" s="18" t="s">
        <v>1492</v>
      </c>
      <c r="I2347" s="9" t="s">
        <v>454</v>
      </c>
      <c r="J2347" s="62" t="s">
        <v>2384</v>
      </c>
      <c r="K2347" s="67">
        <v>4800</v>
      </c>
      <c r="L2347" s="67">
        <v>27753600</v>
      </c>
      <c r="M2347" s="67"/>
      <c r="R2347" s="66">
        <v>27753600</v>
      </c>
      <c r="S2347" s="64" t="s">
        <v>1534</v>
      </c>
      <c r="T2347" s="65">
        <v>1</v>
      </c>
    </row>
    <row r="2348" spans="1:20" x14ac:dyDescent="0.25">
      <c r="A2348" s="60" t="s">
        <v>2369</v>
      </c>
      <c r="B2348" s="58" t="s">
        <v>2363</v>
      </c>
      <c r="C2348" s="18" t="s">
        <v>1105</v>
      </c>
      <c r="D2348" s="10" t="s">
        <v>1499</v>
      </c>
      <c r="E2348" s="10" t="s">
        <v>210</v>
      </c>
      <c r="F2348" s="9" t="s">
        <v>391</v>
      </c>
      <c r="G2348" s="9" t="s">
        <v>1498</v>
      </c>
      <c r="H2348" s="18" t="s">
        <v>296</v>
      </c>
      <c r="I2348" s="9" t="s">
        <v>456</v>
      </c>
      <c r="J2348" s="10" t="s">
        <v>456</v>
      </c>
      <c r="K2348" s="67">
        <v>18000</v>
      </c>
      <c r="L2348" s="67">
        <v>59292000</v>
      </c>
      <c r="M2348" s="67"/>
      <c r="R2348" s="66">
        <v>59292000</v>
      </c>
      <c r="S2348" s="64" t="s">
        <v>1364</v>
      </c>
      <c r="T2348" s="65">
        <v>1</v>
      </c>
    </row>
    <row r="2349" spans="1:20" x14ac:dyDescent="0.25">
      <c r="A2349" s="60" t="s">
        <v>2369</v>
      </c>
      <c r="B2349" s="58" t="s">
        <v>2363</v>
      </c>
      <c r="C2349" s="18" t="s">
        <v>1105</v>
      </c>
      <c r="D2349" s="10" t="s">
        <v>1499</v>
      </c>
      <c r="E2349" s="10" t="s">
        <v>210</v>
      </c>
      <c r="F2349" s="9" t="s">
        <v>391</v>
      </c>
      <c r="G2349" s="9" t="s">
        <v>1498</v>
      </c>
      <c r="H2349" s="18" t="s">
        <v>337</v>
      </c>
      <c r="I2349" s="9" t="s">
        <v>453</v>
      </c>
      <c r="J2349" s="62" t="s">
        <v>2384</v>
      </c>
      <c r="K2349" s="67">
        <v>8640</v>
      </c>
      <c r="L2349" s="67">
        <v>14688000</v>
      </c>
      <c r="M2349" s="67"/>
      <c r="R2349" s="66">
        <v>14688000</v>
      </c>
      <c r="S2349" s="64" t="s">
        <v>1364</v>
      </c>
      <c r="T2349" s="65">
        <v>1</v>
      </c>
    </row>
    <row r="2350" spans="1:20" x14ac:dyDescent="0.25">
      <c r="A2350" s="60" t="s">
        <v>2369</v>
      </c>
      <c r="B2350" s="58" t="s">
        <v>2363</v>
      </c>
      <c r="C2350" s="18" t="s">
        <v>1108</v>
      </c>
      <c r="D2350" s="10" t="s">
        <v>1500</v>
      </c>
      <c r="E2350" s="10" t="s">
        <v>210</v>
      </c>
      <c r="F2350" s="9" t="s">
        <v>391</v>
      </c>
      <c r="G2350" s="9" t="s">
        <v>1498</v>
      </c>
      <c r="H2350" s="18" t="s">
        <v>296</v>
      </c>
      <c r="I2350" s="9" t="s">
        <v>456</v>
      </c>
      <c r="J2350" s="10" t="s">
        <v>456</v>
      </c>
      <c r="K2350" s="67">
        <v>6480</v>
      </c>
      <c r="L2350" s="67">
        <v>21150720</v>
      </c>
      <c r="M2350" s="67"/>
      <c r="R2350" s="66">
        <v>21150720</v>
      </c>
      <c r="S2350" s="64" t="s">
        <v>1364</v>
      </c>
      <c r="T2350" s="65">
        <v>1</v>
      </c>
    </row>
    <row r="2351" spans="1:20" x14ac:dyDescent="0.25">
      <c r="A2351" s="60" t="s">
        <v>2369</v>
      </c>
      <c r="B2351" s="58" t="s">
        <v>2363</v>
      </c>
      <c r="C2351" s="18" t="s">
        <v>1108</v>
      </c>
      <c r="D2351" s="10" t="s">
        <v>1500</v>
      </c>
      <c r="E2351" s="10" t="s">
        <v>210</v>
      </c>
      <c r="F2351" s="9" t="s">
        <v>391</v>
      </c>
      <c r="G2351" s="9" t="s">
        <v>1498</v>
      </c>
      <c r="H2351" s="18" t="s">
        <v>337</v>
      </c>
      <c r="I2351" s="9" t="s">
        <v>453</v>
      </c>
      <c r="J2351" s="62" t="s">
        <v>2384</v>
      </c>
      <c r="K2351" s="67">
        <v>18000</v>
      </c>
      <c r="L2351" s="67">
        <v>40680000</v>
      </c>
      <c r="M2351" s="67"/>
      <c r="R2351" s="66">
        <v>40680000</v>
      </c>
      <c r="S2351" s="64" t="s">
        <v>1364</v>
      </c>
      <c r="T2351" s="65">
        <v>1</v>
      </c>
    </row>
    <row r="2352" spans="1:20" x14ac:dyDescent="0.25">
      <c r="A2352" s="60" t="s">
        <v>2369</v>
      </c>
      <c r="B2352" s="58" t="s">
        <v>2363</v>
      </c>
      <c r="C2352" s="18" t="s">
        <v>1377</v>
      </c>
      <c r="D2352" s="10" t="s">
        <v>1481</v>
      </c>
      <c r="E2352" s="10" t="s">
        <v>254</v>
      </c>
      <c r="F2352" s="9" t="s">
        <v>390</v>
      </c>
      <c r="G2352" s="9" t="s">
        <v>1495</v>
      </c>
      <c r="H2352" s="18" t="s">
        <v>1492</v>
      </c>
      <c r="I2352" s="9" t="s">
        <v>454</v>
      </c>
      <c r="J2352" s="62" t="s">
        <v>2384</v>
      </c>
      <c r="K2352" s="67">
        <v>315</v>
      </c>
      <c r="L2352" s="67">
        <v>3835125</v>
      </c>
      <c r="M2352" s="67"/>
      <c r="R2352" s="66">
        <v>3835125</v>
      </c>
      <c r="S2352" s="64" t="s">
        <v>1534</v>
      </c>
      <c r="T2352" s="65">
        <v>1</v>
      </c>
    </row>
    <row r="2353" spans="1:20" x14ac:dyDescent="0.25">
      <c r="A2353" s="60" t="s">
        <v>2369</v>
      </c>
      <c r="B2353" s="58" t="s">
        <v>2363</v>
      </c>
      <c r="C2353" s="18" t="s">
        <v>1111</v>
      </c>
      <c r="D2353" s="10" t="s">
        <v>1424</v>
      </c>
      <c r="E2353" s="10" t="s">
        <v>254</v>
      </c>
      <c r="F2353" s="9" t="s">
        <v>390</v>
      </c>
      <c r="G2353" s="9" t="s">
        <v>1495</v>
      </c>
      <c r="H2353" s="18" t="s">
        <v>296</v>
      </c>
      <c r="I2353" s="9" t="s">
        <v>456</v>
      </c>
      <c r="J2353" s="10" t="s">
        <v>456</v>
      </c>
      <c r="K2353" s="67">
        <v>25835</v>
      </c>
      <c r="L2353" s="67">
        <v>579530720</v>
      </c>
      <c r="M2353" s="67"/>
      <c r="R2353" s="66">
        <v>579530720</v>
      </c>
      <c r="S2353" s="64" t="s">
        <v>1364</v>
      </c>
      <c r="T2353" s="65">
        <v>1</v>
      </c>
    </row>
    <row r="2354" spans="1:20" x14ac:dyDescent="0.25">
      <c r="A2354" s="60" t="s">
        <v>2369</v>
      </c>
      <c r="B2354" s="58" t="s">
        <v>2363</v>
      </c>
      <c r="C2354" s="18" t="s">
        <v>1111</v>
      </c>
      <c r="D2354" s="10" t="s">
        <v>1424</v>
      </c>
      <c r="E2354" s="10" t="s">
        <v>254</v>
      </c>
      <c r="F2354" s="9" t="s">
        <v>390</v>
      </c>
      <c r="G2354" s="9" t="s">
        <v>1495</v>
      </c>
      <c r="H2354" s="18" t="s">
        <v>234</v>
      </c>
      <c r="I2354" s="9" t="s">
        <v>454</v>
      </c>
      <c r="J2354" s="62" t="s">
        <v>2384</v>
      </c>
      <c r="K2354" s="67">
        <v>37005</v>
      </c>
      <c r="L2354" s="67">
        <v>423633240</v>
      </c>
      <c r="M2354" s="67"/>
      <c r="R2354" s="66">
        <v>423633240</v>
      </c>
      <c r="S2354" s="64" t="s">
        <v>1364</v>
      </c>
      <c r="T2354" s="65">
        <v>1</v>
      </c>
    </row>
    <row r="2355" spans="1:20" x14ac:dyDescent="0.25">
      <c r="A2355" s="60" t="s">
        <v>2369</v>
      </c>
      <c r="B2355" s="58" t="s">
        <v>2363</v>
      </c>
      <c r="C2355" s="18" t="s">
        <v>1111</v>
      </c>
      <c r="D2355" s="10" t="s">
        <v>1424</v>
      </c>
      <c r="E2355" s="10" t="s">
        <v>254</v>
      </c>
      <c r="F2355" s="9" t="s">
        <v>390</v>
      </c>
      <c r="G2355" s="9" t="s">
        <v>1495</v>
      </c>
      <c r="H2355" s="18" t="s">
        <v>1492</v>
      </c>
      <c r="I2355" s="9" t="s">
        <v>454</v>
      </c>
      <c r="J2355" s="62" t="s">
        <v>2384</v>
      </c>
      <c r="K2355" s="67">
        <v>38145</v>
      </c>
      <c r="L2355" s="67">
        <v>436683960</v>
      </c>
      <c r="M2355" s="67"/>
      <c r="R2355" s="66">
        <v>436683960</v>
      </c>
      <c r="S2355" s="64" t="s">
        <v>1534</v>
      </c>
      <c r="T2355" s="65">
        <v>1</v>
      </c>
    </row>
    <row r="2356" spans="1:20" x14ac:dyDescent="0.25">
      <c r="A2356" s="60" t="s">
        <v>2369</v>
      </c>
      <c r="B2356" s="58" t="s">
        <v>2363</v>
      </c>
      <c r="C2356" s="18" t="s">
        <v>1000</v>
      </c>
      <c r="D2356" s="10" t="s">
        <v>1378</v>
      </c>
      <c r="E2356" s="10" t="s">
        <v>367</v>
      </c>
      <c r="F2356" s="9" t="s">
        <v>294</v>
      </c>
      <c r="G2356" s="9" t="s">
        <v>1379</v>
      </c>
      <c r="H2356" s="18" t="s">
        <v>314</v>
      </c>
      <c r="I2356" s="9" t="s">
        <v>456</v>
      </c>
      <c r="J2356" s="10" t="s">
        <v>456</v>
      </c>
      <c r="K2356" s="67">
        <v>115</v>
      </c>
      <c r="L2356" s="67">
        <v>23284165</v>
      </c>
      <c r="M2356" s="67"/>
      <c r="R2356" s="66">
        <v>23284165</v>
      </c>
      <c r="S2356" s="64" t="s">
        <v>1365</v>
      </c>
      <c r="T2356" s="65">
        <v>1</v>
      </c>
    </row>
    <row r="2357" spans="1:20" x14ac:dyDescent="0.25">
      <c r="A2357" s="60" t="s">
        <v>2369</v>
      </c>
      <c r="B2357" s="58" t="s">
        <v>2363</v>
      </c>
      <c r="C2357" s="18" t="s">
        <v>1000</v>
      </c>
      <c r="D2357" s="10" t="s">
        <v>1378</v>
      </c>
      <c r="E2357" s="10" t="s">
        <v>367</v>
      </c>
      <c r="F2357" s="9" t="s">
        <v>294</v>
      </c>
      <c r="G2357" s="9" t="s">
        <v>1379</v>
      </c>
      <c r="H2357" s="18" t="s">
        <v>345</v>
      </c>
      <c r="I2357" s="9" t="s">
        <v>456</v>
      </c>
      <c r="J2357" s="10" t="s">
        <v>456</v>
      </c>
      <c r="K2357" s="67">
        <v>910</v>
      </c>
      <c r="L2357" s="67">
        <v>176822100</v>
      </c>
      <c r="M2357" s="67"/>
      <c r="R2357" s="66">
        <v>176822100</v>
      </c>
      <c r="S2357" s="64" t="s">
        <v>1364</v>
      </c>
      <c r="T2357" s="65">
        <v>1</v>
      </c>
    </row>
    <row r="2358" spans="1:20" x14ac:dyDescent="0.25">
      <c r="A2358" s="60" t="s">
        <v>2369</v>
      </c>
      <c r="B2358" s="58" t="s">
        <v>2363</v>
      </c>
      <c r="C2358" s="18" t="s">
        <v>1000</v>
      </c>
      <c r="D2358" s="10" t="s">
        <v>1378</v>
      </c>
      <c r="E2358" s="10" t="s">
        <v>367</v>
      </c>
      <c r="F2358" s="9" t="s">
        <v>294</v>
      </c>
      <c r="G2358" s="9" t="s">
        <v>1379</v>
      </c>
      <c r="H2358" s="18" t="s">
        <v>241</v>
      </c>
      <c r="I2358" s="9" t="s">
        <v>454</v>
      </c>
      <c r="J2358" s="62" t="s">
        <v>2384</v>
      </c>
      <c r="K2358" s="67">
        <v>1910</v>
      </c>
      <c r="L2358" s="67">
        <v>306633310</v>
      </c>
      <c r="M2358" s="67"/>
      <c r="R2358" s="66">
        <v>306633310</v>
      </c>
      <c r="S2358" s="64" t="s">
        <v>1364</v>
      </c>
      <c r="T2358" s="65">
        <v>1</v>
      </c>
    </row>
    <row r="2359" spans="1:20" x14ac:dyDescent="0.25">
      <c r="A2359" s="60" t="s">
        <v>2369</v>
      </c>
      <c r="B2359" s="58" t="s">
        <v>2363</v>
      </c>
      <c r="C2359" s="18" t="s">
        <v>1125</v>
      </c>
      <c r="D2359" s="10" t="s">
        <v>1133</v>
      </c>
      <c r="E2359" s="10" t="s">
        <v>1143</v>
      </c>
      <c r="F2359" s="9" t="s">
        <v>1144</v>
      </c>
      <c r="G2359" s="9" t="s">
        <v>1312</v>
      </c>
      <c r="H2359" s="18" t="s">
        <v>314</v>
      </c>
      <c r="I2359" s="9" t="s">
        <v>456</v>
      </c>
      <c r="J2359" s="10" t="s">
        <v>456</v>
      </c>
      <c r="K2359" s="67">
        <v>300</v>
      </c>
      <c r="L2359" s="67">
        <v>14309550</v>
      </c>
      <c r="M2359" s="67"/>
      <c r="R2359" s="66">
        <v>14309550</v>
      </c>
      <c r="S2359" s="64" t="s">
        <v>1365</v>
      </c>
      <c r="T2359" s="65">
        <v>1</v>
      </c>
    </row>
    <row r="2360" spans="1:20" x14ac:dyDescent="0.25">
      <c r="A2360" s="60" t="s">
        <v>2369</v>
      </c>
      <c r="B2360" s="58" t="s">
        <v>2363</v>
      </c>
      <c r="C2360" s="18" t="s">
        <v>1125</v>
      </c>
      <c r="D2360" s="10" t="s">
        <v>1133</v>
      </c>
      <c r="E2360" s="10" t="s">
        <v>1143</v>
      </c>
      <c r="F2360" s="9" t="s">
        <v>1144</v>
      </c>
      <c r="G2360" s="9" t="s">
        <v>1312</v>
      </c>
      <c r="H2360" s="18" t="s">
        <v>345</v>
      </c>
      <c r="I2360" s="9" t="s">
        <v>456</v>
      </c>
      <c r="J2360" s="10" t="s">
        <v>456</v>
      </c>
      <c r="K2360" s="67">
        <v>1750</v>
      </c>
      <c r="L2360" s="67">
        <v>80108175</v>
      </c>
      <c r="M2360" s="67"/>
      <c r="R2360" s="66">
        <v>80108175</v>
      </c>
      <c r="S2360" s="64" t="s">
        <v>1364</v>
      </c>
      <c r="T2360" s="65">
        <v>1</v>
      </c>
    </row>
    <row r="2361" spans="1:20" x14ac:dyDescent="0.25">
      <c r="A2361" s="60" t="s">
        <v>2369</v>
      </c>
      <c r="B2361" s="58" t="s">
        <v>2363</v>
      </c>
      <c r="C2361" s="18" t="s">
        <v>1400</v>
      </c>
      <c r="D2361" s="10" t="s">
        <v>608</v>
      </c>
      <c r="E2361" s="10" t="s">
        <v>401</v>
      </c>
      <c r="F2361" s="9" t="s">
        <v>260</v>
      </c>
      <c r="G2361" s="9" t="s">
        <v>1309</v>
      </c>
      <c r="H2361" s="18" t="s">
        <v>296</v>
      </c>
      <c r="I2361" s="9" t="s">
        <v>456</v>
      </c>
      <c r="J2361" s="10" t="s">
        <v>456</v>
      </c>
      <c r="K2361" s="67">
        <v>17880</v>
      </c>
      <c r="L2361" s="67">
        <v>301242240</v>
      </c>
      <c r="M2361" s="67"/>
      <c r="R2361" s="66">
        <v>301242240</v>
      </c>
      <c r="S2361" s="64" t="s">
        <v>1364</v>
      </c>
      <c r="T2361" s="65">
        <v>1</v>
      </c>
    </row>
    <row r="2362" spans="1:20" x14ac:dyDescent="0.25">
      <c r="A2362" s="60" t="s">
        <v>2369</v>
      </c>
      <c r="B2362" s="58" t="s">
        <v>2363</v>
      </c>
      <c r="C2362" s="18" t="s">
        <v>1400</v>
      </c>
      <c r="D2362" s="10" t="s">
        <v>608</v>
      </c>
      <c r="E2362" s="10" t="s">
        <v>401</v>
      </c>
      <c r="F2362" s="9" t="s">
        <v>260</v>
      </c>
      <c r="G2362" s="9" t="s">
        <v>1309</v>
      </c>
      <c r="H2362" s="18" t="s">
        <v>234</v>
      </c>
      <c r="I2362" s="9" t="s">
        <v>454</v>
      </c>
      <c r="J2362" s="62" t="s">
        <v>2384</v>
      </c>
      <c r="K2362" s="67">
        <v>960</v>
      </c>
      <c r="L2362" s="67">
        <v>16153344.000000002</v>
      </c>
      <c r="M2362" s="67"/>
      <c r="R2362" s="66">
        <v>16153344.000000002</v>
      </c>
      <c r="S2362" s="64" t="s">
        <v>1364</v>
      </c>
      <c r="T2362" s="65">
        <v>1</v>
      </c>
    </row>
    <row r="2363" spans="1:20" x14ac:dyDescent="0.25">
      <c r="A2363" s="60" t="s">
        <v>2369</v>
      </c>
      <c r="B2363" s="58" t="s">
        <v>2363</v>
      </c>
      <c r="C2363" s="18" t="s">
        <v>1400</v>
      </c>
      <c r="D2363" s="10" t="s">
        <v>608</v>
      </c>
      <c r="E2363" s="10" t="s">
        <v>401</v>
      </c>
      <c r="F2363" s="9" t="s">
        <v>260</v>
      </c>
      <c r="G2363" s="9" t="s">
        <v>1309</v>
      </c>
      <c r="H2363" s="18" t="s">
        <v>1492</v>
      </c>
      <c r="I2363" s="9" t="s">
        <v>454</v>
      </c>
      <c r="J2363" s="62" t="s">
        <v>2384</v>
      </c>
      <c r="K2363" s="67">
        <v>8280</v>
      </c>
      <c r="L2363" s="67">
        <v>139322592.00000003</v>
      </c>
      <c r="M2363" s="67"/>
      <c r="R2363" s="66">
        <v>139322592.00000003</v>
      </c>
      <c r="S2363" s="64" t="s">
        <v>1534</v>
      </c>
      <c r="T2363" s="65">
        <v>1</v>
      </c>
    </row>
    <row r="2364" spans="1:20" x14ac:dyDescent="0.25">
      <c r="A2364" s="60" t="s">
        <v>2369</v>
      </c>
      <c r="B2364" s="58" t="s">
        <v>2363</v>
      </c>
      <c r="C2364" s="18" t="s">
        <v>1400</v>
      </c>
      <c r="D2364" s="10" t="s">
        <v>608</v>
      </c>
      <c r="E2364" s="10" t="s">
        <v>401</v>
      </c>
      <c r="F2364" s="9" t="s">
        <v>260</v>
      </c>
      <c r="G2364" s="9" t="s">
        <v>1309</v>
      </c>
      <c r="H2364" s="18" t="s">
        <v>1493</v>
      </c>
      <c r="I2364" s="9" t="s">
        <v>456</v>
      </c>
      <c r="J2364" s="10" t="s">
        <v>456</v>
      </c>
      <c r="K2364" s="67">
        <v>5760</v>
      </c>
      <c r="L2364" s="67">
        <v>97044480</v>
      </c>
      <c r="M2364" s="67"/>
      <c r="R2364" s="66">
        <v>97044480</v>
      </c>
      <c r="S2364" s="64" t="s">
        <v>1534</v>
      </c>
      <c r="T2364" s="65">
        <v>1</v>
      </c>
    </row>
    <row r="2365" spans="1:20" x14ac:dyDescent="0.25">
      <c r="A2365" s="60" t="s">
        <v>2369</v>
      </c>
      <c r="B2365" s="58" t="s">
        <v>2363</v>
      </c>
      <c r="C2365" s="18" t="s">
        <v>1147</v>
      </c>
      <c r="D2365" s="10" t="s">
        <v>1166</v>
      </c>
      <c r="E2365" s="10" t="s">
        <v>385</v>
      </c>
      <c r="F2365" s="9" t="s">
        <v>398</v>
      </c>
      <c r="G2365" s="9" t="s">
        <v>1307</v>
      </c>
      <c r="H2365" s="18" t="s">
        <v>412</v>
      </c>
      <c r="I2365" s="9" t="s">
        <v>454</v>
      </c>
      <c r="J2365" s="62" t="s">
        <v>2384</v>
      </c>
      <c r="K2365" s="67">
        <v>1000</v>
      </c>
      <c r="L2365" s="67">
        <v>4346000</v>
      </c>
      <c r="M2365" s="67"/>
      <c r="R2365" s="66">
        <v>4346000</v>
      </c>
      <c r="S2365" s="64" t="s">
        <v>1364</v>
      </c>
      <c r="T2365" s="65">
        <v>1</v>
      </c>
    </row>
    <row r="2366" spans="1:20" x14ac:dyDescent="0.25">
      <c r="A2366" s="60" t="s">
        <v>2369</v>
      </c>
      <c r="B2366" s="58" t="s">
        <v>2363</v>
      </c>
      <c r="C2366" s="18" t="s">
        <v>529</v>
      </c>
      <c r="D2366" s="10" t="s">
        <v>1267</v>
      </c>
      <c r="E2366" s="10" t="s">
        <v>367</v>
      </c>
      <c r="F2366" s="9" t="s">
        <v>294</v>
      </c>
      <c r="G2366" s="9" t="s">
        <v>1312</v>
      </c>
      <c r="H2366" s="18" t="s">
        <v>345</v>
      </c>
      <c r="I2366" s="9" t="s">
        <v>456</v>
      </c>
      <c r="J2366" s="10" t="s">
        <v>456</v>
      </c>
      <c r="K2366" s="67">
        <v>3900</v>
      </c>
      <c r="L2366" s="67">
        <v>187367700</v>
      </c>
      <c r="M2366" s="67"/>
      <c r="R2366" s="66">
        <v>187367700</v>
      </c>
      <c r="S2366" s="64" t="s">
        <v>1364</v>
      </c>
      <c r="T2366" s="65">
        <v>1</v>
      </c>
    </row>
    <row r="2367" spans="1:20" x14ac:dyDescent="0.25">
      <c r="A2367" s="60" t="s">
        <v>2369</v>
      </c>
      <c r="B2367" s="58" t="s">
        <v>2363</v>
      </c>
      <c r="C2367" s="18" t="s">
        <v>529</v>
      </c>
      <c r="D2367" s="10" t="s">
        <v>1267</v>
      </c>
      <c r="E2367" s="10" t="s">
        <v>367</v>
      </c>
      <c r="F2367" s="9" t="s">
        <v>294</v>
      </c>
      <c r="G2367" s="9" t="s">
        <v>1312</v>
      </c>
      <c r="H2367" s="18" t="s">
        <v>463</v>
      </c>
      <c r="I2367" s="9" t="s">
        <v>457</v>
      </c>
      <c r="J2367" s="62" t="s">
        <v>2384</v>
      </c>
      <c r="K2367" s="67">
        <v>900</v>
      </c>
      <c r="L2367" s="67">
        <v>23643090</v>
      </c>
      <c r="M2367" s="67"/>
      <c r="R2367" s="66">
        <v>23643090</v>
      </c>
      <c r="S2367" s="64" t="s">
        <v>1364</v>
      </c>
      <c r="T2367" s="65">
        <v>1</v>
      </c>
    </row>
    <row r="2368" spans="1:20" x14ac:dyDescent="0.25">
      <c r="A2368" s="60" t="s">
        <v>2369</v>
      </c>
      <c r="B2368" s="58" t="s">
        <v>2363</v>
      </c>
      <c r="C2368" s="18" t="s">
        <v>1004</v>
      </c>
      <c r="D2368" s="10" t="s">
        <v>1359</v>
      </c>
      <c r="E2368" s="10" t="s">
        <v>1505</v>
      </c>
      <c r="F2368" s="9" t="s">
        <v>1506</v>
      </c>
      <c r="G2368" s="9" t="s">
        <v>1313</v>
      </c>
      <c r="H2368" s="18" t="s">
        <v>345</v>
      </c>
      <c r="I2368" s="9" t="s">
        <v>456</v>
      </c>
      <c r="J2368" s="10" t="s">
        <v>456</v>
      </c>
      <c r="K2368" s="67">
        <v>660</v>
      </c>
      <c r="L2368" s="67">
        <v>72335736</v>
      </c>
      <c r="M2368" s="67"/>
      <c r="R2368" s="66">
        <v>72335736</v>
      </c>
      <c r="S2368" s="64" t="s">
        <v>1364</v>
      </c>
      <c r="T2368" s="65">
        <v>1</v>
      </c>
    </row>
    <row r="2369" spans="1:20" x14ac:dyDescent="0.25">
      <c r="A2369" s="60" t="s">
        <v>2369</v>
      </c>
      <c r="B2369" s="58" t="s">
        <v>2363</v>
      </c>
      <c r="C2369" s="18" t="s">
        <v>1051</v>
      </c>
      <c r="D2369" s="10" t="s">
        <v>1150</v>
      </c>
      <c r="E2369" s="10" t="s">
        <v>389</v>
      </c>
      <c r="F2369" s="9" t="s">
        <v>322</v>
      </c>
      <c r="G2369" s="9" t="s">
        <v>1495</v>
      </c>
      <c r="H2369" s="18" t="s">
        <v>234</v>
      </c>
      <c r="I2369" s="9" t="s">
        <v>454</v>
      </c>
      <c r="J2369" s="62" t="s">
        <v>2384</v>
      </c>
      <c r="K2369" s="67">
        <v>120</v>
      </c>
      <c r="L2369" s="67">
        <v>9734880</v>
      </c>
      <c r="M2369" s="67"/>
      <c r="R2369" s="66">
        <v>9734880</v>
      </c>
      <c r="S2369" s="64" t="s">
        <v>1364</v>
      </c>
      <c r="T2369" s="65">
        <v>1</v>
      </c>
    </row>
    <row r="2370" spans="1:20" x14ac:dyDescent="0.25">
      <c r="A2370" s="60" t="s">
        <v>2369</v>
      </c>
      <c r="B2370" s="58" t="s">
        <v>2363</v>
      </c>
      <c r="C2370" s="18" t="s">
        <v>1051</v>
      </c>
      <c r="D2370" s="10" t="s">
        <v>1150</v>
      </c>
      <c r="E2370" s="10" t="s">
        <v>389</v>
      </c>
      <c r="F2370" s="9" t="s">
        <v>322</v>
      </c>
      <c r="G2370" s="9" t="s">
        <v>1495</v>
      </c>
      <c r="H2370" s="18" t="s">
        <v>1492</v>
      </c>
      <c r="I2370" s="9" t="s">
        <v>454</v>
      </c>
      <c r="J2370" s="62" t="s">
        <v>2384</v>
      </c>
      <c r="K2370" s="67">
        <v>40</v>
      </c>
      <c r="L2370" s="67">
        <v>3244960</v>
      </c>
      <c r="M2370" s="67"/>
      <c r="R2370" s="66">
        <v>3244960</v>
      </c>
      <c r="S2370" s="64" t="s">
        <v>1534</v>
      </c>
      <c r="T2370" s="65">
        <v>1</v>
      </c>
    </row>
    <row r="2371" spans="1:20" x14ac:dyDescent="0.25">
      <c r="A2371" s="60" t="s">
        <v>2369</v>
      </c>
      <c r="B2371" s="58" t="s">
        <v>2363</v>
      </c>
      <c r="C2371" s="18" t="s">
        <v>1078</v>
      </c>
      <c r="D2371" s="10" t="s">
        <v>1205</v>
      </c>
      <c r="E2371" s="10" t="s">
        <v>254</v>
      </c>
      <c r="F2371" s="9" t="s">
        <v>390</v>
      </c>
      <c r="G2371" s="9" t="s">
        <v>1495</v>
      </c>
      <c r="H2371" s="18" t="s">
        <v>296</v>
      </c>
      <c r="I2371" s="9" t="s">
        <v>456</v>
      </c>
      <c r="J2371" s="10" t="s">
        <v>456</v>
      </c>
      <c r="K2371" s="67">
        <v>720</v>
      </c>
      <c r="L2371" s="67">
        <v>9087120</v>
      </c>
      <c r="M2371" s="67"/>
      <c r="R2371" s="66">
        <v>9087120</v>
      </c>
      <c r="S2371" s="64" t="s">
        <v>1364</v>
      </c>
      <c r="T2371" s="65">
        <v>1</v>
      </c>
    </row>
    <row r="2372" spans="1:20" x14ac:dyDescent="0.25">
      <c r="A2372" s="60" t="s">
        <v>2369</v>
      </c>
      <c r="B2372" s="58" t="s">
        <v>2363</v>
      </c>
      <c r="C2372" s="18" t="s">
        <v>1078</v>
      </c>
      <c r="D2372" s="10" t="s">
        <v>1205</v>
      </c>
      <c r="E2372" s="10" t="s">
        <v>254</v>
      </c>
      <c r="F2372" s="9" t="s">
        <v>390</v>
      </c>
      <c r="G2372" s="9" t="s">
        <v>1495</v>
      </c>
      <c r="H2372" s="18" t="s">
        <v>234</v>
      </c>
      <c r="I2372" s="9" t="s">
        <v>454</v>
      </c>
      <c r="J2372" s="62" t="s">
        <v>2384</v>
      </c>
      <c r="K2372" s="67">
        <v>1320</v>
      </c>
      <c r="L2372" s="67">
        <v>12331440</v>
      </c>
      <c r="M2372" s="67"/>
      <c r="R2372" s="66">
        <v>12331440</v>
      </c>
      <c r="S2372" s="64" t="s">
        <v>1364</v>
      </c>
      <c r="T2372" s="65">
        <v>1</v>
      </c>
    </row>
    <row r="2373" spans="1:20" x14ac:dyDescent="0.25">
      <c r="A2373" s="60" t="s">
        <v>2369</v>
      </c>
      <c r="B2373" s="58" t="s">
        <v>2363</v>
      </c>
      <c r="C2373" s="18" t="s">
        <v>1078</v>
      </c>
      <c r="D2373" s="10" t="s">
        <v>1205</v>
      </c>
      <c r="E2373" s="10" t="s">
        <v>254</v>
      </c>
      <c r="F2373" s="9" t="s">
        <v>390</v>
      </c>
      <c r="G2373" s="9" t="s">
        <v>1495</v>
      </c>
      <c r="H2373" s="18" t="s">
        <v>1492</v>
      </c>
      <c r="I2373" s="9" t="s">
        <v>454</v>
      </c>
      <c r="J2373" s="62" t="s">
        <v>2384</v>
      </c>
      <c r="K2373" s="67">
        <v>700</v>
      </c>
      <c r="L2373" s="67">
        <v>6539400</v>
      </c>
      <c r="M2373" s="67"/>
      <c r="R2373" s="66">
        <v>6539400</v>
      </c>
      <c r="S2373" s="64" t="s">
        <v>1534</v>
      </c>
      <c r="T2373" s="65">
        <v>1</v>
      </c>
    </row>
    <row r="2374" spans="1:20" x14ac:dyDescent="0.25">
      <c r="A2374" s="60" t="s">
        <v>2369</v>
      </c>
      <c r="B2374" s="58" t="s">
        <v>2363</v>
      </c>
      <c r="C2374" s="18" t="s">
        <v>1389</v>
      </c>
      <c r="D2374" s="10" t="s">
        <v>1219</v>
      </c>
      <c r="E2374" s="10" t="s">
        <v>1482</v>
      </c>
      <c r="F2374" s="9" t="s">
        <v>1483</v>
      </c>
      <c r="G2374" s="9" t="s">
        <v>1509</v>
      </c>
      <c r="H2374" s="18" t="s">
        <v>337</v>
      </c>
      <c r="I2374" s="9" t="s">
        <v>453</v>
      </c>
      <c r="J2374" s="62" t="s">
        <v>2384</v>
      </c>
      <c r="K2374" s="67">
        <v>218534</v>
      </c>
      <c r="L2374" s="67">
        <v>1284105784</v>
      </c>
      <c r="M2374" s="67"/>
      <c r="R2374" s="66">
        <v>1284105784</v>
      </c>
      <c r="S2374" s="64" t="s">
        <v>1364</v>
      </c>
      <c r="T2374" s="65">
        <v>1</v>
      </c>
    </row>
    <row r="2375" spans="1:20" x14ac:dyDescent="0.25">
      <c r="A2375" s="60" t="s">
        <v>2369</v>
      </c>
      <c r="B2375" s="58" t="s">
        <v>2363</v>
      </c>
      <c r="C2375" s="18" t="s">
        <v>1389</v>
      </c>
      <c r="D2375" s="10" t="s">
        <v>1219</v>
      </c>
      <c r="E2375" s="10" t="s">
        <v>1482</v>
      </c>
      <c r="F2375" s="9" t="s">
        <v>1483</v>
      </c>
      <c r="G2375" s="9" t="s">
        <v>1509</v>
      </c>
      <c r="H2375" s="18" t="s">
        <v>231</v>
      </c>
      <c r="I2375" s="9" t="s">
        <v>455</v>
      </c>
      <c r="J2375" s="62" t="s">
        <v>2384</v>
      </c>
      <c r="K2375" s="67">
        <v>580</v>
      </c>
      <c r="L2375" s="67">
        <v>5521600</v>
      </c>
      <c r="M2375" s="67"/>
      <c r="R2375" s="66">
        <v>5521600</v>
      </c>
      <c r="S2375" s="64" t="s">
        <v>1364</v>
      </c>
      <c r="T2375" s="65">
        <v>1</v>
      </c>
    </row>
    <row r="2376" spans="1:20" x14ac:dyDescent="0.25">
      <c r="A2376" s="60" t="s">
        <v>2369</v>
      </c>
      <c r="B2376" s="58" t="s">
        <v>2363</v>
      </c>
      <c r="C2376" s="18" t="s">
        <v>1314</v>
      </c>
      <c r="D2376" s="10" t="s">
        <v>1510</v>
      </c>
      <c r="E2376" s="10" t="s">
        <v>254</v>
      </c>
      <c r="F2376" s="9" t="s">
        <v>390</v>
      </c>
      <c r="G2376" s="9" t="s">
        <v>1495</v>
      </c>
      <c r="H2376" s="18" t="s">
        <v>234</v>
      </c>
      <c r="I2376" s="9" t="s">
        <v>454</v>
      </c>
      <c r="J2376" s="62" t="s">
        <v>2384</v>
      </c>
      <c r="K2376" s="67">
        <v>120</v>
      </c>
      <c r="L2376" s="67">
        <v>735960</v>
      </c>
      <c r="M2376" s="67"/>
      <c r="R2376" s="66">
        <v>735960</v>
      </c>
      <c r="S2376" s="64" t="s">
        <v>1364</v>
      </c>
      <c r="T2376" s="65">
        <v>1</v>
      </c>
    </row>
    <row r="2377" spans="1:20" x14ac:dyDescent="0.25">
      <c r="A2377" s="60" t="s">
        <v>2369</v>
      </c>
      <c r="B2377" s="58" t="s">
        <v>2363</v>
      </c>
      <c r="C2377" s="18" t="s">
        <v>1314</v>
      </c>
      <c r="D2377" s="10" t="s">
        <v>1510</v>
      </c>
      <c r="E2377" s="10" t="s">
        <v>254</v>
      </c>
      <c r="F2377" s="9" t="s">
        <v>390</v>
      </c>
      <c r="G2377" s="9" t="s">
        <v>1495</v>
      </c>
      <c r="H2377" s="18" t="s">
        <v>1492</v>
      </c>
      <c r="I2377" s="9" t="s">
        <v>454</v>
      </c>
      <c r="J2377" s="62" t="s">
        <v>2384</v>
      </c>
      <c r="K2377" s="67">
        <v>1590</v>
      </c>
      <c r="L2377" s="67">
        <v>9751470</v>
      </c>
      <c r="M2377" s="67"/>
      <c r="R2377" s="66">
        <v>9751470</v>
      </c>
      <c r="S2377" s="64" t="s">
        <v>1534</v>
      </c>
      <c r="T2377" s="65">
        <v>1</v>
      </c>
    </row>
    <row r="2378" spans="1:20" x14ac:dyDescent="0.25">
      <c r="A2378" s="60" t="s">
        <v>2369</v>
      </c>
      <c r="B2378" s="58" t="s">
        <v>2363</v>
      </c>
      <c r="C2378" s="18" t="s">
        <v>1471</v>
      </c>
      <c r="D2378" s="10" t="s">
        <v>1511</v>
      </c>
      <c r="E2378" s="10" t="s">
        <v>210</v>
      </c>
      <c r="F2378" s="9" t="s">
        <v>391</v>
      </c>
      <c r="G2378" s="9" t="s">
        <v>1498</v>
      </c>
      <c r="H2378" s="18" t="s">
        <v>234</v>
      </c>
      <c r="I2378" s="9" t="s">
        <v>454</v>
      </c>
      <c r="J2378" s="62" t="s">
        <v>2384</v>
      </c>
      <c r="K2378" s="67">
        <v>163200</v>
      </c>
      <c r="L2378" s="67">
        <v>971040000</v>
      </c>
      <c r="M2378" s="67"/>
      <c r="R2378" s="66">
        <v>971040000</v>
      </c>
      <c r="S2378" s="64" t="s">
        <v>1364</v>
      </c>
      <c r="T2378" s="65">
        <v>1</v>
      </c>
    </row>
    <row r="2379" spans="1:20" x14ac:dyDescent="0.25">
      <c r="A2379" s="60" t="s">
        <v>2369</v>
      </c>
      <c r="B2379" s="58" t="s">
        <v>2363</v>
      </c>
      <c r="C2379" s="18" t="s">
        <v>1472</v>
      </c>
      <c r="D2379" s="10" t="s">
        <v>1512</v>
      </c>
      <c r="E2379" s="10" t="s">
        <v>210</v>
      </c>
      <c r="F2379" s="9" t="s">
        <v>391</v>
      </c>
      <c r="G2379" s="9" t="s">
        <v>1498</v>
      </c>
      <c r="H2379" s="18" t="s">
        <v>234</v>
      </c>
      <c r="I2379" s="9" t="s">
        <v>454</v>
      </c>
      <c r="J2379" s="62" t="s">
        <v>2384</v>
      </c>
      <c r="K2379" s="67">
        <v>96240</v>
      </c>
      <c r="L2379" s="67">
        <v>279288480</v>
      </c>
      <c r="M2379" s="67"/>
      <c r="R2379" s="66">
        <v>279288480</v>
      </c>
      <c r="S2379" s="64" t="s">
        <v>1364</v>
      </c>
      <c r="T2379" s="65">
        <v>1</v>
      </c>
    </row>
    <row r="2380" spans="1:20" x14ac:dyDescent="0.25">
      <c r="A2380" s="60" t="s">
        <v>2369</v>
      </c>
      <c r="B2380" s="58" t="s">
        <v>2363</v>
      </c>
      <c r="C2380" s="18" t="s">
        <v>1472</v>
      </c>
      <c r="D2380" s="10" t="s">
        <v>1512</v>
      </c>
      <c r="E2380" s="10" t="s">
        <v>210</v>
      </c>
      <c r="F2380" s="9" t="s">
        <v>391</v>
      </c>
      <c r="G2380" s="9" t="s">
        <v>1498</v>
      </c>
      <c r="H2380" s="18" t="s">
        <v>1492</v>
      </c>
      <c r="I2380" s="9" t="s">
        <v>454</v>
      </c>
      <c r="J2380" s="62" t="s">
        <v>2384</v>
      </c>
      <c r="K2380" s="67">
        <v>10560</v>
      </c>
      <c r="L2380" s="67">
        <v>30645120</v>
      </c>
      <c r="M2380" s="67"/>
      <c r="R2380" s="66">
        <v>30645120</v>
      </c>
      <c r="S2380" s="64" t="s">
        <v>1534</v>
      </c>
      <c r="T2380" s="65">
        <v>1</v>
      </c>
    </row>
    <row r="2381" spans="1:20" x14ac:dyDescent="0.25">
      <c r="A2381" s="60" t="s">
        <v>2369</v>
      </c>
      <c r="B2381" s="58" t="s">
        <v>2363</v>
      </c>
      <c r="C2381" s="18" t="s">
        <v>1475</v>
      </c>
      <c r="D2381" s="10" t="s">
        <v>1513</v>
      </c>
      <c r="E2381" s="10" t="s">
        <v>210</v>
      </c>
      <c r="F2381" s="9" t="s">
        <v>391</v>
      </c>
      <c r="G2381" s="9" t="s">
        <v>1498</v>
      </c>
      <c r="H2381" s="18" t="s">
        <v>234</v>
      </c>
      <c r="I2381" s="9" t="s">
        <v>454</v>
      </c>
      <c r="J2381" s="62" t="s">
        <v>2384</v>
      </c>
      <c r="K2381" s="67">
        <v>30192</v>
      </c>
      <c r="L2381" s="67">
        <v>85533936</v>
      </c>
      <c r="M2381" s="67"/>
      <c r="R2381" s="66">
        <v>85533936</v>
      </c>
      <c r="S2381" s="64" t="s">
        <v>1364</v>
      </c>
      <c r="T2381" s="65">
        <v>1</v>
      </c>
    </row>
    <row r="2382" spans="1:20" x14ac:dyDescent="0.25">
      <c r="A2382" s="60" t="s">
        <v>2369</v>
      </c>
      <c r="B2382" s="58" t="s">
        <v>2363</v>
      </c>
      <c r="C2382" s="18" t="s">
        <v>1475</v>
      </c>
      <c r="D2382" s="10" t="s">
        <v>1513</v>
      </c>
      <c r="E2382" s="10" t="s">
        <v>210</v>
      </c>
      <c r="F2382" s="9" t="s">
        <v>391</v>
      </c>
      <c r="G2382" s="9" t="s">
        <v>1498</v>
      </c>
      <c r="H2382" s="18" t="s">
        <v>1492</v>
      </c>
      <c r="I2382" s="9" t="s">
        <v>454</v>
      </c>
      <c r="J2382" s="62" t="s">
        <v>2384</v>
      </c>
      <c r="K2382" s="67">
        <v>56400</v>
      </c>
      <c r="L2382" s="67">
        <v>159781200</v>
      </c>
      <c r="M2382" s="67"/>
      <c r="R2382" s="66">
        <v>159781200</v>
      </c>
      <c r="S2382" s="64" t="s">
        <v>1534</v>
      </c>
      <c r="T2382" s="65">
        <v>1</v>
      </c>
    </row>
    <row r="2383" spans="1:20" x14ac:dyDescent="0.25">
      <c r="A2383" s="60" t="s">
        <v>2369</v>
      </c>
      <c r="B2383" s="58" t="s">
        <v>2363</v>
      </c>
      <c r="C2383" s="18" t="s">
        <v>1476</v>
      </c>
      <c r="D2383" s="10" t="s">
        <v>1514</v>
      </c>
      <c r="E2383" s="10" t="s">
        <v>210</v>
      </c>
      <c r="F2383" s="9" t="s">
        <v>391</v>
      </c>
      <c r="G2383" s="9" t="s">
        <v>1498</v>
      </c>
      <c r="H2383" s="18" t="s">
        <v>234</v>
      </c>
      <c r="I2383" s="9" t="s">
        <v>454</v>
      </c>
      <c r="J2383" s="62" t="s">
        <v>2384</v>
      </c>
      <c r="K2383" s="67">
        <v>19200</v>
      </c>
      <c r="L2383" s="67">
        <v>73113600</v>
      </c>
      <c r="M2383" s="67"/>
      <c r="R2383" s="66">
        <v>73113600</v>
      </c>
      <c r="S2383" s="64" t="s">
        <v>1364</v>
      </c>
      <c r="T2383" s="65">
        <v>1</v>
      </c>
    </row>
    <row r="2384" spans="1:20" x14ac:dyDescent="0.25">
      <c r="A2384" s="60" t="s">
        <v>2369</v>
      </c>
      <c r="B2384" s="58" t="s">
        <v>2363</v>
      </c>
      <c r="C2384" s="18" t="s">
        <v>1476</v>
      </c>
      <c r="D2384" s="10" t="s">
        <v>1514</v>
      </c>
      <c r="E2384" s="10" t="s">
        <v>210</v>
      </c>
      <c r="F2384" s="9" t="s">
        <v>391</v>
      </c>
      <c r="G2384" s="9" t="s">
        <v>1498</v>
      </c>
      <c r="H2384" s="18" t="s">
        <v>1492</v>
      </c>
      <c r="I2384" s="9" t="s">
        <v>454</v>
      </c>
      <c r="J2384" s="62" t="s">
        <v>2384</v>
      </c>
      <c r="K2384" s="67">
        <v>7680</v>
      </c>
      <c r="L2384" s="67">
        <v>29245440</v>
      </c>
      <c r="M2384" s="67"/>
      <c r="R2384" s="66">
        <v>29245440</v>
      </c>
      <c r="S2384" s="64" t="s">
        <v>1534</v>
      </c>
      <c r="T2384" s="65">
        <v>1</v>
      </c>
    </row>
    <row r="2385" spans="1:20" x14ac:dyDescent="0.25">
      <c r="A2385" s="60" t="s">
        <v>2369</v>
      </c>
      <c r="B2385" s="58" t="s">
        <v>2363</v>
      </c>
      <c r="C2385" s="18" t="s">
        <v>1476</v>
      </c>
      <c r="D2385" s="10" t="s">
        <v>1514</v>
      </c>
      <c r="E2385" s="10" t="s">
        <v>210</v>
      </c>
      <c r="F2385" s="9" t="s">
        <v>391</v>
      </c>
      <c r="G2385" s="9" t="s">
        <v>1498</v>
      </c>
      <c r="H2385" s="18" t="s">
        <v>1493</v>
      </c>
      <c r="I2385" s="9" t="s">
        <v>456</v>
      </c>
      <c r="J2385" s="10" t="s">
        <v>456</v>
      </c>
      <c r="K2385" s="67">
        <v>480</v>
      </c>
      <c r="L2385" s="67">
        <v>3406560</v>
      </c>
      <c r="M2385" s="67"/>
      <c r="R2385" s="66">
        <v>3406560</v>
      </c>
      <c r="S2385" s="64" t="s">
        <v>1534</v>
      </c>
      <c r="T2385" s="65">
        <v>1</v>
      </c>
    </row>
    <row r="2386" spans="1:20" x14ac:dyDescent="0.25">
      <c r="A2386" s="60" t="s">
        <v>2369</v>
      </c>
      <c r="B2386" s="58" t="s">
        <v>2363</v>
      </c>
      <c r="C2386" s="18" t="s">
        <v>1477</v>
      </c>
      <c r="D2386" s="10" t="s">
        <v>1515</v>
      </c>
      <c r="E2386" s="10" t="s">
        <v>210</v>
      </c>
      <c r="F2386" s="9" t="s">
        <v>391</v>
      </c>
      <c r="G2386" s="9" t="s">
        <v>1498</v>
      </c>
      <c r="H2386" s="18" t="s">
        <v>234</v>
      </c>
      <c r="I2386" s="9" t="s">
        <v>454</v>
      </c>
      <c r="J2386" s="62" t="s">
        <v>2384</v>
      </c>
      <c r="K2386" s="67">
        <v>64800</v>
      </c>
      <c r="L2386" s="67">
        <v>280908000</v>
      </c>
      <c r="M2386" s="67"/>
      <c r="R2386" s="66">
        <v>280908000</v>
      </c>
      <c r="S2386" s="64" t="s">
        <v>1364</v>
      </c>
      <c r="T2386" s="65">
        <v>1</v>
      </c>
    </row>
    <row r="2387" spans="1:20" x14ac:dyDescent="0.25">
      <c r="A2387" s="60" t="s">
        <v>2369</v>
      </c>
      <c r="B2387" s="58" t="s">
        <v>2363</v>
      </c>
      <c r="C2387" s="18" t="s">
        <v>1477</v>
      </c>
      <c r="D2387" s="10" t="s">
        <v>1515</v>
      </c>
      <c r="E2387" s="10" t="s">
        <v>210</v>
      </c>
      <c r="F2387" s="9" t="s">
        <v>391</v>
      </c>
      <c r="G2387" s="9" t="s">
        <v>1498</v>
      </c>
      <c r="H2387" s="18" t="s">
        <v>1492</v>
      </c>
      <c r="I2387" s="9" t="s">
        <v>454</v>
      </c>
      <c r="J2387" s="62" t="s">
        <v>2384</v>
      </c>
      <c r="K2387" s="67">
        <v>29280</v>
      </c>
      <c r="L2387" s="67">
        <v>126928800</v>
      </c>
      <c r="M2387" s="67"/>
      <c r="R2387" s="66">
        <v>126928800</v>
      </c>
      <c r="S2387" s="64" t="s">
        <v>1534</v>
      </c>
      <c r="T2387" s="65">
        <v>1</v>
      </c>
    </row>
    <row r="2388" spans="1:20" x14ac:dyDescent="0.25">
      <c r="A2388" s="60" t="s">
        <v>2369</v>
      </c>
      <c r="B2388" s="58" t="s">
        <v>2363</v>
      </c>
      <c r="C2388" s="18" t="s">
        <v>1477</v>
      </c>
      <c r="D2388" s="10" t="s">
        <v>1515</v>
      </c>
      <c r="E2388" s="10" t="s">
        <v>210</v>
      </c>
      <c r="F2388" s="9" t="s">
        <v>391</v>
      </c>
      <c r="G2388" s="9" t="s">
        <v>1498</v>
      </c>
      <c r="H2388" s="18" t="s">
        <v>1493</v>
      </c>
      <c r="I2388" s="9" t="s">
        <v>456</v>
      </c>
      <c r="J2388" s="10" t="s">
        <v>456</v>
      </c>
      <c r="K2388" s="67">
        <v>480</v>
      </c>
      <c r="L2388" s="67">
        <v>3406560</v>
      </c>
      <c r="M2388" s="67"/>
      <c r="R2388" s="66">
        <v>3406560</v>
      </c>
      <c r="S2388" s="64" t="s">
        <v>1534</v>
      </c>
      <c r="T2388" s="65">
        <v>1</v>
      </c>
    </row>
    <row r="2389" spans="1:20" x14ac:dyDescent="0.25">
      <c r="A2389" s="60" t="s">
        <v>2369</v>
      </c>
      <c r="B2389" s="58" t="s">
        <v>2363</v>
      </c>
      <c r="C2389" s="18" t="s">
        <v>1478</v>
      </c>
      <c r="D2389" s="10" t="s">
        <v>1516</v>
      </c>
      <c r="E2389" s="10" t="s">
        <v>210</v>
      </c>
      <c r="F2389" s="9" t="s">
        <v>391</v>
      </c>
      <c r="G2389" s="9" t="s">
        <v>1498</v>
      </c>
      <c r="H2389" s="18" t="s">
        <v>234</v>
      </c>
      <c r="I2389" s="9" t="s">
        <v>454</v>
      </c>
      <c r="J2389" s="62" t="s">
        <v>2384</v>
      </c>
      <c r="K2389" s="67">
        <v>687430</v>
      </c>
      <c r="L2389" s="67">
        <v>1555654090</v>
      </c>
      <c r="M2389" s="67"/>
      <c r="R2389" s="66">
        <v>1555654090</v>
      </c>
      <c r="S2389" s="64" t="s">
        <v>1364</v>
      </c>
      <c r="T2389" s="65">
        <v>1</v>
      </c>
    </row>
    <row r="2390" spans="1:20" x14ac:dyDescent="0.25">
      <c r="A2390" s="60" t="s">
        <v>2369</v>
      </c>
      <c r="B2390" s="58" t="s">
        <v>2363</v>
      </c>
      <c r="C2390" s="18" t="s">
        <v>1478</v>
      </c>
      <c r="D2390" s="10" t="s">
        <v>1516</v>
      </c>
      <c r="E2390" s="10" t="s">
        <v>210</v>
      </c>
      <c r="F2390" s="9" t="s">
        <v>391</v>
      </c>
      <c r="G2390" s="9" t="s">
        <v>1498</v>
      </c>
      <c r="H2390" s="18" t="s">
        <v>1492</v>
      </c>
      <c r="I2390" s="9" t="s">
        <v>454</v>
      </c>
      <c r="J2390" s="62" t="s">
        <v>2384</v>
      </c>
      <c r="K2390" s="67">
        <v>338400</v>
      </c>
      <c r="L2390" s="67">
        <v>765799200</v>
      </c>
      <c r="M2390" s="67"/>
      <c r="R2390" s="66">
        <v>765799200</v>
      </c>
      <c r="S2390" s="64" t="s">
        <v>1534</v>
      </c>
      <c r="T2390" s="65">
        <v>1</v>
      </c>
    </row>
    <row r="2391" spans="1:20" x14ac:dyDescent="0.25">
      <c r="A2391" s="60" t="s">
        <v>2369</v>
      </c>
      <c r="B2391" s="58" t="s">
        <v>2363</v>
      </c>
      <c r="C2391" s="18" t="s">
        <v>1478</v>
      </c>
      <c r="D2391" s="10" t="s">
        <v>1516</v>
      </c>
      <c r="E2391" s="10" t="s">
        <v>210</v>
      </c>
      <c r="F2391" s="9" t="s">
        <v>391</v>
      </c>
      <c r="G2391" s="9" t="s">
        <v>1498</v>
      </c>
      <c r="H2391" s="18" t="s">
        <v>1493</v>
      </c>
      <c r="I2391" s="9" t="s">
        <v>456</v>
      </c>
      <c r="J2391" s="10" t="s">
        <v>456</v>
      </c>
      <c r="K2391" s="67">
        <v>2400</v>
      </c>
      <c r="L2391" s="67">
        <v>11107200</v>
      </c>
      <c r="M2391" s="67"/>
      <c r="R2391" s="66">
        <v>11107200</v>
      </c>
      <c r="S2391" s="64" t="s">
        <v>1534</v>
      </c>
      <c r="T2391" s="65">
        <v>1</v>
      </c>
    </row>
    <row r="2392" spans="1:20" x14ac:dyDescent="0.25">
      <c r="A2392" s="60" t="s">
        <v>2369</v>
      </c>
      <c r="B2392" s="58" t="s">
        <v>2363</v>
      </c>
      <c r="C2392" s="18" t="s">
        <v>1099</v>
      </c>
      <c r="D2392" s="10" t="s">
        <v>1235</v>
      </c>
      <c r="E2392" s="10" t="s">
        <v>210</v>
      </c>
      <c r="F2392" s="9" t="s">
        <v>391</v>
      </c>
      <c r="G2392" s="9" t="s">
        <v>1498</v>
      </c>
      <c r="H2392" s="18" t="s">
        <v>296</v>
      </c>
      <c r="I2392" s="9" t="s">
        <v>456</v>
      </c>
      <c r="J2392" s="10" t="s">
        <v>456</v>
      </c>
      <c r="K2392" s="67">
        <v>2880</v>
      </c>
      <c r="L2392" s="67">
        <v>21070080</v>
      </c>
      <c r="M2392" s="67"/>
      <c r="R2392" s="66">
        <v>21070080</v>
      </c>
      <c r="S2392" s="64" t="s">
        <v>1364</v>
      </c>
      <c r="T2392" s="65">
        <v>1</v>
      </c>
    </row>
    <row r="2393" spans="1:20" x14ac:dyDescent="0.25">
      <c r="A2393" s="60" t="s">
        <v>2369</v>
      </c>
      <c r="B2393" s="58" t="s">
        <v>2363</v>
      </c>
      <c r="C2393" s="18" t="s">
        <v>1099</v>
      </c>
      <c r="D2393" s="10" t="s">
        <v>1235</v>
      </c>
      <c r="E2393" s="10" t="s">
        <v>210</v>
      </c>
      <c r="F2393" s="9" t="s">
        <v>391</v>
      </c>
      <c r="G2393" s="9" t="s">
        <v>1498</v>
      </c>
      <c r="H2393" s="18" t="s">
        <v>337</v>
      </c>
      <c r="I2393" s="9" t="s">
        <v>453</v>
      </c>
      <c r="J2393" s="62" t="s">
        <v>2384</v>
      </c>
      <c r="K2393" s="67">
        <v>12960</v>
      </c>
      <c r="L2393" s="67">
        <v>56181600</v>
      </c>
      <c r="M2393" s="67"/>
      <c r="R2393" s="66">
        <v>56181600</v>
      </c>
      <c r="S2393" s="64" t="s">
        <v>1364</v>
      </c>
      <c r="T2393" s="65">
        <v>1</v>
      </c>
    </row>
    <row r="2394" spans="1:20" x14ac:dyDescent="0.25">
      <c r="A2394" s="60" t="s">
        <v>2369</v>
      </c>
      <c r="B2394" s="58" t="s">
        <v>2363</v>
      </c>
      <c r="C2394" s="18" t="s">
        <v>1099</v>
      </c>
      <c r="D2394" s="10" t="s">
        <v>1235</v>
      </c>
      <c r="E2394" s="10" t="s">
        <v>210</v>
      </c>
      <c r="F2394" s="9" t="s">
        <v>391</v>
      </c>
      <c r="G2394" s="9" t="s">
        <v>1498</v>
      </c>
      <c r="H2394" s="18" t="s">
        <v>1523</v>
      </c>
      <c r="I2394" s="9" t="s">
        <v>453</v>
      </c>
      <c r="J2394" s="62" t="s">
        <v>2384</v>
      </c>
      <c r="K2394" s="67">
        <v>480</v>
      </c>
      <c r="L2394" s="67">
        <v>2080800</v>
      </c>
      <c r="M2394" s="67"/>
      <c r="R2394" s="66">
        <v>2080800</v>
      </c>
      <c r="S2394" s="64" t="s">
        <v>1534</v>
      </c>
      <c r="T2394" s="65">
        <v>1</v>
      </c>
    </row>
    <row r="2395" spans="1:20" x14ac:dyDescent="0.25">
      <c r="A2395" s="60" t="s">
        <v>2369</v>
      </c>
      <c r="B2395" s="58" t="s">
        <v>2363</v>
      </c>
      <c r="C2395" s="18" t="s">
        <v>408</v>
      </c>
      <c r="D2395" s="10" t="s">
        <v>1352</v>
      </c>
      <c r="E2395" s="10" t="s">
        <v>264</v>
      </c>
      <c r="F2395" s="9" t="s">
        <v>348</v>
      </c>
      <c r="G2395" s="9" t="s">
        <v>1312</v>
      </c>
      <c r="H2395" s="18" t="s">
        <v>345</v>
      </c>
      <c r="I2395" s="9" t="s">
        <v>456</v>
      </c>
      <c r="J2395" s="10" t="s">
        <v>456</v>
      </c>
      <c r="K2395" s="67">
        <v>4732</v>
      </c>
      <c r="L2395" s="67">
        <v>35188166.000000067</v>
      </c>
      <c r="M2395" s="67"/>
      <c r="R2395" s="66">
        <v>35188166.000000067</v>
      </c>
      <c r="S2395" s="64" t="s">
        <v>1364</v>
      </c>
      <c r="T2395" s="65">
        <v>1</v>
      </c>
    </row>
    <row r="2396" spans="1:20" x14ac:dyDescent="0.25">
      <c r="A2396" s="60" t="s">
        <v>2369</v>
      </c>
      <c r="B2396" s="58" t="s">
        <v>2363</v>
      </c>
      <c r="C2396" s="18" t="s">
        <v>408</v>
      </c>
      <c r="D2396" s="10" t="s">
        <v>1352</v>
      </c>
      <c r="E2396" s="10" t="s">
        <v>264</v>
      </c>
      <c r="F2396" s="9" t="s">
        <v>348</v>
      </c>
      <c r="G2396" s="9" t="s">
        <v>1312</v>
      </c>
      <c r="H2396" s="18" t="s">
        <v>241</v>
      </c>
      <c r="I2396" s="9" t="s">
        <v>454</v>
      </c>
      <c r="J2396" s="62" t="s">
        <v>2384</v>
      </c>
      <c r="K2396" s="67">
        <v>2044</v>
      </c>
      <c r="L2396" s="67">
        <v>12760692</v>
      </c>
      <c r="M2396" s="67"/>
      <c r="R2396" s="66">
        <v>12760692</v>
      </c>
      <c r="S2396" s="64" t="s">
        <v>1364</v>
      </c>
      <c r="T2396" s="65">
        <v>1</v>
      </c>
    </row>
    <row r="2397" spans="1:20" x14ac:dyDescent="0.25">
      <c r="A2397" s="60" t="s">
        <v>2369</v>
      </c>
      <c r="B2397" s="58" t="s">
        <v>2363</v>
      </c>
      <c r="C2397" s="18" t="s">
        <v>408</v>
      </c>
      <c r="D2397" s="10" t="s">
        <v>1352</v>
      </c>
      <c r="E2397" s="10" t="s">
        <v>264</v>
      </c>
      <c r="F2397" s="9" t="s">
        <v>348</v>
      </c>
      <c r="G2397" s="9" t="s">
        <v>1312</v>
      </c>
      <c r="H2397" s="18" t="s">
        <v>2280</v>
      </c>
      <c r="I2397" s="9" t="s">
        <v>455</v>
      </c>
      <c r="J2397" s="62" t="s">
        <v>2384</v>
      </c>
      <c r="K2397" s="67">
        <v>140</v>
      </c>
      <c r="L2397" s="67">
        <v>895204.99999999604</v>
      </c>
      <c r="M2397" s="67"/>
      <c r="R2397" s="66">
        <v>895204.99999999604</v>
      </c>
      <c r="S2397" s="64" t="s">
        <v>1365</v>
      </c>
      <c r="T2397" s="65">
        <v>1</v>
      </c>
    </row>
    <row r="2398" spans="1:20" x14ac:dyDescent="0.25">
      <c r="A2398" s="60" t="s">
        <v>2369</v>
      </c>
      <c r="B2398" s="58" t="s">
        <v>2363</v>
      </c>
      <c r="C2398" s="18" t="s">
        <v>1093</v>
      </c>
      <c r="D2398" s="10" t="s">
        <v>1230</v>
      </c>
      <c r="E2398" s="10" t="s">
        <v>210</v>
      </c>
      <c r="F2398" s="9" t="s">
        <v>391</v>
      </c>
      <c r="G2398" s="9" t="s">
        <v>1498</v>
      </c>
      <c r="H2398" s="18" t="s">
        <v>296</v>
      </c>
      <c r="I2398" s="9" t="s">
        <v>456</v>
      </c>
      <c r="J2398" s="10" t="s">
        <v>456</v>
      </c>
      <c r="K2398" s="67">
        <v>24480</v>
      </c>
      <c r="L2398" s="67">
        <v>179095680</v>
      </c>
      <c r="M2398" s="67"/>
      <c r="R2398" s="66">
        <v>179095680</v>
      </c>
      <c r="S2398" s="64" t="s">
        <v>1364</v>
      </c>
      <c r="T2398" s="65">
        <v>1</v>
      </c>
    </row>
    <row r="2399" spans="1:20" x14ac:dyDescent="0.25">
      <c r="A2399" s="60" t="s">
        <v>2369</v>
      </c>
      <c r="B2399" s="58" t="s">
        <v>2363</v>
      </c>
      <c r="C2399" s="18" t="s">
        <v>1093</v>
      </c>
      <c r="D2399" s="10" t="s">
        <v>1230</v>
      </c>
      <c r="E2399" s="10" t="s">
        <v>210</v>
      </c>
      <c r="F2399" s="9" t="s">
        <v>391</v>
      </c>
      <c r="G2399" s="9" t="s">
        <v>1498</v>
      </c>
      <c r="H2399" s="18" t="s">
        <v>337</v>
      </c>
      <c r="I2399" s="9" t="s">
        <v>453</v>
      </c>
      <c r="J2399" s="62" t="s">
        <v>2384</v>
      </c>
      <c r="K2399" s="67">
        <v>141120</v>
      </c>
      <c r="L2399" s="67">
        <v>839664000</v>
      </c>
      <c r="M2399" s="67"/>
      <c r="R2399" s="66">
        <v>839664000</v>
      </c>
      <c r="S2399" s="64" t="s">
        <v>1364</v>
      </c>
      <c r="T2399" s="65">
        <v>1</v>
      </c>
    </row>
    <row r="2400" spans="1:20" x14ac:dyDescent="0.25">
      <c r="A2400" s="60" t="s">
        <v>2369</v>
      </c>
      <c r="B2400" s="58" t="s">
        <v>2363</v>
      </c>
      <c r="C2400" s="18" t="s">
        <v>1093</v>
      </c>
      <c r="D2400" s="10" t="s">
        <v>1230</v>
      </c>
      <c r="E2400" s="10" t="s">
        <v>210</v>
      </c>
      <c r="F2400" s="9" t="s">
        <v>391</v>
      </c>
      <c r="G2400" s="9" t="s">
        <v>1498</v>
      </c>
      <c r="H2400" s="18" t="s">
        <v>231</v>
      </c>
      <c r="I2400" s="9" t="s">
        <v>455</v>
      </c>
      <c r="J2400" s="62" t="s">
        <v>2384</v>
      </c>
      <c r="K2400" s="67">
        <v>1920</v>
      </c>
      <c r="L2400" s="67">
        <v>13056000</v>
      </c>
      <c r="M2400" s="67"/>
      <c r="R2400" s="66">
        <v>13056000</v>
      </c>
      <c r="S2400" s="64" t="s">
        <v>1364</v>
      </c>
      <c r="T2400" s="65">
        <v>1</v>
      </c>
    </row>
    <row r="2401" spans="1:20" x14ac:dyDescent="0.25">
      <c r="A2401" s="60" t="s">
        <v>2369</v>
      </c>
      <c r="B2401" s="58" t="s">
        <v>2363</v>
      </c>
      <c r="C2401" s="18" t="s">
        <v>1093</v>
      </c>
      <c r="D2401" s="10" t="s">
        <v>1230</v>
      </c>
      <c r="E2401" s="10" t="s">
        <v>210</v>
      </c>
      <c r="F2401" s="9" t="s">
        <v>391</v>
      </c>
      <c r="G2401" s="9" t="s">
        <v>1498</v>
      </c>
      <c r="H2401" s="18" t="s">
        <v>1492</v>
      </c>
      <c r="I2401" s="9" t="s">
        <v>454</v>
      </c>
      <c r="J2401" s="62" t="s">
        <v>2384</v>
      </c>
      <c r="K2401" s="67">
        <v>26880</v>
      </c>
      <c r="L2401" s="67">
        <v>159936000</v>
      </c>
      <c r="M2401" s="67"/>
      <c r="R2401" s="66">
        <v>159936000</v>
      </c>
      <c r="S2401" s="64" t="s">
        <v>1534</v>
      </c>
      <c r="T2401" s="65">
        <v>1</v>
      </c>
    </row>
    <row r="2402" spans="1:20" x14ac:dyDescent="0.25">
      <c r="A2402" s="60" t="s">
        <v>2369</v>
      </c>
      <c r="B2402" s="58" t="s">
        <v>2363</v>
      </c>
      <c r="C2402" s="18" t="s">
        <v>1109</v>
      </c>
      <c r="D2402" s="10" t="s">
        <v>1480</v>
      </c>
      <c r="E2402" s="10" t="s">
        <v>210</v>
      </c>
      <c r="F2402" s="9" t="s">
        <v>391</v>
      </c>
      <c r="G2402" s="9" t="s">
        <v>1498</v>
      </c>
      <c r="H2402" s="18" t="s">
        <v>296</v>
      </c>
      <c r="I2402" s="9" t="s">
        <v>456</v>
      </c>
      <c r="J2402" s="10" t="s">
        <v>456</v>
      </c>
      <c r="K2402" s="67">
        <v>154560</v>
      </c>
      <c r="L2402" s="67">
        <v>752861760</v>
      </c>
      <c r="M2402" s="67"/>
      <c r="R2402" s="66">
        <v>752861760</v>
      </c>
      <c r="S2402" s="64" t="s">
        <v>1364</v>
      </c>
      <c r="T2402" s="65">
        <v>1</v>
      </c>
    </row>
    <row r="2403" spans="1:20" x14ac:dyDescent="0.25">
      <c r="A2403" s="60" t="s">
        <v>2369</v>
      </c>
      <c r="B2403" s="58" t="s">
        <v>2363</v>
      </c>
      <c r="C2403" s="18" t="s">
        <v>1109</v>
      </c>
      <c r="D2403" s="10" t="s">
        <v>1480</v>
      </c>
      <c r="E2403" s="10" t="s">
        <v>210</v>
      </c>
      <c r="F2403" s="9" t="s">
        <v>391</v>
      </c>
      <c r="G2403" s="9" t="s">
        <v>1498</v>
      </c>
      <c r="H2403" s="18" t="s">
        <v>337</v>
      </c>
      <c r="I2403" s="9" t="s">
        <v>453</v>
      </c>
      <c r="J2403" s="62" t="s">
        <v>2384</v>
      </c>
      <c r="K2403" s="67">
        <v>1041992</v>
      </c>
      <c r="L2403" s="67">
        <v>2358027896</v>
      </c>
      <c r="M2403" s="67"/>
      <c r="R2403" s="66">
        <v>2358027896</v>
      </c>
      <c r="S2403" s="64" t="s">
        <v>1364</v>
      </c>
      <c r="T2403" s="65">
        <v>1</v>
      </c>
    </row>
    <row r="2404" spans="1:20" x14ac:dyDescent="0.25">
      <c r="A2404" s="60" t="s">
        <v>2369</v>
      </c>
      <c r="B2404" s="58" t="s">
        <v>2363</v>
      </c>
      <c r="C2404" s="18" t="s">
        <v>1456</v>
      </c>
      <c r="D2404" s="10" t="s">
        <v>1457</v>
      </c>
      <c r="E2404" s="10" t="s">
        <v>212</v>
      </c>
      <c r="F2404" s="9" t="s">
        <v>327</v>
      </c>
      <c r="G2404" s="9" t="s">
        <v>1309</v>
      </c>
      <c r="H2404" s="18" t="s">
        <v>296</v>
      </c>
      <c r="I2404" s="9" t="s">
        <v>456</v>
      </c>
      <c r="J2404" s="10" t="s">
        <v>456</v>
      </c>
      <c r="K2404" s="67">
        <v>27780</v>
      </c>
      <c r="L2404" s="67">
        <v>299023920</v>
      </c>
      <c r="M2404" s="67"/>
      <c r="R2404" s="66">
        <v>299023920</v>
      </c>
      <c r="S2404" s="64" t="s">
        <v>1364</v>
      </c>
      <c r="T2404" s="65">
        <v>1</v>
      </c>
    </row>
    <row r="2405" spans="1:20" x14ac:dyDescent="0.25">
      <c r="A2405" s="60" t="s">
        <v>2369</v>
      </c>
      <c r="B2405" s="58" t="s">
        <v>2363</v>
      </c>
      <c r="C2405" s="18" t="s">
        <v>1456</v>
      </c>
      <c r="D2405" s="10" t="s">
        <v>1457</v>
      </c>
      <c r="E2405" s="10" t="s">
        <v>212</v>
      </c>
      <c r="F2405" s="9" t="s">
        <v>327</v>
      </c>
      <c r="G2405" s="9" t="s">
        <v>1309</v>
      </c>
      <c r="H2405" s="18" t="s">
        <v>234</v>
      </c>
      <c r="I2405" s="9" t="s">
        <v>454</v>
      </c>
      <c r="J2405" s="62" t="s">
        <v>2384</v>
      </c>
      <c r="K2405" s="67">
        <v>12480</v>
      </c>
      <c r="L2405" s="67">
        <v>136643520</v>
      </c>
      <c r="M2405" s="68"/>
      <c r="R2405" s="66">
        <v>136643520</v>
      </c>
      <c r="S2405" s="64" t="s">
        <v>1364</v>
      </c>
      <c r="T2405" s="65">
        <v>1</v>
      </c>
    </row>
    <row r="2406" spans="1:20" x14ac:dyDescent="0.25">
      <c r="A2406" s="60" t="s">
        <v>2369</v>
      </c>
      <c r="B2406" s="58" t="s">
        <v>2363</v>
      </c>
      <c r="C2406" s="18" t="s">
        <v>1456</v>
      </c>
      <c r="D2406" s="10" t="s">
        <v>1457</v>
      </c>
      <c r="E2406" s="10" t="s">
        <v>212</v>
      </c>
      <c r="F2406" s="9" t="s">
        <v>327</v>
      </c>
      <c r="G2406" s="9" t="s">
        <v>1309</v>
      </c>
      <c r="H2406" s="18" t="s">
        <v>1492</v>
      </c>
      <c r="I2406" s="9" t="s">
        <v>454</v>
      </c>
      <c r="J2406" s="62" t="s">
        <v>2384</v>
      </c>
      <c r="K2406" s="67">
        <v>2040</v>
      </c>
      <c r="L2406" s="67">
        <v>22335960</v>
      </c>
      <c r="M2406" s="68"/>
      <c r="R2406" s="66">
        <v>22335960</v>
      </c>
      <c r="S2406" s="64" t="s">
        <v>1534</v>
      </c>
      <c r="T2406" s="65">
        <v>1</v>
      </c>
    </row>
    <row r="2407" spans="1:20" x14ac:dyDescent="0.25">
      <c r="A2407" s="60" t="s">
        <v>2369</v>
      </c>
      <c r="B2407" s="58" t="s">
        <v>2363</v>
      </c>
      <c r="C2407" s="18" t="s">
        <v>1456</v>
      </c>
      <c r="D2407" s="10" t="s">
        <v>1457</v>
      </c>
      <c r="E2407" s="10" t="s">
        <v>212</v>
      </c>
      <c r="F2407" s="9" t="s">
        <v>327</v>
      </c>
      <c r="G2407" s="9" t="s">
        <v>1309</v>
      </c>
      <c r="H2407" s="18" t="s">
        <v>1493</v>
      </c>
      <c r="I2407" s="9" t="s">
        <v>456</v>
      </c>
      <c r="J2407" s="10" t="s">
        <v>456</v>
      </c>
      <c r="K2407" s="67">
        <v>5400</v>
      </c>
      <c r="L2407" s="67">
        <v>58125600</v>
      </c>
      <c r="M2407" s="68"/>
      <c r="R2407" s="66">
        <v>58125600</v>
      </c>
      <c r="S2407" s="64" t="s">
        <v>1534</v>
      </c>
      <c r="T2407" s="65">
        <v>1</v>
      </c>
    </row>
    <row r="2408" spans="1:20" x14ac:dyDescent="0.25">
      <c r="A2408" s="60" t="s">
        <v>2369</v>
      </c>
      <c r="B2408" s="58" t="s">
        <v>2363</v>
      </c>
      <c r="C2408" s="18" t="s">
        <v>511</v>
      </c>
      <c r="D2408" s="10" t="s">
        <v>1344</v>
      </c>
      <c r="E2408" s="10" t="s">
        <v>359</v>
      </c>
      <c r="F2408" s="9" t="s">
        <v>396</v>
      </c>
      <c r="G2408" s="9" t="s">
        <v>1307</v>
      </c>
      <c r="H2408" s="18" t="s">
        <v>1406</v>
      </c>
      <c r="I2408" s="9" t="s">
        <v>453</v>
      </c>
      <c r="J2408" s="62" t="s">
        <v>2384</v>
      </c>
      <c r="K2408" s="67">
        <v>4500</v>
      </c>
      <c r="L2408" s="67">
        <v>26329500</v>
      </c>
      <c r="M2408" s="68"/>
      <c r="R2408" s="66">
        <v>26329500</v>
      </c>
      <c r="S2408" s="64" t="s">
        <v>1364</v>
      </c>
      <c r="T2408" s="65">
        <v>1</v>
      </c>
    </row>
    <row r="2409" spans="1:20" x14ac:dyDescent="0.25">
      <c r="A2409" s="60" t="s">
        <v>2369</v>
      </c>
      <c r="B2409" s="58" t="s">
        <v>2363</v>
      </c>
      <c r="C2409" s="18" t="s">
        <v>1450</v>
      </c>
      <c r="D2409" s="10" t="s">
        <v>1451</v>
      </c>
      <c r="E2409" s="10" t="s">
        <v>212</v>
      </c>
      <c r="F2409" s="9" t="s">
        <v>327</v>
      </c>
      <c r="G2409" s="9" t="s">
        <v>1309</v>
      </c>
      <c r="H2409" s="18" t="s">
        <v>296</v>
      </c>
      <c r="I2409" s="9" t="s">
        <v>456</v>
      </c>
      <c r="J2409" s="10" t="s">
        <v>456</v>
      </c>
      <c r="K2409" s="67">
        <v>62680</v>
      </c>
      <c r="L2409" s="67">
        <v>528016320</v>
      </c>
      <c r="M2409" s="68"/>
      <c r="R2409" s="66">
        <v>528016320</v>
      </c>
      <c r="S2409" s="64" t="s">
        <v>1364</v>
      </c>
      <c r="T2409" s="65">
        <v>1</v>
      </c>
    </row>
    <row r="2410" spans="1:20" x14ac:dyDescent="0.25">
      <c r="A2410" s="60" t="s">
        <v>2369</v>
      </c>
      <c r="B2410" s="58" t="s">
        <v>2363</v>
      </c>
      <c r="C2410" s="18" t="s">
        <v>1450</v>
      </c>
      <c r="D2410" s="10" t="s">
        <v>1451</v>
      </c>
      <c r="E2410" s="10" t="s">
        <v>212</v>
      </c>
      <c r="F2410" s="9" t="s">
        <v>327</v>
      </c>
      <c r="G2410" s="9" t="s">
        <v>1309</v>
      </c>
      <c r="H2410" s="18" t="s">
        <v>1492</v>
      </c>
      <c r="I2410" s="9" t="s">
        <v>454</v>
      </c>
      <c r="J2410" s="62" t="s">
        <v>2384</v>
      </c>
      <c r="K2410" s="67">
        <v>1440</v>
      </c>
      <c r="L2410" s="67">
        <v>12114720</v>
      </c>
      <c r="M2410" s="68"/>
      <c r="R2410" s="66">
        <v>12114720</v>
      </c>
      <c r="S2410" s="64" t="s">
        <v>1534</v>
      </c>
      <c r="T2410" s="65">
        <v>1</v>
      </c>
    </row>
    <row r="2411" spans="1:20" x14ac:dyDescent="0.25">
      <c r="A2411" s="60" t="s">
        <v>2369</v>
      </c>
      <c r="B2411" s="58" t="s">
        <v>2363</v>
      </c>
      <c r="C2411" s="18" t="s">
        <v>1450</v>
      </c>
      <c r="D2411" s="10" t="s">
        <v>1451</v>
      </c>
      <c r="E2411" s="10" t="s">
        <v>212</v>
      </c>
      <c r="F2411" s="9" t="s">
        <v>327</v>
      </c>
      <c r="G2411" s="9" t="s">
        <v>1309</v>
      </c>
      <c r="H2411" s="18" t="s">
        <v>1493</v>
      </c>
      <c r="I2411" s="9" t="s">
        <v>456</v>
      </c>
      <c r="J2411" s="10" t="s">
        <v>456</v>
      </c>
      <c r="K2411" s="67">
        <v>17520</v>
      </c>
      <c r="L2411" s="67">
        <v>147588480</v>
      </c>
      <c r="M2411" s="68"/>
      <c r="R2411" s="66">
        <v>147588480</v>
      </c>
      <c r="S2411" s="64" t="s">
        <v>1534</v>
      </c>
      <c r="T2411" s="65">
        <v>1</v>
      </c>
    </row>
    <row r="2412" spans="1:20" x14ac:dyDescent="0.25">
      <c r="A2412" s="60" t="s">
        <v>2369</v>
      </c>
      <c r="B2412" s="58" t="s">
        <v>2363</v>
      </c>
      <c r="C2412" s="18" t="s">
        <v>1463</v>
      </c>
      <c r="D2412" s="10" t="s">
        <v>1526</v>
      </c>
      <c r="E2412" s="10" t="s">
        <v>254</v>
      </c>
      <c r="F2412" s="9" t="s">
        <v>390</v>
      </c>
      <c r="G2412" s="9" t="s">
        <v>1495</v>
      </c>
      <c r="H2412" s="18" t="s">
        <v>234</v>
      </c>
      <c r="I2412" s="9" t="s">
        <v>454</v>
      </c>
      <c r="J2412" s="62" t="s">
        <v>2384</v>
      </c>
      <c r="K2412" s="67">
        <v>22658</v>
      </c>
      <c r="L2412" s="67">
        <v>178363776</v>
      </c>
      <c r="M2412" s="68"/>
      <c r="R2412" s="66">
        <v>178363776</v>
      </c>
      <c r="S2412" s="64" t="s">
        <v>1364</v>
      </c>
      <c r="T2412" s="65">
        <v>1</v>
      </c>
    </row>
    <row r="2413" spans="1:20" x14ac:dyDescent="0.25">
      <c r="A2413" s="60" t="s">
        <v>2369</v>
      </c>
      <c r="B2413" s="58" t="s">
        <v>2363</v>
      </c>
      <c r="C2413" s="18" t="s">
        <v>1463</v>
      </c>
      <c r="D2413" s="10" t="s">
        <v>1526</v>
      </c>
      <c r="E2413" s="10" t="s">
        <v>254</v>
      </c>
      <c r="F2413" s="9" t="s">
        <v>390</v>
      </c>
      <c r="G2413" s="9" t="s">
        <v>1495</v>
      </c>
      <c r="H2413" s="18" t="s">
        <v>1492</v>
      </c>
      <c r="I2413" s="9" t="s">
        <v>454</v>
      </c>
      <c r="J2413" s="62" t="s">
        <v>2384</v>
      </c>
      <c r="K2413" s="67">
        <v>11400</v>
      </c>
      <c r="L2413" s="67">
        <v>89740800</v>
      </c>
      <c r="M2413" s="68"/>
      <c r="R2413" s="66">
        <v>89740800</v>
      </c>
      <c r="S2413" s="64" t="s">
        <v>1534</v>
      </c>
      <c r="T2413" s="65">
        <v>1</v>
      </c>
    </row>
    <row r="2414" spans="1:20" x14ac:dyDescent="0.25">
      <c r="A2414" s="60" t="s">
        <v>2369</v>
      </c>
      <c r="B2414" s="58" t="s">
        <v>2363</v>
      </c>
      <c r="C2414" s="18" t="s">
        <v>1465</v>
      </c>
      <c r="D2414" s="10" t="s">
        <v>1518</v>
      </c>
      <c r="E2414" s="10" t="s">
        <v>254</v>
      </c>
      <c r="F2414" s="9" t="s">
        <v>390</v>
      </c>
      <c r="G2414" s="9" t="s">
        <v>1495</v>
      </c>
      <c r="H2414" s="18" t="s">
        <v>234</v>
      </c>
      <c r="I2414" s="9" t="s">
        <v>454</v>
      </c>
      <c r="J2414" s="62" t="s">
        <v>2384</v>
      </c>
      <c r="K2414" s="67">
        <v>42558</v>
      </c>
      <c r="L2414" s="67">
        <v>335016576</v>
      </c>
      <c r="M2414" s="68"/>
      <c r="R2414" s="66">
        <v>335016576</v>
      </c>
      <c r="S2414" s="64" t="s">
        <v>1364</v>
      </c>
      <c r="T2414" s="65">
        <v>1</v>
      </c>
    </row>
    <row r="2415" spans="1:20" x14ac:dyDescent="0.25">
      <c r="A2415" s="60" t="s">
        <v>2369</v>
      </c>
      <c r="B2415" s="58" t="s">
        <v>2363</v>
      </c>
      <c r="C2415" s="18" t="s">
        <v>1465</v>
      </c>
      <c r="D2415" s="10" t="s">
        <v>1518</v>
      </c>
      <c r="E2415" s="10" t="s">
        <v>254</v>
      </c>
      <c r="F2415" s="9" t="s">
        <v>390</v>
      </c>
      <c r="G2415" s="9" t="s">
        <v>1495</v>
      </c>
      <c r="H2415" s="18" t="s">
        <v>1492</v>
      </c>
      <c r="I2415" s="9" t="s">
        <v>454</v>
      </c>
      <c r="J2415" s="62" t="s">
        <v>2384</v>
      </c>
      <c r="K2415" s="67">
        <v>2500</v>
      </c>
      <c r="L2415" s="67">
        <v>19680000</v>
      </c>
      <c r="M2415" s="68"/>
      <c r="R2415" s="66">
        <v>19680000</v>
      </c>
      <c r="S2415" s="64" t="s">
        <v>1534</v>
      </c>
      <c r="T2415" s="65">
        <v>1</v>
      </c>
    </row>
    <row r="2416" spans="1:20" x14ac:dyDescent="0.25">
      <c r="A2416" s="60" t="s">
        <v>2369</v>
      </c>
      <c r="B2416" s="58" t="s">
        <v>2363</v>
      </c>
      <c r="C2416" s="18" t="s">
        <v>1084</v>
      </c>
      <c r="D2416" s="10" t="s">
        <v>1215</v>
      </c>
      <c r="E2416" s="10" t="s">
        <v>254</v>
      </c>
      <c r="F2416" s="9" t="s">
        <v>390</v>
      </c>
      <c r="G2416" s="9" t="s">
        <v>1495</v>
      </c>
      <c r="H2416" s="18" t="s">
        <v>234</v>
      </c>
      <c r="I2416" s="9" t="s">
        <v>454</v>
      </c>
      <c r="J2416" s="62" t="s">
        <v>2384</v>
      </c>
      <c r="K2416" s="67">
        <v>3760</v>
      </c>
      <c r="L2416" s="67">
        <v>28534640</v>
      </c>
      <c r="M2416" s="68"/>
      <c r="R2416" s="66">
        <v>28534640</v>
      </c>
      <c r="S2416" s="64" t="s">
        <v>1364</v>
      </c>
      <c r="T2416" s="65">
        <v>1</v>
      </c>
    </row>
    <row r="2417" spans="1:20" x14ac:dyDescent="0.25">
      <c r="A2417" s="60" t="s">
        <v>2369</v>
      </c>
      <c r="B2417" s="58" t="s">
        <v>2363</v>
      </c>
      <c r="C2417" s="18" t="s">
        <v>1084</v>
      </c>
      <c r="D2417" s="10" t="s">
        <v>1215</v>
      </c>
      <c r="E2417" s="10" t="s">
        <v>254</v>
      </c>
      <c r="F2417" s="9" t="s">
        <v>390</v>
      </c>
      <c r="G2417" s="9" t="s">
        <v>1495</v>
      </c>
      <c r="H2417" s="18" t="s">
        <v>1492</v>
      </c>
      <c r="I2417" s="9" t="s">
        <v>454</v>
      </c>
      <c r="J2417" s="62" t="s">
        <v>2384</v>
      </c>
      <c r="K2417" s="67">
        <v>6800</v>
      </c>
      <c r="L2417" s="67">
        <v>51605200</v>
      </c>
      <c r="M2417" s="68"/>
      <c r="R2417" s="66">
        <v>51605200</v>
      </c>
      <c r="S2417" s="64" t="s">
        <v>1534</v>
      </c>
      <c r="T2417" s="65">
        <v>1</v>
      </c>
    </row>
    <row r="2418" spans="1:20" x14ac:dyDescent="0.25">
      <c r="A2418" s="60" t="s">
        <v>2369</v>
      </c>
      <c r="B2418" s="58" t="s">
        <v>2363</v>
      </c>
      <c r="C2418" s="18" t="s">
        <v>1094</v>
      </c>
      <c r="D2418" s="10" t="s">
        <v>1232</v>
      </c>
      <c r="E2418" s="10" t="s">
        <v>210</v>
      </c>
      <c r="F2418" s="9" t="s">
        <v>391</v>
      </c>
      <c r="G2418" s="9" t="s">
        <v>1498</v>
      </c>
      <c r="H2418" s="18" t="s">
        <v>296</v>
      </c>
      <c r="I2418" s="9" t="s">
        <v>456</v>
      </c>
      <c r="J2418" s="10" t="s">
        <v>456</v>
      </c>
      <c r="K2418" s="67">
        <v>9600</v>
      </c>
      <c r="L2418" s="67">
        <v>61392000</v>
      </c>
      <c r="M2418" s="68"/>
      <c r="R2418" s="66">
        <v>61392000</v>
      </c>
      <c r="S2418" s="64" t="s">
        <v>1364</v>
      </c>
      <c r="T2418" s="65">
        <v>1</v>
      </c>
    </row>
    <row r="2419" spans="1:20" x14ac:dyDescent="0.25">
      <c r="A2419" s="60" t="s">
        <v>2369</v>
      </c>
      <c r="B2419" s="58" t="s">
        <v>2363</v>
      </c>
      <c r="C2419" s="18" t="s">
        <v>1094</v>
      </c>
      <c r="D2419" s="10" t="s">
        <v>1232</v>
      </c>
      <c r="E2419" s="10" t="s">
        <v>210</v>
      </c>
      <c r="F2419" s="9" t="s">
        <v>391</v>
      </c>
      <c r="G2419" s="9" t="s">
        <v>1498</v>
      </c>
      <c r="H2419" s="18" t="s">
        <v>337</v>
      </c>
      <c r="I2419" s="9" t="s">
        <v>453</v>
      </c>
      <c r="J2419" s="62" t="s">
        <v>2384</v>
      </c>
      <c r="K2419" s="67">
        <v>52320</v>
      </c>
      <c r="L2419" s="67">
        <v>151832640</v>
      </c>
      <c r="M2419" s="68"/>
      <c r="R2419" s="66">
        <v>151832640</v>
      </c>
      <c r="S2419" s="64" t="s">
        <v>1364</v>
      </c>
      <c r="T2419" s="65">
        <v>1</v>
      </c>
    </row>
    <row r="2420" spans="1:20" x14ac:dyDescent="0.25">
      <c r="A2420" s="60" t="s">
        <v>2369</v>
      </c>
      <c r="B2420" s="58" t="s">
        <v>2363</v>
      </c>
      <c r="C2420" s="18" t="s">
        <v>1094</v>
      </c>
      <c r="D2420" s="10" t="s">
        <v>1232</v>
      </c>
      <c r="E2420" s="10" t="s">
        <v>210</v>
      </c>
      <c r="F2420" s="9" t="s">
        <v>391</v>
      </c>
      <c r="G2420" s="9" t="s">
        <v>1498</v>
      </c>
      <c r="H2420" s="18" t="s">
        <v>1493</v>
      </c>
      <c r="I2420" s="9" t="s">
        <v>456</v>
      </c>
      <c r="J2420" s="10" t="s">
        <v>456</v>
      </c>
      <c r="K2420" s="67">
        <v>960</v>
      </c>
      <c r="L2420" s="67">
        <v>6139200</v>
      </c>
      <c r="M2420" s="68"/>
      <c r="R2420" s="66">
        <v>6139200</v>
      </c>
      <c r="S2420" s="64" t="s">
        <v>1534</v>
      </c>
      <c r="T2420" s="65">
        <v>1</v>
      </c>
    </row>
    <row r="2421" spans="1:20" x14ac:dyDescent="0.25">
      <c r="A2421" s="60" t="s">
        <v>2369</v>
      </c>
      <c r="B2421" s="58" t="s">
        <v>2363</v>
      </c>
      <c r="C2421" s="18" t="s">
        <v>1094</v>
      </c>
      <c r="D2421" s="10" t="s">
        <v>1232</v>
      </c>
      <c r="E2421" s="10" t="s">
        <v>210</v>
      </c>
      <c r="F2421" s="9" t="s">
        <v>391</v>
      </c>
      <c r="G2421" s="9" t="s">
        <v>1498</v>
      </c>
      <c r="H2421" s="18" t="s">
        <v>1523</v>
      </c>
      <c r="I2421" s="9" t="s">
        <v>453</v>
      </c>
      <c r="J2421" s="62" t="s">
        <v>2384</v>
      </c>
      <c r="K2421" s="67">
        <v>720</v>
      </c>
      <c r="L2421" s="67">
        <v>2089440</v>
      </c>
      <c r="M2421" s="68"/>
      <c r="R2421" s="66">
        <v>2089440</v>
      </c>
      <c r="S2421" s="64" t="s">
        <v>1534</v>
      </c>
      <c r="T2421" s="65">
        <v>1</v>
      </c>
    </row>
    <row r="2422" spans="1:20" x14ac:dyDescent="0.25">
      <c r="A2422" s="60" t="s">
        <v>2369</v>
      </c>
      <c r="B2422" s="58" t="s">
        <v>2363</v>
      </c>
      <c r="C2422" s="18" t="s">
        <v>1097</v>
      </c>
      <c r="D2422" s="10" t="s">
        <v>1424</v>
      </c>
      <c r="E2422" s="10" t="s">
        <v>210</v>
      </c>
      <c r="F2422" s="9" t="s">
        <v>391</v>
      </c>
      <c r="G2422" s="9" t="s">
        <v>1498</v>
      </c>
      <c r="H2422" s="18" t="s">
        <v>296</v>
      </c>
      <c r="I2422" s="9" t="s">
        <v>456</v>
      </c>
      <c r="J2422" s="10" t="s">
        <v>456</v>
      </c>
      <c r="K2422" s="67">
        <v>233760</v>
      </c>
      <c r="L2422" s="67">
        <v>1138644960</v>
      </c>
      <c r="M2422" s="68"/>
      <c r="R2422" s="66">
        <v>1138644960</v>
      </c>
      <c r="S2422" s="64" t="s">
        <v>1364</v>
      </c>
      <c r="T2422" s="65">
        <v>1</v>
      </c>
    </row>
    <row r="2423" spans="1:20" x14ac:dyDescent="0.25">
      <c r="A2423" s="60" t="s">
        <v>2369</v>
      </c>
      <c r="B2423" s="58" t="s">
        <v>2363</v>
      </c>
      <c r="C2423" s="18" t="s">
        <v>1097</v>
      </c>
      <c r="D2423" s="10" t="s">
        <v>1424</v>
      </c>
      <c r="E2423" s="10" t="s">
        <v>210</v>
      </c>
      <c r="F2423" s="9" t="s">
        <v>391</v>
      </c>
      <c r="G2423" s="9" t="s">
        <v>1498</v>
      </c>
      <c r="H2423" s="18" t="s">
        <v>337</v>
      </c>
      <c r="I2423" s="9" t="s">
        <v>453</v>
      </c>
      <c r="J2423" s="62" t="s">
        <v>2384</v>
      </c>
      <c r="K2423" s="67">
        <v>60816</v>
      </c>
      <c r="L2423" s="67">
        <v>172291728</v>
      </c>
      <c r="M2423" s="68"/>
      <c r="R2423" s="66">
        <v>172291728</v>
      </c>
      <c r="S2423" s="64" t="s">
        <v>1364</v>
      </c>
      <c r="T2423" s="65">
        <v>1</v>
      </c>
    </row>
    <row r="2424" spans="1:20" x14ac:dyDescent="0.25">
      <c r="A2424" s="60" t="s">
        <v>2369</v>
      </c>
      <c r="B2424" s="58" t="s">
        <v>2363</v>
      </c>
      <c r="C2424" s="18" t="s">
        <v>1097</v>
      </c>
      <c r="D2424" s="10" t="s">
        <v>1424</v>
      </c>
      <c r="E2424" s="10" t="s">
        <v>210</v>
      </c>
      <c r="F2424" s="9" t="s">
        <v>391</v>
      </c>
      <c r="G2424" s="9" t="s">
        <v>1498</v>
      </c>
      <c r="H2424" s="18" t="s">
        <v>231</v>
      </c>
      <c r="I2424" s="9" t="s">
        <v>455</v>
      </c>
      <c r="J2424" s="62" t="s">
        <v>2384</v>
      </c>
      <c r="K2424" s="67">
        <v>960</v>
      </c>
      <c r="L2424" s="67">
        <v>4235520</v>
      </c>
      <c r="M2424" s="68"/>
      <c r="R2424" s="66">
        <v>4235520</v>
      </c>
      <c r="S2424" s="64" t="s">
        <v>1364</v>
      </c>
      <c r="T2424" s="65">
        <v>1</v>
      </c>
    </row>
    <row r="2425" spans="1:20" x14ac:dyDescent="0.25">
      <c r="A2425" s="60" t="s">
        <v>2369</v>
      </c>
      <c r="B2425" s="58" t="s">
        <v>2363</v>
      </c>
      <c r="C2425" s="18" t="s">
        <v>1519</v>
      </c>
      <c r="D2425" s="10" t="s">
        <v>1520</v>
      </c>
      <c r="E2425" s="10" t="s">
        <v>1482</v>
      </c>
      <c r="F2425" s="9" t="s">
        <v>1483</v>
      </c>
      <c r="G2425" s="9" t="s">
        <v>1509</v>
      </c>
      <c r="H2425" s="18" t="s">
        <v>234</v>
      </c>
      <c r="I2425" s="9" t="s">
        <v>454</v>
      </c>
      <c r="J2425" s="62" t="s">
        <v>2384</v>
      </c>
      <c r="K2425" s="67">
        <v>1180838</v>
      </c>
      <c r="L2425" s="67">
        <v>7684893704</v>
      </c>
      <c r="M2425" s="68"/>
      <c r="R2425" s="66">
        <v>7684893704</v>
      </c>
      <c r="S2425" s="64" t="s">
        <v>1364</v>
      </c>
      <c r="T2425" s="65">
        <v>1</v>
      </c>
    </row>
    <row r="2426" spans="1:20" x14ac:dyDescent="0.25">
      <c r="A2426" s="60" t="s">
        <v>2369</v>
      </c>
      <c r="B2426" s="58" t="s">
        <v>2363</v>
      </c>
      <c r="C2426" s="18" t="s">
        <v>1519</v>
      </c>
      <c r="D2426" s="10" t="s">
        <v>1520</v>
      </c>
      <c r="E2426" s="10" t="s">
        <v>1482</v>
      </c>
      <c r="F2426" s="9" t="s">
        <v>1483</v>
      </c>
      <c r="G2426" s="9" t="s">
        <v>1509</v>
      </c>
      <c r="H2426" s="18" t="s">
        <v>1492</v>
      </c>
      <c r="I2426" s="9" t="s">
        <v>454</v>
      </c>
      <c r="J2426" s="62" t="s">
        <v>2384</v>
      </c>
      <c r="K2426" s="67">
        <v>1698040</v>
      </c>
      <c r="L2426" s="67">
        <v>11050844320</v>
      </c>
      <c r="M2426" s="68"/>
      <c r="R2426" s="66">
        <v>11050844320</v>
      </c>
      <c r="S2426" s="64" t="s">
        <v>1534</v>
      </c>
      <c r="T2426" s="65">
        <v>1</v>
      </c>
    </row>
    <row r="2427" spans="1:20" x14ac:dyDescent="0.25">
      <c r="A2427" s="60" t="s">
        <v>2369</v>
      </c>
      <c r="B2427" s="58" t="s">
        <v>2363</v>
      </c>
      <c r="C2427" s="18" t="s">
        <v>1098</v>
      </c>
      <c r="D2427" s="10" t="s">
        <v>1234</v>
      </c>
      <c r="E2427" s="10" t="s">
        <v>210</v>
      </c>
      <c r="F2427" s="9" t="s">
        <v>391</v>
      </c>
      <c r="G2427" s="9" t="s">
        <v>1498</v>
      </c>
      <c r="H2427" s="18" t="s">
        <v>296</v>
      </c>
      <c r="I2427" s="9" t="s">
        <v>456</v>
      </c>
      <c r="J2427" s="10" t="s">
        <v>456</v>
      </c>
      <c r="K2427" s="67">
        <v>480</v>
      </c>
      <c r="L2427" s="67">
        <v>3511680</v>
      </c>
      <c r="M2427" s="68"/>
      <c r="R2427" s="66">
        <v>3511680</v>
      </c>
      <c r="S2427" s="64" t="s">
        <v>1364</v>
      </c>
      <c r="T2427" s="65">
        <v>1</v>
      </c>
    </row>
    <row r="2428" spans="1:20" x14ac:dyDescent="0.25">
      <c r="A2428" s="60" t="s">
        <v>2369</v>
      </c>
      <c r="B2428" s="58" t="s">
        <v>2363</v>
      </c>
      <c r="C2428" s="18" t="s">
        <v>1098</v>
      </c>
      <c r="D2428" s="10" t="s">
        <v>1234</v>
      </c>
      <c r="E2428" s="10" t="s">
        <v>210</v>
      </c>
      <c r="F2428" s="9" t="s">
        <v>391</v>
      </c>
      <c r="G2428" s="9" t="s">
        <v>1498</v>
      </c>
      <c r="H2428" s="18" t="s">
        <v>337</v>
      </c>
      <c r="I2428" s="9" t="s">
        <v>453</v>
      </c>
      <c r="J2428" s="62" t="s">
        <v>2384</v>
      </c>
      <c r="K2428" s="67">
        <v>2880</v>
      </c>
      <c r="L2428" s="67">
        <v>10967040</v>
      </c>
      <c r="M2428" s="68"/>
      <c r="R2428" s="66">
        <v>10967040</v>
      </c>
      <c r="S2428" s="64" t="s">
        <v>1364</v>
      </c>
      <c r="T2428" s="65">
        <v>1</v>
      </c>
    </row>
    <row r="2429" spans="1:20" x14ac:dyDescent="0.25">
      <c r="A2429" s="60" t="s">
        <v>2369</v>
      </c>
      <c r="B2429" s="58" t="s">
        <v>2363</v>
      </c>
      <c r="C2429" s="18" t="s">
        <v>507</v>
      </c>
      <c r="D2429" s="10" t="s">
        <v>1340</v>
      </c>
      <c r="E2429" s="10" t="s">
        <v>359</v>
      </c>
      <c r="F2429" s="9" t="s">
        <v>396</v>
      </c>
      <c r="G2429" s="9" t="s">
        <v>1307</v>
      </c>
      <c r="H2429" s="18" t="s">
        <v>1406</v>
      </c>
      <c r="I2429" s="9" t="s">
        <v>453</v>
      </c>
      <c r="J2429" s="62" t="s">
        <v>2384</v>
      </c>
      <c r="K2429" s="67">
        <v>1000</v>
      </c>
      <c r="L2429" s="67">
        <v>5851000</v>
      </c>
      <c r="M2429" s="68"/>
      <c r="R2429" s="66">
        <v>5851000</v>
      </c>
      <c r="S2429" s="64" t="s">
        <v>1364</v>
      </c>
      <c r="T2429" s="65">
        <v>1</v>
      </c>
    </row>
    <row r="2430" spans="1:20" x14ac:dyDescent="0.25">
      <c r="A2430" s="60" t="s">
        <v>2369</v>
      </c>
      <c r="B2430" s="58" t="s">
        <v>2363</v>
      </c>
      <c r="C2430" s="18" t="s">
        <v>508</v>
      </c>
      <c r="D2430" s="10" t="s">
        <v>1341</v>
      </c>
      <c r="E2430" s="10" t="s">
        <v>359</v>
      </c>
      <c r="F2430" s="9" t="s">
        <v>396</v>
      </c>
      <c r="G2430" s="9" t="s">
        <v>1307</v>
      </c>
      <c r="H2430" s="18" t="s">
        <v>1406</v>
      </c>
      <c r="I2430" s="9" t="s">
        <v>453</v>
      </c>
      <c r="J2430" s="62" t="s">
        <v>2384</v>
      </c>
      <c r="K2430" s="67">
        <v>3500</v>
      </c>
      <c r="L2430" s="67">
        <v>9824500</v>
      </c>
      <c r="M2430" s="68"/>
      <c r="R2430" s="66">
        <v>9824500</v>
      </c>
      <c r="S2430" s="64" t="s">
        <v>1364</v>
      </c>
      <c r="T2430" s="65">
        <v>1</v>
      </c>
    </row>
    <row r="2431" spans="1:20" x14ac:dyDescent="0.25">
      <c r="A2431" s="60" t="s">
        <v>2369</v>
      </c>
      <c r="B2431" s="58" t="s">
        <v>2363</v>
      </c>
      <c r="C2431" s="18" t="s">
        <v>1448</v>
      </c>
      <c r="D2431" s="10" t="s">
        <v>1449</v>
      </c>
      <c r="E2431" s="10" t="s">
        <v>212</v>
      </c>
      <c r="F2431" s="9" t="s">
        <v>327</v>
      </c>
      <c r="G2431" s="9" t="s">
        <v>1309</v>
      </c>
      <c r="H2431" s="18" t="s">
        <v>296</v>
      </c>
      <c r="I2431" s="9" t="s">
        <v>456</v>
      </c>
      <c r="J2431" s="10" t="s">
        <v>456</v>
      </c>
      <c r="K2431" s="67">
        <v>2400</v>
      </c>
      <c r="L2431" s="67">
        <v>20217600</v>
      </c>
      <c r="M2431" s="68"/>
      <c r="R2431" s="66">
        <v>20217600</v>
      </c>
      <c r="S2431" s="64" t="s">
        <v>1364</v>
      </c>
      <c r="T2431" s="65">
        <v>1</v>
      </c>
    </row>
    <row r="2432" spans="1:20" x14ac:dyDescent="0.25">
      <c r="A2432" s="60" t="s">
        <v>2369</v>
      </c>
      <c r="B2432" s="58" t="s">
        <v>2363</v>
      </c>
      <c r="C2432" s="18" t="s">
        <v>1448</v>
      </c>
      <c r="D2432" s="10" t="s">
        <v>1449</v>
      </c>
      <c r="E2432" s="10" t="s">
        <v>212</v>
      </c>
      <c r="F2432" s="9" t="s">
        <v>327</v>
      </c>
      <c r="G2432" s="9" t="s">
        <v>1309</v>
      </c>
      <c r="H2432" s="18" t="s">
        <v>1493</v>
      </c>
      <c r="I2432" s="9" t="s">
        <v>456</v>
      </c>
      <c r="J2432" s="10" t="s">
        <v>456</v>
      </c>
      <c r="K2432" s="67">
        <v>3000</v>
      </c>
      <c r="L2432" s="67">
        <v>25272000</v>
      </c>
      <c r="M2432" s="68"/>
      <c r="R2432" s="66">
        <v>25272000</v>
      </c>
      <c r="S2432" s="64" t="s">
        <v>1534</v>
      </c>
      <c r="T2432" s="65">
        <v>1</v>
      </c>
    </row>
    <row r="2433" spans="1:20" x14ac:dyDescent="0.25">
      <c r="A2433" s="60" t="s">
        <v>2369</v>
      </c>
      <c r="B2433" s="58" t="s">
        <v>2363</v>
      </c>
      <c r="C2433" s="18" t="s">
        <v>1426</v>
      </c>
      <c r="D2433" s="10" t="s">
        <v>1508</v>
      </c>
      <c r="E2433" s="10" t="s">
        <v>218</v>
      </c>
      <c r="F2433" s="9" t="s">
        <v>400</v>
      </c>
      <c r="G2433" s="9" t="s">
        <v>1495</v>
      </c>
      <c r="H2433" s="18" t="s">
        <v>234</v>
      </c>
      <c r="I2433" s="9" t="s">
        <v>454</v>
      </c>
      <c r="J2433" s="62" t="s">
        <v>2384</v>
      </c>
      <c r="K2433" s="67">
        <v>80</v>
      </c>
      <c r="L2433" s="67">
        <v>496160</v>
      </c>
      <c r="M2433" s="68"/>
      <c r="R2433" s="66">
        <v>496160</v>
      </c>
      <c r="S2433" s="64" t="s">
        <v>1364</v>
      </c>
      <c r="T2433" s="65">
        <v>1</v>
      </c>
    </row>
    <row r="2434" spans="1:20" x14ac:dyDescent="0.25">
      <c r="A2434" s="60" t="s">
        <v>2369</v>
      </c>
      <c r="B2434" s="58" t="s">
        <v>2363</v>
      </c>
      <c r="C2434" s="18" t="s">
        <v>1426</v>
      </c>
      <c r="D2434" s="10" t="s">
        <v>1508</v>
      </c>
      <c r="E2434" s="10" t="s">
        <v>218</v>
      </c>
      <c r="F2434" s="9" t="s">
        <v>400</v>
      </c>
      <c r="G2434" s="9" t="s">
        <v>1495</v>
      </c>
      <c r="H2434" s="18" t="s">
        <v>1492</v>
      </c>
      <c r="I2434" s="9" t="s">
        <v>454</v>
      </c>
      <c r="J2434" s="62" t="s">
        <v>2384</v>
      </c>
      <c r="K2434" s="67">
        <v>1640</v>
      </c>
      <c r="L2434" s="67">
        <v>10171280</v>
      </c>
      <c r="M2434" s="68"/>
      <c r="R2434" s="66">
        <v>10171280</v>
      </c>
      <c r="S2434" s="64" t="s">
        <v>1534</v>
      </c>
      <c r="T2434" s="65">
        <v>1</v>
      </c>
    </row>
    <row r="2435" spans="1:20" x14ac:dyDescent="0.25">
      <c r="A2435" s="60" t="s">
        <v>2369</v>
      </c>
      <c r="B2435" s="58" t="s">
        <v>2363</v>
      </c>
      <c r="C2435" s="18" t="s">
        <v>1427</v>
      </c>
      <c r="D2435" s="10" t="s">
        <v>1504</v>
      </c>
      <c r="E2435" s="10" t="s">
        <v>218</v>
      </c>
      <c r="F2435" s="9" t="s">
        <v>400</v>
      </c>
      <c r="G2435" s="9" t="s">
        <v>1495</v>
      </c>
      <c r="H2435" s="18" t="s">
        <v>234</v>
      </c>
      <c r="I2435" s="9" t="s">
        <v>454</v>
      </c>
      <c r="J2435" s="62" t="s">
        <v>2384</v>
      </c>
      <c r="K2435" s="67">
        <v>103181</v>
      </c>
      <c r="L2435" s="67">
        <v>562955536</v>
      </c>
      <c r="M2435" s="68"/>
      <c r="R2435" s="66">
        <v>562955536</v>
      </c>
      <c r="S2435" s="64" t="s">
        <v>1364</v>
      </c>
      <c r="T2435" s="65">
        <v>1</v>
      </c>
    </row>
    <row r="2436" spans="1:20" x14ac:dyDescent="0.25">
      <c r="A2436" s="60" t="s">
        <v>2369</v>
      </c>
      <c r="B2436" s="58" t="s">
        <v>2363</v>
      </c>
      <c r="C2436" s="18" t="s">
        <v>1427</v>
      </c>
      <c r="D2436" s="10" t="s">
        <v>1504</v>
      </c>
      <c r="E2436" s="10" t="s">
        <v>218</v>
      </c>
      <c r="F2436" s="9" t="s">
        <v>400</v>
      </c>
      <c r="G2436" s="9" t="s">
        <v>1495</v>
      </c>
      <c r="H2436" s="18" t="s">
        <v>1492</v>
      </c>
      <c r="I2436" s="9" t="s">
        <v>454</v>
      </c>
      <c r="J2436" s="62" t="s">
        <v>2384</v>
      </c>
      <c r="K2436" s="67">
        <v>125400</v>
      </c>
      <c r="L2436" s="67">
        <v>684182400</v>
      </c>
      <c r="M2436" s="68"/>
      <c r="R2436" s="66">
        <v>684182400</v>
      </c>
      <c r="S2436" s="64" t="s">
        <v>1534</v>
      </c>
      <c r="T2436" s="65">
        <v>1</v>
      </c>
    </row>
    <row r="2437" spans="1:20" x14ac:dyDescent="0.25">
      <c r="A2437" s="60" t="s">
        <v>2369</v>
      </c>
      <c r="B2437" s="58" t="s">
        <v>2363</v>
      </c>
      <c r="C2437" s="18" t="s">
        <v>1459</v>
      </c>
      <c r="D2437" s="10" t="s">
        <v>1527</v>
      </c>
      <c r="E2437" s="10" t="s">
        <v>387</v>
      </c>
      <c r="F2437" s="9" t="s">
        <v>252</v>
      </c>
      <c r="G2437" s="9" t="s">
        <v>1495</v>
      </c>
      <c r="H2437" s="18" t="s">
        <v>234</v>
      </c>
      <c r="I2437" s="9" t="s">
        <v>454</v>
      </c>
      <c r="J2437" s="62" t="s">
        <v>2384</v>
      </c>
      <c r="K2437" s="67">
        <v>34740</v>
      </c>
      <c r="L2437" s="67">
        <v>226122660</v>
      </c>
      <c r="M2437" s="68"/>
      <c r="R2437" s="66">
        <v>226122660</v>
      </c>
      <c r="S2437" s="64" t="s">
        <v>1364</v>
      </c>
      <c r="T2437" s="65">
        <v>1</v>
      </c>
    </row>
    <row r="2438" spans="1:20" x14ac:dyDescent="0.25">
      <c r="A2438" s="60" t="s">
        <v>2369</v>
      </c>
      <c r="B2438" s="58" t="s">
        <v>2363</v>
      </c>
      <c r="C2438" s="18" t="s">
        <v>1459</v>
      </c>
      <c r="D2438" s="10" t="s">
        <v>1527</v>
      </c>
      <c r="E2438" s="10" t="s">
        <v>387</v>
      </c>
      <c r="F2438" s="9" t="s">
        <v>252</v>
      </c>
      <c r="G2438" s="9" t="s">
        <v>1495</v>
      </c>
      <c r="H2438" s="18" t="s">
        <v>1492</v>
      </c>
      <c r="I2438" s="9" t="s">
        <v>454</v>
      </c>
      <c r="J2438" s="62" t="s">
        <v>2384</v>
      </c>
      <c r="K2438" s="67">
        <v>6780</v>
      </c>
      <c r="L2438" s="67">
        <v>44131020</v>
      </c>
      <c r="M2438" s="68"/>
      <c r="R2438" s="66">
        <v>44131020</v>
      </c>
      <c r="S2438" s="64" t="s">
        <v>1534</v>
      </c>
      <c r="T2438" s="65">
        <v>1</v>
      </c>
    </row>
    <row r="2439" spans="1:20" x14ac:dyDescent="0.25">
      <c r="A2439" s="60" t="s">
        <v>2369</v>
      </c>
      <c r="B2439" s="58" t="s">
        <v>2363</v>
      </c>
      <c r="C2439" s="18" t="s">
        <v>1452</v>
      </c>
      <c r="D2439" s="10" t="s">
        <v>1453</v>
      </c>
      <c r="E2439" s="10" t="s">
        <v>212</v>
      </c>
      <c r="F2439" s="9" t="s">
        <v>327</v>
      </c>
      <c r="G2439" s="9" t="s">
        <v>1309</v>
      </c>
      <c r="H2439" s="18" t="s">
        <v>296</v>
      </c>
      <c r="I2439" s="9" t="s">
        <v>456</v>
      </c>
      <c r="J2439" s="10" t="s">
        <v>456</v>
      </c>
      <c r="K2439" s="67">
        <v>2160</v>
      </c>
      <c r="L2439" s="67">
        <v>23250240</v>
      </c>
      <c r="M2439" s="68"/>
      <c r="R2439" s="66">
        <v>23250240</v>
      </c>
      <c r="S2439" s="64" t="s">
        <v>1364</v>
      </c>
      <c r="T2439" s="65">
        <v>1</v>
      </c>
    </row>
    <row r="2440" spans="1:20" x14ac:dyDescent="0.25">
      <c r="A2440" s="60" t="s">
        <v>2369</v>
      </c>
      <c r="B2440" s="58" t="s">
        <v>2363</v>
      </c>
      <c r="C2440" s="18" t="s">
        <v>1452</v>
      </c>
      <c r="D2440" s="10" t="s">
        <v>1453</v>
      </c>
      <c r="E2440" s="10" t="s">
        <v>212</v>
      </c>
      <c r="F2440" s="9" t="s">
        <v>327</v>
      </c>
      <c r="G2440" s="9" t="s">
        <v>1309</v>
      </c>
      <c r="H2440" s="18" t="s">
        <v>234</v>
      </c>
      <c r="I2440" s="9" t="s">
        <v>454</v>
      </c>
      <c r="J2440" s="62" t="s">
        <v>2384</v>
      </c>
      <c r="K2440" s="67">
        <v>9120</v>
      </c>
      <c r="L2440" s="67">
        <v>99854880</v>
      </c>
      <c r="M2440" s="68"/>
      <c r="R2440" s="66">
        <v>99854880</v>
      </c>
      <c r="S2440" s="64" t="s">
        <v>1364</v>
      </c>
      <c r="T2440" s="65">
        <v>1</v>
      </c>
    </row>
    <row r="2441" spans="1:20" x14ac:dyDescent="0.25">
      <c r="A2441" s="60" t="s">
        <v>2369</v>
      </c>
      <c r="B2441" s="58" t="s">
        <v>2363</v>
      </c>
      <c r="C2441" s="18" t="s">
        <v>1452</v>
      </c>
      <c r="D2441" s="10" t="s">
        <v>1453</v>
      </c>
      <c r="E2441" s="10" t="s">
        <v>212</v>
      </c>
      <c r="F2441" s="9" t="s">
        <v>327</v>
      </c>
      <c r="G2441" s="9" t="s">
        <v>1309</v>
      </c>
      <c r="H2441" s="18" t="s">
        <v>1492</v>
      </c>
      <c r="I2441" s="9" t="s">
        <v>454</v>
      </c>
      <c r="J2441" s="62" t="s">
        <v>2384</v>
      </c>
      <c r="K2441" s="67">
        <v>2760</v>
      </c>
      <c r="L2441" s="67">
        <v>30219240</v>
      </c>
      <c r="M2441" s="68"/>
      <c r="R2441" s="66">
        <v>30219240</v>
      </c>
      <c r="S2441" s="64" t="s">
        <v>1534</v>
      </c>
      <c r="T2441" s="65">
        <v>1</v>
      </c>
    </row>
    <row r="2442" spans="1:20" x14ac:dyDescent="0.25">
      <c r="A2442" s="60" t="s">
        <v>2369</v>
      </c>
      <c r="B2442" s="58" t="s">
        <v>2363</v>
      </c>
      <c r="C2442" s="18" t="s">
        <v>1452</v>
      </c>
      <c r="D2442" s="10" t="s">
        <v>1453</v>
      </c>
      <c r="E2442" s="10" t="s">
        <v>212</v>
      </c>
      <c r="F2442" s="9" t="s">
        <v>327</v>
      </c>
      <c r="G2442" s="9" t="s">
        <v>1309</v>
      </c>
      <c r="H2442" s="18" t="s">
        <v>1493</v>
      </c>
      <c r="I2442" s="9" t="s">
        <v>456</v>
      </c>
      <c r="J2442" s="10" t="s">
        <v>456</v>
      </c>
      <c r="K2442" s="67">
        <v>1200</v>
      </c>
      <c r="L2442" s="67">
        <v>12916800</v>
      </c>
      <c r="M2442" s="68"/>
      <c r="R2442" s="66">
        <v>12916800</v>
      </c>
      <c r="S2442" s="64" t="s">
        <v>1534</v>
      </c>
      <c r="T2442" s="65">
        <v>1</v>
      </c>
    </row>
    <row r="2443" spans="1:20" x14ac:dyDescent="0.25">
      <c r="A2443" s="60" t="s">
        <v>2369</v>
      </c>
      <c r="B2443" s="58" t="s">
        <v>2363</v>
      </c>
      <c r="C2443" s="18" t="s">
        <v>1461</v>
      </c>
      <c r="D2443" s="10" t="s">
        <v>1532</v>
      </c>
      <c r="E2443" s="10" t="s">
        <v>389</v>
      </c>
      <c r="F2443" s="9" t="s">
        <v>322</v>
      </c>
      <c r="G2443" s="9" t="s">
        <v>1495</v>
      </c>
      <c r="H2443" s="18" t="s">
        <v>234</v>
      </c>
      <c r="I2443" s="9" t="s">
        <v>454</v>
      </c>
      <c r="J2443" s="62" t="s">
        <v>2384</v>
      </c>
      <c r="K2443" s="67">
        <v>19</v>
      </c>
      <c r="L2443" s="67">
        <v>614232</v>
      </c>
      <c r="M2443" s="68"/>
      <c r="R2443" s="66">
        <v>614232</v>
      </c>
      <c r="S2443" s="64" t="s">
        <v>1364</v>
      </c>
      <c r="T2443" s="65">
        <v>1</v>
      </c>
    </row>
    <row r="2444" spans="1:20" x14ac:dyDescent="0.25">
      <c r="A2444" s="60" t="s">
        <v>2369</v>
      </c>
      <c r="B2444" s="58" t="s">
        <v>2363</v>
      </c>
      <c r="C2444" s="18" t="s">
        <v>1469</v>
      </c>
      <c r="D2444" s="10" t="s">
        <v>1532</v>
      </c>
      <c r="E2444" s="10" t="s">
        <v>389</v>
      </c>
      <c r="F2444" s="9" t="s">
        <v>322</v>
      </c>
      <c r="G2444" s="9" t="s">
        <v>1495</v>
      </c>
      <c r="H2444" s="18" t="s">
        <v>234</v>
      </c>
      <c r="I2444" s="9" t="s">
        <v>454</v>
      </c>
      <c r="J2444" s="62" t="s">
        <v>2384</v>
      </c>
      <c r="K2444" s="67">
        <v>13600</v>
      </c>
      <c r="L2444" s="67">
        <v>332601600</v>
      </c>
      <c r="M2444" s="68"/>
      <c r="R2444" s="66">
        <v>332601600</v>
      </c>
      <c r="S2444" s="64" t="s">
        <v>1364</v>
      </c>
      <c r="T2444" s="65">
        <v>1</v>
      </c>
    </row>
    <row r="2445" spans="1:20" x14ac:dyDescent="0.25">
      <c r="A2445" s="60" t="s">
        <v>2369</v>
      </c>
      <c r="B2445" s="58" t="s">
        <v>2363</v>
      </c>
      <c r="C2445" s="18" t="s">
        <v>1469</v>
      </c>
      <c r="D2445" s="10" t="s">
        <v>1532</v>
      </c>
      <c r="E2445" s="10" t="s">
        <v>389</v>
      </c>
      <c r="F2445" s="9" t="s">
        <v>322</v>
      </c>
      <c r="G2445" s="9" t="s">
        <v>1495</v>
      </c>
      <c r="H2445" s="18" t="s">
        <v>1492</v>
      </c>
      <c r="I2445" s="9" t="s">
        <v>454</v>
      </c>
      <c r="J2445" s="62" t="s">
        <v>2384</v>
      </c>
      <c r="K2445" s="67">
        <v>2310</v>
      </c>
      <c r="L2445" s="67">
        <v>56493360</v>
      </c>
      <c r="M2445" s="68"/>
      <c r="R2445" s="66">
        <v>56493360</v>
      </c>
      <c r="S2445" s="64" t="s">
        <v>1534</v>
      </c>
      <c r="T2445" s="65">
        <v>1</v>
      </c>
    </row>
    <row r="2446" spans="1:20" x14ac:dyDescent="0.25">
      <c r="A2446" s="60" t="s">
        <v>2369</v>
      </c>
      <c r="B2446" s="58" t="s">
        <v>2363</v>
      </c>
      <c r="C2446" s="18" t="s">
        <v>1595</v>
      </c>
      <c r="D2446" s="10" t="s">
        <v>1596</v>
      </c>
      <c r="E2446" s="10" t="s">
        <v>1482</v>
      </c>
      <c r="F2446" s="9" t="s">
        <v>1483</v>
      </c>
      <c r="G2446" s="9" t="s">
        <v>1509</v>
      </c>
      <c r="H2446" s="18" t="s">
        <v>234</v>
      </c>
      <c r="I2446" s="9" t="s">
        <v>454</v>
      </c>
      <c r="J2446" s="62" t="s">
        <v>2384</v>
      </c>
      <c r="K2446" s="67">
        <v>1176513</v>
      </c>
      <c r="L2446" s="67">
        <v>6913190388</v>
      </c>
      <c r="M2446" s="68"/>
      <c r="R2446" s="66">
        <v>6913190388</v>
      </c>
      <c r="S2446" s="64" t="s">
        <v>1364</v>
      </c>
      <c r="T2446" s="65">
        <v>1</v>
      </c>
    </row>
    <row r="2447" spans="1:20" x14ac:dyDescent="0.25">
      <c r="A2447" s="60" t="s">
        <v>2369</v>
      </c>
      <c r="B2447" s="58" t="s">
        <v>2363</v>
      </c>
      <c r="C2447" s="18" t="s">
        <v>1595</v>
      </c>
      <c r="D2447" s="10" t="s">
        <v>1596</v>
      </c>
      <c r="E2447" s="10" t="s">
        <v>1482</v>
      </c>
      <c r="F2447" s="9" t="s">
        <v>1483</v>
      </c>
      <c r="G2447" s="9" t="s">
        <v>1509</v>
      </c>
      <c r="H2447" s="18" t="s">
        <v>1492</v>
      </c>
      <c r="I2447" s="9" t="s">
        <v>454</v>
      </c>
      <c r="J2447" s="62" t="s">
        <v>2384</v>
      </c>
      <c r="K2447" s="67">
        <v>479500</v>
      </c>
      <c r="L2447" s="67">
        <v>2817542000</v>
      </c>
      <c r="M2447" s="68"/>
      <c r="R2447" s="66">
        <v>2817542000</v>
      </c>
      <c r="S2447" s="64" t="s">
        <v>1534</v>
      </c>
      <c r="T2447" s="65">
        <v>1</v>
      </c>
    </row>
    <row r="2448" spans="1:20" x14ac:dyDescent="0.25">
      <c r="A2448" s="60" t="s">
        <v>2369</v>
      </c>
      <c r="B2448" s="58" t="s">
        <v>2363</v>
      </c>
      <c r="C2448" s="18" t="s">
        <v>2282</v>
      </c>
      <c r="D2448" s="10" t="s">
        <v>1186</v>
      </c>
      <c r="E2448" s="10" t="s">
        <v>602</v>
      </c>
      <c r="F2448" s="9" t="s">
        <v>603</v>
      </c>
      <c r="G2448" s="9" t="s">
        <v>1308</v>
      </c>
      <c r="H2448" s="18" t="s">
        <v>296</v>
      </c>
      <c r="I2448" s="9" t="s">
        <v>456</v>
      </c>
      <c r="J2448" s="10" t="s">
        <v>456</v>
      </c>
      <c r="K2448" s="67">
        <v>30</v>
      </c>
      <c r="L2448" s="67">
        <v>5548500</v>
      </c>
      <c r="M2448" s="68"/>
      <c r="R2448" s="66">
        <v>5548500</v>
      </c>
      <c r="S2448" s="64" t="s">
        <v>1364</v>
      </c>
      <c r="T2448" s="65">
        <v>1</v>
      </c>
    </row>
    <row r="2449" spans="1:20" x14ac:dyDescent="0.25">
      <c r="A2449" s="60" t="s">
        <v>2369</v>
      </c>
      <c r="B2449" s="58" t="s">
        <v>2363</v>
      </c>
      <c r="C2449" s="18" t="s">
        <v>2282</v>
      </c>
      <c r="D2449" s="10" t="s">
        <v>1186</v>
      </c>
      <c r="E2449" s="10" t="s">
        <v>602</v>
      </c>
      <c r="F2449" s="9" t="s">
        <v>603</v>
      </c>
      <c r="G2449" s="9" t="s">
        <v>1308</v>
      </c>
      <c r="H2449" s="18" t="s">
        <v>234</v>
      </c>
      <c r="I2449" s="9" t="s">
        <v>454</v>
      </c>
      <c r="J2449" s="62" t="s">
        <v>2384</v>
      </c>
      <c r="K2449" s="67">
        <v>90</v>
      </c>
      <c r="L2449" s="67">
        <v>11153520</v>
      </c>
      <c r="M2449" s="68"/>
      <c r="R2449" s="66">
        <v>11153520</v>
      </c>
      <c r="S2449" s="64" t="s">
        <v>1364</v>
      </c>
      <c r="T2449" s="65">
        <v>1</v>
      </c>
    </row>
    <row r="2450" spans="1:20" x14ac:dyDescent="0.25">
      <c r="A2450" s="60" t="s">
        <v>2369</v>
      </c>
      <c r="B2450" s="58" t="s">
        <v>2363</v>
      </c>
      <c r="C2450" s="18" t="s">
        <v>2282</v>
      </c>
      <c r="D2450" s="10" t="s">
        <v>1186</v>
      </c>
      <c r="E2450" s="10" t="s">
        <v>602</v>
      </c>
      <c r="F2450" s="9" t="s">
        <v>603</v>
      </c>
      <c r="G2450" s="9" t="s">
        <v>1308</v>
      </c>
      <c r="H2450" s="18" t="s">
        <v>1492</v>
      </c>
      <c r="I2450" s="9" t="s">
        <v>454</v>
      </c>
      <c r="J2450" s="62" t="s">
        <v>2384</v>
      </c>
      <c r="K2450" s="67">
        <v>60</v>
      </c>
      <c r="L2450" s="67">
        <v>7435680</v>
      </c>
      <c r="M2450" s="68"/>
      <c r="R2450" s="66">
        <v>7435680</v>
      </c>
      <c r="S2450" s="64" t="s">
        <v>1534</v>
      </c>
      <c r="T2450" s="65">
        <v>1</v>
      </c>
    </row>
    <row r="2451" spans="1:20" x14ac:dyDescent="0.25">
      <c r="A2451" s="60" t="s">
        <v>2369</v>
      </c>
      <c r="B2451" s="58" t="s">
        <v>2363</v>
      </c>
      <c r="C2451" s="18" t="s">
        <v>510</v>
      </c>
      <c r="D2451" s="10" t="s">
        <v>1343</v>
      </c>
      <c r="E2451" s="10" t="s">
        <v>359</v>
      </c>
      <c r="F2451" s="9" t="s">
        <v>396</v>
      </c>
      <c r="G2451" s="9" t="s">
        <v>1307</v>
      </c>
      <c r="H2451" s="18" t="s">
        <v>1406</v>
      </c>
      <c r="I2451" s="9" t="s">
        <v>453</v>
      </c>
      <c r="J2451" s="62" t="s">
        <v>2384</v>
      </c>
      <c r="K2451" s="67">
        <v>5850</v>
      </c>
      <c r="L2451" s="67">
        <v>34228350</v>
      </c>
      <c r="M2451" s="68"/>
      <c r="R2451" s="66">
        <v>34228350</v>
      </c>
      <c r="S2451" s="64" t="s">
        <v>1364</v>
      </c>
      <c r="T2451" s="65">
        <v>1</v>
      </c>
    </row>
    <row r="2452" spans="1:20" x14ac:dyDescent="0.25">
      <c r="A2452" s="60" t="s">
        <v>2369</v>
      </c>
      <c r="B2452" s="58" t="s">
        <v>2363</v>
      </c>
      <c r="C2452" s="18" t="s">
        <v>1330</v>
      </c>
      <c r="D2452" s="10" t="s">
        <v>1339</v>
      </c>
      <c r="E2452" s="10" t="s">
        <v>385</v>
      </c>
      <c r="F2452" s="9" t="s">
        <v>398</v>
      </c>
      <c r="G2452" s="9" t="s">
        <v>1307</v>
      </c>
      <c r="H2452" s="18" t="s">
        <v>1406</v>
      </c>
      <c r="I2452" s="9" t="s">
        <v>453</v>
      </c>
      <c r="J2452" s="62" t="s">
        <v>2384</v>
      </c>
      <c r="K2452" s="67">
        <v>500</v>
      </c>
      <c r="L2452" s="67">
        <v>2552000</v>
      </c>
      <c r="M2452" s="68"/>
      <c r="R2452" s="66">
        <v>2552000</v>
      </c>
      <c r="S2452" s="64" t="s">
        <v>1364</v>
      </c>
      <c r="T2452" s="65">
        <v>1</v>
      </c>
    </row>
    <row r="2453" spans="1:20" x14ac:dyDescent="0.25">
      <c r="A2453" s="60" t="s">
        <v>2369</v>
      </c>
      <c r="B2453" s="58" t="s">
        <v>2363</v>
      </c>
      <c r="C2453" s="18" t="s">
        <v>249</v>
      </c>
      <c r="D2453" s="10" t="s">
        <v>1346</v>
      </c>
      <c r="E2453" s="10" t="s">
        <v>359</v>
      </c>
      <c r="F2453" s="9" t="s">
        <v>396</v>
      </c>
      <c r="G2453" s="9" t="s">
        <v>1307</v>
      </c>
      <c r="H2453" s="18" t="s">
        <v>1406</v>
      </c>
      <c r="I2453" s="9" t="s">
        <v>453</v>
      </c>
      <c r="J2453" s="62" t="s">
        <v>2384</v>
      </c>
      <c r="K2453" s="67">
        <v>50</v>
      </c>
      <c r="L2453" s="67">
        <v>195800</v>
      </c>
      <c r="M2453" s="68"/>
      <c r="R2453" s="66">
        <v>195800</v>
      </c>
      <c r="S2453" s="64" t="s">
        <v>1364</v>
      </c>
      <c r="T2453" s="65">
        <v>1</v>
      </c>
    </row>
    <row r="2454" spans="1:20" x14ac:dyDescent="0.25">
      <c r="A2454" s="60" t="s">
        <v>2369</v>
      </c>
      <c r="B2454" s="58" t="s">
        <v>2363</v>
      </c>
      <c r="C2454" s="18" t="s">
        <v>1458</v>
      </c>
      <c r="D2454" s="10" t="s">
        <v>1507</v>
      </c>
      <c r="E2454" s="10" t="s">
        <v>254</v>
      </c>
      <c r="F2454" s="9" t="s">
        <v>390</v>
      </c>
      <c r="G2454" s="9" t="s">
        <v>1495</v>
      </c>
      <c r="H2454" s="18" t="s">
        <v>234</v>
      </c>
      <c r="I2454" s="9" t="s">
        <v>454</v>
      </c>
      <c r="J2454" s="62" t="s">
        <v>2384</v>
      </c>
      <c r="K2454" s="67">
        <v>11788</v>
      </c>
      <c r="L2454" s="67">
        <v>75384260</v>
      </c>
      <c r="M2454" s="68"/>
      <c r="R2454" s="66">
        <v>75384260</v>
      </c>
      <c r="S2454" s="64" t="s">
        <v>1364</v>
      </c>
      <c r="T2454" s="65">
        <v>1</v>
      </c>
    </row>
    <row r="2455" spans="1:20" x14ac:dyDescent="0.25">
      <c r="A2455" s="60" t="s">
        <v>2369</v>
      </c>
      <c r="B2455" s="58" t="s">
        <v>2363</v>
      </c>
      <c r="C2455" s="18" t="s">
        <v>1458</v>
      </c>
      <c r="D2455" s="10" t="s">
        <v>1507</v>
      </c>
      <c r="E2455" s="10" t="s">
        <v>254</v>
      </c>
      <c r="F2455" s="9" t="s">
        <v>390</v>
      </c>
      <c r="G2455" s="9" t="s">
        <v>1495</v>
      </c>
      <c r="H2455" s="18" t="s">
        <v>1492</v>
      </c>
      <c r="I2455" s="9" t="s">
        <v>454</v>
      </c>
      <c r="J2455" s="62" t="s">
        <v>2384</v>
      </c>
      <c r="K2455" s="67">
        <v>18320</v>
      </c>
      <c r="L2455" s="67">
        <v>117156400</v>
      </c>
      <c r="M2455" s="68"/>
      <c r="R2455" s="66">
        <v>117156400</v>
      </c>
      <c r="S2455" s="64" t="s">
        <v>1534</v>
      </c>
      <c r="T2455" s="65">
        <v>1</v>
      </c>
    </row>
    <row r="2456" spans="1:20" x14ac:dyDescent="0.25">
      <c r="A2456" s="60" t="s">
        <v>2369</v>
      </c>
      <c r="B2456" s="58" t="s">
        <v>2363</v>
      </c>
      <c r="C2456" s="18" t="s">
        <v>1460</v>
      </c>
      <c r="D2456" s="10" t="s">
        <v>1508</v>
      </c>
      <c r="E2456" s="10" t="s">
        <v>254</v>
      </c>
      <c r="F2456" s="9" t="s">
        <v>390</v>
      </c>
      <c r="G2456" s="9" t="s">
        <v>1495</v>
      </c>
      <c r="H2456" s="18" t="s">
        <v>234</v>
      </c>
      <c r="I2456" s="9" t="s">
        <v>454</v>
      </c>
      <c r="J2456" s="62" t="s">
        <v>2384</v>
      </c>
      <c r="K2456" s="67">
        <v>8436</v>
      </c>
      <c r="L2456" s="67">
        <v>49645860</v>
      </c>
      <c r="M2456" s="68"/>
      <c r="R2456" s="66">
        <v>49645860</v>
      </c>
      <c r="S2456" s="64" t="s">
        <v>1364</v>
      </c>
      <c r="T2456" s="65">
        <v>1</v>
      </c>
    </row>
    <row r="2457" spans="1:20" x14ac:dyDescent="0.25">
      <c r="A2457" s="60" t="s">
        <v>2369</v>
      </c>
      <c r="B2457" s="58" t="s">
        <v>2363</v>
      </c>
      <c r="C2457" s="18" t="s">
        <v>1460</v>
      </c>
      <c r="D2457" s="10" t="s">
        <v>1508</v>
      </c>
      <c r="E2457" s="10" t="s">
        <v>254</v>
      </c>
      <c r="F2457" s="9" t="s">
        <v>390</v>
      </c>
      <c r="G2457" s="9" t="s">
        <v>1495</v>
      </c>
      <c r="H2457" s="18" t="s">
        <v>1492</v>
      </c>
      <c r="I2457" s="9" t="s">
        <v>454</v>
      </c>
      <c r="J2457" s="62" t="s">
        <v>2384</v>
      </c>
      <c r="K2457" s="67">
        <v>36340</v>
      </c>
      <c r="L2457" s="67">
        <v>213860900</v>
      </c>
      <c r="M2457" s="68"/>
      <c r="R2457" s="66">
        <v>213860900</v>
      </c>
      <c r="S2457" s="64" t="s">
        <v>1534</v>
      </c>
      <c r="T2457" s="65">
        <v>1</v>
      </c>
    </row>
    <row r="2458" spans="1:20" x14ac:dyDescent="0.25">
      <c r="A2458" s="60" t="s">
        <v>2369</v>
      </c>
      <c r="B2458" s="58" t="s">
        <v>2363</v>
      </c>
      <c r="C2458" s="18" t="s">
        <v>1462</v>
      </c>
      <c r="D2458" s="10" t="s">
        <v>1504</v>
      </c>
      <c r="E2458" s="10" t="s">
        <v>254</v>
      </c>
      <c r="F2458" s="9" t="s">
        <v>390</v>
      </c>
      <c r="G2458" s="9" t="s">
        <v>1495</v>
      </c>
      <c r="H2458" s="18" t="s">
        <v>1492</v>
      </c>
      <c r="I2458" s="9" t="s">
        <v>454</v>
      </c>
      <c r="J2458" s="62" t="s">
        <v>2384</v>
      </c>
      <c r="K2458" s="67">
        <v>111500</v>
      </c>
      <c r="L2458" s="67">
        <v>655174000</v>
      </c>
      <c r="M2458" s="68"/>
      <c r="R2458" s="66">
        <v>655174000</v>
      </c>
      <c r="S2458" s="64" t="s">
        <v>1534</v>
      </c>
      <c r="T2458" s="65">
        <v>1</v>
      </c>
    </row>
    <row r="2459" spans="1:20" x14ac:dyDescent="0.25">
      <c r="A2459" s="60" t="s">
        <v>2369</v>
      </c>
      <c r="B2459" s="58" t="s">
        <v>2363</v>
      </c>
      <c r="C2459" s="18" t="s">
        <v>1464</v>
      </c>
      <c r="D2459" s="10" t="s">
        <v>1517</v>
      </c>
      <c r="E2459" s="10" t="s">
        <v>254</v>
      </c>
      <c r="F2459" s="9" t="s">
        <v>390</v>
      </c>
      <c r="G2459" s="9" t="s">
        <v>1495</v>
      </c>
      <c r="H2459" s="18" t="s">
        <v>234</v>
      </c>
      <c r="I2459" s="9" t="s">
        <v>454</v>
      </c>
      <c r="J2459" s="62" t="s">
        <v>2384</v>
      </c>
      <c r="K2459" s="67">
        <v>1320</v>
      </c>
      <c r="L2459" s="67">
        <v>13392720</v>
      </c>
      <c r="M2459" s="68"/>
      <c r="R2459" s="66">
        <v>13392720</v>
      </c>
      <c r="S2459" s="64" t="s">
        <v>1364</v>
      </c>
      <c r="T2459" s="65">
        <v>1</v>
      </c>
    </row>
    <row r="2460" spans="1:20" x14ac:dyDescent="0.25">
      <c r="A2460" s="60" t="s">
        <v>2369</v>
      </c>
      <c r="B2460" s="58" t="s">
        <v>2363</v>
      </c>
      <c r="C2460" s="18" t="s">
        <v>292</v>
      </c>
      <c r="D2460" s="10" t="s">
        <v>1259</v>
      </c>
      <c r="E2460" s="10" t="s">
        <v>347</v>
      </c>
      <c r="F2460" s="9" t="s">
        <v>224</v>
      </c>
      <c r="G2460" s="9" t="s">
        <v>1311</v>
      </c>
      <c r="H2460" s="18" t="s">
        <v>239</v>
      </c>
      <c r="I2460" s="9" t="s">
        <v>456</v>
      </c>
      <c r="J2460" s="10" t="s">
        <v>456</v>
      </c>
      <c r="K2460" s="67">
        <v>2000</v>
      </c>
      <c r="L2460" s="67">
        <v>32000000</v>
      </c>
      <c r="M2460" s="68"/>
      <c r="R2460" s="66">
        <v>32000000</v>
      </c>
      <c r="S2460" s="64" t="s">
        <v>1366</v>
      </c>
      <c r="T2460" s="65">
        <v>1</v>
      </c>
    </row>
    <row r="2461" spans="1:20" x14ac:dyDescent="0.25">
      <c r="A2461" s="60" t="s">
        <v>2369</v>
      </c>
      <c r="B2461" s="58" t="s">
        <v>2363</v>
      </c>
      <c r="C2461" s="18" t="s">
        <v>509</v>
      </c>
      <c r="D2461" s="10" t="s">
        <v>1342</v>
      </c>
      <c r="E2461" s="10" t="s">
        <v>359</v>
      </c>
      <c r="F2461" s="9" t="s">
        <v>396</v>
      </c>
      <c r="G2461" s="9" t="s">
        <v>1307</v>
      </c>
      <c r="H2461" s="18" t="s">
        <v>250</v>
      </c>
      <c r="I2461" s="9" t="s">
        <v>456</v>
      </c>
      <c r="J2461" s="10" t="s">
        <v>456</v>
      </c>
      <c r="K2461" s="67">
        <v>-1500</v>
      </c>
      <c r="L2461" s="67">
        <v>-4780500</v>
      </c>
      <c r="M2461" s="68"/>
      <c r="R2461" s="66">
        <v>-4780500</v>
      </c>
      <c r="S2461" s="64" t="s">
        <v>1364</v>
      </c>
      <c r="T2461" s="65">
        <v>1</v>
      </c>
    </row>
    <row r="2462" spans="1:20" x14ac:dyDescent="0.25">
      <c r="A2462" s="60" t="s">
        <v>2369</v>
      </c>
      <c r="B2462" s="58" t="s">
        <v>2363</v>
      </c>
      <c r="C2462" s="18" t="s">
        <v>1576</v>
      </c>
      <c r="D2462" s="10" t="s">
        <v>1577</v>
      </c>
      <c r="E2462" s="10" t="s">
        <v>1045</v>
      </c>
      <c r="F2462" s="9" t="s">
        <v>1046</v>
      </c>
      <c r="G2462" s="9" t="s">
        <v>1309</v>
      </c>
      <c r="H2462" s="18" t="s">
        <v>296</v>
      </c>
      <c r="I2462" s="9" t="s">
        <v>456</v>
      </c>
      <c r="J2462" s="10" t="s">
        <v>456</v>
      </c>
      <c r="K2462" s="67">
        <v>4824</v>
      </c>
      <c r="L2462" s="67">
        <v>1014053040</v>
      </c>
      <c r="M2462" s="68"/>
      <c r="R2462" s="66">
        <v>1014053040</v>
      </c>
      <c r="S2462" s="64" t="s">
        <v>1364</v>
      </c>
      <c r="T2462" s="65">
        <v>1</v>
      </c>
    </row>
    <row r="2463" spans="1:20" x14ac:dyDescent="0.25">
      <c r="A2463" s="60" t="s">
        <v>2369</v>
      </c>
      <c r="B2463" s="58" t="s">
        <v>2363</v>
      </c>
      <c r="C2463" s="18" t="s">
        <v>1576</v>
      </c>
      <c r="D2463" s="10" t="s">
        <v>1577</v>
      </c>
      <c r="E2463" s="10" t="s">
        <v>1045</v>
      </c>
      <c r="F2463" s="9" t="s">
        <v>1046</v>
      </c>
      <c r="G2463" s="9" t="s">
        <v>1309</v>
      </c>
      <c r="H2463" s="18" t="s">
        <v>234</v>
      </c>
      <c r="I2463" s="9" t="s">
        <v>454</v>
      </c>
      <c r="J2463" s="62" t="s">
        <v>2384</v>
      </c>
      <c r="K2463" s="67">
        <v>2312</v>
      </c>
      <c r="L2463" s="67">
        <v>485383592</v>
      </c>
      <c r="M2463" s="68"/>
      <c r="R2463" s="66">
        <v>485383592</v>
      </c>
      <c r="S2463" s="64" t="s">
        <v>1364</v>
      </c>
      <c r="T2463" s="65">
        <v>1</v>
      </c>
    </row>
    <row r="2464" spans="1:20" x14ac:dyDescent="0.25">
      <c r="A2464" s="60" t="s">
        <v>2369</v>
      </c>
      <c r="B2464" s="58" t="s">
        <v>2363</v>
      </c>
      <c r="C2464" s="18" t="s">
        <v>1576</v>
      </c>
      <c r="D2464" s="10" t="s">
        <v>1577</v>
      </c>
      <c r="E2464" s="10" t="s">
        <v>1045</v>
      </c>
      <c r="F2464" s="9" t="s">
        <v>1046</v>
      </c>
      <c r="G2464" s="9" t="s">
        <v>1309</v>
      </c>
      <c r="H2464" s="18" t="s">
        <v>1492</v>
      </c>
      <c r="I2464" s="9" t="s">
        <v>454</v>
      </c>
      <c r="J2464" s="62" t="s">
        <v>2384</v>
      </c>
      <c r="K2464" s="67">
        <v>912</v>
      </c>
      <c r="L2464" s="67">
        <v>191466192</v>
      </c>
      <c r="M2464" s="68"/>
      <c r="R2464" s="66">
        <v>191466192</v>
      </c>
      <c r="S2464" s="64" t="s">
        <v>1534</v>
      </c>
      <c r="T2464" s="65">
        <v>1</v>
      </c>
    </row>
    <row r="2465" spans="1:20" x14ac:dyDescent="0.25">
      <c r="A2465" s="60" t="s">
        <v>2369</v>
      </c>
      <c r="B2465" s="58" t="s">
        <v>2363</v>
      </c>
      <c r="C2465" s="18" t="s">
        <v>1576</v>
      </c>
      <c r="D2465" s="10" t="s">
        <v>1577</v>
      </c>
      <c r="E2465" s="10" t="s">
        <v>1045</v>
      </c>
      <c r="F2465" s="9" t="s">
        <v>1046</v>
      </c>
      <c r="G2465" s="9" t="s">
        <v>1309</v>
      </c>
      <c r="H2465" s="18" t="s">
        <v>1493</v>
      </c>
      <c r="I2465" s="9" t="s">
        <v>456</v>
      </c>
      <c r="J2465" s="10" t="s">
        <v>456</v>
      </c>
      <c r="K2465" s="67">
        <v>840</v>
      </c>
      <c r="L2465" s="67">
        <v>176576400</v>
      </c>
      <c r="M2465" s="68"/>
      <c r="R2465" s="66">
        <v>176576400</v>
      </c>
      <c r="S2465" s="64" t="s">
        <v>1534</v>
      </c>
      <c r="T2465" s="65">
        <v>1</v>
      </c>
    </row>
    <row r="2466" spans="1:20" x14ac:dyDescent="0.25">
      <c r="A2466" s="60" t="s">
        <v>2369</v>
      </c>
      <c r="B2466" s="58" t="s">
        <v>2363</v>
      </c>
      <c r="C2466" s="18" t="s">
        <v>1479</v>
      </c>
      <c r="D2466" s="10" t="s">
        <v>1516</v>
      </c>
      <c r="E2466" s="10" t="s">
        <v>210</v>
      </c>
      <c r="F2466" s="9" t="s">
        <v>391</v>
      </c>
      <c r="G2466" s="9" t="s">
        <v>1498</v>
      </c>
      <c r="H2466" s="18" t="s">
        <v>1492</v>
      </c>
      <c r="I2466" s="9" t="s">
        <v>454</v>
      </c>
      <c r="J2466" s="62" t="s">
        <v>2384</v>
      </c>
      <c r="K2466" s="67">
        <v>20160</v>
      </c>
      <c r="L2466" s="67">
        <v>45561600</v>
      </c>
      <c r="M2466" s="68"/>
      <c r="R2466" s="66">
        <v>45561600</v>
      </c>
      <c r="S2466" s="64" t="s">
        <v>1534</v>
      </c>
      <c r="T2466" s="65">
        <v>1</v>
      </c>
    </row>
    <row r="2467" spans="1:20" x14ac:dyDescent="0.25">
      <c r="A2467" s="60" t="s">
        <v>2369</v>
      </c>
      <c r="B2467" s="58" t="s">
        <v>2363</v>
      </c>
      <c r="C2467" s="18" t="s">
        <v>1110</v>
      </c>
      <c r="D2467" s="10" t="s">
        <v>1500</v>
      </c>
      <c r="E2467" s="10" t="s">
        <v>210</v>
      </c>
      <c r="F2467" s="9" t="s">
        <v>391</v>
      </c>
      <c r="G2467" s="9" t="s">
        <v>1498</v>
      </c>
      <c r="H2467" s="18" t="s">
        <v>296</v>
      </c>
      <c r="I2467" s="9" t="s">
        <v>456</v>
      </c>
      <c r="J2467" s="10" t="s">
        <v>456</v>
      </c>
      <c r="K2467" s="67">
        <v>16560</v>
      </c>
      <c r="L2467" s="67">
        <v>54051840</v>
      </c>
      <c r="M2467" s="68"/>
      <c r="R2467" s="66">
        <v>54051840</v>
      </c>
      <c r="S2467" s="64" t="s">
        <v>1364</v>
      </c>
      <c r="T2467" s="65">
        <v>1</v>
      </c>
    </row>
    <row r="2468" spans="1:20" x14ac:dyDescent="0.25">
      <c r="A2468" s="60" t="s">
        <v>2369</v>
      </c>
      <c r="B2468" s="58" t="s">
        <v>2363</v>
      </c>
      <c r="C2468" s="18" t="s">
        <v>1110</v>
      </c>
      <c r="D2468" s="10" t="s">
        <v>1500</v>
      </c>
      <c r="E2468" s="10" t="s">
        <v>210</v>
      </c>
      <c r="F2468" s="9" t="s">
        <v>391</v>
      </c>
      <c r="G2468" s="9" t="s">
        <v>1498</v>
      </c>
      <c r="H2468" s="18" t="s">
        <v>337</v>
      </c>
      <c r="I2468" s="9" t="s">
        <v>453</v>
      </c>
      <c r="J2468" s="62" t="s">
        <v>2384</v>
      </c>
      <c r="K2468" s="67">
        <v>30960</v>
      </c>
      <c r="L2468" s="67">
        <v>69969600</v>
      </c>
      <c r="M2468" s="68"/>
      <c r="R2468" s="66">
        <v>69969600</v>
      </c>
      <c r="S2468" s="64" t="s">
        <v>1364</v>
      </c>
      <c r="T2468" s="65">
        <v>1</v>
      </c>
    </row>
    <row r="2469" spans="1:20" x14ac:dyDescent="0.25">
      <c r="A2469" s="60" t="s">
        <v>2369</v>
      </c>
      <c r="B2469" s="58" t="s">
        <v>2363</v>
      </c>
      <c r="C2469" s="18" t="s">
        <v>1110</v>
      </c>
      <c r="D2469" s="10" t="s">
        <v>1500</v>
      </c>
      <c r="E2469" s="10" t="s">
        <v>210</v>
      </c>
      <c r="F2469" s="9" t="s">
        <v>391</v>
      </c>
      <c r="G2469" s="9" t="s">
        <v>1498</v>
      </c>
      <c r="H2469" s="18" t="s">
        <v>1523</v>
      </c>
      <c r="I2469" s="9" t="s">
        <v>453</v>
      </c>
      <c r="J2469" s="62" t="s">
        <v>2384</v>
      </c>
      <c r="K2469" s="67">
        <v>24480</v>
      </c>
      <c r="L2469" s="67">
        <v>55324800</v>
      </c>
      <c r="M2469" s="68"/>
      <c r="R2469" s="66">
        <v>55324800</v>
      </c>
      <c r="S2469" s="64" t="s">
        <v>1534</v>
      </c>
      <c r="T2469" s="65">
        <v>1</v>
      </c>
    </row>
    <row r="2470" spans="1:20" x14ac:dyDescent="0.25">
      <c r="A2470" s="60" t="s">
        <v>2369</v>
      </c>
      <c r="B2470" s="58" t="s">
        <v>2363</v>
      </c>
      <c r="C2470" s="18" t="s">
        <v>1394</v>
      </c>
      <c r="D2470" s="10" t="s">
        <v>1395</v>
      </c>
      <c r="E2470" s="10" t="s">
        <v>347</v>
      </c>
      <c r="F2470" s="9" t="s">
        <v>224</v>
      </c>
      <c r="G2470" s="9" t="s">
        <v>1311</v>
      </c>
      <c r="H2470" s="18" t="s">
        <v>239</v>
      </c>
      <c r="I2470" s="9" t="s">
        <v>456</v>
      </c>
      <c r="J2470" s="10" t="s">
        <v>456</v>
      </c>
      <c r="K2470" s="67">
        <v>1</v>
      </c>
      <c r="L2470" s="67">
        <v>201705000</v>
      </c>
      <c r="M2470" s="68"/>
      <c r="R2470" s="66">
        <v>201705000</v>
      </c>
      <c r="S2470" s="64" t="s">
        <v>1366</v>
      </c>
      <c r="T2470" s="65">
        <v>1</v>
      </c>
    </row>
    <row r="2471" spans="1:20" x14ac:dyDescent="0.25">
      <c r="A2471" s="60" t="s">
        <v>2369</v>
      </c>
      <c r="B2471" s="58" t="s">
        <v>2363</v>
      </c>
      <c r="C2471" s="18" t="s">
        <v>1003</v>
      </c>
      <c r="D2471" s="10" t="s">
        <v>1358</v>
      </c>
      <c r="E2471" s="10" t="s">
        <v>1505</v>
      </c>
      <c r="F2471" s="9" t="s">
        <v>1506</v>
      </c>
      <c r="G2471" s="9" t="s">
        <v>1313</v>
      </c>
      <c r="H2471" s="18" t="s">
        <v>345</v>
      </c>
      <c r="I2471" s="9" t="s">
        <v>456</v>
      </c>
      <c r="J2471" s="10" t="s">
        <v>456</v>
      </c>
      <c r="K2471" s="67">
        <v>60</v>
      </c>
      <c r="L2471" s="67">
        <v>6575976</v>
      </c>
      <c r="M2471" s="68"/>
      <c r="R2471" s="66">
        <v>6575976</v>
      </c>
      <c r="S2471" s="64" t="s">
        <v>1364</v>
      </c>
      <c r="T2471" s="65">
        <v>1</v>
      </c>
    </row>
    <row r="2472" spans="1:20" x14ac:dyDescent="0.25">
      <c r="A2472" s="60" t="s">
        <v>2369</v>
      </c>
      <c r="B2472" s="58" t="s">
        <v>2363</v>
      </c>
      <c r="C2472" s="18" t="s">
        <v>408</v>
      </c>
      <c r="D2472" s="10" t="s">
        <v>1352</v>
      </c>
      <c r="E2472" s="10" t="s">
        <v>264</v>
      </c>
      <c r="F2472" s="9" t="s">
        <v>348</v>
      </c>
      <c r="G2472" s="9" t="s">
        <v>1312</v>
      </c>
      <c r="H2472" s="18" t="s">
        <v>314</v>
      </c>
      <c r="I2472" s="9" t="s">
        <v>456</v>
      </c>
      <c r="J2472" s="10" t="s">
        <v>456</v>
      </c>
      <c r="K2472" s="67"/>
      <c r="L2472" s="67"/>
      <c r="M2472" s="68">
        <v>-229631</v>
      </c>
      <c r="R2472" s="66">
        <v>-229631</v>
      </c>
      <c r="S2472" s="64" t="s">
        <v>1365</v>
      </c>
      <c r="T2472" s="65">
        <v>1</v>
      </c>
    </row>
    <row r="2473" spans="1:20" x14ac:dyDescent="0.25">
      <c r="A2473" s="60" t="s">
        <v>2369</v>
      </c>
      <c r="B2473" s="58" t="s">
        <v>2363</v>
      </c>
      <c r="C2473" s="18" t="s">
        <v>1123</v>
      </c>
      <c r="D2473" s="10" t="s">
        <v>1131</v>
      </c>
      <c r="E2473" s="10" t="s">
        <v>1143</v>
      </c>
      <c r="F2473" s="9" t="s">
        <v>1144</v>
      </c>
      <c r="G2473" s="9" t="s">
        <v>1312</v>
      </c>
      <c r="H2473" s="18" t="s">
        <v>314</v>
      </c>
      <c r="I2473" s="9" t="s">
        <v>456</v>
      </c>
      <c r="J2473" s="10" t="s">
        <v>456</v>
      </c>
      <c r="K2473" s="67"/>
      <c r="L2473" s="67"/>
      <c r="M2473" s="68">
        <v>-331682</v>
      </c>
      <c r="R2473" s="66">
        <v>-331682</v>
      </c>
      <c r="S2473" s="64" t="s">
        <v>1365</v>
      </c>
      <c r="T2473" s="65">
        <v>1</v>
      </c>
    </row>
    <row r="2474" spans="1:20" x14ac:dyDescent="0.25">
      <c r="A2474" s="60" t="s">
        <v>2369</v>
      </c>
      <c r="B2474" s="58" t="s">
        <v>2363</v>
      </c>
      <c r="C2474" s="18" t="s">
        <v>1126</v>
      </c>
      <c r="D2474" s="10" t="s">
        <v>1134</v>
      </c>
      <c r="E2474" s="10" t="s">
        <v>1143</v>
      </c>
      <c r="F2474" s="9" t="s">
        <v>1144</v>
      </c>
      <c r="G2474" s="9" t="s">
        <v>1312</v>
      </c>
      <c r="H2474" s="18" t="s">
        <v>314</v>
      </c>
      <c r="I2474" s="9" t="s">
        <v>456</v>
      </c>
      <c r="J2474" s="10" t="s">
        <v>456</v>
      </c>
      <c r="K2474" s="67"/>
      <c r="L2474" s="67"/>
      <c r="M2474" s="68">
        <v>-362198</v>
      </c>
      <c r="R2474" s="66">
        <v>-362198</v>
      </c>
      <c r="S2474" s="64" t="s">
        <v>1365</v>
      </c>
      <c r="T2474" s="65">
        <v>1</v>
      </c>
    </row>
    <row r="2475" spans="1:20" x14ac:dyDescent="0.25">
      <c r="A2475" s="60" t="s">
        <v>2369</v>
      </c>
      <c r="B2475" s="58" t="s">
        <v>2363</v>
      </c>
      <c r="C2475" s="18" t="s">
        <v>1125</v>
      </c>
      <c r="D2475" s="10" t="s">
        <v>1133</v>
      </c>
      <c r="E2475" s="10" t="s">
        <v>1143</v>
      </c>
      <c r="F2475" s="9" t="s">
        <v>1144</v>
      </c>
      <c r="G2475" s="9" t="s">
        <v>1312</v>
      </c>
      <c r="H2475" s="18" t="s">
        <v>314</v>
      </c>
      <c r="I2475" s="9" t="s">
        <v>456</v>
      </c>
      <c r="J2475" s="10" t="s">
        <v>456</v>
      </c>
      <c r="K2475" s="67"/>
      <c r="L2475" s="67"/>
      <c r="M2475" s="68">
        <v>-376128</v>
      </c>
      <c r="R2475" s="66">
        <v>-376128</v>
      </c>
      <c r="S2475" s="64" t="s">
        <v>1365</v>
      </c>
      <c r="T2475" s="65">
        <v>1</v>
      </c>
    </row>
    <row r="2476" spans="1:20" x14ac:dyDescent="0.25">
      <c r="A2476" s="60" t="s">
        <v>2369</v>
      </c>
      <c r="B2476" s="58" t="s">
        <v>2363</v>
      </c>
      <c r="C2476" s="18" t="s">
        <v>1124</v>
      </c>
      <c r="D2476" s="10" t="s">
        <v>1132</v>
      </c>
      <c r="E2476" s="10" t="s">
        <v>1143</v>
      </c>
      <c r="F2476" s="9" t="s">
        <v>1144</v>
      </c>
      <c r="G2476" s="9" t="s">
        <v>1312</v>
      </c>
      <c r="H2476" s="18" t="s">
        <v>314</v>
      </c>
      <c r="I2476" s="9" t="s">
        <v>456</v>
      </c>
      <c r="J2476" s="10" t="s">
        <v>456</v>
      </c>
      <c r="K2476" s="67"/>
      <c r="L2476" s="67"/>
      <c r="M2476" s="68">
        <v>-417920</v>
      </c>
      <c r="R2476" s="66">
        <v>-417920</v>
      </c>
      <c r="S2476" s="64" t="s">
        <v>1365</v>
      </c>
      <c r="T2476" s="65">
        <v>1</v>
      </c>
    </row>
    <row r="2477" spans="1:20" x14ac:dyDescent="0.25">
      <c r="A2477" s="60" t="s">
        <v>2369</v>
      </c>
      <c r="B2477" s="58" t="s">
        <v>2363</v>
      </c>
      <c r="C2477" s="18" t="s">
        <v>530</v>
      </c>
      <c r="D2477" s="10" t="s">
        <v>1351</v>
      </c>
      <c r="E2477" s="10" t="s">
        <v>266</v>
      </c>
      <c r="F2477" s="9" t="s">
        <v>243</v>
      </c>
      <c r="G2477" s="9" t="s">
        <v>1312</v>
      </c>
      <c r="H2477" s="18" t="s">
        <v>314</v>
      </c>
      <c r="I2477" s="9" t="s">
        <v>456</v>
      </c>
      <c r="J2477" s="10" t="s">
        <v>456</v>
      </c>
      <c r="K2477" s="67"/>
      <c r="L2477" s="67"/>
      <c r="M2477" s="68">
        <v>-503140</v>
      </c>
      <c r="R2477" s="66">
        <v>-503140</v>
      </c>
      <c r="S2477" s="64" t="s">
        <v>1365</v>
      </c>
      <c r="T2477" s="65">
        <v>1</v>
      </c>
    </row>
    <row r="2478" spans="1:20" x14ac:dyDescent="0.25">
      <c r="A2478" s="60" t="s">
        <v>2369</v>
      </c>
      <c r="B2478" s="58" t="s">
        <v>2363</v>
      </c>
      <c r="C2478" s="18" t="s">
        <v>309</v>
      </c>
      <c r="D2478" s="10" t="s">
        <v>333</v>
      </c>
      <c r="E2478" s="10" t="s">
        <v>264</v>
      </c>
      <c r="F2478" s="9" t="s">
        <v>348</v>
      </c>
      <c r="G2478" s="9" t="s">
        <v>1313</v>
      </c>
      <c r="H2478" s="18" t="s">
        <v>314</v>
      </c>
      <c r="I2478" s="9" t="s">
        <v>456</v>
      </c>
      <c r="J2478" s="10" t="s">
        <v>456</v>
      </c>
      <c r="K2478" s="67"/>
      <c r="L2478" s="67"/>
      <c r="M2478" s="68">
        <v>-733421</v>
      </c>
      <c r="R2478" s="66">
        <v>-733421</v>
      </c>
      <c r="S2478" s="64" t="s">
        <v>1365</v>
      </c>
      <c r="T2478" s="65">
        <v>1</v>
      </c>
    </row>
    <row r="2479" spans="1:20" x14ac:dyDescent="0.25">
      <c r="A2479" s="60" t="s">
        <v>2369</v>
      </c>
      <c r="B2479" s="58" t="s">
        <v>2363</v>
      </c>
      <c r="C2479" s="18" t="s">
        <v>1000</v>
      </c>
      <c r="D2479" s="10" t="s">
        <v>1378</v>
      </c>
      <c r="E2479" s="10" t="s">
        <v>367</v>
      </c>
      <c r="F2479" s="9" t="s">
        <v>294</v>
      </c>
      <c r="G2479" s="9" t="s">
        <v>1379</v>
      </c>
      <c r="H2479" s="18" t="s">
        <v>314</v>
      </c>
      <c r="I2479" s="9" t="s">
        <v>456</v>
      </c>
      <c r="J2479" s="10" t="s">
        <v>456</v>
      </c>
      <c r="K2479" s="67"/>
      <c r="L2479" s="67"/>
      <c r="M2479" s="68">
        <v>-786468</v>
      </c>
      <c r="R2479" s="66">
        <v>-786468</v>
      </c>
      <c r="S2479" s="64" t="s">
        <v>1365</v>
      </c>
      <c r="T2479" s="65">
        <v>1</v>
      </c>
    </row>
    <row r="2480" spans="1:20" x14ac:dyDescent="0.25">
      <c r="A2480" s="60" t="s">
        <v>2369</v>
      </c>
      <c r="B2480" s="58" t="s">
        <v>2363</v>
      </c>
      <c r="C2480" s="18" t="s">
        <v>574</v>
      </c>
      <c r="D2480" s="10" t="s">
        <v>1282</v>
      </c>
      <c r="E2480" s="10" t="s">
        <v>266</v>
      </c>
      <c r="F2480" s="9" t="s">
        <v>243</v>
      </c>
      <c r="G2480" s="9" t="s">
        <v>1313</v>
      </c>
      <c r="H2480" s="18" t="s">
        <v>314</v>
      </c>
      <c r="I2480" s="9" t="s">
        <v>456</v>
      </c>
      <c r="J2480" s="10" t="s">
        <v>456</v>
      </c>
      <c r="K2480" s="67"/>
      <c r="L2480" s="67"/>
      <c r="M2480" s="68">
        <v>-889191</v>
      </c>
      <c r="R2480" s="66">
        <v>-889191</v>
      </c>
      <c r="S2480" s="64" t="s">
        <v>1365</v>
      </c>
      <c r="T2480" s="65">
        <v>1</v>
      </c>
    </row>
    <row r="2481" spans="1:20" x14ac:dyDescent="0.25">
      <c r="A2481" s="60" t="s">
        <v>2369</v>
      </c>
      <c r="B2481" s="58" t="s">
        <v>2363</v>
      </c>
      <c r="C2481" s="18" t="s">
        <v>527</v>
      </c>
      <c r="D2481" s="10" t="s">
        <v>1001</v>
      </c>
      <c r="E2481" s="10" t="s">
        <v>367</v>
      </c>
      <c r="F2481" s="9" t="s">
        <v>294</v>
      </c>
      <c r="G2481" s="9" t="s">
        <v>1312</v>
      </c>
      <c r="H2481" s="18" t="s">
        <v>314</v>
      </c>
      <c r="I2481" s="9" t="s">
        <v>456</v>
      </c>
      <c r="J2481" s="10" t="s">
        <v>456</v>
      </c>
      <c r="K2481" s="67"/>
      <c r="L2481" s="67"/>
      <c r="M2481" s="68">
        <v>-896609</v>
      </c>
      <c r="R2481" s="66">
        <v>-896609</v>
      </c>
      <c r="S2481" s="64" t="s">
        <v>1365</v>
      </c>
      <c r="T2481" s="65">
        <v>1</v>
      </c>
    </row>
    <row r="2482" spans="1:20" x14ac:dyDescent="0.25">
      <c r="A2482" s="60" t="s">
        <v>2369</v>
      </c>
      <c r="B2482" s="58" t="s">
        <v>2363</v>
      </c>
      <c r="C2482" s="18" t="s">
        <v>288</v>
      </c>
      <c r="D2482" s="10" t="s">
        <v>326</v>
      </c>
      <c r="E2482" s="10" t="s">
        <v>264</v>
      </c>
      <c r="F2482" s="9" t="s">
        <v>348</v>
      </c>
      <c r="G2482" s="9" t="s">
        <v>1313</v>
      </c>
      <c r="H2482" s="18" t="s">
        <v>314</v>
      </c>
      <c r="I2482" s="9" t="s">
        <v>456</v>
      </c>
      <c r="J2482" s="10" t="s">
        <v>456</v>
      </c>
      <c r="K2482" s="67"/>
      <c r="L2482" s="67"/>
      <c r="M2482" s="68">
        <v>-2290603</v>
      </c>
      <c r="R2482" s="66">
        <v>-2290603</v>
      </c>
      <c r="S2482" s="64" t="s">
        <v>1365</v>
      </c>
      <c r="T2482" s="65">
        <v>1</v>
      </c>
    </row>
    <row r="2483" spans="1:20" x14ac:dyDescent="0.25">
      <c r="A2483" s="60" t="s">
        <v>2369</v>
      </c>
      <c r="B2483" s="58" t="s">
        <v>2363</v>
      </c>
      <c r="C2483" s="18" t="s">
        <v>592</v>
      </c>
      <c r="D2483" s="10" t="s">
        <v>1269</v>
      </c>
      <c r="E2483" s="10" t="s">
        <v>1135</v>
      </c>
      <c r="F2483" s="9" t="s">
        <v>1136</v>
      </c>
      <c r="G2483" s="9" t="s">
        <v>1312</v>
      </c>
      <c r="H2483" s="18" t="s">
        <v>314</v>
      </c>
      <c r="I2483" s="9" t="s">
        <v>456</v>
      </c>
      <c r="J2483" s="10" t="s">
        <v>456</v>
      </c>
      <c r="K2483" s="67"/>
      <c r="L2483" s="67"/>
      <c r="M2483" s="68">
        <v>-2554651</v>
      </c>
      <c r="R2483" s="66">
        <v>-2554651</v>
      </c>
      <c r="S2483" s="64" t="s">
        <v>1365</v>
      </c>
      <c r="T2483" s="65">
        <v>1</v>
      </c>
    </row>
    <row r="2484" spans="1:20" x14ac:dyDescent="0.25">
      <c r="A2484" s="60" t="s">
        <v>2369</v>
      </c>
      <c r="B2484" s="58" t="s">
        <v>2363</v>
      </c>
      <c r="C2484" s="18" t="s">
        <v>588</v>
      </c>
      <c r="D2484" s="10" t="s">
        <v>1283</v>
      </c>
      <c r="E2484" s="10" t="s">
        <v>266</v>
      </c>
      <c r="F2484" s="9" t="s">
        <v>243</v>
      </c>
      <c r="G2484" s="9" t="s">
        <v>1313</v>
      </c>
      <c r="H2484" s="18" t="s">
        <v>314</v>
      </c>
      <c r="I2484" s="9" t="s">
        <v>456</v>
      </c>
      <c r="J2484" s="10" t="s">
        <v>456</v>
      </c>
      <c r="K2484" s="67"/>
      <c r="L2484" s="67"/>
      <c r="M2484" s="68">
        <v>-2726728</v>
      </c>
      <c r="R2484" s="66">
        <v>-2726728</v>
      </c>
      <c r="S2484" s="64" t="s">
        <v>1365</v>
      </c>
      <c r="T2484" s="65">
        <v>1</v>
      </c>
    </row>
    <row r="2485" spans="1:20" x14ac:dyDescent="0.25">
      <c r="A2485" s="60" t="s">
        <v>2369</v>
      </c>
      <c r="B2485" s="58" t="s">
        <v>2363</v>
      </c>
      <c r="C2485" s="18" t="s">
        <v>499</v>
      </c>
      <c r="D2485" s="10" t="s">
        <v>1273</v>
      </c>
      <c r="E2485" s="10" t="s">
        <v>367</v>
      </c>
      <c r="F2485" s="9" t="s">
        <v>294</v>
      </c>
      <c r="G2485" s="9" t="s">
        <v>1312</v>
      </c>
      <c r="H2485" s="18" t="s">
        <v>314</v>
      </c>
      <c r="I2485" s="9" t="s">
        <v>456</v>
      </c>
      <c r="J2485" s="10" t="s">
        <v>456</v>
      </c>
      <c r="K2485" s="67"/>
      <c r="L2485" s="67"/>
      <c r="M2485" s="68">
        <v>-3238473</v>
      </c>
      <c r="R2485" s="66">
        <v>-3238473</v>
      </c>
      <c r="S2485" s="64" t="s">
        <v>1365</v>
      </c>
      <c r="T2485" s="65">
        <v>1</v>
      </c>
    </row>
    <row r="2486" spans="1:20" x14ac:dyDescent="0.25">
      <c r="A2486" s="60" t="s">
        <v>2369</v>
      </c>
      <c r="B2486" s="58" t="s">
        <v>2363</v>
      </c>
      <c r="C2486" s="18" t="s">
        <v>469</v>
      </c>
      <c r="D2486" s="10" t="s">
        <v>999</v>
      </c>
      <c r="E2486" s="10" t="s">
        <v>367</v>
      </c>
      <c r="F2486" s="9" t="s">
        <v>294</v>
      </c>
      <c r="G2486" s="9" t="s">
        <v>1312</v>
      </c>
      <c r="H2486" s="18" t="s">
        <v>314</v>
      </c>
      <c r="I2486" s="9" t="s">
        <v>456</v>
      </c>
      <c r="J2486" s="10" t="s">
        <v>456</v>
      </c>
      <c r="K2486" s="67"/>
      <c r="L2486" s="67"/>
      <c r="M2486" s="68">
        <v>-3735676</v>
      </c>
      <c r="R2486" s="66">
        <v>-3735676</v>
      </c>
      <c r="S2486" s="64" t="s">
        <v>1365</v>
      </c>
      <c r="T2486" s="65">
        <v>1</v>
      </c>
    </row>
    <row r="2487" spans="1:20" x14ac:dyDescent="0.25">
      <c r="A2487" s="60" t="s">
        <v>2369</v>
      </c>
      <c r="B2487" s="58" t="s">
        <v>2363</v>
      </c>
      <c r="C2487" s="18" t="s">
        <v>302</v>
      </c>
      <c r="D2487" s="10" t="s">
        <v>247</v>
      </c>
      <c r="E2487" s="10" t="s">
        <v>304</v>
      </c>
      <c r="F2487" s="9" t="s">
        <v>319</v>
      </c>
      <c r="G2487" s="9" t="s">
        <v>1313</v>
      </c>
      <c r="H2487" s="18" t="s">
        <v>314</v>
      </c>
      <c r="I2487" s="9" t="s">
        <v>456</v>
      </c>
      <c r="J2487" s="10" t="s">
        <v>456</v>
      </c>
      <c r="K2487" s="67"/>
      <c r="L2487" s="67"/>
      <c r="M2487" s="68">
        <v>-4958648</v>
      </c>
      <c r="R2487" s="66">
        <v>-4958648</v>
      </c>
      <c r="S2487" s="64" t="s">
        <v>1365</v>
      </c>
      <c r="T2487" s="65">
        <v>1</v>
      </c>
    </row>
    <row r="2488" spans="1:20" x14ac:dyDescent="0.25">
      <c r="A2488" s="60" t="s">
        <v>2369</v>
      </c>
      <c r="B2488" s="58" t="s">
        <v>2363</v>
      </c>
      <c r="C2488" s="18" t="s">
        <v>468</v>
      </c>
      <c r="D2488" s="10" t="s">
        <v>1272</v>
      </c>
      <c r="E2488" s="10" t="s">
        <v>367</v>
      </c>
      <c r="F2488" s="9" t="s">
        <v>294</v>
      </c>
      <c r="G2488" s="9" t="s">
        <v>1312</v>
      </c>
      <c r="H2488" s="18" t="s">
        <v>314</v>
      </c>
      <c r="I2488" s="9" t="s">
        <v>456</v>
      </c>
      <c r="J2488" s="10" t="s">
        <v>456</v>
      </c>
      <c r="K2488" s="67"/>
      <c r="L2488" s="67"/>
      <c r="M2488" s="68">
        <v>-4985715</v>
      </c>
      <c r="R2488" s="66">
        <v>-4985715</v>
      </c>
      <c r="S2488" s="64" t="s">
        <v>1365</v>
      </c>
      <c r="T2488" s="65">
        <v>1</v>
      </c>
    </row>
    <row r="2489" spans="1:20" x14ac:dyDescent="0.25">
      <c r="A2489" s="60" t="s">
        <v>2369</v>
      </c>
      <c r="B2489" s="58" t="s">
        <v>2363</v>
      </c>
      <c r="C2489" s="18" t="s">
        <v>591</v>
      </c>
      <c r="D2489" s="10" t="s">
        <v>1278</v>
      </c>
      <c r="E2489" s="10" t="s">
        <v>340</v>
      </c>
      <c r="F2489" s="9" t="s">
        <v>236</v>
      </c>
      <c r="G2489" s="9" t="s">
        <v>1312</v>
      </c>
      <c r="H2489" s="18" t="s">
        <v>314</v>
      </c>
      <c r="I2489" s="9" t="s">
        <v>456</v>
      </c>
      <c r="J2489" s="10" t="s">
        <v>456</v>
      </c>
      <c r="K2489" s="67"/>
      <c r="L2489" s="67"/>
      <c r="M2489" s="68">
        <v>-13599638</v>
      </c>
      <c r="R2489" s="66">
        <v>-13599638</v>
      </c>
      <c r="S2489" s="64" t="s">
        <v>1365</v>
      </c>
      <c r="T2489" s="65">
        <v>1</v>
      </c>
    </row>
    <row r="2490" spans="1:20" x14ac:dyDescent="0.25">
      <c r="A2490" s="60" t="s">
        <v>2369</v>
      </c>
      <c r="B2490" s="58" t="s">
        <v>2364</v>
      </c>
      <c r="C2490" s="18" t="s">
        <v>321</v>
      </c>
      <c r="D2490" s="10" t="s">
        <v>1375</v>
      </c>
      <c r="E2490" s="10" t="s">
        <v>385</v>
      </c>
      <c r="F2490" s="9" t="s">
        <v>398</v>
      </c>
      <c r="G2490" s="9" t="s">
        <v>1307</v>
      </c>
      <c r="H2490" s="18" t="s">
        <v>250</v>
      </c>
      <c r="I2490" s="9" t="s">
        <v>456</v>
      </c>
      <c r="J2490" s="10" t="s">
        <v>456</v>
      </c>
      <c r="K2490" s="67">
        <v>1400</v>
      </c>
      <c r="L2490" s="67">
        <v>10326400</v>
      </c>
      <c r="M2490" s="68"/>
      <c r="R2490" s="66">
        <v>10326400</v>
      </c>
      <c r="S2490" s="64" t="s">
        <v>1364</v>
      </c>
      <c r="T2490" s="65">
        <v>1</v>
      </c>
    </row>
    <row r="2491" spans="1:20" x14ac:dyDescent="0.25">
      <c r="A2491" s="60" t="s">
        <v>2369</v>
      </c>
      <c r="B2491" s="58" t="s">
        <v>2364</v>
      </c>
      <c r="C2491" s="18" t="s">
        <v>321</v>
      </c>
      <c r="D2491" s="10" t="s">
        <v>1375</v>
      </c>
      <c r="E2491" s="10" t="s">
        <v>385</v>
      </c>
      <c r="F2491" s="9" t="s">
        <v>398</v>
      </c>
      <c r="G2491" s="9" t="s">
        <v>1307</v>
      </c>
      <c r="H2491" s="18" t="s">
        <v>412</v>
      </c>
      <c r="I2491" s="9" t="s">
        <v>454</v>
      </c>
      <c r="J2491" s="62" t="s">
        <v>2384</v>
      </c>
      <c r="K2491" s="67">
        <v>14899</v>
      </c>
      <c r="L2491" s="67">
        <v>91718244</v>
      </c>
      <c r="M2491" s="68"/>
      <c r="R2491" s="66">
        <v>91718244</v>
      </c>
      <c r="S2491" s="64" t="s">
        <v>1364</v>
      </c>
      <c r="T2491" s="65">
        <v>1</v>
      </c>
    </row>
    <row r="2492" spans="1:20" x14ac:dyDescent="0.25">
      <c r="A2492" s="60" t="s">
        <v>2369</v>
      </c>
      <c r="B2492" s="58" t="s">
        <v>2364</v>
      </c>
      <c r="C2492" s="18" t="s">
        <v>445</v>
      </c>
      <c r="D2492" s="10" t="s">
        <v>1369</v>
      </c>
      <c r="E2492" s="10" t="s">
        <v>385</v>
      </c>
      <c r="F2492" s="9" t="s">
        <v>398</v>
      </c>
      <c r="G2492" s="9" t="s">
        <v>1307</v>
      </c>
      <c r="H2492" s="18" t="s">
        <v>250</v>
      </c>
      <c r="I2492" s="9" t="s">
        <v>456</v>
      </c>
      <c r="J2492" s="10" t="s">
        <v>456</v>
      </c>
      <c r="K2492" s="67">
        <v>500</v>
      </c>
      <c r="L2492" s="67">
        <v>5445000</v>
      </c>
      <c r="M2492" s="68"/>
      <c r="R2492" s="66">
        <v>5445000</v>
      </c>
      <c r="S2492" s="64" t="s">
        <v>1364</v>
      </c>
      <c r="T2492" s="65">
        <v>1</v>
      </c>
    </row>
    <row r="2493" spans="1:20" x14ac:dyDescent="0.25">
      <c r="A2493" s="60" t="s">
        <v>2369</v>
      </c>
      <c r="B2493" s="58" t="s">
        <v>2364</v>
      </c>
      <c r="C2493" s="18" t="s">
        <v>445</v>
      </c>
      <c r="D2493" s="10" t="s">
        <v>1369</v>
      </c>
      <c r="E2493" s="10" t="s">
        <v>385</v>
      </c>
      <c r="F2493" s="9" t="s">
        <v>398</v>
      </c>
      <c r="G2493" s="9" t="s">
        <v>1307</v>
      </c>
      <c r="H2493" s="18" t="s">
        <v>412</v>
      </c>
      <c r="I2493" s="9" t="s">
        <v>454</v>
      </c>
      <c r="J2493" s="62" t="s">
        <v>2384</v>
      </c>
      <c r="K2493" s="67">
        <v>20476</v>
      </c>
      <c r="L2493" s="67">
        <v>144376276</v>
      </c>
      <c r="M2493" s="68"/>
      <c r="R2493" s="66">
        <v>144376276</v>
      </c>
      <c r="S2493" s="64" t="s">
        <v>1364</v>
      </c>
      <c r="T2493" s="65">
        <v>1</v>
      </c>
    </row>
    <row r="2494" spans="1:20" x14ac:dyDescent="0.25">
      <c r="A2494" s="60" t="s">
        <v>2369</v>
      </c>
      <c r="B2494" s="58" t="s">
        <v>2364</v>
      </c>
      <c r="C2494" s="18" t="s">
        <v>445</v>
      </c>
      <c r="D2494" s="10" t="s">
        <v>1369</v>
      </c>
      <c r="E2494" s="10" t="s">
        <v>385</v>
      </c>
      <c r="F2494" s="9" t="s">
        <v>398</v>
      </c>
      <c r="G2494" s="9" t="s">
        <v>1307</v>
      </c>
      <c r="H2494" s="18" t="s">
        <v>1528</v>
      </c>
      <c r="I2494" s="9" t="s">
        <v>454</v>
      </c>
      <c r="J2494" s="62" t="s">
        <v>2384</v>
      </c>
      <c r="K2494" s="67">
        <v>12300</v>
      </c>
      <c r="L2494" s="67">
        <v>86727300</v>
      </c>
      <c r="M2494" s="68"/>
      <c r="R2494" s="66">
        <v>86727300</v>
      </c>
      <c r="S2494" s="64" t="s">
        <v>1534</v>
      </c>
      <c r="T2494" s="65">
        <v>1</v>
      </c>
    </row>
    <row r="2495" spans="1:20" x14ac:dyDescent="0.25">
      <c r="A2495" s="60" t="s">
        <v>2369</v>
      </c>
      <c r="B2495" s="58" t="s">
        <v>2364</v>
      </c>
      <c r="C2495" s="18" t="s">
        <v>465</v>
      </c>
      <c r="D2495" s="10" t="s">
        <v>1370</v>
      </c>
      <c r="E2495" s="10" t="s">
        <v>385</v>
      </c>
      <c r="F2495" s="9" t="s">
        <v>398</v>
      </c>
      <c r="G2495" s="9" t="s">
        <v>1307</v>
      </c>
      <c r="H2495" s="18" t="s">
        <v>412</v>
      </c>
      <c r="I2495" s="9" t="s">
        <v>454</v>
      </c>
      <c r="J2495" s="62" t="s">
        <v>2384</v>
      </c>
      <c r="K2495" s="67">
        <v>2200</v>
      </c>
      <c r="L2495" s="67">
        <v>14924800</v>
      </c>
      <c r="M2495" s="68"/>
      <c r="R2495" s="66">
        <v>14924800</v>
      </c>
      <c r="S2495" s="64" t="s">
        <v>1364</v>
      </c>
      <c r="T2495" s="65">
        <v>1</v>
      </c>
    </row>
    <row r="2496" spans="1:20" x14ac:dyDescent="0.25">
      <c r="A2496" s="60" t="s">
        <v>2369</v>
      </c>
      <c r="B2496" s="58" t="s">
        <v>2364</v>
      </c>
      <c r="C2496" s="18" t="s">
        <v>449</v>
      </c>
      <c r="D2496" s="10" t="s">
        <v>1371</v>
      </c>
      <c r="E2496" s="10" t="s">
        <v>385</v>
      </c>
      <c r="F2496" s="9" t="s">
        <v>398</v>
      </c>
      <c r="G2496" s="9" t="s">
        <v>1307</v>
      </c>
      <c r="H2496" s="18" t="s">
        <v>250</v>
      </c>
      <c r="I2496" s="9" t="s">
        <v>456</v>
      </c>
      <c r="J2496" s="10" t="s">
        <v>456</v>
      </c>
      <c r="K2496" s="67">
        <v>200</v>
      </c>
      <c r="L2496" s="67">
        <v>2178000</v>
      </c>
      <c r="M2496" s="68"/>
      <c r="R2496" s="66">
        <v>2178000</v>
      </c>
      <c r="S2496" s="64" t="s">
        <v>1364</v>
      </c>
      <c r="T2496" s="65">
        <v>1</v>
      </c>
    </row>
    <row r="2497" spans="1:20" x14ac:dyDescent="0.25">
      <c r="A2497" s="60" t="s">
        <v>2369</v>
      </c>
      <c r="B2497" s="58" t="s">
        <v>2364</v>
      </c>
      <c r="C2497" s="18" t="s">
        <v>449</v>
      </c>
      <c r="D2497" s="10" t="s">
        <v>1371</v>
      </c>
      <c r="E2497" s="10" t="s">
        <v>385</v>
      </c>
      <c r="F2497" s="9" t="s">
        <v>398</v>
      </c>
      <c r="G2497" s="9" t="s">
        <v>1307</v>
      </c>
      <c r="H2497" s="18" t="s">
        <v>412</v>
      </c>
      <c r="I2497" s="9" t="s">
        <v>454</v>
      </c>
      <c r="J2497" s="62" t="s">
        <v>2384</v>
      </c>
      <c r="K2497" s="67">
        <v>20374</v>
      </c>
      <c r="L2497" s="67">
        <v>138624696</v>
      </c>
      <c r="M2497" s="68"/>
      <c r="R2497" s="66">
        <v>138624696</v>
      </c>
      <c r="S2497" s="64" t="s">
        <v>1364</v>
      </c>
      <c r="T2497" s="65">
        <v>1</v>
      </c>
    </row>
    <row r="2498" spans="1:20" x14ac:dyDescent="0.25">
      <c r="A2498" s="60" t="s">
        <v>2369</v>
      </c>
      <c r="B2498" s="58" t="s">
        <v>2364</v>
      </c>
      <c r="C2498" s="18" t="s">
        <v>449</v>
      </c>
      <c r="D2498" s="10" t="s">
        <v>1371</v>
      </c>
      <c r="E2498" s="10" t="s">
        <v>385</v>
      </c>
      <c r="F2498" s="9" t="s">
        <v>398</v>
      </c>
      <c r="G2498" s="9" t="s">
        <v>1307</v>
      </c>
      <c r="H2498" s="18" t="s">
        <v>1528</v>
      </c>
      <c r="I2498" s="9" t="s">
        <v>454</v>
      </c>
      <c r="J2498" s="62" t="s">
        <v>2384</v>
      </c>
      <c r="K2498" s="67">
        <v>12000</v>
      </c>
      <c r="L2498" s="67">
        <v>81648000</v>
      </c>
      <c r="M2498" s="68"/>
      <c r="R2498" s="66">
        <v>81648000</v>
      </c>
      <c r="S2498" s="64" t="s">
        <v>1534</v>
      </c>
      <c r="T2498" s="65">
        <v>1</v>
      </c>
    </row>
    <row r="2499" spans="1:20" x14ac:dyDescent="0.25">
      <c r="A2499" s="60" t="s">
        <v>2369</v>
      </c>
      <c r="B2499" s="58" t="s">
        <v>2364</v>
      </c>
      <c r="C2499" s="18" t="s">
        <v>414</v>
      </c>
      <c r="D2499" s="10" t="s">
        <v>1376</v>
      </c>
      <c r="E2499" s="10" t="s">
        <v>385</v>
      </c>
      <c r="F2499" s="9" t="s">
        <v>398</v>
      </c>
      <c r="G2499" s="9" t="s">
        <v>1307</v>
      </c>
      <c r="H2499" s="18" t="s">
        <v>412</v>
      </c>
      <c r="I2499" s="9" t="s">
        <v>454</v>
      </c>
      <c r="J2499" s="62" t="s">
        <v>2384</v>
      </c>
      <c r="K2499" s="67">
        <v>129662</v>
      </c>
      <c r="L2499" s="67">
        <v>1890471960</v>
      </c>
      <c r="M2499" s="68"/>
      <c r="R2499" s="66">
        <v>1890471960</v>
      </c>
      <c r="S2499" s="64" t="s">
        <v>1364</v>
      </c>
      <c r="T2499" s="65">
        <v>1</v>
      </c>
    </row>
    <row r="2500" spans="1:20" x14ac:dyDescent="0.25">
      <c r="A2500" s="60" t="s">
        <v>2369</v>
      </c>
      <c r="B2500" s="58" t="s">
        <v>2364</v>
      </c>
      <c r="C2500" s="18" t="s">
        <v>414</v>
      </c>
      <c r="D2500" s="10" t="s">
        <v>1376</v>
      </c>
      <c r="E2500" s="10" t="s">
        <v>385</v>
      </c>
      <c r="F2500" s="9" t="s">
        <v>398</v>
      </c>
      <c r="G2500" s="9" t="s">
        <v>1307</v>
      </c>
      <c r="H2500" s="18" t="s">
        <v>1528</v>
      </c>
      <c r="I2500" s="9" t="s">
        <v>454</v>
      </c>
      <c r="J2500" s="62" t="s">
        <v>2384</v>
      </c>
      <c r="K2500" s="67">
        <v>3100</v>
      </c>
      <c r="L2500" s="67">
        <v>45198000</v>
      </c>
      <c r="M2500" s="68"/>
      <c r="R2500" s="66">
        <v>45198000</v>
      </c>
      <c r="S2500" s="64" t="s">
        <v>1534</v>
      </c>
      <c r="T2500" s="65">
        <v>1</v>
      </c>
    </row>
    <row r="2501" spans="1:20" x14ac:dyDescent="0.25">
      <c r="A2501" s="60" t="s">
        <v>2369</v>
      </c>
      <c r="B2501" s="58" t="s">
        <v>2364</v>
      </c>
      <c r="C2501" s="18" t="s">
        <v>411</v>
      </c>
      <c r="D2501" s="10" t="s">
        <v>1372</v>
      </c>
      <c r="E2501" s="10" t="s">
        <v>385</v>
      </c>
      <c r="F2501" s="9" t="s">
        <v>398</v>
      </c>
      <c r="G2501" s="9" t="s">
        <v>1307</v>
      </c>
      <c r="H2501" s="18" t="s">
        <v>250</v>
      </c>
      <c r="I2501" s="9" t="s">
        <v>456</v>
      </c>
      <c r="J2501" s="10" t="s">
        <v>456</v>
      </c>
      <c r="K2501" s="67">
        <v>500</v>
      </c>
      <c r="L2501" s="67">
        <v>6262000</v>
      </c>
      <c r="M2501" s="68"/>
      <c r="R2501" s="66">
        <v>6262000</v>
      </c>
      <c r="S2501" s="64" t="s">
        <v>1364</v>
      </c>
      <c r="T2501" s="65">
        <v>1</v>
      </c>
    </row>
    <row r="2502" spans="1:20" x14ac:dyDescent="0.25">
      <c r="A2502" s="60" t="s">
        <v>2369</v>
      </c>
      <c r="B2502" s="58" t="s">
        <v>2364</v>
      </c>
      <c r="C2502" s="18" t="s">
        <v>411</v>
      </c>
      <c r="D2502" s="10" t="s">
        <v>1372</v>
      </c>
      <c r="E2502" s="10" t="s">
        <v>385</v>
      </c>
      <c r="F2502" s="9" t="s">
        <v>398</v>
      </c>
      <c r="G2502" s="9" t="s">
        <v>1307</v>
      </c>
      <c r="H2502" s="18" t="s">
        <v>412</v>
      </c>
      <c r="I2502" s="9" t="s">
        <v>454</v>
      </c>
      <c r="J2502" s="62" t="s">
        <v>2384</v>
      </c>
      <c r="K2502" s="67">
        <v>109284</v>
      </c>
      <c r="L2502" s="67">
        <v>752420340</v>
      </c>
      <c r="M2502" s="68"/>
      <c r="R2502" s="66">
        <v>752420340</v>
      </c>
      <c r="S2502" s="64" t="s">
        <v>1364</v>
      </c>
      <c r="T2502" s="65">
        <v>1</v>
      </c>
    </row>
    <row r="2503" spans="1:20" x14ac:dyDescent="0.25">
      <c r="A2503" s="60" t="s">
        <v>2369</v>
      </c>
      <c r="B2503" s="58" t="s">
        <v>2364</v>
      </c>
      <c r="C2503" s="18" t="s">
        <v>411</v>
      </c>
      <c r="D2503" s="10" t="s">
        <v>1372</v>
      </c>
      <c r="E2503" s="10" t="s">
        <v>385</v>
      </c>
      <c r="F2503" s="9" t="s">
        <v>398</v>
      </c>
      <c r="G2503" s="9" t="s">
        <v>1307</v>
      </c>
      <c r="H2503" s="18" t="s">
        <v>1528</v>
      </c>
      <c r="I2503" s="9" t="s">
        <v>454</v>
      </c>
      <c r="J2503" s="62" t="s">
        <v>2384</v>
      </c>
      <c r="K2503" s="67">
        <v>27900</v>
      </c>
      <c r="L2503" s="67">
        <v>192091500</v>
      </c>
      <c r="M2503" s="68"/>
      <c r="R2503" s="66">
        <v>192091500</v>
      </c>
      <c r="S2503" s="64" t="s">
        <v>1534</v>
      </c>
      <c r="T2503" s="65">
        <v>1</v>
      </c>
    </row>
    <row r="2504" spans="1:20" x14ac:dyDescent="0.25">
      <c r="A2504" s="60" t="s">
        <v>2369</v>
      </c>
      <c r="B2504" s="58" t="s">
        <v>2364</v>
      </c>
      <c r="C2504" s="18" t="s">
        <v>469</v>
      </c>
      <c r="D2504" s="10" t="s">
        <v>999</v>
      </c>
      <c r="E2504" s="10" t="s">
        <v>367</v>
      </c>
      <c r="F2504" s="9" t="s">
        <v>294</v>
      </c>
      <c r="G2504" s="9" t="s">
        <v>1312</v>
      </c>
      <c r="H2504" s="18" t="s">
        <v>314</v>
      </c>
      <c r="I2504" s="9" t="s">
        <v>456</v>
      </c>
      <c r="J2504" s="10" t="s">
        <v>456</v>
      </c>
      <c r="K2504" s="67">
        <v>5000</v>
      </c>
      <c r="L2504" s="67">
        <v>119245500</v>
      </c>
      <c r="M2504" s="68"/>
      <c r="R2504" s="66">
        <v>119245500</v>
      </c>
      <c r="S2504" s="64" t="s">
        <v>1365</v>
      </c>
      <c r="T2504" s="65">
        <v>1</v>
      </c>
    </row>
    <row r="2505" spans="1:20" x14ac:dyDescent="0.25">
      <c r="A2505" s="60" t="s">
        <v>2369</v>
      </c>
      <c r="B2505" s="58" t="s">
        <v>2364</v>
      </c>
      <c r="C2505" s="18" t="s">
        <v>469</v>
      </c>
      <c r="D2505" s="10" t="s">
        <v>999</v>
      </c>
      <c r="E2505" s="10" t="s">
        <v>367</v>
      </c>
      <c r="F2505" s="9" t="s">
        <v>294</v>
      </c>
      <c r="G2505" s="9" t="s">
        <v>1312</v>
      </c>
      <c r="H2505" s="18" t="s">
        <v>345</v>
      </c>
      <c r="I2505" s="9" t="s">
        <v>456</v>
      </c>
      <c r="J2505" s="10" t="s">
        <v>456</v>
      </c>
      <c r="K2505" s="67">
        <v>13220</v>
      </c>
      <c r="L2505" s="67">
        <v>302578038</v>
      </c>
      <c r="M2505" s="68"/>
      <c r="R2505" s="66">
        <v>302578038</v>
      </c>
      <c r="S2505" s="64" t="s">
        <v>1364</v>
      </c>
      <c r="T2505" s="65">
        <v>1</v>
      </c>
    </row>
    <row r="2506" spans="1:20" x14ac:dyDescent="0.25">
      <c r="A2506" s="60" t="s">
        <v>2369</v>
      </c>
      <c r="B2506" s="58" t="s">
        <v>2364</v>
      </c>
      <c r="C2506" s="18" t="s">
        <v>468</v>
      </c>
      <c r="D2506" s="10" t="s">
        <v>1272</v>
      </c>
      <c r="E2506" s="10" t="s">
        <v>367</v>
      </c>
      <c r="F2506" s="9" t="s">
        <v>294</v>
      </c>
      <c r="G2506" s="9" t="s">
        <v>1312</v>
      </c>
      <c r="H2506" s="18" t="s">
        <v>314</v>
      </c>
      <c r="I2506" s="9" t="s">
        <v>456</v>
      </c>
      <c r="J2506" s="10" t="s">
        <v>456</v>
      </c>
      <c r="K2506" s="67">
        <v>3000</v>
      </c>
      <c r="L2506" s="67">
        <v>130086000</v>
      </c>
      <c r="M2506" s="68"/>
      <c r="R2506" s="66">
        <v>130086000</v>
      </c>
      <c r="S2506" s="64" t="s">
        <v>1365</v>
      </c>
      <c r="T2506" s="65">
        <v>1</v>
      </c>
    </row>
    <row r="2507" spans="1:20" x14ac:dyDescent="0.25">
      <c r="A2507" s="60" t="s">
        <v>2369</v>
      </c>
      <c r="B2507" s="58" t="s">
        <v>2364</v>
      </c>
      <c r="C2507" s="18" t="s">
        <v>468</v>
      </c>
      <c r="D2507" s="10" t="s">
        <v>1272</v>
      </c>
      <c r="E2507" s="10" t="s">
        <v>367</v>
      </c>
      <c r="F2507" s="9" t="s">
        <v>294</v>
      </c>
      <c r="G2507" s="9" t="s">
        <v>1312</v>
      </c>
      <c r="H2507" s="18" t="s">
        <v>345</v>
      </c>
      <c r="I2507" s="9" t="s">
        <v>456</v>
      </c>
      <c r="J2507" s="10" t="s">
        <v>456</v>
      </c>
      <c r="K2507" s="67">
        <v>13600</v>
      </c>
      <c r="L2507" s="67">
        <v>565954480</v>
      </c>
      <c r="M2507" s="68"/>
      <c r="R2507" s="66">
        <v>565954480</v>
      </c>
      <c r="S2507" s="64" t="s">
        <v>1364</v>
      </c>
      <c r="T2507" s="65">
        <v>1</v>
      </c>
    </row>
    <row r="2508" spans="1:20" x14ac:dyDescent="0.25">
      <c r="A2508" s="60" t="s">
        <v>2369</v>
      </c>
      <c r="B2508" s="58" t="s">
        <v>2364</v>
      </c>
      <c r="C2508" s="18" t="s">
        <v>499</v>
      </c>
      <c r="D2508" s="10" t="s">
        <v>1273</v>
      </c>
      <c r="E2508" s="10" t="s">
        <v>367</v>
      </c>
      <c r="F2508" s="9" t="s">
        <v>294</v>
      </c>
      <c r="G2508" s="9" t="s">
        <v>1312</v>
      </c>
      <c r="H2508" s="18" t="s">
        <v>314</v>
      </c>
      <c r="I2508" s="9" t="s">
        <v>456</v>
      </c>
      <c r="J2508" s="10" t="s">
        <v>456</v>
      </c>
      <c r="K2508" s="67">
        <v>3000</v>
      </c>
      <c r="L2508" s="67">
        <v>150523200</v>
      </c>
      <c r="M2508" s="68"/>
      <c r="R2508" s="66">
        <v>150523200</v>
      </c>
      <c r="S2508" s="64" t="s">
        <v>1365</v>
      </c>
      <c r="T2508" s="65">
        <v>1</v>
      </c>
    </row>
    <row r="2509" spans="1:20" x14ac:dyDescent="0.25">
      <c r="A2509" s="60" t="s">
        <v>2369</v>
      </c>
      <c r="B2509" s="58" t="s">
        <v>2364</v>
      </c>
      <c r="C2509" s="18" t="s">
        <v>499</v>
      </c>
      <c r="D2509" s="10" t="s">
        <v>1273</v>
      </c>
      <c r="E2509" s="10" t="s">
        <v>367</v>
      </c>
      <c r="F2509" s="9" t="s">
        <v>294</v>
      </c>
      <c r="G2509" s="9" t="s">
        <v>1312</v>
      </c>
      <c r="H2509" s="18" t="s">
        <v>345</v>
      </c>
      <c r="I2509" s="9" t="s">
        <v>456</v>
      </c>
      <c r="J2509" s="10" t="s">
        <v>456</v>
      </c>
      <c r="K2509" s="67">
        <v>7510</v>
      </c>
      <c r="L2509" s="67">
        <v>361622271</v>
      </c>
      <c r="M2509" s="68"/>
      <c r="R2509" s="66">
        <v>361622271</v>
      </c>
      <c r="S2509" s="64" t="s">
        <v>1364</v>
      </c>
      <c r="T2509" s="65">
        <v>1</v>
      </c>
    </row>
    <row r="2510" spans="1:20" x14ac:dyDescent="0.25">
      <c r="A2510" s="60" t="s">
        <v>2369</v>
      </c>
      <c r="B2510" s="58" t="s">
        <v>2364</v>
      </c>
      <c r="C2510" s="18" t="s">
        <v>527</v>
      </c>
      <c r="D2510" s="10" t="s">
        <v>1001</v>
      </c>
      <c r="E2510" s="10" t="s">
        <v>367</v>
      </c>
      <c r="F2510" s="9" t="s">
        <v>294</v>
      </c>
      <c r="G2510" s="9" t="s">
        <v>1312</v>
      </c>
      <c r="H2510" s="18" t="s">
        <v>345</v>
      </c>
      <c r="I2510" s="9" t="s">
        <v>456</v>
      </c>
      <c r="J2510" s="10" t="s">
        <v>456</v>
      </c>
      <c r="K2510" s="67">
        <v>800</v>
      </c>
      <c r="L2510" s="67">
        <v>33216000</v>
      </c>
      <c r="M2510" s="68"/>
      <c r="R2510" s="66">
        <v>33216000</v>
      </c>
      <c r="S2510" s="64" t="s">
        <v>1364</v>
      </c>
      <c r="T2510" s="65">
        <v>1</v>
      </c>
    </row>
    <row r="2511" spans="1:20" x14ac:dyDescent="0.25">
      <c r="A2511" s="60" t="s">
        <v>2369</v>
      </c>
      <c r="B2511" s="58" t="s">
        <v>2364</v>
      </c>
      <c r="C2511" s="18" t="s">
        <v>527</v>
      </c>
      <c r="D2511" s="10" t="s">
        <v>1001</v>
      </c>
      <c r="E2511" s="10" t="s">
        <v>367</v>
      </c>
      <c r="F2511" s="9" t="s">
        <v>294</v>
      </c>
      <c r="G2511" s="9" t="s">
        <v>1312</v>
      </c>
      <c r="H2511" s="18" t="s">
        <v>463</v>
      </c>
      <c r="I2511" s="9" t="s">
        <v>457</v>
      </c>
      <c r="J2511" s="62" t="s">
        <v>2384</v>
      </c>
      <c r="K2511" s="67">
        <v>24700</v>
      </c>
      <c r="L2511" s="67">
        <v>389519000</v>
      </c>
      <c r="M2511" s="68"/>
      <c r="R2511" s="66">
        <v>389519000</v>
      </c>
      <c r="S2511" s="64" t="s">
        <v>1364</v>
      </c>
      <c r="T2511" s="65">
        <v>1</v>
      </c>
    </row>
    <row r="2512" spans="1:20" x14ac:dyDescent="0.25">
      <c r="A2512" s="60" t="s">
        <v>2369</v>
      </c>
      <c r="B2512" s="58" t="s">
        <v>2364</v>
      </c>
      <c r="C2512" s="18" t="s">
        <v>309</v>
      </c>
      <c r="D2512" s="10" t="s">
        <v>333</v>
      </c>
      <c r="E2512" s="10" t="s">
        <v>264</v>
      </c>
      <c r="F2512" s="9" t="s">
        <v>348</v>
      </c>
      <c r="G2512" s="9" t="s">
        <v>1313</v>
      </c>
      <c r="H2512" s="18" t="s">
        <v>314</v>
      </c>
      <c r="I2512" s="9" t="s">
        <v>456</v>
      </c>
      <c r="J2512" s="10" t="s">
        <v>456</v>
      </c>
      <c r="K2512" s="67">
        <v>10000</v>
      </c>
      <c r="L2512" s="67">
        <v>22028300</v>
      </c>
      <c r="M2512" s="68"/>
      <c r="R2512" s="66">
        <v>22028300</v>
      </c>
      <c r="S2512" s="64" t="s">
        <v>1365</v>
      </c>
      <c r="T2512" s="65">
        <v>1</v>
      </c>
    </row>
    <row r="2513" spans="1:20" x14ac:dyDescent="0.25">
      <c r="A2513" s="60" t="s">
        <v>2369</v>
      </c>
      <c r="B2513" s="58" t="s">
        <v>2364</v>
      </c>
      <c r="C2513" s="18" t="s">
        <v>309</v>
      </c>
      <c r="D2513" s="10" t="s">
        <v>333</v>
      </c>
      <c r="E2513" s="10" t="s">
        <v>264</v>
      </c>
      <c r="F2513" s="9" t="s">
        <v>348</v>
      </c>
      <c r="G2513" s="9" t="s">
        <v>1313</v>
      </c>
      <c r="H2513" s="18" t="s">
        <v>345</v>
      </c>
      <c r="I2513" s="9" t="s">
        <v>456</v>
      </c>
      <c r="J2513" s="10" t="s">
        <v>456</v>
      </c>
      <c r="K2513" s="67">
        <v>186500</v>
      </c>
      <c r="L2513" s="67">
        <v>394270325</v>
      </c>
      <c r="M2513" s="68"/>
      <c r="R2513" s="66">
        <v>394270325</v>
      </c>
      <c r="S2513" s="64" t="s">
        <v>1364</v>
      </c>
      <c r="T2513" s="65">
        <v>1</v>
      </c>
    </row>
    <row r="2514" spans="1:20" x14ac:dyDescent="0.25">
      <c r="A2514" s="60" t="s">
        <v>2369</v>
      </c>
      <c r="B2514" s="58" t="s">
        <v>2364</v>
      </c>
      <c r="C2514" s="18" t="s">
        <v>309</v>
      </c>
      <c r="D2514" s="10" t="s">
        <v>333</v>
      </c>
      <c r="E2514" s="10" t="s">
        <v>264</v>
      </c>
      <c r="F2514" s="9" t="s">
        <v>348</v>
      </c>
      <c r="G2514" s="9" t="s">
        <v>1313</v>
      </c>
      <c r="H2514" s="18" t="s">
        <v>220</v>
      </c>
      <c r="I2514" s="9" t="s">
        <v>455</v>
      </c>
      <c r="J2514" s="62" t="s">
        <v>2384</v>
      </c>
      <c r="K2514" s="67">
        <v>4800</v>
      </c>
      <c r="L2514" s="67">
        <v>10212480</v>
      </c>
      <c r="M2514" s="68"/>
      <c r="R2514" s="66">
        <v>10212480</v>
      </c>
      <c r="S2514" s="64" t="s">
        <v>1364</v>
      </c>
      <c r="T2514" s="65">
        <v>1</v>
      </c>
    </row>
    <row r="2515" spans="1:20" x14ac:dyDescent="0.25">
      <c r="A2515" s="60" t="s">
        <v>2369</v>
      </c>
      <c r="B2515" s="58" t="s">
        <v>2364</v>
      </c>
      <c r="C2515" s="18" t="s">
        <v>309</v>
      </c>
      <c r="D2515" s="10" t="s">
        <v>333</v>
      </c>
      <c r="E2515" s="10" t="s">
        <v>264</v>
      </c>
      <c r="F2515" s="9" t="s">
        <v>348</v>
      </c>
      <c r="G2515" s="9" t="s">
        <v>1313</v>
      </c>
      <c r="H2515" s="18" t="s">
        <v>463</v>
      </c>
      <c r="I2515" s="9" t="s">
        <v>457</v>
      </c>
      <c r="J2515" s="62" t="s">
        <v>2384</v>
      </c>
      <c r="K2515" s="67">
        <v>42700</v>
      </c>
      <c r="L2515" s="67">
        <v>73366286</v>
      </c>
      <c r="M2515" s="68"/>
      <c r="R2515" s="66">
        <v>73366286</v>
      </c>
      <c r="S2515" s="64" t="s">
        <v>1364</v>
      </c>
      <c r="T2515" s="65">
        <v>1</v>
      </c>
    </row>
    <row r="2516" spans="1:20" x14ac:dyDescent="0.25">
      <c r="A2516" s="60" t="s">
        <v>2369</v>
      </c>
      <c r="B2516" s="58" t="s">
        <v>2364</v>
      </c>
      <c r="C2516" s="18" t="s">
        <v>288</v>
      </c>
      <c r="D2516" s="10" t="s">
        <v>326</v>
      </c>
      <c r="E2516" s="10" t="s">
        <v>264</v>
      </c>
      <c r="F2516" s="9" t="s">
        <v>348</v>
      </c>
      <c r="G2516" s="9" t="s">
        <v>1313</v>
      </c>
      <c r="H2516" s="18" t="s">
        <v>314</v>
      </c>
      <c r="I2516" s="9" t="s">
        <v>456</v>
      </c>
      <c r="J2516" s="10" t="s">
        <v>456</v>
      </c>
      <c r="K2516" s="67">
        <v>10000</v>
      </c>
      <c r="L2516" s="67">
        <v>37526400</v>
      </c>
      <c r="M2516" s="68"/>
      <c r="R2516" s="66">
        <v>37526400</v>
      </c>
      <c r="S2516" s="64" t="s">
        <v>1365</v>
      </c>
      <c r="T2516" s="65">
        <v>1</v>
      </c>
    </row>
    <row r="2517" spans="1:20" x14ac:dyDescent="0.25">
      <c r="A2517" s="60" t="s">
        <v>2369</v>
      </c>
      <c r="B2517" s="58" t="s">
        <v>2364</v>
      </c>
      <c r="C2517" s="18" t="s">
        <v>288</v>
      </c>
      <c r="D2517" s="10" t="s">
        <v>326</v>
      </c>
      <c r="E2517" s="10" t="s">
        <v>264</v>
      </c>
      <c r="F2517" s="9" t="s">
        <v>348</v>
      </c>
      <c r="G2517" s="9" t="s">
        <v>1313</v>
      </c>
      <c r="H2517" s="18" t="s">
        <v>345</v>
      </c>
      <c r="I2517" s="9" t="s">
        <v>456</v>
      </c>
      <c r="J2517" s="10" t="s">
        <v>456</v>
      </c>
      <c r="K2517" s="67">
        <v>153300</v>
      </c>
      <c r="L2517" s="67">
        <v>552094620</v>
      </c>
      <c r="M2517" s="68"/>
      <c r="R2517" s="66">
        <v>552094620</v>
      </c>
      <c r="S2517" s="64" t="s">
        <v>1364</v>
      </c>
      <c r="T2517" s="65">
        <v>1</v>
      </c>
    </row>
    <row r="2518" spans="1:20" x14ac:dyDescent="0.25">
      <c r="A2518" s="60" t="s">
        <v>2369</v>
      </c>
      <c r="B2518" s="58" t="s">
        <v>2364</v>
      </c>
      <c r="C2518" s="18" t="s">
        <v>288</v>
      </c>
      <c r="D2518" s="10" t="s">
        <v>326</v>
      </c>
      <c r="E2518" s="10" t="s">
        <v>264</v>
      </c>
      <c r="F2518" s="9" t="s">
        <v>348</v>
      </c>
      <c r="G2518" s="9" t="s">
        <v>1313</v>
      </c>
      <c r="H2518" s="18" t="s">
        <v>220</v>
      </c>
      <c r="I2518" s="9" t="s">
        <v>455</v>
      </c>
      <c r="J2518" s="62" t="s">
        <v>2384</v>
      </c>
      <c r="K2518" s="67">
        <v>8000</v>
      </c>
      <c r="L2518" s="67">
        <v>27489600</v>
      </c>
      <c r="M2518" s="68"/>
      <c r="R2518" s="66">
        <v>27489600</v>
      </c>
      <c r="S2518" s="64" t="s">
        <v>1364</v>
      </c>
      <c r="T2518" s="65">
        <v>1</v>
      </c>
    </row>
    <row r="2519" spans="1:20" x14ac:dyDescent="0.25">
      <c r="A2519" s="60" t="s">
        <v>2369</v>
      </c>
      <c r="B2519" s="58" t="s">
        <v>2364</v>
      </c>
      <c r="C2519" s="18" t="s">
        <v>288</v>
      </c>
      <c r="D2519" s="10" t="s">
        <v>326</v>
      </c>
      <c r="E2519" s="10" t="s">
        <v>264</v>
      </c>
      <c r="F2519" s="9" t="s">
        <v>348</v>
      </c>
      <c r="G2519" s="9" t="s">
        <v>1313</v>
      </c>
      <c r="H2519" s="18" t="s">
        <v>463</v>
      </c>
      <c r="I2519" s="9" t="s">
        <v>457</v>
      </c>
      <c r="J2519" s="62" t="s">
        <v>2384</v>
      </c>
      <c r="K2519" s="67">
        <v>27200</v>
      </c>
      <c r="L2519" s="67">
        <v>77891008</v>
      </c>
      <c r="M2519" s="68"/>
      <c r="R2519" s="66">
        <v>77891008</v>
      </c>
      <c r="S2519" s="64" t="s">
        <v>1364</v>
      </c>
      <c r="T2519" s="65">
        <v>1</v>
      </c>
    </row>
    <row r="2520" spans="1:20" x14ac:dyDescent="0.25">
      <c r="A2520" s="60" t="s">
        <v>2369</v>
      </c>
      <c r="B2520" s="58" t="s">
        <v>2364</v>
      </c>
      <c r="C2520" s="18" t="s">
        <v>302</v>
      </c>
      <c r="D2520" s="10" t="s">
        <v>247</v>
      </c>
      <c r="E2520" s="10" t="s">
        <v>304</v>
      </c>
      <c r="F2520" s="9" t="s">
        <v>319</v>
      </c>
      <c r="G2520" s="9" t="s">
        <v>1313</v>
      </c>
      <c r="H2520" s="18" t="s">
        <v>345</v>
      </c>
      <c r="I2520" s="9" t="s">
        <v>456</v>
      </c>
      <c r="J2520" s="10" t="s">
        <v>456</v>
      </c>
      <c r="K2520" s="67">
        <v>307600</v>
      </c>
      <c r="L2520" s="67">
        <v>1136523556</v>
      </c>
      <c r="M2520" s="68"/>
      <c r="R2520" s="66">
        <v>1136523556</v>
      </c>
      <c r="S2520" s="64" t="s">
        <v>1364</v>
      </c>
      <c r="T2520" s="65">
        <v>1</v>
      </c>
    </row>
    <row r="2521" spans="1:20" x14ac:dyDescent="0.25">
      <c r="A2521" s="60" t="s">
        <v>2369</v>
      </c>
      <c r="B2521" s="58" t="s">
        <v>2364</v>
      </c>
      <c r="C2521" s="18" t="s">
        <v>302</v>
      </c>
      <c r="D2521" s="10" t="s">
        <v>247</v>
      </c>
      <c r="E2521" s="10" t="s">
        <v>304</v>
      </c>
      <c r="F2521" s="9" t="s">
        <v>319</v>
      </c>
      <c r="G2521" s="9" t="s">
        <v>1313</v>
      </c>
      <c r="H2521" s="18" t="s">
        <v>220</v>
      </c>
      <c r="I2521" s="9" t="s">
        <v>455</v>
      </c>
      <c r="J2521" s="62" t="s">
        <v>2384</v>
      </c>
      <c r="K2521" s="67">
        <v>11400</v>
      </c>
      <c r="L2521" s="67">
        <v>42066000</v>
      </c>
      <c r="M2521" s="68"/>
      <c r="R2521" s="66">
        <v>42066000</v>
      </c>
      <c r="S2521" s="64" t="s">
        <v>1364</v>
      </c>
      <c r="T2521" s="65">
        <v>1</v>
      </c>
    </row>
    <row r="2522" spans="1:20" x14ac:dyDescent="0.25">
      <c r="A2522" s="60" t="s">
        <v>2369</v>
      </c>
      <c r="B2522" s="58" t="s">
        <v>2364</v>
      </c>
      <c r="C2522" s="18" t="s">
        <v>302</v>
      </c>
      <c r="D2522" s="10" t="s">
        <v>247</v>
      </c>
      <c r="E2522" s="10" t="s">
        <v>304</v>
      </c>
      <c r="F2522" s="9" t="s">
        <v>319</v>
      </c>
      <c r="G2522" s="9" t="s">
        <v>1313</v>
      </c>
      <c r="H2522" s="18" t="s">
        <v>241</v>
      </c>
      <c r="I2522" s="9" t="s">
        <v>454</v>
      </c>
      <c r="J2522" s="62" t="s">
        <v>2384</v>
      </c>
      <c r="K2522" s="67">
        <v>1800</v>
      </c>
      <c r="L2522" s="67">
        <v>6190020</v>
      </c>
      <c r="M2522" s="68"/>
      <c r="R2522" s="66">
        <v>6190020</v>
      </c>
      <c r="S2522" s="64" t="s">
        <v>1364</v>
      </c>
      <c r="T2522" s="65">
        <v>1</v>
      </c>
    </row>
    <row r="2523" spans="1:20" x14ac:dyDescent="0.25">
      <c r="A2523" s="60" t="s">
        <v>2369</v>
      </c>
      <c r="B2523" s="58" t="s">
        <v>2364</v>
      </c>
      <c r="C2523" s="18" t="s">
        <v>302</v>
      </c>
      <c r="D2523" s="10" t="s">
        <v>247</v>
      </c>
      <c r="E2523" s="10" t="s">
        <v>304</v>
      </c>
      <c r="F2523" s="9" t="s">
        <v>319</v>
      </c>
      <c r="G2523" s="9" t="s">
        <v>1313</v>
      </c>
      <c r="H2523" s="18" t="s">
        <v>2281</v>
      </c>
      <c r="I2523" s="9" t="s">
        <v>454</v>
      </c>
      <c r="J2523" s="62" t="s">
        <v>2384</v>
      </c>
      <c r="K2523" s="67">
        <v>10000</v>
      </c>
      <c r="L2523" s="67">
        <v>32710000</v>
      </c>
      <c r="M2523" s="68"/>
      <c r="R2523" s="66">
        <v>32710000</v>
      </c>
      <c r="S2523" s="64" t="s">
        <v>1365</v>
      </c>
      <c r="T2523" s="65">
        <v>1</v>
      </c>
    </row>
    <row r="2524" spans="1:20" x14ac:dyDescent="0.25">
      <c r="A2524" s="60" t="s">
        <v>2369</v>
      </c>
      <c r="B2524" s="58" t="s">
        <v>2364</v>
      </c>
      <c r="C2524" s="18" t="s">
        <v>530</v>
      </c>
      <c r="D2524" s="10" t="s">
        <v>1351</v>
      </c>
      <c r="E2524" s="10" t="s">
        <v>266</v>
      </c>
      <c r="F2524" s="9" t="s">
        <v>243</v>
      </c>
      <c r="G2524" s="9" t="s">
        <v>1312</v>
      </c>
      <c r="H2524" s="18" t="s">
        <v>345</v>
      </c>
      <c r="I2524" s="9" t="s">
        <v>456</v>
      </c>
      <c r="J2524" s="10" t="s">
        <v>456</v>
      </c>
      <c r="K2524" s="67">
        <v>18480</v>
      </c>
      <c r="L2524" s="67">
        <v>240198728.0000006</v>
      </c>
      <c r="M2524" s="68"/>
      <c r="R2524" s="66">
        <v>240198728.0000006</v>
      </c>
      <c r="S2524" s="64" t="s">
        <v>1364</v>
      </c>
      <c r="T2524" s="65">
        <v>1</v>
      </c>
    </row>
    <row r="2525" spans="1:20" x14ac:dyDescent="0.25">
      <c r="A2525" s="60" t="s">
        <v>2369</v>
      </c>
      <c r="B2525" s="58" t="s">
        <v>2364</v>
      </c>
      <c r="C2525" s="18" t="s">
        <v>530</v>
      </c>
      <c r="D2525" s="10" t="s">
        <v>1351</v>
      </c>
      <c r="E2525" s="10" t="s">
        <v>266</v>
      </c>
      <c r="F2525" s="9" t="s">
        <v>243</v>
      </c>
      <c r="G2525" s="9" t="s">
        <v>1312</v>
      </c>
      <c r="H2525" s="18" t="s">
        <v>220</v>
      </c>
      <c r="I2525" s="9" t="s">
        <v>455</v>
      </c>
      <c r="J2525" s="62" t="s">
        <v>2384</v>
      </c>
      <c r="K2525" s="67">
        <v>660</v>
      </c>
      <c r="L2525" s="67">
        <v>7722000</v>
      </c>
      <c r="M2525" s="68"/>
      <c r="R2525" s="66">
        <v>7722000</v>
      </c>
      <c r="S2525" s="64" t="s">
        <v>1364</v>
      </c>
      <c r="T2525" s="65">
        <v>1</v>
      </c>
    </row>
    <row r="2526" spans="1:20" x14ac:dyDescent="0.25">
      <c r="A2526" s="60" t="s">
        <v>2369</v>
      </c>
      <c r="B2526" s="58" t="s">
        <v>2364</v>
      </c>
      <c r="C2526" s="18" t="s">
        <v>530</v>
      </c>
      <c r="D2526" s="10" t="s">
        <v>1351</v>
      </c>
      <c r="E2526" s="10" t="s">
        <v>266</v>
      </c>
      <c r="F2526" s="9" t="s">
        <v>243</v>
      </c>
      <c r="G2526" s="9" t="s">
        <v>1312</v>
      </c>
      <c r="H2526" s="18" t="s">
        <v>241</v>
      </c>
      <c r="I2526" s="9" t="s">
        <v>454</v>
      </c>
      <c r="J2526" s="62" t="s">
        <v>2384</v>
      </c>
      <c r="K2526" s="67">
        <v>222870</v>
      </c>
      <c r="L2526" s="67">
        <v>1550506590</v>
      </c>
      <c r="M2526" s="68"/>
      <c r="R2526" s="66">
        <v>1550506590</v>
      </c>
      <c r="S2526" s="64" t="s">
        <v>1364</v>
      </c>
      <c r="T2526" s="65">
        <v>1</v>
      </c>
    </row>
    <row r="2527" spans="1:20" x14ac:dyDescent="0.25">
      <c r="A2527" s="60" t="s">
        <v>2369</v>
      </c>
      <c r="B2527" s="58" t="s">
        <v>2364</v>
      </c>
      <c r="C2527" s="18" t="s">
        <v>574</v>
      </c>
      <c r="D2527" s="10" t="s">
        <v>1282</v>
      </c>
      <c r="E2527" s="10" t="s">
        <v>266</v>
      </c>
      <c r="F2527" s="9" t="s">
        <v>243</v>
      </c>
      <c r="G2527" s="9" t="s">
        <v>1313</v>
      </c>
      <c r="H2527" s="18" t="s">
        <v>345</v>
      </c>
      <c r="I2527" s="9" t="s">
        <v>456</v>
      </c>
      <c r="J2527" s="10" t="s">
        <v>456</v>
      </c>
      <c r="K2527" s="67">
        <v>8880</v>
      </c>
      <c r="L2527" s="67">
        <v>98281176</v>
      </c>
      <c r="M2527" s="68"/>
      <c r="R2527" s="66">
        <v>98281176</v>
      </c>
      <c r="S2527" s="64" t="s">
        <v>1364</v>
      </c>
      <c r="T2527" s="65">
        <v>1</v>
      </c>
    </row>
    <row r="2528" spans="1:20" x14ac:dyDescent="0.25">
      <c r="A2528" s="60" t="s">
        <v>2369</v>
      </c>
      <c r="B2528" s="58" t="s">
        <v>2364</v>
      </c>
      <c r="C2528" s="18" t="s">
        <v>574</v>
      </c>
      <c r="D2528" s="10" t="s">
        <v>1282</v>
      </c>
      <c r="E2528" s="10" t="s">
        <v>266</v>
      </c>
      <c r="F2528" s="9" t="s">
        <v>243</v>
      </c>
      <c r="G2528" s="9" t="s">
        <v>1313</v>
      </c>
      <c r="H2528" s="18" t="s">
        <v>220</v>
      </c>
      <c r="I2528" s="9" t="s">
        <v>455</v>
      </c>
      <c r="J2528" s="62" t="s">
        <v>2384</v>
      </c>
      <c r="K2528" s="67">
        <v>1020</v>
      </c>
      <c r="L2528" s="67">
        <v>9541692</v>
      </c>
      <c r="M2528" s="68"/>
      <c r="R2528" s="66">
        <v>9541692</v>
      </c>
      <c r="S2528" s="64" t="s">
        <v>1364</v>
      </c>
      <c r="T2528" s="65">
        <v>1</v>
      </c>
    </row>
    <row r="2529" spans="1:20" x14ac:dyDescent="0.25">
      <c r="A2529" s="60" t="s">
        <v>2369</v>
      </c>
      <c r="B2529" s="58" t="s">
        <v>2364</v>
      </c>
      <c r="C2529" s="18" t="s">
        <v>574</v>
      </c>
      <c r="D2529" s="10" t="s">
        <v>1282</v>
      </c>
      <c r="E2529" s="10" t="s">
        <v>266</v>
      </c>
      <c r="F2529" s="9" t="s">
        <v>243</v>
      </c>
      <c r="G2529" s="9" t="s">
        <v>1313</v>
      </c>
      <c r="H2529" s="18" t="s">
        <v>241</v>
      </c>
      <c r="I2529" s="9" t="s">
        <v>454</v>
      </c>
      <c r="J2529" s="62" t="s">
        <v>2384</v>
      </c>
      <c r="K2529" s="67">
        <v>26970</v>
      </c>
      <c r="L2529" s="67">
        <v>137924580</v>
      </c>
      <c r="M2529" s="68"/>
      <c r="R2529" s="66">
        <v>137924580</v>
      </c>
      <c r="S2529" s="64" t="s">
        <v>1364</v>
      </c>
      <c r="T2529" s="65">
        <v>1</v>
      </c>
    </row>
    <row r="2530" spans="1:20" x14ac:dyDescent="0.25">
      <c r="A2530" s="60" t="s">
        <v>2369</v>
      </c>
      <c r="B2530" s="58" t="s">
        <v>2364</v>
      </c>
      <c r="C2530" s="18" t="s">
        <v>574</v>
      </c>
      <c r="D2530" s="10" t="s">
        <v>1282</v>
      </c>
      <c r="E2530" s="10" t="s">
        <v>266</v>
      </c>
      <c r="F2530" s="9" t="s">
        <v>243</v>
      </c>
      <c r="G2530" s="9" t="s">
        <v>1313</v>
      </c>
      <c r="H2530" s="18" t="s">
        <v>463</v>
      </c>
      <c r="I2530" s="9" t="s">
        <v>457</v>
      </c>
      <c r="J2530" s="62" t="s">
        <v>2384</v>
      </c>
      <c r="K2530" s="67">
        <v>160380</v>
      </c>
      <c r="L2530" s="67">
        <v>743756904.00000525</v>
      </c>
      <c r="M2530" s="68"/>
      <c r="R2530" s="66">
        <v>743756904.00000525</v>
      </c>
      <c r="S2530" s="64" t="s">
        <v>1364</v>
      </c>
      <c r="T2530" s="65">
        <v>1</v>
      </c>
    </row>
    <row r="2531" spans="1:20" x14ac:dyDescent="0.25">
      <c r="A2531" s="60" t="s">
        <v>2369</v>
      </c>
      <c r="B2531" s="58" t="s">
        <v>2364</v>
      </c>
      <c r="C2531" s="18" t="s">
        <v>574</v>
      </c>
      <c r="D2531" s="10" t="s">
        <v>1282</v>
      </c>
      <c r="E2531" s="10" t="s">
        <v>266</v>
      </c>
      <c r="F2531" s="9" t="s">
        <v>243</v>
      </c>
      <c r="G2531" s="9" t="s">
        <v>1313</v>
      </c>
      <c r="H2531" s="18" t="s">
        <v>2281</v>
      </c>
      <c r="I2531" s="9" t="s">
        <v>454</v>
      </c>
      <c r="J2531" s="62" t="s">
        <v>2384</v>
      </c>
      <c r="K2531" s="67">
        <v>2550</v>
      </c>
      <c r="L2531" s="67">
        <v>12403200</v>
      </c>
      <c r="M2531" s="68"/>
      <c r="R2531" s="66">
        <v>12403200</v>
      </c>
      <c r="S2531" s="64" t="s">
        <v>1365</v>
      </c>
      <c r="T2531" s="65">
        <v>1</v>
      </c>
    </row>
    <row r="2532" spans="1:20" x14ac:dyDescent="0.25">
      <c r="A2532" s="60" t="s">
        <v>2369</v>
      </c>
      <c r="B2532" s="58" t="s">
        <v>2364</v>
      </c>
      <c r="C2532" s="18" t="s">
        <v>588</v>
      </c>
      <c r="D2532" s="10" t="s">
        <v>1283</v>
      </c>
      <c r="E2532" s="10" t="s">
        <v>266</v>
      </c>
      <c r="F2532" s="9" t="s">
        <v>243</v>
      </c>
      <c r="G2532" s="9" t="s">
        <v>1313</v>
      </c>
      <c r="H2532" s="18" t="s">
        <v>314</v>
      </c>
      <c r="I2532" s="9" t="s">
        <v>456</v>
      </c>
      <c r="J2532" s="10" t="s">
        <v>456</v>
      </c>
      <c r="K2532" s="67">
        <v>9200</v>
      </c>
      <c r="L2532" s="67">
        <v>70174840</v>
      </c>
      <c r="M2532" s="68"/>
      <c r="R2532" s="66">
        <v>70174840</v>
      </c>
      <c r="S2532" s="64" t="s">
        <v>1365</v>
      </c>
      <c r="T2532" s="65">
        <v>1</v>
      </c>
    </row>
    <row r="2533" spans="1:20" x14ac:dyDescent="0.25">
      <c r="A2533" s="60" t="s">
        <v>2369</v>
      </c>
      <c r="B2533" s="58" t="s">
        <v>2364</v>
      </c>
      <c r="C2533" s="18" t="s">
        <v>588</v>
      </c>
      <c r="D2533" s="10" t="s">
        <v>1283</v>
      </c>
      <c r="E2533" s="10" t="s">
        <v>266</v>
      </c>
      <c r="F2533" s="9" t="s">
        <v>243</v>
      </c>
      <c r="G2533" s="9" t="s">
        <v>1313</v>
      </c>
      <c r="H2533" s="18" t="s">
        <v>345</v>
      </c>
      <c r="I2533" s="9" t="s">
        <v>456</v>
      </c>
      <c r="J2533" s="10" t="s">
        <v>456</v>
      </c>
      <c r="K2533" s="67">
        <v>37300</v>
      </c>
      <c r="L2533" s="67">
        <v>273046444</v>
      </c>
      <c r="M2533" s="68"/>
      <c r="R2533" s="66">
        <v>273046444</v>
      </c>
      <c r="S2533" s="64" t="s">
        <v>1364</v>
      </c>
      <c r="T2533" s="65">
        <v>1</v>
      </c>
    </row>
    <row r="2534" spans="1:20" x14ac:dyDescent="0.25">
      <c r="A2534" s="60" t="s">
        <v>2369</v>
      </c>
      <c r="B2534" s="58" t="s">
        <v>2364</v>
      </c>
      <c r="C2534" s="18" t="s">
        <v>588</v>
      </c>
      <c r="D2534" s="10" t="s">
        <v>1283</v>
      </c>
      <c r="E2534" s="10" t="s">
        <v>266</v>
      </c>
      <c r="F2534" s="9" t="s">
        <v>243</v>
      </c>
      <c r="G2534" s="9" t="s">
        <v>1313</v>
      </c>
      <c r="H2534" s="18" t="s">
        <v>220</v>
      </c>
      <c r="I2534" s="9" t="s">
        <v>455</v>
      </c>
      <c r="J2534" s="62" t="s">
        <v>2384</v>
      </c>
      <c r="K2534" s="67">
        <v>1200</v>
      </c>
      <c r="L2534" s="67">
        <v>7629120</v>
      </c>
      <c r="M2534" s="68"/>
      <c r="R2534" s="66">
        <v>7629120</v>
      </c>
      <c r="S2534" s="64" t="s">
        <v>1364</v>
      </c>
      <c r="T2534" s="65">
        <v>1</v>
      </c>
    </row>
    <row r="2535" spans="1:20" x14ac:dyDescent="0.25">
      <c r="A2535" s="60" t="s">
        <v>2369</v>
      </c>
      <c r="B2535" s="58" t="s">
        <v>2364</v>
      </c>
      <c r="C2535" s="18" t="s">
        <v>588</v>
      </c>
      <c r="D2535" s="10" t="s">
        <v>1283</v>
      </c>
      <c r="E2535" s="10" t="s">
        <v>266</v>
      </c>
      <c r="F2535" s="9" t="s">
        <v>243</v>
      </c>
      <c r="G2535" s="9" t="s">
        <v>1313</v>
      </c>
      <c r="H2535" s="18" t="s">
        <v>463</v>
      </c>
      <c r="I2535" s="9" t="s">
        <v>457</v>
      </c>
      <c r="J2535" s="62" t="s">
        <v>2384</v>
      </c>
      <c r="K2535" s="67">
        <v>16500</v>
      </c>
      <c r="L2535" s="67">
        <v>80324970</v>
      </c>
      <c r="M2535" s="68"/>
      <c r="R2535" s="66">
        <v>80324970</v>
      </c>
      <c r="S2535" s="64" t="s">
        <v>1364</v>
      </c>
      <c r="T2535" s="65">
        <v>1</v>
      </c>
    </row>
    <row r="2536" spans="1:20" x14ac:dyDescent="0.25">
      <c r="A2536" s="60" t="s">
        <v>2369</v>
      </c>
      <c r="B2536" s="58" t="s">
        <v>2364</v>
      </c>
      <c r="C2536" s="18" t="s">
        <v>591</v>
      </c>
      <c r="D2536" s="10" t="s">
        <v>1278</v>
      </c>
      <c r="E2536" s="10" t="s">
        <v>340</v>
      </c>
      <c r="F2536" s="9" t="s">
        <v>236</v>
      </c>
      <c r="G2536" s="9" t="s">
        <v>1312</v>
      </c>
      <c r="H2536" s="18" t="s">
        <v>314</v>
      </c>
      <c r="I2536" s="9" t="s">
        <v>456</v>
      </c>
      <c r="J2536" s="10" t="s">
        <v>456</v>
      </c>
      <c r="K2536" s="67">
        <v>2160</v>
      </c>
      <c r="L2536" s="67">
        <v>271946808</v>
      </c>
      <c r="M2536" s="68"/>
      <c r="R2536" s="66">
        <v>271946808</v>
      </c>
      <c r="S2536" s="64" t="s">
        <v>1365</v>
      </c>
      <c r="T2536" s="65">
        <v>1</v>
      </c>
    </row>
    <row r="2537" spans="1:20" x14ac:dyDescent="0.25">
      <c r="A2537" s="60" t="s">
        <v>2369</v>
      </c>
      <c r="B2537" s="58" t="s">
        <v>2364</v>
      </c>
      <c r="C2537" s="18" t="s">
        <v>591</v>
      </c>
      <c r="D2537" s="10" t="s">
        <v>1278</v>
      </c>
      <c r="E2537" s="10" t="s">
        <v>340</v>
      </c>
      <c r="F2537" s="9" t="s">
        <v>236</v>
      </c>
      <c r="G2537" s="9" t="s">
        <v>1312</v>
      </c>
      <c r="H2537" s="18" t="s">
        <v>345</v>
      </c>
      <c r="I2537" s="9" t="s">
        <v>456</v>
      </c>
      <c r="J2537" s="10" t="s">
        <v>456</v>
      </c>
      <c r="K2537" s="67">
        <v>13640</v>
      </c>
      <c r="L2537" s="67">
        <v>1648080280</v>
      </c>
      <c r="M2537" s="68"/>
      <c r="R2537" s="66">
        <v>1648080280</v>
      </c>
      <c r="S2537" s="64" t="s">
        <v>1364</v>
      </c>
      <c r="T2537" s="65">
        <v>1</v>
      </c>
    </row>
    <row r="2538" spans="1:20" x14ac:dyDescent="0.25">
      <c r="A2538" s="60" t="s">
        <v>2369</v>
      </c>
      <c r="B2538" s="58" t="s">
        <v>2364</v>
      </c>
      <c r="C2538" s="18" t="s">
        <v>591</v>
      </c>
      <c r="D2538" s="10" t="s">
        <v>1278</v>
      </c>
      <c r="E2538" s="10" t="s">
        <v>340</v>
      </c>
      <c r="F2538" s="9" t="s">
        <v>236</v>
      </c>
      <c r="G2538" s="9" t="s">
        <v>1312</v>
      </c>
      <c r="H2538" s="18" t="s">
        <v>220</v>
      </c>
      <c r="I2538" s="9" t="s">
        <v>455</v>
      </c>
      <c r="J2538" s="62" t="s">
        <v>2384</v>
      </c>
      <c r="K2538" s="67">
        <v>80</v>
      </c>
      <c r="L2538" s="67">
        <v>9504000</v>
      </c>
      <c r="M2538" s="68"/>
      <c r="R2538" s="66">
        <v>9504000</v>
      </c>
      <c r="S2538" s="64" t="s">
        <v>1364</v>
      </c>
      <c r="T2538" s="65">
        <v>1</v>
      </c>
    </row>
    <row r="2539" spans="1:20" x14ac:dyDescent="0.25">
      <c r="A2539" s="60" t="s">
        <v>2369</v>
      </c>
      <c r="B2539" s="58" t="s">
        <v>2364</v>
      </c>
      <c r="C2539" s="18" t="s">
        <v>592</v>
      </c>
      <c r="D2539" s="10" t="s">
        <v>1269</v>
      </c>
      <c r="E2539" s="10" t="s">
        <v>1135</v>
      </c>
      <c r="F2539" s="9" t="s">
        <v>1136</v>
      </c>
      <c r="G2539" s="9" t="s">
        <v>1312</v>
      </c>
      <c r="H2539" s="18" t="s">
        <v>314</v>
      </c>
      <c r="I2539" s="9" t="s">
        <v>456</v>
      </c>
      <c r="J2539" s="10" t="s">
        <v>456</v>
      </c>
      <c r="K2539" s="67">
        <v>96</v>
      </c>
      <c r="L2539" s="67">
        <v>146804928</v>
      </c>
      <c r="M2539" s="68"/>
      <c r="R2539" s="66">
        <v>146804928</v>
      </c>
      <c r="S2539" s="64" t="s">
        <v>1365</v>
      </c>
      <c r="T2539" s="65">
        <v>1</v>
      </c>
    </row>
    <row r="2540" spans="1:20" x14ac:dyDescent="0.25">
      <c r="A2540" s="60" t="s">
        <v>2369</v>
      </c>
      <c r="B2540" s="58" t="s">
        <v>2364</v>
      </c>
      <c r="C2540" s="18" t="s">
        <v>592</v>
      </c>
      <c r="D2540" s="10" t="s">
        <v>1269</v>
      </c>
      <c r="E2540" s="10" t="s">
        <v>1135</v>
      </c>
      <c r="F2540" s="9" t="s">
        <v>1136</v>
      </c>
      <c r="G2540" s="9" t="s">
        <v>1312</v>
      </c>
      <c r="H2540" s="18" t="s">
        <v>345</v>
      </c>
      <c r="I2540" s="9" t="s">
        <v>456</v>
      </c>
      <c r="J2540" s="10" t="s">
        <v>456</v>
      </c>
      <c r="K2540" s="67">
        <v>176</v>
      </c>
      <c r="L2540" s="67">
        <v>258294960</v>
      </c>
      <c r="M2540" s="68"/>
      <c r="R2540" s="66">
        <v>258294960</v>
      </c>
      <c r="S2540" s="64" t="s">
        <v>1364</v>
      </c>
      <c r="T2540" s="65">
        <v>1</v>
      </c>
    </row>
    <row r="2541" spans="1:20" x14ac:dyDescent="0.25">
      <c r="A2541" s="60" t="s">
        <v>2369</v>
      </c>
      <c r="B2541" s="58" t="s">
        <v>2364</v>
      </c>
      <c r="C2541" s="18" t="s">
        <v>606</v>
      </c>
      <c r="D2541" s="10" t="s">
        <v>1268</v>
      </c>
      <c r="E2541" s="10" t="s">
        <v>1135</v>
      </c>
      <c r="F2541" s="9" t="s">
        <v>1136</v>
      </c>
      <c r="G2541" s="9" t="s">
        <v>1312</v>
      </c>
      <c r="H2541" s="18" t="s">
        <v>345</v>
      </c>
      <c r="I2541" s="9" t="s">
        <v>456</v>
      </c>
      <c r="J2541" s="10" t="s">
        <v>456</v>
      </c>
      <c r="K2541" s="67">
        <v>50</v>
      </c>
      <c r="L2541" s="67">
        <v>73379250</v>
      </c>
      <c r="M2541" s="68"/>
      <c r="R2541" s="66">
        <v>73379250</v>
      </c>
      <c r="S2541" s="64" t="s">
        <v>1364</v>
      </c>
      <c r="T2541" s="65">
        <v>1</v>
      </c>
    </row>
    <row r="2542" spans="1:20" x14ac:dyDescent="0.25">
      <c r="A2542" s="60" t="s">
        <v>2369</v>
      </c>
      <c r="B2542" s="58" t="s">
        <v>2364</v>
      </c>
      <c r="C2542" s="18" t="s">
        <v>1284</v>
      </c>
      <c r="D2542" s="10" t="s">
        <v>1299</v>
      </c>
      <c r="E2542" s="10" t="s">
        <v>385</v>
      </c>
      <c r="F2542" s="9" t="s">
        <v>398</v>
      </c>
      <c r="G2542" s="9" t="s">
        <v>1307</v>
      </c>
      <c r="H2542" s="18" t="s">
        <v>412</v>
      </c>
      <c r="I2542" s="9" t="s">
        <v>454</v>
      </c>
      <c r="J2542" s="62" t="s">
        <v>2384</v>
      </c>
      <c r="K2542" s="67">
        <v>46200</v>
      </c>
      <c r="L2542" s="67">
        <v>194594400</v>
      </c>
      <c r="M2542" s="68"/>
      <c r="R2542" s="66">
        <v>194594400</v>
      </c>
      <c r="S2542" s="64" t="s">
        <v>1364</v>
      </c>
      <c r="T2542" s="65">
        <v>1</v>
      </c>
    </row>
    <row r="2543" spans="1:20" x14ac:dyDescent="0.25">
      <c r="A2543" s="60" t="s">
        <v>2369</v>
      </c>
      <c r="B2543" s="58" t="s">
        <v>2364</v>
      </c>
      <c r="C2543" s="18" t="s">
        <v>1284</v>
      </c>
      <c r="D2543" s="10" t="s">
        <v>1299</v>
      </c>
      <c r="E2543" s="10" t="s">
        <v>385</v>
      </c>
      <c r="F2543" s="9" t="s">
        <v>398</v>
      </c>
      <c r="G2543" s="9" t="s">
        <v>1307</v>
      </c>
      <c r="H2543" s="18" t="s">
        <v>1528</v>
      </c>
      <c r="I2543" s="9" t="s">
        <v>454</v>
      </c>
      <c r="J2543" s="62" t="s">
        <v>2384</v>
      </c>
      <c r="K2543" s="67">
        <v>13800</v>
      </c>
      <c r="L2543" s="67">
        <v>58125600</v>
      </c>
      <c r="M2543" s="68"/>
      <c r="R2543" s="66">
        <v>58125600</v>
      </c>
      <c r="S2543" s="64" t="s">
        <v>1534</v>
      </c>
      <c r="T2543" s="65">
        <v>1</v>
      </c>
    </row>
    <row r="2544" spans="1:20" x14ac:dyDescent="0.25">
      <c r="A2544" s="60" t="s">
        <v>2369</v>
      </c>
      <c r="B2544" s="58" t="s">
        <v>2364</v>
      </c>
      <c r="C2544" s="18" t="s">
        <v>1123</v>
      </c>
      <c r="D2544" s="10" t="s">
        <v>1131</v>
      </c>
      <c r="E2544" s="10" t="s">
        <v>1143</v>
      </c>
      <c r="F2544" s="9" t="s">
        <v>1144</v>
      </c>
      <c r="G2544" s="9" t="s">
        <v>1312</v>
      </c>
      <c r="H2544" s="18" t="s">
        <v>314</v>
      </c>
      <c r="I2544" s="9" t="s">
        <v>456</v>
      </c>
      <c r="J2544" s="10" t="s">
        <v>456</v>
      </c>
      <c r="K2544" s="67">
        <v>100</v>
      </c>
      <c r="L2544" s="67">
        <v>2271350</v>
      </c>
      <c r="M2544" s="68"/>
      <c r="R2544" s="66">
        <v>2271350</v>
      </c>
      <c r="S2544" s="64" t="s">
        <v>1365</v>
      </c>
      <c r="T2544" s="65">
        <v>1</v>
      </c>
    </row>
    <row r="2545" spans="1:20" x14ac:dyDescent="0.25">
      <c r="A2545" s="60" t="s">
        <v>2369</v>
      </c>
      <c r="B2545" s="58" t="s">
        <v>2364</v>
      </c>
      <c r="C2545" s="18" t="s">
        <v>1123</v>
      </c>
      <c r="D2545" s="10" t="s">
        <v>1131</v>
      </c>
      <c r="E2545" s="10" t="s">
        <v>1143</v>
      </c>
      <c r="F2545" s="9" t="s">
        <v>1144</v>
      </c>
      <c r="G2545" s="9" t="s">
        <v>1312</v>
      </c>
      <c r="H2545" s="18" t="s">
        <v>345</v>
      </c>
      <c r="I2545" s="9" t="s">
        <v>456</v>
      </c>
      <c r="J2545" s="10" t="s">
        <v>456</v>
      </c>
      <c r="K2545" s="67">
        <v>8400</v>
      </c>
      <c r="L2545" s="67">
        <v>183104040</v>
      </c>
      <c r="M2545" s="68"/>
      <c r="R2545" s="66">
        <v>183104040</v>
      </c>
      <c r="S2545" s="64" t="s">
        <v>1364</v>
      </c>
      <c r="T2545" s="65">
        <v>1</v>
      </c>
    </row>
    <row r="2546" spans="1:20" x14ac:dyDescent="0.25">
      <c r="A2546" s="60" t="s">
        <v>2369</v>
      </c>
      <c r="B2546" s="58" t="s">
        <v>2364</v>
      </c>
      <c r="C2546" s="18" t="s">
        <v>1124</v>
      </c>
      <c r="D2546" s="10" t="s">
        <v>1132</v>
      </c>
      <c r="E2546" s="10" t="s">
        <v>1143</v>
      </c>
      <c r="F2546" s="9" t="s">
        <v>1144</v>
      </c>
      <c r="G2546" s="9" t="s">
        <v>1312</v>
      </c>
      <c r="H2546" s="18" t="s">
        <v>314</v>
      </c>
      <c r="I2546" s="9" t="s">
        <v>456</v>
      </c>
      <c r="J2546" s="10" t="s">
        <v>456</v>
      </c>
      <c r="K2546" s="67">
        <v>50</v>
      </c>
      <c r="L2546" s="67">
        <v>2384925</v>
      </c>
      <c r="M2546" s="68"/>
      <c r="R2546" s="66">
        <v>2384925</v>
      </c>
      <c r="S2546" s="64" t="s">
        <v>1365</v>
      </c>
      <c r="T2546" s="65">
        <v>1</v>
      </c>
    </row>
    <row r="2547" spans="1:20" x14ac:dyDescent="0.25">
      <c r="A2547" s="60" t="s">
        <v>2369</v>
      </c>
      <c r="B2547" s="58" t="s">
        <v>2364</v>
      </c>
      <c r="C2547" s="18" t="s">
        <v>1124</v>
      </c>
      <c r="D2547" s="10" t="s">
        <v>1132</v>
      </c>
      <c r="E2547" s="10" t="s">
        <v>1143</v>
      </c>
      <c r="F2547" s="9" t="s">
        <v>1144</v>
      </c>
      <c r="G2547" s="9" t="s">
        <v>1312</v>
      </c>
      <c r="H2547" s="18" t="s">
        <v>345</v>
      </c>
      <c r="I2547" s="9" t="s">
        <v>456</v>
      </c>
      <c r="J2547" s="10" t="s">
        <v>456</v>
      </c>
      <c r="K2547" s="67">
        <v>1900</v>
      </c>
      <c r="L2547" s="67">
        <v>86974590</v>
      </c>
      <c r="M2547" s="68"/>
      <c r="R2547" s="66">
        <v>86974590</v>
      </c>
      <c r="S2547" s="64" t="s">
        <v>1364</v>
      </c>
      <c r="T2547" s="65">
        <v>1</v>
      </c>
    </row>
    <row r="2548" spans="1:20" x14ac:dyDescent="0.25">
      <c r="A2548" s="60" t="s">
        <v>2369</v>
      </c>
      <c r="B2548" s="58" t="s">
        <v>2364</v>
      </c>
      <c r="C2548" s="18" t="s">
        <v>1126</v>
      </c>
      <c r="D2548" s="10" t="s">
        <v>1134</v>
      </c>
      <c r="E2548" s="10" t="s">
        <v>1143</v>
      </c>
      <c r="F2548" s="9" t="s">
        <v>1144</v>
      </c>
      <c r="G2548" s="9" t="s">
        <v>1312</v>
      </c>
      <c r="H2548" s="18" t="s">
        <v>314</v>
      </c>
      <c r="I2548" s="9" t="s">
        <v>456</v>
      </c>
      <c r="J2548" s="10" t="s">
        <v>456</v>
      </c>
      <c r="K2548" s="67">
        <v>50</v>
      </c>
      <c r="L2548" s="67">
        <v>2384925</v>
      </c>
      <c r="M2548" s="68"/>
      <c r="R2548" s="66">
        <v>2384925</v>
      </c>
      <c r="S2548" s="64" t="s">
        <v>1365</v>
      </c>
      <c r="T2548" s="65">
        <v>1</v>
      </c>
    </row>
    <row r="2549" spans="1:20" x14ac:dyDescent="0.25">
      <c r="A2549" s="60" t="s">
        <v>2369</v>
      </c>
      <c r="B2549" s="58" t="s">
        <v>2364</v>
      </c>
      <c r="C2549" s="18" t="s">
        <v>1126</v>
      </c>
      <c r="D2549" s="10" t="s">
        <v>1134</v>
      </c>
      <c r="E2549" s="10" t="s">
        <v>1143</v>
      </c>
      <c r="F2549" s="9" t="s">
        <v>1144</v>
      </c>
      <c r="G2549" s="9" t="s">
        <v>1312</v>
      </c>
      <c r="H2549" s="18" t="s">
        <v>345</v>
      </c>
      <c r="I2549" s="9" t="s">
        <v>456</v>
      </c>
      <c r="J2549" s="10" t="s">
        <v>456</v>
      </c>
      <c r="K2549" s="67">
        <v>4300</v>
      </c>
      <c r="L2549" s="67">
        <v>196837230</v>
      </c>
      <c r="M2549" s="68"/>
      <c r="R2549" s="66">
        <v>196837230</v>
      </c>
      <c r="S2549" s="64" t="s">
        <v>1364</v>
      </c>
      <c r="T2549" s="65">
        <v>1</v>
      </c>
    </row>
    <row r="2550" spans="1:20" x14ac:dyDescent="0.25">
      <c r="A2550" s="60" t="s">
        <v>2369</v>
      </c>
      <c r="B2550" s="58" t="s">
        <v>2364</v>
      </c>
      <c r="C2550" s="18" t="s">
        <v>665</v>
      </c>
      <c r="D2550" s="10" t="s">
        <v>1415</v>
      </c>
      <c r="E2550" s="10" t="s">
        <v>566</v>
      </c>
      <c r="F2550" s="9" t="s">
        <v>567</v>
      </c>
      <c r="G2550" s="9" t="s">
        <v>1308</v>
      </c>
      <c r="H2550" s="18" t="s">
        <v>296</v>
      </c>
      <c r="I2550" s="9" t="s">
        <v>456</v>
      </c>
      <c r="J2550" s="10" t="s">
        <v>456</v>
      </c>
      <c r="K2550" s="67">
        <v>480</v>
      </c>
      <c r="L2550" s="67">
        <v>107730240</v>
      </c>
      <c r="M2550" s="68"/>
      <c r="R2550" s="66">
        <v>107730240</v>
      </c>
      <c r="S2550" s="64" t="s">
        <v>1364</v>
      </c>
      <c r="T2550" s="65">
        <v>1</v>
      </c>
    </row>
    <row r="2551" spans="1:20" x14ac:dyDescent="0.25">
      <c r="A2551" s="60" t="s">
        <v>2369</v>
      </c>
      <c r="B2551" s="58" t="s">
        <v>2364</v>
      </c>
      <c r="C2551" s="18" t="s">
        <v>665</v>
      </c>
      <c r="D2551" s="10" t="s">
        <v>1415</v>
      </c>
      <c r="E2551" s="10" t="s">
        <v>566</v>
      </c>
      <c r="F2551" s="9" t="s">
        <v>567</v>
      </c>
      <c r="G2551" s="9" t="s">
        <v>1308</v>
      </c>
      <c r="H2551" s="18" t="s">
        <v>234</v>
      </c>
      <c r="I2551" s="9" t="s">
        <v>454</v>
      </c>
      <c r="J2551" s="62" t="s">
        <v>2384</v>
      </c>
      <c r="K2551" s="67">
        <v>1360</v>
      </c>
      <c r="L2551" s="67">
        <v>199699680</v>
      </c>
      <c r="M2551" s="68"/>
      <c r="R2551" s="66">
        <v>199699680</v>
      </c>
      <c r="S2551" s="64" t="s">
        <v>1364</v>
      </c>
      <c r="T2551" s="65">
        <v>1</v>
      </c>
    </row>
    <row r="2552" spans="1:20" x14ac:dyDescent="0.25">
      <c r="A2552" s="60" t="s">
        <v>2369</v>
      </c>
      <c r="B2552" s="58" t="s">
        <v>2364</v>
      </c>
      <c r="C2552" s="18" t="s">
        <v>665</v>
      </c>
      <c r="D2552" s="10" t="s">
        <v>1415</v>
      </c>
      <c r="E2552" s="10" t="s">
        <v>566</v>
      </c>
      <c r="F2552" s="9" t="s">
        <v>567</v>
      </c>
      <c r="G2552" s="9" t="s">
        <v>1308</v>
      </c>
      <c r="H2552" s="18" t="s">
        <v>1492</v>
      </c>
      <c r="I2552" s="9" t="s">
        <v>454</v>
      </c>
      <c r="J2552" s="62" t="s">
        <v>2384</v>
      </c>
      <c r="K2552" s="67">
        <v>160</v>
      </c>
      <c r="L2552" s="67">
        <v>23494080</v>
      </c>
      <c r="M2552" s="68"/>
      <c r="R2552" s="66">
        <v>23494080</v>
      </c>
      <c r="S2552" s="64" t="s">
        <v>1534</v>
      </c>
      <c r="T2552" s="65">
        <v>1</v>
      </c>
    </row>
    <row r="2553" spans="1:20" x14ac:dyDescent="0.25">
      <c r="A2553" s="60" t="s">
        <v>2369</v>
      </c>
      <c r="B2553" s="58" t="s">
        <v>2364</v>
      </c>
      <c r="C2553" s="18" t="s">
        <v>672</v>
      </c>
      <c r="D2553" s="10" t="s">
        <v>1415</v>
      </c>
      <c r="E2553" s="10" t="s">
        <v>566</v>
      </c>
      <c r="F2553" s="9" t="s">
        <v>567</v>
      </c>
      <c r="G2553" s="9" t="s">
        <v>1308</v>
      </c>
      <c r="H2553" s="18" t="s">
        <v>296</v>
      </c>
      <c r="I2553" s="9" t="s">
        <v>456</v>
      </c>
      <c r="J2553" s="10" t="s">
        <v>456</v>
      </c>
      <c r="K2553" s="67">
        <v>328</v>
      </c>
      <c r="L2553" s="67">
        <v>49077000</v>
      </c>
      <c r="M2553" s="68"/>
      <c r="R2553" s="66">
        <v>49077000</v>
      </c>
      <c r="S2553" s="64" t="s">
        <v>1364</v>
      </c>
      <c r="T2553" s="65">
        <v>1</v>
      </c>
    </row>
    <row r="2554" spans="1:20" x14ac:dyDescent="0.25">
      <c r="A2554" s="60" t="s">
        <v>2369</v>
      </c>
      <c r="B2554" s="58" t="s">
        <v>2364</v>
      </c>
      <c r="C2554" s="18" t="s">
        <v>672</v>
      </c>
      <c r="D2554" s="10" t="s">
        <v>1415</v>
      </c>
      <c r="E2554" s="10" t="s">
        <v>566</v>
      </c>
      <c r="F2554" s="9" t="s">
        <v>567</v>
      </c>
      <c r="G2554" s="9" t="s">
        <v>1308</v>
      </c>
      <c r="H2554" s="18" t="s">
        <v>234</v>
      </c>
      <c r="I2554" s="9" t="s">
        <v>454</v>
      </c>
      <c r="J2554" s="62" t="s">
        <v>2384</v>
      </c>
      <c r="K2554" s="67">
        <v>57506</v>
      </c>
      <c r="L2554" s="67">
        <v>4590071414</v>
      </c>
      <c r="M2554" s="68"/>
      <c r="R2554" s="66">
        <v>4590071414</v>
      </c>
      <c r="S2554" s="64" t="s">
        <v>1364</v>
      </c>
      <c r="T2554" s="65">
        <v>1</v>
      </c>
    </row>
    <row r="2555" spans="1:20" x14ac:dyDescent="0.25">
      <c r="A2555" s="60" t="s">
        <v>2369</v>
      </c>
      <c r="B2555" s="58" t="s">
        <v>2364</v>
      </c>
      <c r="C2555" s="18" t="s">
        <v>672</v>
      </c>
      <c r="D2555" s="10" t="s">
        <v>1415</v>
      </c>
      <c r="E2555" s="10" t="s">
        <v>566</v>
      </c>
      <c r="F2555" s="9" t="s">
        <v>567</v>
      </c>
      <c r="G2555" s="9" t="s">
        <v>1308</v>
      </c>
      <c r="H2555" s="18" t="s">
        <v>1492</v>
      </c>
      <c r="I2555" s="9" t="s">
        <v>454</v>
      </c>
      <c r="J2555" s="62" t="s">
        <v>2384</v>
      </c>
      <c r="K2555" s="67">
        <v>10720</v>
      </c>
      <c r="L2555" s="67">
        <v>855659680</v>
      </c>
      <c r="M2555" s="68"/>
      <c r="R2555" s="66">
        <v>855659680</v>
      </c>
      <c r="S2555" s="64" t="s">
        <v>1534</v>
      </c>
      <c r="T2555" s="65">
        <v>1</v>
      </c>
    </row>
    <row r="2556" spans="1:20" x14ac:dyDescent="0.25">
      <c r="A2556" s="60" t="s">
        <v>2369</v>
      </c>
      <c r="B2556" s="58" t="s">
        <v>2364</v>
      </c>
      <c r="C2556" s="18" t="s">
        <v>448</v>
      </c>
      <c r="D2556" s="10" t="s">
        <v>1013</v>
      </c>
      <c r="E2556" s="10" t="s">
        <v>347</v>
      </c>
      <c r="F2556" s="9" t="s">
        <v>224</v>
      </c>
      <c r="G2556" s="9" t="s">
        <v>1312</v>
      </c>
      <c r="H2556" s="18" t="s">
        <v>239</v>
      </c>
      <c r="I2556" s="9" t="s">
        <v>456</v>
      </c>
      <c r="J2556" s="10" t="s">
        <v>456</v>
      </c>
      <c r="K2556" s="67">
        <v>300</v>
      </c>
      <c r="L2556" s="67">
        <v>81000000</v>
      </c>
      <c r="M2556" s="68"/>
      <c r="R2556" s="66">
        <v>81000000</v>
      </c>
      <c r="S2556" s="64" t="s">
        <v>1366</v>
      </c>
      <c r="T2556" s="65">
        <v>1</v>
      </c>
    </row>
    <row r="2557" spans="1:20" x14ac:dyDescent="0.25">
      <c r="A2557" s="60" t="s">
        <v>2369</v>
      </c>
      <c r="B2557" s="58" t="s">
        <v>2364</v>
      </c>
      <c r="C2557" s="18" t="s">
        <v>1119</v>
      </c>
      <c r="D2557" s="10" t="s">
        <v>1128</v>
      </c>
      <c r="E2557" s="10" t="s">
        <v>1141</v>
      </c>
      <c r="F2557" s="9" t="s">
        <v>1142</v>
      </c>
      <c r="G2557" s="9" t="s">
        <v>1312</v>
      </c>
      <c r="H2557" s="18" t="s">
        <v>345</v>
      </c>
      <c r="I2557" s="9" t="s">
        <v>456</v>
      </c>
      <c r="J2557" s="10" t="s">
        <v>456</v>
      </c>
      <c r="K2557" s="67">
        <v>180</v>
      </c>
      <c r="L2557" s="67">
        <v>39676919.99999994</v>
      </c>
      <c r="M2557" s="68"/>
      <c r="R2557" s="66">
        <v>39676919.99999994</v>
      </c>
      <c r="S2557" s="64" t="s">
        <v>1364</v>
      </c>
      <c r="T2557" s="65">
        <v>1</v>
      </c>
    </row>
    <row r="2558" spans="1:20" x14ac:dyDescent="0.25">
      <c r="A2558" s="60" t="s">
        <v>2369</v>
      </c>
      <c r="B2558" s="58" t="s">
        <v>2364</v>
      </c>
      <c r="C2558" s="18" t="s">
        <v>223</v>
      </c>
      <c r="D2558" s="10" t="s">
        <v>1353</v>
      </c>
      <c r="E2558" s="10" t="s">
        <v>264</v>
      </c>
      <c r="F2558" s="9" t="s">
        <v>348</v>
      </c>
      <c r="G2558" s="9" t="s">
        <v>1312</v>
      </c>
      <c r="H2558" s="18" t="s">
        <v>345</v>
      </c>
      <c r="I2558" s="9" t="s">
        <v>456</v>
      </c>
      <c r="J2558" s="10" t="s">
        <v>456</v>
      </c>
      <c r="K2558" s="67">
        <v>6300</v>
      </c>
      <c r="L2558" s="67">
        <v>46848150.000000089</v>
      </c>
      <c r="M2558" s="68"/>
      <c r="R2558" s="66">
        <v>46848150.000000089</v>
      </c>
      <c r="S2558" s="64" t="s">
        <v>1364</v>
      </c>
      <c r="T2558" s="65">
        <v>1</v>
      </c>
    </row>
    <row r="2559" spans="1:20" x14ac:dyDescent="0.25">
      <c r="A2559" s="60" t="s">
        <v>2369</v>
      </c>
      <c r="B2559" s="58" t="s">
        <v>2364</v>
      </c>
      <c r="C2559" s="18" t="s">
        <v>223</v>
      </c>
      <c r="D2559" s="10" t="s">
        <v>1353</v>
      </c>
      <c r="E2559" s="10" t="s">
        <v>264</v>
      </c>
      <c r="F2559" s="9" t="s">
        <v>348</v>
      </c>
      <c r="G2559" s="9" t="s">
        <v>1312</v>
      </c>
      <c r="H2559" s="18" t="s">
        <v>220</v>
      </c>
      <c r="I2559" s="9" t="s">
        <v>455</v>
      </c>
      <c r="J2559" s="62" t="s">
        <v>2384</v>
      </c>
      <c r="K2559" s="67">
        <v>56</v>
      </c>
      <c r="L2559" s="67">
        <v>376488</v>
      </c>
      <c r="M2559" s="68"/>
      <c r="R2559" s="66">
        <v>376488</v>
      </c>
      <c r="S2559" s="64" t="s">
        <v>1364</v>
      </c>
      <c r="T2559" s="65">
        <v>1</v>
      </c>
    </row>
    <row r="2560" spans="1:20" x14ac:dyDescent="0.25">
      <c r="A2560" s="60" t="s">
        <v>2369</v>
      </c>
      <c r="B2560" s="58" t="s">
        <v>2364</v>
      </c>
      <c r="C2560" s="18" t="s">
        <v>223</v>
      </c>
      <c r="D2560" s="10" t="s">
        <v>1353</v>
      </c>
      <c r="E2560" s="10" t="s">
        <v>264</v>
      </c>
      <c r="F2560" s="9" t="s">
        <v>348</v>
      </c>
      <c r="G2560" s="9" t="s">
        <v>1312</v>
      </c>
      <c r="H2560" s="18" t="s">
        <v>241</v>
      </c>
      <c r="I2560" s="9" t="s">
        <v>454</v>
      </c>
      <c r="J2560" s="62" t="s">
        <v>2384</v>
      </c>
      <c r="K2560" s="67">
        <v>14392</v>
      </c>
      <c r="L2560" s="67">
        <v>89849256</v>
      </c>
      <c r="M2560" s="68"/>
      <c r="R2560" s="66">
        <v>89849256</v>
      </c>
      <c r="S2560" s="64" t="s">
        <v>1364</v>
      </c>
      <c r="T2560" s="65">
        <v>1</v>
      </c>
    </row>
    <row r="2561" spans="1:20" x14ac:dyDescent="0.25">
      <c r="A2561" s="60" t="s">
        <v>2369</v>
      </c>
      <c r="B2561" s="58" t="s">
        <v>2364</v>
      </c>
      <c r="C2561" s="18" t="s">
        <v>1315</v>
      </c>
      <c r="D2561" s="10" t="s">
        <v>740</v>
      </c>
      <c r="E2561" s="10" t="s">
        <v>267</v>
      </c>
      <c r="F2561" s="9" t="s">
        <v>284</v>
      </c>
      <c r="G2561" s="9" t="s">
        <v>1308</v>
      </c>
      <c r="H2561" s="18" t="s">
        <v>296</v>
      </c>
      <c r="I2561" s="9" t="s">
        <v>456</v>
      </c>
      <c r="J2561" s="10" t="s">
        <v>456</v>
      </c>
      <c r="K2561" s="67">
        <v>504</v>
      </c>
      <c r="L2561" s="67">
        <v>9164232</v>
      </c>
      <c r="M2561" s="68"/>
      <c r="R2561" s="66">
        <v>9164232</v>
      </c>
      <c r="S2561" s="64" t="s">
        <v>1364</v>
      </c>
      <c r="T2561" s="65">
        <v>1</v>
      </c>
    </row>
    <row r="2562" spans="1:20" x14ac:dyDescent="0.25">
      <c r="A2562" s="60" t="s">
        <v>2369</v>
      </c>
      <c r="B2562" s="58" t="s">
        <v>2364</v>
      </c>
      <c r="C2562" s="18" t="s">
        <v>1315</v>
      </c>
      <c r="D2562" s="10" t="s">
        <v>740</v>
      </c>
      <c r="E2562" s="10" t="s">
        <v>267</v>
      </c>
      <c r="F2562" s="9" t="s">
        <v>284</v>
      </c>
      <c r="G2562" s="9" t="s">
        <v>1308</v>
      </c>
      <c r="H2562" s="18" t="s">
        <v>231</v>
      </c>
      <c r="I2562" s="9" t="s">
        <v>455</v>
      </c>
      <c r="J2562" s="62" t="s">
        <v>2384</v>
      </c>
      <c r="K2562" s="67">
        <v>216</v>
      </c>
      <c r="L2562" s="67">
        <v>3294432</v>
      </c>
      <c r="M2562" s="68"/>
      <c r="R2562" s="66">
        <v>3294432</v>
      </c>
      <c r="S2562" s="64" t="s">
        <v>1364</v>
      </c>
      <c r="T2562" s="65">
        <v>1</v>
      </c>
    </row>
    <row r="2563" spans="1:20" x14ac:dyDescent="0.25">
      <c r="A2563" s="60" t="s">
        <v>2369</v>
      </c>
      <c r="B2563" s="58" t="s">
        <v>2364</v>
      </c>
      <c r="C2563" s="18" t="s">
        <v>1315</v>
      </c>
      <c r="D2563" s="10" t="s">
        <v>740</v>
      </c>
      <c r="E2563" s="10" t="s">
        <v>267</v>
      </c>
      <c r="F2563" s="9" t="s">
        <v>284</v>
      </c>
      <c r="G2563" s="9" t="s">
        <v>1308</v>
      </c>
      <c r="H2563" s="18" t="s">
        <v>234</v>
      </c>
      <c r="I2563" s="9" t="s">
        <v>454</v>
      </c>
      <c r="J2563" s="62" t="s">
        <v>2384</v>
      </c>
      <c r="K2563" s="67">
        <v>18977</v>
      </c>
      <c r="L2563" s="67">
        <v>179029018</v>
      </c>
      <c r="M2563" s="68"/>
      <c r="R2563" s="66">
        <v>179029018</v>
      </c>
      <c r="S2563" s="64" t="s">
        <v>1364</v>
      </c>
      <c r="T2563" s="65">
        <v>1</v>
      </c>
    </row>
    <row r="2564" spans="1:20" x14ac:dyDescent="0.25">
      <c r="A2564" s="60" t="s">
        <v>2369</v>
      </c>
      <c r="B2564" s="58" t="s">
        <v>2364</v>
      </c>
      <c r="C2564" s="18" t="s">
        <v>1315</v>
      </c>
      <c r="D2564" s="10" t="s">
        <v>740</v>
      </c>
      <c r="E2564" s="10" t="s">
        <v>267</v>
      </c>
      <c r="F2564" s="9" t="s">
        <v>284</v>
      </c>
      <c r="G2564" s="9" t="s">
        <v>1308</v>
      </c>
      <c r="H2564" s="18" t="s">
        <v>1492</v>
      </c>
      <c r="I2564" s="9" t="s">
        <v>454</v>
      </c>
      <c r="J2564" s="62" t="s">
        <v>2384</v>
      </c>
      <c r="K2564" s="67">
        <v>4824</v>
      </c>
      <c r="L2564" s="67">
        <v>45509616</v>
      </c>
      <c r="M2564" s="68"/>
      <c r="R2564" s="66">
        <v>45509616</v>
      </c>
      <c r="S2564" s="64" t="s">
        <v>1534</v>
      </c>
      <c r="T2564" s="65">
        <v>1</v>
      </c>
    </row>
    <row r="2565" spans="1:20" x14ac:dyDescent="0.25">
      <c r="A2565" s="60" t="s">
        <v>2369</v>
      </c>
      <c r="B2565" s="58" t="s">
        <v>2364</v>
      </c>
      <c r="C2565" s="18" t="s">
        <v>686</v>
      </c>
      <c r="D2565" s="10" t="s">
        <v>344</v>
      </c>
      <c r="E2565" s="10" t="s">
        <v>356</v>
      </c>
      <c r="F2565" s="9" t="s">
        <v>379</v>
      </c>
      <c r="G2565" s="9" t="s">
        <v>1308</v>
      </c>
      <c r="H2565" s="18" t="s">
        <v>234</v>
      </c>
      <c r="I2565" s="9" t="s">
        <v>454</v>
      </c>
      <c r="J2565" s="62" t="s">
        <v>2384</v>
      </c>
      <c r="K2565" s="67">
        <v>1968</v>
      </c>
      <c r="L2565" s="67">
        <v>119498928</v>
      </c>
      <c r="M2565" s="68"/>
      <c r="R2565" s="66">
        <v>119498928</v>
      </c>
      <c r="S2565" s="64" t="s">
        <v>1364</v>
      </c>
      <c r="T2565" s="65">
        <v>1</v>
      </c>
    </row>
    <row r="2566" spans="1:20" x14ac:dyDescent="0.25">
      <c r="A2566" s="60" t="s">
        <v>2369</v>
      </c>
      <c r="B2566" s="58" t="s">
        <v>2364</v>
      </c>
      <c r="C2566" s="18" t="s">
        <v>686</v>
      </c>
      <c r="D2566" s="10" t="s">
        <v>344</v>
      </c>
      <c r="E2566" s="10" t="s">
        <v>356</v>
      </c>
      <c r="F2566" s="9" t="s">
        <v>379</v>
      </c>
      <c r="G2566" s="9" t="s">
        <v>1308</v>
      </c>
      <c r="H2566" s="18" t="s">
        <v>1492</v>
      </c>
      <c r="I2566" s="9" t="s">
        <v>454</v>
      </c>
      <c r="J2566" s="62" t="s">
        <v>2384</v>
      </c>
      <c r="K2566" s="67">
        <v>544</v>
      </c>
      <c r="L2566" s="67">
        <v>33032224</v>
      </c>
      <c r="M2566" s="68"/>
      <c r="R2566" s="66">
        <v>33032224</v>
      </c>
      <c r="S2566" s="64" t="s">
        <v>1534</v>
      </c>
      <c r="T2566" s="65">
        <v>1</v>
      </c>
    </row>
    <row r="2567" spans="1:20" x14ac:dyDescent="0.25">
      <c r="A2567" s="60" t="s">
        <v>2369</v>
      </c>
      <c r="B2567" s="58" t="s">
        <v>2364</v>
      </c>
      <c r="C2567" s="18" t="s">
        <v>1318</v>
      </c>
      <c r="D2567" s="10" t="s">
        <v>1494</v>
      </c>
      <c r="E2567" s="10" t="s">
        <v>306</v>
      </c>
      <c r="F2567" s="9" t="s">
        <v>237</v>
      </c>
      <c r="G2567" s="9" t="s">
        <v>1308</v>
      </c>
      <c r="H2567" s="18" t="s">
        <v>234</v>
      </c>
      <c r="I2567" s="9" t="s">
        <v>454</v>
      </c>
      <c r="J2567" s="62" t="s">
        <v>2384</v>
      </c>
      <c r="K2567" s="67">
        <v>936</v>
      </c>
      <c r="L2567" s="67">
        <v>73756800</v>
      </c>
      <c r="M2567" s="68"/>
      <c r="R2567" s="66">
        <v>73756800</v>
      </c>
      <c r="S2567" s="64" t="s">
        <v>1364</v>
      </c>
      <c r="T2567" s="65">
        <v>1</v>
      </c>
    </row>
    <row r="2568" spans="1:20" x14ac:dyDescent="0.25">
      <c r="A2568" s="60" t="s">
        <v>2369</v>
      </c>
      <c r="B2568" s="58" t="s">
        <v>2364</v>
      </c>
      <c r="C2568" s="18" t="s">
        <v>1318</v>
      </c>
      <c r="D2568" s="10" t="s">
        <v>1494</v>
      </c>
      <c r="E2568" s="10" t="s">
        <v>306</v>
      </c>
      <c r="F2568" s="9" t="s">
        <v>237</v>
      </c>
      <c r="G2568" s="9" t="s">
        <v>1308</v>
      </c>
      <c r="H2568" s="18" t="s">
        <v>1492</v>
      </c>
      <c r="I2568" s="9" t="s">
        <v>454</v>
      </c>
      <c r="J2568" s="62" t="s">
        <v>2384</v>
      </c>
      <c r="K2568" s="67">
        <v>240</v>
      </c>
      <c r="L2568" s="67">
        <v>18912000</v>
      </c>
      <c r="M2568" s="68"/>
      <c r="R2568" s="66">
        <v>18912000</v>
      </c>
      <c r="S2568" s="64" t="s">
        <v>1534</v>
      </c>
      <c r="T2568" s="65">
        <v>1</v>
      </c>
    </row>
    <row r="2569" spans="1:20" x14ac:dyDescent="0.25">
      <c r="A2569" s="60" t="s">
        <v>2369</v>
      </c>
      <c r="B2569" s="58" t="s">
        <v>2364</v>
      </c>
      <c r="C2569" s="18" t="s">
        <v>1316</v>
      </c>
      <c r="D2569" s="10" t="s">
        <v>252</v>
      </c>
      <c r="E2569" s="10" t="s">
        <v>387</v>
      </c>
      <c r="F2569" s="9" t="s">
        <v>252</v>
      </c>
      <c r="G2569" s="9" t="s">
        <v>1308</v>
      </c>
      <c r="H2569" s="18" t="s">
        <v>296</v>
      </c>
      <c r="I2569" s="9" t="s">
        <v>456</v>
      </c>
      <c r="J2569" s="10" t="s">
        <v>456</v>
      </c>
      <c r="K2569" s="67">
        <v>16464</v>
      </c>
      <c r="L2569" s="67">
        <v>308090832</v>
      </c>
      <c r="M2569" s="68"/>
      <c r="R2569" s="66">
        <v>308090832</v>
      </c>
      <c r="S2569" s="64" t="s">
        <v>1364</v>
      </c>
      <c r="T2569" s="65">
        <v>1</v>
      </c>
    </row>
    <row r="2570" spans="1:20" x14ac:dyDescent="0.25">
      <c r="A2570" s="60" t="s">
        <v>2369</v>
      </c>
      <c r="B2570" s="58" t="s">
        <v>2364</v>
      </c>
      <c r="C2570" s="18" t="s">
        <v>1316</v>
      </c>
      <c r="D2570" s="10" t="s">
        <v>252</v>
      </c>
      <c r="E2570" s="10" t="s">
        <v>387</v>
      </c>
      <c r="F2570" s="9" t="s">
        <v>252</v>
      </c>
      <c r="G2570" s="9" t="s">
        <v>1308</v>
      </c>
      <c r="H2570" s="18" t="s">
        <v>231</v>
      </c>
      <c r="I2570" s="9" t="s">
        <v>455</v>
      </c>
      <c r="J2570" s="62" t="s">
        <v>2384</v>
      </c>
      <c r="K2570" s="67">
        <v>264</v>
      </c>
      <c r="L2570" s="67">
        <v>4156416</v>
      </c>
      <c r="M2570" s="68"/>
      <c r="R2570" s="66">
        <v>4156416</v>
      </c>
      <c r="S2570" s="64" t="s">
        <v>1364</v>
      </c>
      <c r="T2570" s="65">
        <v>1</v>
      </c>
    </row>
    <row r="2571" spans="1:20" x14ac:dyDescent="0.25">
      <c r="A2571" s="60" t="s">
        <v>2369</v>
      </c>
      <c r="B2571" s="58" t="s">
        <v>2364</v>
      </c>
      <c r="C2571" s="18" t="s">
        <v>1316</v>
      </c>
      <c r="D2571" s="10" t="s">
        <v>252</v>
      </c>
      <c r="E2571" s="10" t="s">
        <v>387</v>
      </c>
      <c r="F2571" s="9" t="s">
        <v>252</v>
      </c>
      <c r="G2571" s="9" t="s">
        <v>1308</v>
      </c>
      <c r="H2571" s="18" t="s">
        <v>234</v>
      </c>
      <c r="I2571" s="9" t="s">
        <v>454</v>
      </c>
      <c r="J2571" s="62" t="s">
        <v>2384</v>
      </c>
      <c r="K2571" s="67">
        <v>103763</v>
      </c>
      <c r="L2571" s="67">
        <v>782269257</v>
      </c>
      <c r="M2571" s="68"/>
      <c r="R2571" s="66">
        <v>782269257</v>
      </c>
      <c r="S2571" s="64" t="s">
        <v>1364</v>
      </c>
      <c r="T2571" s="65">
        <v>1</v>
      </c>
    </row>
    <row r="2572" spans="1:20" x14ac:dyDescent="0.25">
      <c r="A2572" s="60" t="s">
        <v>2369</v>
      </c>
      <c r="B2572" s="58" t="s">
        <v>2364</v>
      </c>
      <c r="C2572" s="18" t="s">
        <v>1316</v>
      </c>
      <c r="D2572" s="10" t="s">
        <v>252</v>
      </c>
      <c r="E2572" s="10" t="s">
        <v>387</v>
      </c>
      <c r="F2572" s="9" t="s">
        <v>252</v>
      </c>
      <c r="G2572" s="9" t="s">
        <v>1308</v>
      </c>
      <c r="H2572" s="18" t="s">
        <v>1492</v>
      </c>
      <c r="I2572" s="9" t="s">
        <v>454</v>
      </c>
      <c r="J2572" s="62" t="s">
        <v>2384</v>
      </c>
      <c r="K2572" s="67">
        <v>5064</v>
      </c>
      <c r="L2572" s="67">
        <v>38177496</v>
      </c>
      <c r="M2572" s="68"/>
      <c r="R2572" s="66">
        <v>38177496</v>
      </c>
      <c r="S2572" s="64" t="s">
        <v>1534</v>
      </c>
      <c r="T2572" s="65">
        <v>1</v>
      </c>
    </row>
    <row r="2573" spans="1:20" x14ac:dyDescent="0.25">
      <c r="A2573" s="60" t="s">
        <v>2369</v>
      </c>
      <c r="B2573" s="58" t="s">
        <v>2364</v>
      </c>
      <c r="C2573" s="18" t="s">
        <v>1321</v>
      </c>
      <c r="D2573" s="10" t="s">
        <v>291</v>
      </c>
      <c r="E2573" s="10" t="s">
        <v>405</v>
      </c>
      <c r="F2573" s="9" t="s">
        <v>291</v>
      </c>
      <c r="G2573" s="9" t="s">
        <v>1308</v>
      </c>
      <c r="H2573" s="18" t="s">
        <v>234</v>
      </c>
      <c r="I2573" s="9" t="s">
        <v>454</v>
      </c>
      <c r="J2573" s="62" t="s">
        <v>2384</v>
      </c>
      <c r="K2573" s="67">
        <v>13192</v>
      </c>
      <c r="L2573" s="67">
        <v>587466144</v>
      </c>
      <c r="M2573" s="68"/>
      <c r="R2573" s="66">
        <v>587466144</v>
      </c>
      <c r="S2573" s="64" t="s">
        <v>1364</v>
      </c>
      <c r="T2573" s="65">
        <v>1</v>
      </c>
    </row>
    <row r="2574" spans="1:20" x14ac:dyDescent="0.25">
      <c r="A2574" s="60" t="s">
        <v>2369</v>
      </c>
      <c r="B2574" s="58" t="s">
        <v>2364</v>
      </c>
      <c r="C2574" s="18" t="s">
        <v>1321</v>
      </c>
      <c r="D2574" s="10" t="s">
        <v>291</v>
      </c>
      <c r="E2574" s="10" t="s">
        <v>405</v>
      </c>
      <c r="F2574" s="9" t="s">
        <v>291</v>
      </c>
      <c r="G2574" s="9" t="s">
        <v>1308</v>
      </c>
      <c r="H2574" s="18" t="s">
        <v>1492</v>
      </c>
      <c r="I2574" s="9" t="s">
        <v>454</v>
      </c>
      <c r="J2574" s="62" t="s">
        <v>2384</v>
      </c>
      <c r="K2574" s="67">
        <v>2700</v>
      </c>
      <c r="L2574" s="67">
        <v>120236400</v>
      </c>
      <c r="M2574" s="68"/>
      <c r="R2574" s="66">
        <v>120236400</v>
      </c>
      <c r="S2574" s="64" t="s">
        <v>1534</v>
      </c>
      <c r="T2574" s="65">
        <v>1</v>
      </c>
    </row>
    <row r="2575" spans="1:20" x14ac:dyDescent="0.25">
      <c r="A2575" s="60" t="s">
        <v>2369</v>
      </c>
      <c r="B2575" s="58" t="s">
        <v>2364</v>
      </c>
      <c r="C2575" s="18" t="s">
        <v>693</v>
      </c>
      <c r="D2575" s="10" t="s">
        <v>246</v>
      </c>
      <c r="E2575" s="10" t="s">
        <v>306</v>
      </c>
      <c r="F2575" s="9" t="s">
        <v>237</v>
      </c>
      <c r="G2575" s="9" t="s">
        <v>1308</v>
      </c>
      <c r="H2575" s="18" t="s">
        <v>296</v>
      </c>
      <c r="I2575" s="9" t="s">
        <v>456</v>
      </c>
      <c r="J2575" s="10" t="s">
        <v>456</v>
      </c>
      <c r="K2575" s="67">
        <v>72</v>
      </c>
      <c r="L2575" s="67">
        <v>4424112</v>
      </c>
      <c r="M2575" s="68"/>
      <c r="R2575" s="66">
        <v>4424112</v>
      </c>
      <c r="S2575" s="64" t="s">
        <v>1364</v>
      </c>
      <c r="T2575" s="65">
        <v>1</v>
      </c>
    </row>
    <row r="2576" spans="1:20" x14ac:dyDescent="0.25">
      <c r="A2576" s="60" t="s">
        <v>2369</v>
      </c>
      <c r="B2576" s="58" t="s">
        <v>2364</v>
      </c>
      <c r="C2576" s="18" t="s">
        <v>693</v>
      </c>
      <c r="D2576" s="10" t="s">
        <v>246</v>
      </c>
      <c r="E2576" s="10" t="s">
        <v>306</v>
      </c>
      <c r="F2576" s="9" t="s">
        <v>237</v>
      </c>
      <c r="G2576" s="9" t="s">
        <v>1308</v>
      </c>
      <c r="H2576" s="18" t="s">
        <v>234</v>
      </c>
      <c r="I2576" s="9" t="s">
        <v>454</v>
      </c>
      <c r="J2576" s="62" t="s">
        <v>2384</v>
      </c>
      <c r="K2576" s="67">
        <v>384</v>
      </c>
      <c r="L2576" s="67">
        <v>15161088</v>
      </c>
      <c r="M2576" s="68"/>
      <c r="R2576" s="66">
        <v>15161088</v>
      </c>
      <c r="S2576" s="64" t="s">
        <v>1364</v>
      </c>
      <c r="T2576" s="65">
        <v>1</v>
      </c>
    </row>
    <row r="2577" spans="1:20" x14ac:dyDescent="0.25">
      <c r="A2577" s="60" t="s">
        <v>2369</v>
      </c>
      <c r="B2577" s="58" t="s">
        <v>2364</v>
      </c>
      <c r="C2577" s="18" t="s">
        <v>693</v>
      </c>
      <c r="D2577" s="10" t="s">
        <v>246</v>
      </c>
      <c r="E2577" s="10" t="s">
        <v>306</v>
      </c>
      <c r="F2577" s="9" t="s">
        <v>237</v>
      </c>
      <c r="G2577" s="9" t="s">
        <v>1308</v>
      </c>
      <c r="H2577" s="18" t="s">
        <v>1492</v>
      </c>
      <c r="I2577" s="9" t="s">
        <v>454</v>
      </c>
      <c r="J2577" s="62" t="s">
        <v>2384</v>
      </c>
      <c r="K2577" s="67">
        <v>96</v>
      </c>
      <c r="L2577" s="67">
        <v>3790272</v>
      </c>
      <c r="M2577" s="68"/>
      <c r="R2577" s="66">
        <v>3790272</v>
      </c>
      <c r="S2577" s="64" t="s">
        <v>1534</v>
      </c>
      <c r="T2577" s="65">
        <v>1</v>
      </c>
    </row>
    <row r="2578" spans="1:20" x14ac:dyDescent="0.25">
      <c r="A2578" s="60" t="s">
        <v>2369</v>
      </c>
      <c r="B2578" s="58" t="s">
        <v>2364</v>
      </c>
      <c r="C2578" s="18" t="s">
        <v>1058</v>
      </c>
      <c r="D2578" s="10" t="s">
        <v>1423</v>
      </c>
      <c r="E2578" s="10" t="s">
        <v>218</v>
      </c>
      <c r="F2578" s="9" t="s">
        <v>400</v>
      </c>
      <c r="G2578" s="9" t="s">
        <v>1495</v>
      </c>
      <c r="H2578" s="18" t="s">
        <v>296</v>
      </c>
      <c r="I2578" s="9" t="s">
        <v>456</v>
      </c>
      <c r="J2578" s="10" t="s">
        <v>456</v>
      </c>
      <c r="K2578" s="67">
        <v>3880</v>
      </c>
      <c r="L2578" s="67">
        <v>37562280</v>
      </c>
      <c r="M2578" s="68"/>
      <c r="R2578" s="66">
        <v>37562280</v>
      </c>
      <c r="S2578" s="64" t="s">
        <v>1364</v>
      </c>
      <c r="T2578" s="65">
        <v>1</v>
      </c>
    </row>
    <row r="2579" spans="1:20" x14ac:dyDescent="0.25">
      <c r="A2579" s="60" t="s">
        <v>2369</v>
      </c>
      <c r="B2579" s="58" t="s">
        <v>2364</v>
      </c>
      <c r="C2579" s="18" t="s">
        <v>1058</v>
      </c>
      <c r="D2579" s="10" t="s">
        <v>1423</v>
      </c>
      <c r="E2579" s="10" t="s">
        <v>218</v>
      </c>
      <c r="F2579" s="9" t="s">
        <v>400</v>
      </c>
      <c r="G2579" s="9" t="s">
        <v>1495</v>
      </c>
      <c r="H2579" s="18" t="s">
        <v>337</v>
      </c>
      <c r="I2579" s="9" t="s">
        <v>453</v>
      </c>
      <c r="J2579" s="62" t="s">
        <v>2384</v>
      </c>
      <c r="K2579" s="67">
        <v>23400</v>
      </c>
      <c r="L2579" s="67">
        <v>140025600</v>
      </c>
      <c r="M2579" s="68"/>
      <c r="R2579" s="66">
        <v>140025600</v>
      </c>
      <c r="S2579" s="64" t="s">
        <v>1364</v>
      </c>
      <c r="T2579" s="65">
        <v>1</v>
      </c>
    </row>
    <row r="2580" spans="1:20" x14ac:dyDescent="0.25">
      <c r="A2580" s="60" t="s">
        <v>2369</v>
      </c>
      <c r="B2580" s="58" t="s">
        <v>2364</v>
      </c>
      <c r="C2580" s="18" t="s">
        <v>1058</v>
      </c>
      <c r="D2580" s="10" t="s">
        <v>1423</v>
      </c>
      <c r="E2580" s="10" t="s">
        <v>218</v>
      </c>
      <c r="F2580" s="9" t="s">
        <v>400</v>
      </c>
      <c r="G2580" s="9" t="s">
        <v>1495</v>
      </c>
      <c r="H2580" s="18" t="s">
        <v>231</v>
      </c>
      <c r="I2580" s="9" t="s">
        <v>455</v>
      </c>
      <c r="J2580" s="62" t="s">
        <v>2384</v>
      </c>
      <c r="K2580" s="67">
        <v>40</v>
      </c>
      <c r="L2580" s="67">
        <v>344400</v>
      </c>
      <c r="M2580" s="68"/>
      <c r="R2580" s="66">
        <v>344400</v>
      </c>
      <c r="S2580" s="64" t="s">
        <v>1364</v>
      </c>
      <c r="T2580" s="65">
        <v>1</v>
      </c>
    </row>
    <row r="2581" spans="1:20" x14ac:dyDescent="0.25">
      <c r="A2581" s="60" t="s">
        <v>2369</v>
      </c>
      <c r="B2581" s="58" t="s">
        <v>2364</v>
      </c>
      <c r="C2581" s="18" t="s">
        <v>1059</v>
      </c>
      <c r="D2581" s="10" t="s">
        <v>1424</v>
      </c>
      <c r="E2581" s="10" t="s">
        <v>218</v>
      </c>
      <c r="F2581" s="9" t="s">
        <v>400</v>
      </c>
      <c r="G2581" s="9" t="s">
        <v>1495</v>
      </c>
      <c r="H2581" s="18" t="s">
        <v>296</v>
      </c>
      <c r="I2581" s="9" t="s">
        <v>456</v>
      </c>
      <c r="J2581" s="10" t="s">
        <v>456</v>
      </c>
      <c r="K2581" s="67">
        <v>95680</v>
      </c>
      <c r="L2581" s="67">
        <v>885996800</v>
      </c>
      <c r="M2581" s="68"/>
      <c r="R2581" s="66">
        <v>885996800</v>
      </c>
      <c r="S2581" s="64" t="s">
        <v>1364</v>
      </c>
      <c r="T2581" s="65">
        <v>1</v>
      </c>
    </row>
    <row r="2582" spans="1:20" x14ac:dyDescent="0.25">
      <c r="A2582" s="60" t="s">
        <v>2369</v>
      </c>
      <c r="B2582" s="58" t="s">
        <v>2364</v>
      </c>
      <c r="C2582" s="18" t="s">
        <v>1059</v>
      </c>
      <c r="D2582" s="10" t="s">
        <v>1424</v>
      </c>
      <c r="E2582" s="10" t="s">
        <v>218</v>
      </c>
      <c r="F2582" s="9" t="s">
        <v>400</v>
      </c>
      <c r="G2582" s="9" t="s">
        <v>1495</v>
      </c>
      <c r="H2582" s="18" t="s">
        <v>231</v>
      </c>
      <c r="I2582" s="9" t="s">
        <v>455</v>
      </c>
      <c r="J2582" s="62" t="s">
        <v>2384</v>
      </c>
      <c r="K2582" s="67">
        <v>8080</v>
      </c>
      <c r="L2582" s="67">
        <v>69568800</v>
      </c>
      <c r="M2582" s="68"/>
      <c r="R2582" s="66">
        <v>69568800</v>
      </c>
      <c r="S2582" s="64" t="s">
        <v>1364</v>
      </c>
      <c r="T2582" s="65">
        <v>1</v>
      </c>
    </row>
    <row r="2583" spans="1:20" x14ac:dyDescent="0.25">
      <c r="A2583" s="60" t="s">
        <v>2369</v>
      </c>
      <c r="B2583" s="58" t="s">
        <v>2364</v>
      </c>
      <c r="C2583" s="18" t="s">
        <v>1059</v>
      </c>
      <c r="D2583" s="10" t="s">
        <v>1424</v>
      </c>
      <c r="E2583" s="10" t="s">
        <v>218</v>
      </c>
      <c r="F2583" s="9" t="s">
        <v>400</v>
      </c>
      <c r="G2583" s="9" t="s">
        <v>1495</v>
      </c>
      <c r="H2583" s="18" t="s">
        <v>234</v>
      </c>
      <c r="I2583" s="9" t="s">
        <v>454</v>
      </c>
      <c r="J2583" s="62" t="s">
        <v>2384</v>
      </c>
      <c r="K2583" s="67">
        <v>738680</v>
      </c>
      <c r="L2583" s="67">
        <v>3888411520</v>
      </c>
      <c r="M2583" s="68"/>
      <c r="R2583" s="66">
        <v>3888411520</v>
      </c>
      <c r="S2583" s="64" t="s">
        <v>1364</v>
      </c>
      <c r="T2583" s="65">
        <v>1</v>
      </c>
    </row>
    <row r="2584" spans="1:20" x14ac:dyDescent="0.25">
      <c r="A2584" s="60" t="s">
        <v>2369</v>
      </c>
      <c r="B2584" s="58" t="s">
        <v>2364</v>
      </c>
      <c r="C2584" s="18" t="s">
        <v>1059</v>
      </c>
      <c r="D2584" s="10" t="s">
        <v>1424</v>
      </c>
      <c r="E2584" s="10" t="s">
        <v>218</v>
      </c>
      <c r="F2584" s="9" t="s">
        <v>400</v>
      </c>
      <c r="G2584" s="9" t="s">
        <v>1495</v>
      </c>
      <c r="H2584" s="18" t="s">
        <v>1492</v>
      </c>
      <c r="I2584" s="9" t="s">
        <v>454</v>
      </c>
      <c r="J2584" s="62" t="s">
        <v>2384</v>
      </c>
      <c r="K2584" s="67">
        <v>21840</v>
      </c>
      <c r="L2584" s="67">
        <v>114965760</v>
      </c>
      <c r="M2584" s="68"/>
      <c r="R2584" s="66">
        <v>114965760</v>
      </c>
      <c r="S2584" s="64" t="s">
        <v>1534</v>
      </c>
      <c r="T2584" s="65">
        <v>1</v>
      </c>
    </row>
    <row r="2585" spans="1:20" x14ac:dyDescent="0.25">
      <c r="A2585" s="60" t="s">
        <v>2369</v>
      </c>
      <c r="B2585" s="58" t="s">
        <v>2364</v>
      </c>
      <c r="C2585" s="18" t="s">
        <v>1063</v>
      </c>
      <c r="D2585" s="10" t="s">
        <v>1200</v>
      </c>
      <c r="E2585" s="10" t="s">
        <v>254</v>
      </c>
      <c r="F2585" s="9" t="s">
        <v>390</v>
      </c>
      <c r="G2585" s="9" t="s">
        <v>1495</v>
      </c>
      <c r="H2585" s="18" t="s">
        <v>296</v>
      </c>
      <c r="I2585" s="9" t="s">
        <v>456</v>
      </c>
      <c r="J2585" s="10" t="s">
        <v>456</v>
      </c>
      <c r="K2585" s="67">
        <v>1040</v>
      </c>
      <c r="L2585" s="67">
        <v>12256400</v>
      </c>
      <c r="M2585" s="68"/>
      <c r="R2585" s="66">
        <v>12256400</v>
      </c>
      <c r="S2585" s="64" t="s">
        <v>1364</v>
      </c>
      <c r="T2585" s="65">
        <v>1</v>
      </c>
    </row>
    <row r="2586" spans="1:20" x14ac:dyDescent="0.25">
      <c r="A2586" s="60" t="s">
        <v>2369</v>
      </c>
      <c r="B2586" s="58" t="s">
        <v>2364</v>
      </c>
      <c r="C2586" s="18" t="s">
        <v>1063</v>
      </c>
      <c r="D2586" s="10" t="s">
        <v>1200</v>
      </c>
      <c r="E2586" s="10" t="s">
        <v>254</v>
      </c>
      <c r="F2586" s="9" t="s">
        <v>390</v>
      </c>
      <c r="G2586" s="9" t="s">
        <v>1495</v>
      </c>
      <c r="H2586" s="18" t="s">
        <v>337</v>
      </c>
      <c r="I2586" s="9" t="s">
        <v>453</v>
      </c>
      <c r="J2586" s="62" t="s">
        <v>2384</v>
      </c>
      <c r="K2586" s="67">
        <v>4320</v>
      </c>
      <c r="L2586" s="67">
        <v>29315520</v>
      </c>
      <c r="M2586" s="68"/>
      <c r="R2586" s="66">
        <v>29315520</v>
      </c>
      <c r="S2586" s="64" t="s">
        <v>1364</v>
      </c>
      <c r="T2586" s="65">
        <v>1</v>
      </c>
    </row>
    <row r="2587" spans="1:20" x14ac:dyDescent="0.25">
      <c r="A2587" s="60" t="s">
        <v>2369</v>
      </c>
      <c r="B2587" s="58" t="s">
        <v>2364</v>
      </c>
      <c r="C2587" s="18" t="s">
        <v>1063</v>
      </c>
      <c r="D2587" s="10" t="s">
        <v>1200</v>
      </c>
      <c r="E2587" s="10" t="s">
        <v>254</v>
      </c>
      <c r="F2587" s="9" t="s">
        <v>390</v>
      </c>
      <c r="G2587" s="9" t="s">
        <v>1495</v>
      </c>
      <c r="H2587" s="18" t="s">
        <v>1523</v>
      </c>
      <c r="I2587" s="9" t="s">
        <v>453</v>
      </c>
      <c r="J2587" s="62" t="s">
        <v>2384</v>
      </c>
      <c r="K2587" s="67">
        <v>4440</v>
      </c>
      <c r="L2587" s="67">
        <v>30129840</v>
      </c>
      <c r="M2587" s="68"/>
      <c r="R2587" s="66">
        <v>30129840</v>
      </c>
      <c r="S2587" s="64" t="s">
        <v>1534</v>
      </c>
      <c r="T2587" s="65">
        <v>1</v>
      </c>
    </row>
    <row r="2588" spans="1:20" x14ac:dyDescent="0.25">
      <c r="A2588" s="60" t="s">
        <v>2369</v>
      </c>
      <c r="B2588" s="58" t="s">
        <v>2364</v>
      </c>
      <c r="C2588" s="18" t="s">
        <v>1064</v>
      </c>
      <c r="D2588" s="10" t="s">
        <v>335</v>
      </c>
      <c r="E2588" s="10" t="s">
        <v>387</v>
      </c>
      <c r="F2588" s="9" t="s">
        <v>252</v>
      </c>
      <c r="G2588" s="9" t="s">
        <v>1495</v>
      </c>
      <c r="H2588" s="18" t="s">
        <v>296</v>
      </c>
      <c r="I2588" s="9" t="s">
        <v>456</v>
      </c>
      <c r="J2588" s="10" t="s">
        <v>456</v>
      </c>
      <c r="K2588" s="67">
        <v>180</v>
      </c>
      <c r="L2588" s="67">
        <v>3443580</v>
      </c>
      <c r="M2588" s="68"/>
      <c r="R2588" s="66">
        <v>3443580</v>
      </c>
      <c r="S2588" s="64" t="s">
        <v>1364</v>
      </c>
      <c r="T2588" s="65">
        <v>1</v>
      </c>
    </row>
    <row r="2589" spans="1:20" x14ac:dyDescent="0.25">
      <c r="A2589" s="60" t="s">
        <v>2369</v>
      </c>
      <c r="B2589" s="58" t="s">
        <v>2364</v>
      </c>
      <c r="C2589" s="18" t="s">
        <v>1064</v>
      </c>
      <c r="D2589" s="10" t="s">
        <v>335</v>
      </c>
      <c r="E2589" s="10" t="s">
        <v>387</v>
      </c>
      <c r="F2589" s="9" t="s">
        <v>252</v>
      </c>
      <c r="G2589" s="9" t="s">
        <v>1495</v>
      </c>
      <c r="H2589" s="18" t="s">
        <v>234</v>
      </c>
      <c r="I2589" s="9" t="s">
        <v>454</v>
      </c>
      <c r="J2589" s="62" t="s">
        <v>2384</v>
      </c>
      <c r="K2589" s="67">
        <v>1360</v>
      </c>
      <c r="L2589" s="67">
        <v>15019840</v>
      </c>
      <c r="M2589" s="68"/>
      <c r="R2589" s="66">
        <v>15019840</v>
      </c>
      <c r="S2589" s="64" t="s">
        <v>1364</v>
      </c>
      <c r="T2589" s="65">
        <v>1</v>
      </c>
    </row>
    <row r="2590" spans="1:20" x14ac:dyDescent="0.25">
      <c r="A2590" s="60" t="s">
        <v>2369</v>
      </c>
      <c r="B2590" s="58" t="s">
        <v>2364</v>
      </c>
      <c r="C2590" s="18" t="s">
        <v>1064</v>
      </c>
      <c r="D2590" s="10" t="s">
        <v>335</v>
      </c>
      <c r="E2590" s="10" t="s">
        <v>387</v>
      </c>
      <c r="F2590" s="9" t="s">
        <v>252</v>
      </c>
      <c r="G2590" s="9" t="s">
        <v>1495</v>
      </c>
      <c r="H2590" s="18" t="s">
        <v>1492</v>
      </c>
      <c r="I2590" s="9" t="s">
        <v>454</v>
      </c>
      <c r="J2590" s="62" t="s">
        <v>2384</v>
      </c>
      <c r="K2590" s="67">
        <v>1500</v>
      </c>
      <c r="L2590" s="67">
        <v>16566000</v>
      </c>
      <c r="M2590" s="68"/>
      <c r="R2590" s="66">
        <v>16566000</v>
      </c>
      <c r="S2590" s="64" t="s">
        <v>1534</v>
      </c>
      <c r="T2590" s="65">
        <v>1</v>
      </c>
    </row>
    <row r="2591" spans="1:20" x14ac:dyDescent="0.25">
      <c r="A2591" s="60" t="s">
        <v>2369</v>
      </c>
      <c r="B2591" s="58" t="s">
        <v>2364</v>
      </c>
      <c r="C2591" s="18" t="s">
        <v>1065</v>
      </c>
      <c r="D2591" s="10" t="s">
        <v>252</v>
      </c>
      <c r="E2591" s="10" t="s">
        <v>387</v>
      </c>
      <c r="F2591" s="9" t="s">
        <v>252</v>
      </c>
      <c r="G2591" s="9" t="s">
        <v>1495</v>
      </c>
      <c r="H2591" s="18" t="s">
        <v>296</v>
      </c>
      <c r="I2591" s="9" t="s">
        <v>456</v>
      </c>
      <c r="J2591" s="10" t="s">
        <v>456</v>
      </c>
      <c r="K2591" s="67">
        <v>14340</v>
      </c>
      <c r="L2591" s="67">
        <v>217466100</v>
      </c>
      <c r="M2591" s="68"/>
      <c r="R2591" s="66">
        <v>217466100</v>
      </c>
      <c r="S2591" s="64" t="s">
        <v>1364</v>
      </c>
      <c r="T2591" s="65">
        <v>1</v>
      </c>
    </row>
    <row r="2592" spans="1:20" x14ac:dyDescent="0.25">
      <c r="A2592" s="60" t="s">
        <v>2369</v>
      </c>
      <c r="B2592" s="58" t="s">
        <v>2364</v>
      </c>
      <c r="C2592" s="18" t="s">
        <v>1065</v>
      </c>
      <c r="D2592" s="10" t="s">
        <v>252</v>
      </c>
      <c r="E2592" s="10" t="s">
        <v>387</v>
      </c>
      <c r="F2592" s="9" t="s">
        <v>252</v>
      </c>
      <c r="G2592" s="9" t="s">
        <v>1495</v>
      </c>
      <c r="H2592" s="18" t="s">
        <v>234</v>
      </c>
      <c r="I2592" s="9" t="s">
        <v>454</v>
      </c>
      <c r="J2592" s="62" t="s">
        <v>2384</v>
      </c>
      <c r="K2592" s="67">
        <v>232100</v>
      </c>
      <c r="L2592" s="67">
        <v>1500294400</v>
      </c>
      <c r="M2592" s="68"/>
      <c r="R2592" s="66">
        <v>1500294400</v>
      </c>
      <c r="S2592" s="64" t="s">
        <v>1364</v>
      </c>
      <c r="T2592" s="65">
        <v>1</v>
      </c>
    </row>
    <row r="2593" spans="1:20" x14ac:dyDescent="0.25">
      <c r="A2593" s="60" t="s">
        <v>2369</v>
      </c>
      <c r="B2593" s="58" t="s">
        <v>2364</v>
      </c>
      <c r="C2593" s="18" t="s">
        <v>1065</v>
      </c>
      <c r="D2593" s="10" t="s">
        <v>252</v>
      </c>
      <c r="E2593" s="10" t="s">
        <v>387</v>
      </c>
      <c r="F2593" s="9" t="s">
        <v>252</v>
      </c>
      <c r="G2593" s="9" t="s">
        <v>1495</v>
      </c>
      <c r="H2593" s="18" t="s">
        <v>1492</v>
      </c>
      <c r="I2593" s="9" t="s">
        <v>454</v>
      </c>
      <c r="J2593" s="62" t="s">
        <v>2384</v>
      </c>
      <c r="K2593" s="67">
        <v>67740</v>
      </c>
      <c r="L2593" s="67">
        <v>438582360</v>
      </c>
      <c r="M2593" s="68"/>
      <c r="R2593" s="66">
        <v>438582360</v>
      </c>
      <c r="S2593" s="64" t="s">
        <v>1534</v>
      </c>
      <c r="T2593" s="65">
        <v>1</v>
      </c>
    </row>
    <row r="2594" spans="1:20" x14ac:dyDescent="0.25">
      <c r="A2594" s="60" t="s">
        <v>2369</v>
      </c>
      <c r="B2594" s="58" t="s">
        <v>2364</v>
      </c>
      <c r="C2594" s="18" t="s">
        <v>1068</v>
      </c>
      <c r="D2594" s="10" t="s">
        <v>737</v>
      </c>
      <c r="E2594" s="10" t="s">
        <v>267</v>
      </c>
      <c r="F2594" s="9" t="s">
        <v>284</v>
      </c>
      <c r="G2594" s="9" t="s">
        <v>1495</v>
      </c>
      <c r="H2594" s="18" t="s">
        <v>296</v>
      </c>
      <c r="I2594" s="9" t="s">
        <v>456</v>
      </c>
      <c r="J2594" s="10" t="s">
        <v>456</v>
      </c>
      <c r="K2594" s="67">
        <v>7740</v>
      </c>
      <c r="L2594" s="67">
        <v>122052060</v>
      </c>
      <c r="M2594" s="68"/>
      <c r="R2594" s="66">
        <v>122052060</v>
      </c>
      <c r="S2594" s="64" t="s">
        <v>1364</v>
      </c>
      <c r="T2594" s="65">
        <v>1</v>
      </c>
    </row>
    <row r="2595" spans="1:20" x14ac:dyDescent="0.25">
      <c r="A2595" s="60" t="s">
        <v>2369</v>
      </c>
      <c r="B2595" s="58" t="s">
        <v>2364</v>
      </c>
      <c r="C2595" s="18" t="s">
        <v>1068</v>
      </c>
      <c r="D2595" s="10" t="s">
        <v>737</v>
      </c>
      <c r="E2595" s="10" t="s">
        <v>267</v>
      </c>
      <c r="F2595" s="9" t="s">
        <v>284</v>
      </c>
      <c r="G2595" s="9" t="s">
        <v>1495</v>
      </c>
      <c r="H2595" s="18" t="s">
        <v>231</v>
      </c>
      <c r="I2595" s="9" t="s">
        <v>455</v>
      </c>
      <c r="J2595" s="62" t="s">
        <v>2384</v>
      </c>
      <c r="K2595" s="67">
        <v>40</v>
      </c>
      <c r="L2595" s="67">
        <v>590400</v>
      </c>
      <c r="M2595" s="68"/>
      <c r="R2595" s="66">
        <v>590400</v>
      </c>
      <c r="S2595" s="64" t="s">
        <v>1364</v>
      </c>
      <c r="T2595" s="65">
        <v>1</v>
      </c>
    </row>
    <row r="2596" spans="1:20" x14ac:dyDescent="0.25">
      <c r="A2596" s="60" t="s">
        <v>2369</v>
      </c>
      <c r="B2596" s="58" t="s">
        <v>2364</v>
      </c>
      <c r="C2596" s="18" t="s">
        <v>1068</v>
      </c>
      <c r="D2596" s="10" t="s">
        <v>737</v>
      </c>
      <c r="E2596" s="10" t="s">
        <v>267</v>
      </c>
      <c r="F2596" s="9" t="s">
        <v>284</v>
      </c>
      <c r="G2596" s="9" t="s">
        <v>1495</v>
      </c>
      <c r="H2596" s="18" t="s">
        <v>234</v>
      </c>
      <c r="I2596" s="9" t="s">
        <v>454</v>
      </c>
      <c r="J2596" s="62" t="s">
        <v>2384</v>
      </c>
      <c r="K2596" s="67">
        <v>70820</v>
      </c>
      <c r="L2596" s="67">
        <v>627323560</v>
      </c>
      <c r="M2596" s="68"/>
      <c r="R2596" s="66">
        <v>627323560</v>
      </c>
      <c r="S2596" s="64" t="s">
        <v>1364</v>
      </c>
      <c r="T2596" s="65">
        <v>1</v>
      </c>
    </row>
    <row r="2597" spans="1:20" x14ac:dyDescent="0.25">
      <c r="A2597" s="60" t="s">
        <v>2369</v>
      </c>
      <c r="B2597" s="58" t="s">
        <v>2364</v>
      </c>
      <c r="C2597" s="18" t="s">
        <v>1068</v>
      </c>
      <c r="D2597" s="10" t="s">
        <v>737</v>
      </c>
      <c r="E2597" s="10" t="s">
        <v>267</v>
      </c>
      <c r="F2597" s="9" t="s">
        <v>284</v>
      </c>
      <c r="G2597" s="9" t="s">
        <v>1495</v>
      </c>
      <c r="H2597" s="18" t="s">
        <v>1492</v>
      </c>
      <c r="I2597" s="9" t="s">
        <v>454</v>
      </c>
      <c r="J2597" s="62" t="s">
        <v>2384</v>
      </c>
      <c r="K2597" s="67">
        <v>26360</v>
      </c>
      <c r="L2597" s="67">
        <v>233496880</v>
      </c>
      <c r="M2597" s="68"/>
      <c r="R2597" s="66">
        <v>233496880</v>
      </c>
      <c r="S2597" s="64" t="s">
        <v>1534</v>
      </c>
      <c r="T2597" s="65">
        <v>1</v>
      </c>
    </row>
    <row r="2598" spans="1:20" x14ac:dyDescent="0.25">
      <c r="A2598" s="60" t="s">
        <v>2369</v>
      </c>
      <c r="B2598" s="58" t="s">
        <v>2364</v>
      </c>
      <c r="C2598" s="18" t="s">
        <v>1069</v>
      </c>
      <c r="D2598" s="10" t="s">
        <v>739</v>
      </c>
      <c r="E2598" s="10" t="s">
        <v>267</v>
      </c>
      <c r="F2598" s="9" t="s">
        <v>284</v>
      </c>
      <c r="G2598" s="9" t="s">
        <v>1495</v>
      </c>
      <c r="H2598" s="18" t="s">
        <v>296</v>
      </c>
      <c r="I2598" s="9" t="s">
        <v>456</v>
      </c>
      <c r="J2598" s="10" t="s">
        <v>456</v>
      </c>
      <c r="K2598" s="67">
        <v>1660</v>
      </c>
      <c r="L2598" s="67">
        <v>25618780</v>
      </c>
      <c r="M2598" s="68"/>
      <c r="R2598" s="66">
        <v>25618780</v>
      </c>
      <c r="S2598" s="64" t="s">
        <v>1364</v>
      </c>
      <c r="T2598" s="65">
        <v>1</v>
      </c>
    </row>
    <row r="2599" spans="1:20" x14ac:dyDescent="0.25">
      <c r="A2599" s="60" t="s">
        <v>2369</v>
      </c>
      <c r="B2599" s="58" t="s">
        <v>2364</v>
      </c>
      <c r="C2599" s="18" t="s">
        <v>1069</v>
      </c>
      <c r="D2599" s="10" t="s">
        <v>739</v>
      </c>
      <c r="E2599" s="10" t="s">
        <v>267</v>
      </c>
      <c r="F2599" s="9" t="s">
        <v>284</v>
      </c>
      <c r="G2599" s="9" t="s">
        <v>1495</v>
      </c>
      <c r="H2599" s="18" t="s">
        <v>234</v>
      </c>
      <c r="I2599" s="9" t="s">
        <v>454</v>
      </c>
      <c r="J2599" s="62" t="s">
        <v>2384</v>
      </c>
      <c r="K2599" s="67">
        <v>46080</v>
      </c>
      <c r="L2599" s="67">
        <v>434718720</v>
      </c>
      <c r="M2599" s="68"/>
      <c r="R2599" s="66">
        <v>434718720</v>
      </c>
      <c r="S2599" s="64" t="s">
        <v>1364</v>
      </c>
      <c r="T2599" s="65">
        <v>1</v>
      </c>
    </row>
    <row r="2600" spans="1:20" x14ac:dyDescent="0.25">
      <c r="A2600" s="60" t="s">
        <v>2369</v>
      </c>
      <c r="B2600" s="58" t="s">
        <v>2364</v>
      </c>
      <c r="C2600" s="18" t="s">
        <v>1069</v>
      </c>
      <c r="D2600" s="10" t="s">
        <v>739</v>
      </c>
      <c r="E2600" s="10" t="s">
        <v>267</v>
      </c>
      <c r="F2600" s="9" t="s">
        <v>284</v>
      </c>
      <c r="G2600" s="9" t="s">
        <v>1495</v>
      </c>
      <c r="H2600" s="18" t="s">
        <v>1492</v>
      </c>
      <c r="I2600" s="9" t="s">
        <v>454</v>
      </c>
      <c r="J2600" s="62" t="s">
        <v>2384</v>
      </c>
      <c r="K2600" s="67">
        <v>15100</v>
      </c>
      <c r="L2600" s="67">
        <v>142453400</v>
      </c>
      <c r="M2600" s="68"/>
      <c r="R2600" s="66">
        <v>142453400</v>
      </c>
      <c r="S2600" s="64" t="s">
        <v>1534</v>
      </c>
      <c r="T2600" s="65">
        <v>1</v>
      </c>
    </row>
    <row r="2601" spans="1:20" x14ac:dyDescent="0.25">
      <c r="A2601" s="60" t="s">
        <v>2369</v>
      </c>
      <c r="B2601" s="58" t="s">
        <v>2364</v>
      </c>
      <c r="C2601" s="18" t="s">
        <v>1070</v>
      </c>
      <c r="D2601" s="10" t="s">
        <v>740</v>
      </c>
      <c r="E2601" s="10" t="s">
        <v>267</v>
      </c>
      <c r="F2601" s="9" t="s">
        <v>284</v>
      </c>
      <c r="G2601" s="9" t="s">
        <v>1495</v>
      </c>
      <c r="H2601" s="18" t="s">
        <v>296</v>
      </c>
      <c r="I2601" s="9" t="s">
        <v>456</v>
      </c>
      <c r="J2601" s="10" t="s">
        <v>456</v>
      </c>
      <c r="K2601" s="67">
        <v>6040</v>
      </c>
      <c r="L2601" s="67">
        <v>89162480</v>
      </c>
      <c r="M2601" s="68"/>
      <c r="R2601" s="66">
        <v>89162480</v>
      </c>
      <c r="S2601" s="64" t="s">
        <v>1364</v>
      </c>
      <c r="T2601" s="65">
        <v>1</v>
      </c>
    </row>
    <row r="2602" spans="1:20" x14ac:dyDescent="0.25">
      <c r="A2602" s="60" t="s">
        <v>2369</v>
      </c>
      <c r="B2602" s="58" t="s">
        <v>2364</v>
      </c>
      <c r="C2602" s="18" t="s">
        <v>1070</v>
      </c>
      <c r="D2602" s="10" t="s">
        <v>740</v>
      </c>
      <c r="E2602" s="10" t="s">
        <v>267</v>
      </c>
      <c r="F2602" s="9" t="s">
        <v>284</v>
      </c>
      <c r="G2602" s="9" t="s">
        <v>1495</v>
      </c>
      <c r="H2602" s="18" t="s">
        <v>234</v>
      </c>
      <c r="I2602" s="9" t="s">
        <v>454</v>
      </c>
      <c r="J2602" s="62" t="s">
        <v>2384</v>
      </c>
      <c r="K2602" s="67">
        <v>155500</v>
      </c>
      <c r="L2602" s="67">
        <v>1466987000</v>
      </c>
      <c r="M2602" s="68"/>
      <c r="R2602" s="66">
        <v>1466987000</v>
      </c>
      <c r="S2602" s="64" t="s">
        <v>1364</v>
      </c>
      <c r="T2602" s="65">
        <v>1</v>
      </c>
    </row>
    <row r="2603" spans="1:20" x14ac:dyDescent="0.25">
      <c r="A2603" s="60" t="s">
        <v>2369</v>
      </c>
      <c r="B2603" s="58" t="s">
        <v>2364</v>
      </c>
      <c r="C2603" s="18" t="s">
        <v>1070</v>
      </c>
      <c r="D2603" s="10" t="s">
        <v>740</v>
      </c>
      <c r="E2603" s="10" t="s">
        <v>267</v>
      </c>
      <c r="F2603" s="9" t="s">
        <v>284</v>
      </c>
      <c r="G2603" s="9" t="s">
        <v>1495</v>
      </c>
      <c r="H2603" s="18" t="s">
        <v>1492</v>
      </c>
      <c r="I2603" s="9" t="s">
        <v>454</v>
      </c>
      <c r="J2603" s="62" t="s">
        <v>2384</v>
      </c>
      <c r="K2603" s="67">
        <v>25540</v>
      </c>
      <c r="L2603" s="67">
        <v>240944360</v>
      </c>
      <c r="M2603" s="68"/>
      <c r="R2603" s="66">
        <v>240944360</v>
      </c>
      <c r="S2603" s="64" t="s">
        <v>1534</v>
      </c>
      <c r="T2603" s="65">
        <v>1</v>
      </c>
    </row>
    <row r="2604" spans="1:20" x14ac:dyDescent="0.25">
      <c r="A2604" s="60" t="s">
        <v>2369</v>
      </c>
      <c r="B2604" s="58" t="s">
        <v>2364</v>
      </c>
      <c r="C2604" s="18" t="s">
        <v>1071</v>
      </c>
      <c r="D2604" s="10" t="s">
        <v>388</v>
      </c>
      <c r="E2604" s="10" t="s">
        <v>267</v>
      </c>
      <c r="F2604" s="9" t="s">
        <v>284</v>
      </c>
      <c r="G2604" s="9" t="s">
        <v>1495</v>
      </c>
      <c r="H2604" s="18" t="s">
        <v>296</v>
      </c>
      <c r="I2604" s="9" t="s">
        <v>456</v>
      </c>
      <c r="J2604" s="10" t="s">
        <v>456</v>
      </c>
      <c r="K2604" s="67">
        <v>20</v>
      </c>
      <c r="L2604" s="67">
        <v>315380</v>
      </c>
      <c r="M2604" s="68"/>
      <c r="R2604" s="66">
        <v>315380</v>
      </c>
      <c r="S2604" s="64" t="s">
        <v>1364</v>
      </c>
      <c r="T2604" s="65">
        <v>1</v>
      </c>
    </row>
    <row r="2605" spans="1:20" x14ac:dyDescent="0.25">
      <c r="A2605" s="60" t="s">
        <v>2369</v>
      </c>
      <c r="B2605" s="58" t="s">
        <v>2364</v>
      </c>
      <c r="C2605" s="18" t="s">
        <v>1071</v>
      </c>
      <c r="D2605" s="10" t="s">
        <v>388</v>
      </c>
      <c r="E2605" s="10" t="s">
        <v>267</v>
      </c>
      <c r="F2605" s="9" t="s">
        <v>284</v>
      </c>
      <c r="G2605" s="9" t="s">
        <v>1495</v>
      </c>
      <c r="H2605" s="18" t="s">
        <v>234</v>
      </c>
      <c r="I2605" s="9" t="s">
        <v>454</v>
      </c>
      <c r="J2605" s="62" t="s">
        <v>2384</v>
      </c>
      <c r="K2605" s="67">
        <v>1520</v>
      </c>
      <c r="L2605" s="67">
        <v>15461440</v>
      </c>
      <c r="M2605" s="68"/>
      <c r="R2605" s="66">
        <v>15461440</v>
      </c>
      <c r="S2605" s="64" t="s">
        <v>1364</v>
      </c>
      <c r="T2605" s="65">
        <v>1</v>
      </c>
    </row>
    <row r="2606" spans="1:20" x14ac:dyDescent="0.25">
      <c r="A2606" s="60" t="s">
        <v>2369</v>
      </c>
      <c r="B2606" s="58" t="s">
        <v>2364</v>
      </c>
      <c r="C2606" s="18" t="s">
        <v>1071</v>
      </c>
      <c r="D2606" s="10" t="s">
        <v>388</v>
      </c>
      <c r="E2606" s="10" t="s">
        <v>267</v>
      </c>
      <c r="F2606" s="9" t="s">
        <v>284</v>
      </c>
      <c r="G2606" s="9" t="s">
        <v>1495</v>
      </c>
      <c r="H2606" s="18" t="s">
        <v>1492</v>
      </c>
      <c r="I2606" s="9" t="s">
        <v>454</v>
      </c>
      <c r="J2606" s="62" t="s">
        <v>2384</v>
      </c>
      <c r="K2606" s="67">
        <v>20</v>
      </c>
      <c r="L2606" s="67">
        <v>203440</v>
      </c>
      <c r="M2606" s="68"/>
      <c r="R2606" s="66">
        <v>203440</v>
      </c>
      <c r="S2606" s="64" t="s">
        <v>1534</v>
      </c>
      <c r="T2606" s="65">
        <v>1</v>
      </c>
    </row>
    <row r="2607" spans="1:20" x14ac:dyDescent="0.25">
      <c r="A2607" s="60" t="s">
        <v>2369</v>
      </c>
      <c r="B2607" s="58" t="s">
        <v>2364</v>
      </c>
      <c r="C2607" s="18" t="s">
        <v>1072</v>
      </c>
      <c r="D2607" s="10" t="s">
        <v>285</v>
      </c>
      <c r="E2607" s="10" t="s">
        <v>267</v>
      </c>
      <c r="F2607" s="9" t="s">
        <v>284</v>
      </c>
      <c r="G2607" s="9" t="s">
        <v>1495</v>
      </c>
      <c r="H2607" s="18" t="s">
        <v>296</v>
      </c>
      <c r="I2607" s="9" t="s">
        <v>456</v>
      </c>
      <c r="J2607" s="10" t="s">
        <v>456</v>
      </c>
      <c r="K2607" s="67">
        <v>4140</v>
      </c>
      <c r="L2607" s="67">
        <v>65283660</v>
      </c>
      <c r="M2607" s="68"/>
      <c r="R2607" s="66">
        <v>65283660</v>
      </c>
      <c r="S2607" s="64" t="s">
        <v>1364</v>
      </c>
      <c r="T2607" s="65">
        <v>1</v>
      </c>
    </row>
    <row r="2608" spans="1:20" x14ac:dyDescent="0.25">
      <c r="A2608" s="60" t="s">
        <v>2369</v>
      </c>
      <c r="B2608" s="58" t="s">
        <v>2364</v>
      </c>
      <c r="C2608" s="18" t="s">
        <v>1072</v>
      </c>
      <c r="D2608" s="10" t="s">
        <v>285</v>
      </c>
      <c r="E2608" s="10" t="s">
        <v>267</v>
      </c>
      <c r="F2608" s="9" t="s">
        <v>284</v>
      </c>
      <c r="G2608" s="9" t="s">
        <v>1495</v>
      </c>
      <c r="H2608" s="18" t="s">
        <v>234</v>
      </c>
      <c r="I2608" s="9" t="s">
        <v>454</v>
      </c>
      <c r="J2608" s="62" t="s">
        <v>2384</v>
      </c>
      <c r="K2608" s="67">
        <v>5640</v>
      </c>
      <c r="L2608" s="67">
        <v>57370080</v>
      </c>
      <c r="M2608" s="68"/>
      <c r="R2608" s="66">
        <v>57370080</v>
      </c>
      <c r="S2608" s="64" t="s">
        <v>1364</v>
      </c>
      <c r="T2608" s="65">
        <v>1</v>
      </c>
    </row>
    <row r="2609" spans="1:20" x14ac:dyDescent="0.25">
      <c r="A2609" s="60" t="s">
        <v>2369</v>
      </c>
      <c r="B2609" s="58" t="s">
        <v>2364</v>
      </c>
      <c r="C2609" s="18" t="s">
        <v>1072</v>
      </c>
      <c r="D2609" s="10" t="s">
        <v>285</v>
      </c>
      <c r="E2609" s="10" t="s">
        <v>267</v>
      </c>
      <c r="F2609" s="9" t="s">
        <v>284</v>
      </c>
      <c r="G2609" s="9" t="s">
        <v>1495</v>
      </c>
      <c r="H2609" s="18" t="s">
        <v>1492</v>
      </c>
      <c r="I2609" s="9" t="s">
        <v>454</v>
      </c>
      <c r="J2609" s="62" t="s">
        <v>2384</v>
      </c>
      <c r="K2609" s="67">
        <v>1900</v>
      </c>
      <c r="L2609" s="67">
        <v>19326800</v>
      </c>
      <c r="M2609" s="68"/>
      <c r="R2609" s="66">
        <v>19326800</v>
      </c>
      <c r="S2609" s="64" t="s">
        <v>1534</v>
      </c>
      <c r="T2609" s="65">
        <v>1</v>
      </c>
    </row>
    <row r="2610" spans="1:20" x14ac:dyDescent="0.25">
      <c r="A2610" s="60" t="s">
        <v>2369</v>
      </c>
      <c r="B2610" s="58" t="s">
        <v>2364</v>
      </c>
      <c r="C2610" s="18" t="s">
        <v>1073</v>
      </c>
      <c r="D2610" s="10" t="s">
        <v>283</v>
      </c>
      <c r="E2610" s="10" t="s">
        <v>267</v>
      </c>
      <c r="F2610" s="9" t="s">
        <v>284</v>
      </c>
      <c r="G2610" s="9" t="s">
        <v>1495</v>
      </c>
      <c r="H2610" s="18" t="s">
        <v>296</v>
      </c>
      <c r="I2610" s="9" t="s">
        <v>456</v>
      </c>
      <c r="J2610" s="10" t="s">
        <v>456</v>
      </c>
      <c r="K2610" s="67">
        <v>20</v>
      </c>
      <c r="L2610" s="67">
        <v>324760</v>
      </c>
      <c r="M2610" s="68"/>
      <c r="R2610" s="66">
        <v>324760</v>
      </c>
      <c r="S2610" s="64" t="s">
        <v>1364</v>
      </c>
      <c r="T2610" s="65">
        <v>1</v>
      </c>
    </row>
    <row r="2611" spans="1:20" x14ac:dyDescent="0.25">
      <c r="A2611" s="60" t="s">
        <v>2369</v>
      </c>
      <c r="B2611" s="58" t="s">
        <v>2364</v>
      </c>
      <c r="C2611" s="18" t="s">
        <v>1073</v>
      </c>
      <c r="D2611" s="10" t="s">
        <v>283</v>
      </c>
      <c r="E2611" s="10" t="s">
        <v>267</v>
      </c>
      <c r="F2611" s="9" t="s">
        <v>284</v>
      </c>
      <c r="G2611" s="9" t="s">
        <v>1495</v>
      </c>
      <c r="H2611" s="18" t="s">
        <v>234</v>
      </c>
      <c r="I2611" s="9" t="s">
        <v>454</v>
      </c>
      <c r="J2611" s="62" t="s">
        <v>2384</v>
      </c>
      <c r="K2611" s="67">
        <v>4600</v>
      </c>
      <c r="L2611" s="67">
        <v>47913600</v>
      </c>
      <c r="M2611" s="68"/>
      <c r="R2611" s="66">
        <v>47913600</v>
      </c>
      <c r="S2611" s="64" t="s">
        <v>1364</v>
      </c>
      <c r="T2611" s="65">
        <v>1</v>
      </c>
    </row>
    <row r="2612" spans="1:20" x14ac:dyDescent="0.25">
      <c r="A2612" s="60" t="s">
        <v>2369</v>
      </c>
      <c r="B2612" s="58" t="s">
        <v>2364</v>
      </c>
      <c r="C2612" s="18" t="s">
        <v>1073</v>
      </c>
      <c r="D2612" s="10" t="s">
        <v>283</v>
      </c>
      <c r="E2612" s="10" t="s">
        <v>267</v>
      </c>
      <c r="F2612" s="9" t="s">
        <v>284</v>
      </c>
      <c r="G2612" s="9" t="s">
        <v>1495</v>
      </c>
      <c r="H2612" s="18" t="s">
        <v>1492</v>
      </c>
      <c r="I2612" s="9" t="s">
        <v>454</v>
      </c>
      <c r="J2612" s="62" t="s">
        <v>2384</v>
      </c>
      <c r="K2612" s="67">
        <v>1740</v>
      </c>
      <c r="L2612" s="67">
        <v>18123840</v>
      </c>
      <c r="M2612" s="68"/>
      <c r="R2612" s="66">
        <v>18123840</v>
      </c>
      <c r="S2612" s="64" t="s">
        <v>1534</v>
      </c>
      <c r="T2612" s="65">
        <v>1</v>
      </c>
    </row>
    <row r="2613" spans="1:20" x14ac:dyDescent="0.25">
      <c r="A2613" s="60" t="s">
        <v>2369</v>
      </c>
      <c r="B2613" s="58" t="s">
        <v>2364</v>
      </c>
      <c r="C2613" s="18" t="s">
        <v>1074</v>
      </c>
      <c r="D2613" s="10" t="s">
        <v>282</v>
      </c>
      <c r="E2613" s="10" t="s">
        <v>280</v>
      </c>
      <c r="F2613" s="9" t="s">
        <v>261</v>
      </c>
      <c r="G2613" s="9" t="s">
        <v>1495</v>
      </c>
      <c r="H2613" s="18" t="s">
        <v>234</v>
      </c>
      <c r="I2613" s="9" t="s">
        <v>454</v>
      </c>
      <c r="J2613" s="62" t="s">
        <v>2384</v>
      </c>
      <c r="K2613" s="67">
        <v>2080</v>
      </c>
      <c r="L2613" s="67">
        <v>58423040</v>
      </c>
      <c r="M2613" s="68"/>
      <c r="R2613" s="66">
        <v>58423040</v>
      </c>
      <c r="S2613" s="64" t="s">
        <v>1364</v>
      </c>
      <c r="T2613" s="65">
        <v>1</v>
      </c>
    </row>
    <row r="2614" spans="1:20" x14ac:dyDescent="0.25">
      <c r="A2614" s="60" t="s">
        <v>2369</v>
      </c>
      <c r="B2614" s="58" t="s">
        <v>2364</v>
      </c>
      <c r="C2614" s="18" t="s">
        <v>1074</v>
      </c>
      <c r="D2614" s="10" t="s">
        <v>282</v>
      </c>
      <c r="E2614" s="10" t="s">
        <v>280</v>
      </c>
      <c r="F2614" s="9" t="s">
        <v>261</v>
      </c>
      <c r="G2614" s="9" t="s">
        <v>1495</v>
      </c>
      <c r="H2614" s="18" t="s">
        <v>1492</v>
      </c>
      <c r="I2614" s="9" t="s">
        <v>454</v>
      </c>
      <c r="J2614" s="62" t="s">
        <v>2384</v>
      </c>
      <c r="K2614" s="67">
        <v>1100</v>
      </c>
      <c r="L2614" s="67">
        <v>30896800</v>
      </c>
      <c r="M2614" s="68"/>
      <c r="R2614" s="66">
        <v>30896800</v>
      </c>
      <c r="S2614" s="64" t="s">
        <v>1534</v>
      </c>
      <c r="T2614" s="65">
        <v>1</v>
      </c>
    </row>
    <row r="2615" spans="1:20" x14ac:dyDescent="0.25">
      <c r="A2615" s="60" t="s">
        <v>2369</v>
      </c>
      <c r="B2615" s="58" t="s">
        <v>2364</v>
      </c>
      <c r="C2615" s="18" t="s">
        <v>1076</v>
      </c>
      <c r="D2615" s="10" t="s">
        <v>1496</v>
      </c>
      <c r="E2615" s="10" t="s">
        <v>389</v>
      </c>
      <c r="F2615" s="9" t="s">
        <v>322</v>
      </c>
      <c r="G2615" s="9" t="s">
        <v>1495</v>
      </c>
      <c r="H2615" s="18" t="s">
        <v>296</v>
      </c>
      <c r="I2615" s="9" t="s">
        <v>456</v>
      </c>
      <c r="J2615" s="10" t="s">
        <v>456</v>
      </c>
      <c r="K2615" s="67">
        <v>1080</v>
      </c>
      <c r="L2615" s="67">
        <v>76014720</v>
      </c>
      <c r="M2615" s="68"/>
      <c r="R2615" s="66">
        <v>76014720</v>
      </c>
      <c r="S2615" s="64" t="s">
        <v>1364</v>
      </c>
      <c r="T2615" s="65">
        <v>1</v>
      </c>
    </row>
    <row r="2616" spans="1:20" x14ac:dyDescent="0.25">
      <c r="A2616" s="60" t="s">
        <v>2369</v>
      </c>
      <c r="B2616" s="58" t="s">
        <v>2364</v>
      </c>
      <c r="C2616" s="18" t="s">
        <v>1076</v>
      </c>
      <c r="D2616" s="10" t="s">
        <v>1496</v>
      </c>
      <c r="E2616" s="10" t="s">
        <v>389</v>
      </c>
      <c r="F2616" s="9" t="s">
        <v>322</v>
      </c>
      <c r="G2616" s="9" t="s">
        <v>1495</v>
      </c>
      <c r="H2616" s="18" t="s">
        <v>337</v>
      </c>
      <c r="I2616" s="9" t="s">
        <v>453</v>
      </c>
      <c r="J2616" s="62" t="s">
        <v>2384</v>
      </c>
      <c r="K2616" s="67">
        <v>15040</v>
      </c>
      <c r="L2616" s="67">
        <v>486213120</v>
      </c>
      <c r="M2616" s="68"/>
      <c r="R2616" s="66">
        <v>486213120</v>
      </c>
      <c r="S2616" s="64" t="s">
        <v>1364</v>
      </c>
      <c r="T2616" s="65">
        <v>1</v>
      </c>
    </row>
    <row r="2617" spans="1:20" x14ac:dyDescent="0.25">
      <c r="A2617" s="60" t="s">
        <v>2369</v>
      </c>
      <c r="B2617" s="58" t="s">
        <v>2364</v>
      </c>
      <c r="C2617" s="18" t="s">
        <v>1076</v>
      </c>
      <c r="D2617" s="10" t="s">
        <v>1496</v>
      </c>
      <c r="E2617" s="10" t="s">
        <v>389</v>
      </c>
      <c r="F2617" s="9" t="s">
        <v>322</v>
      </c>
      <c r="G2617" s="9" t="s">
        <v>1495</v>
      </c>
      <c r="H2617" s="18" t="s">
        <v>231</v>
      </c>
      <c r="I2617" s="9" t="s">
        <v>455</v>
      </c>
      <c r="J2617" s="62" t="s">
        <v>2384</v>
      </c>
      <c r="K2617" s="67">
        <v>20</v>
      </c>
      <c r="L2617" s="67">
        <v>1227180</v>
      </c>
      <c r="M2617" s="68"/>
      <c r="R2617" s="66">
        <v>1227180</v>
      </c>
      <c r="S2617" s="64" t="s">
        <v>1364</v>
      </c>
      <c r="T2617" s="65">
        <v>1</v>
      </c>
    </row>
    <row r="2618" spans="1:20" x14ac:dyDescent="0.25">
      <c r="A2618" s="60" t="s">
        <v>2369</v>
      </c>
      <c r="B2618" s="58" t="s">
        <v>2364</v>
      </c>
      <c r="C2618" s="18" t="s">
        <v>1076</v>
      </c>
      <c r="D2618" s="10" t="s">
        <v>1496</v>
      </c>
      <c r="E2618" s="10" t="s">
        <v>389</v>
      </c>
      <c r="F2618" s="9" t="s">
        <v>322</v>
      </c>
      <c r="G2618" s="9" t="s">
        <v>1495</v>
      </c>
      <c r="H2618" s="18" t="s">
        <v>1523</v>
      </c>
      <c r="I2618" s="9" t="s">
        <v>453</v>
      </c>
      <c r="J2618" s="62" t="s">
        <v>2384</v>
      </c>
      <c r="K2618" s="67">
        <v>1720</v>
      </c>
      <c r="L2618" s="67">
        <v>55604160</v>
      </c>
      <c r="M2618" s="68"/>
      <c r="R2618" s="66">
        <v>55604160</v>
      </c>
      <c r="S2618" s="64" t="s">
        <v>1534</v>
      </c>
      <c r="T2618" s="65">
        <v>1</v>
      </c>
    </row>
    <row r="2619" spans="1:20" x14ac:dyDescent="0.25">
      <c r="A2619" s="60" t="s">
        <v>2369</v>
      </c>
      <c r="B2619" s="58" t="s">
        <v>2364</v>
      </c>
      <c r="C2619" s="18" t="s">
        <v>1077</v>
      </c>
      <c r="D2619" s="10" t="s">
        <v>1333</v>
      </c>
      <c r="E2619" s="10" t="s">
        <v>254</v>
      </c>
      <c r="F2619" s="9" t="s">
        <v>390</v>
      </c>
      <c r="G2619" s="9" t="s">
        <v>1495</v>
      </c>
      <c r="H2619" s="18" t="s">
        <v>296</v>
      </c>
      <c r="I2619" s="9" t="s">
        <v>456</v>
      </c>
      <c r="J2619" s="10" t="s">
        <v>456</v>
      </c>
      <c r="K2619" s="67">
        <v>17160</v>
      </c>
      <c r="L2619" s="67">
        <v>346391760</v>
      </c>
      <c r="M2619" s="68"/>
      <c r="R2619" s="66">
        <v>346391760</v>
      </c>
      <c r="S2619" s="64" t="s">
        <v>1364</v>
      </c>
      <c r="T2619" s="65">
        <v>1</v>
      </c>
    </row>
    <row r="2620" spans="1:20" x14ac:dyDescent="0.25">
      <c r="A2620" s="60" t="s">
        <v>2369</v>
      </c>
      <c r="B2620" s="58" t="s">
        <v>2364</v>
      </c>
      <c r="C2620" s="18" t="s">
        <v>1077</v>
      </c>
      <c r="D2620" s="10" t="s">
        <v>1333</v>
      </c>
      <c r="E2620" s="10" t="s">
        <v>254</v>
      </c>
      <c r="F2620" s="9" t="s">
        <v>390</v>
      </c>
      <c r="G2620" s="9" t="s">
        <v>1495</v>
      </c>
      <c r="H2620" s="18" t="s">
        <v>325</v>
      </c>
      <c r="I2620" s="9" t="s">
        <v>456</v>
      </c>
      <c r="J2620" s="10" t="s">
        <v>456</v>
      </c>
      <c r="K2620" s="67">
        <v>-1</v>
      </c>
      <c r="L2620" s="67">
        <v>-22172</v>
      </c>
      <c r="M2620" s="68"/>
      <c r="R2620" s="66">
        <v>-22172</v>
      </c>
      <c r="S2620" s="64" t="s">
        <v>1364</v>
      </c>
      <c r="T2620" s="65">
        <v>1</v>
      </c>
    </row>
    <row r="2621" spans="1:20" x14ac:dyDescent="0.25">
      <c r="A2621" s="60" t="s">
        <v>2369</v>
      </c>
      <c r="B2621" s="58" t="s">
        <v>2364</v>
      </c>
      <c r="C2621" s="18" t="s">
        <v>1077</v>
      </c>
      <c r="D2621" s="10" t="s">
        <v>1333</v>
      </c>
      <c r="E2621" s="10" t="s">
        <v>254</v>
      </c>
      <c r="F2621" s="9" t="s">
        <v>390</v>
      </c>
      <c r="G2621" s="9" t="s">
        <v>1495</v>
      </c>
      <c r="H2621" s="18" t="s">
        <v>234</v>
      </c>
      <c r="I2621" s="9" t="s">
        <v>454</v>
      </c>
      <c r="J2621" s="62" t="s">
        <v>2384</v>
      </c>
      <c r="K2621" s="67">
        <v>32180</v>
      </c>
      <c r="L2621" s="67">
        <v>858208420</v>
      </c>
      <c r="M2621" s="68"/>
      <c r="R2621" s="66">
        <v>858208420</v>
      </c>
      <c r="S2621" s="64" t="s">
        <v>1364</v>
      </c>
      <c r="T2621" s="65">
        <v>1</v>
      </c>
    </row>
    <row r="2622" spans="1:20" x14ac:dyDescent="0.25">
      <c r="A2622" s="60" t="s">
        <v>2369</v>
      </c>
      <c r="B2622" s="58" t="s">
        <v>2364</v>
      </c>
      <c r="C2622" s="18" t="s">
        <v>1077</v>
      </c>
      <c r="D2622" s="10" t="s">
        <v>1333</v>
      </c>
      <c r="E2622" s="10" t="s">
        <v>254</v>
      </c>
      <c r="F2622" s="9" t="s">
        <v>390</v>
      </c>
      <c r="G2622" s="9" t="s">
        <v>1495</v>
      </c>
      <c r="H2622" s="18" t="s">
        <v>1492</v>
      </c>
      <c r="I2622" s="9" t="s">
        <v>454</v>
      </c>
      <c r="J2622" s="62" t="s">
        <v>2384</v>
      </c>
      <c r="K2622" s="67">
        <v>12520</v>
      </c>
      <c r="L2622" s="67">
        <v>333895880</v>
      </c>
      <c r="M2622" s="68"/>
      <c r="R2622" s="66">
        <v>333895880</v>
      </c>
      <c r="S2622" s="64" t="s">
        <v>1534</v>
      </c>
      <c r="T2622" s="65">
        <v>1</v>
      </c>
    </row>
    <row r="2623" spans="1:20" x14ac:dyDescent="0.25">
      <c r="A2623" s="60" t="s">
        <v>2369</v>
      </c>
      <c r="B2623" s="58" t="s">
        <v>2364</v>
      </c>
      <c r="C2623" s="18" t="s">
        <v>1077</v>
      </c>
      <c r="D2623" s="10" t="s">
        <v>1333</v>
      </c>
      <c r="E2623" s="10" t="s">
        <v>254</v>
      </c>
      <c r="F2623" s="9" t="s">
        <v>390</v>
      </c>
      <c r="G2623" s="9" t="s">
        <v>1495</v>
      </c>
      <c r="H2623" s="18" t="s">
        <v>1493</v>
      </c>
      <c r="I2623" s="9" t="s">
        <v>456</v>
      </c>
      <c r="J2623" s="10" t="s">
        <v>456</v>
      </c>
      <c r="K2623" s="67">
        <v>140</v>
      </c>
      <c r="L2623" s="67">
        <v>2826040</v>
      </c>
      <c r="M2623" s="68"/>
      <c r="R2623" s="66">
        <v>2826040</v>
      </c>
      <c r="S2623" s="64" t="s">
        <v>1534</v>
      </c>
      <c r="T2623" s="65">
        <v>1</v>
      </c>
    </row>
    <row r="2624" spans="1:20" x14ac:dyDescent="0.25">
      <c r="A2624" s="60" t="s">
        <v>2369</v>
      </c>
      <c r="B2624" s="58" t="s">
        <v>2364</v>
      </c>
      <c r="C2624" s="18" t="s">
        <v>1079</v>
      </c>
      <c r="D2624" s="10" t="s">
        <v>1207</v>
      </c>
      <c r="E2624" s="10" t="s">
        <v>254</v>
      </c>
      <c r="F2624" s="9" t="s">
        <v>390</v>
      </c>
      <c r="G2624" s="9" t="s">
        <v>1495</v>
      </c>
      <c r="H2624" s="18" t="s">
        <v>296</v>
      </c>
      <c r="I2624" s="9" t="s">
        <v>456</v>
      </c>
      <c r="J2624" s="10" t="s">
        <v>456</v>
      </c>
      <c r="K2624" s="67">
        <v>2240</v>
      </c>
      <c r="L2624" s="67">
        <v>25298560</v>
      </c>
      <c r="M2624" s="68"/>
      <c r="R2624" s="66">
        <v>25298560</v>
      </c>
      <c r="S2624" s="64" t="s">
        <v>1364</v>
      </c>
      <c r="T2624" s="65">
        <v>1</v>
      </c>
    </row>
    <row r="2625" spans="1:20" x14ac:dyDescent="0.25">
      <c r="A2625" s="60" t="s">
        <v>2369</v>
      </c>
      <c r="B2625" s="58" t="s">
        <v>2364</v>
      </c>
      <c r="C2625" s="18" t="s">
        <v>1079</v>
      </c>
      <c r="D2625" s="10" t="s">
        <v>1207</v>
      </c>
      <c r="E2625" s="10" t="s">
        <v>254</v>
      </c>
      <c r="F2625" s="9" t="s">
        <v>390</v>
      </c>
      <c r="G2625" s="9" t="s">
        <v>1495</v>
      </c>
      <c r="H2625" s="18" t="s">
        <v>234</v>
      </c>
      <c r="I2625" s="9" t="s">
        <v>454</v>
      </c>
      <c r="J2625" s="62" t="s">
        <v>2384</v>
      </c>
      <c r="K2625" s="67">
        <v>3260</v>
      </c>
      <c r="L2625" s="67">
        <v>29382380</v>
      </c>
      <c r="M2625" s="68"/>
      <c r="R2625" s="66">
        <v>29382380</v>
      </c>
      <c r="S2625" s="64" t="s">
        <v>1364</v>
      </c>
      <c r="T2625" s="65">
        <v>1</v>
      </c>
    </row>
    <row r="2626" spans="1:20" x14ac:dyDescent="0.25">
      <c r="A2626" s="60" t="s">
        <v>2369</v>
      </c>
      <c r="B2626" s="58" t="s">
        <v>2364</v>
      </c>
      <c r="C2626" s="18" t="s">
        <v>1079</v>
      </c>
      <c r="D2626" s="10" t="s">
        <v>1207</v>
      </c>
      <c r="E2626" s="10" t="s">
        <v>254</v>
      </c>
      <c r="F2626" s="9" t="s">
        <v>390</v>
      </c>
      <c r="G2626" s="9" t="s">
        <v>1495</v>
      </c>
      <c r="H2626" s="18" t="s">
        <v>1492</v>
      </c>
      <c r="I2626" s="9" t="s">
        <v>454</v>
      </c>
      <c r="J2626" s="62" t="s">
        <v>2384</v>
      </c>
      <c r="K2626" s="67">
        <v>5700</v>
      </c>
      <c r="L2626" s="67">
        <v>51374100</v>
      </c>
      <c r="M2626" s="68"/>
      <c r="R2626" s="66">
        <v>51374100</v>
      </c>
      <c r="S2626" s="64" t="s">
        <v>1534</v>
      </c>
      <c r="T2626" s="65">
        <v>1</v>
      </c>
    </row>
    <row r="2627" spans="1:20" x14ac:dyDescent="0.25">
      <c r="A2627" s="60" t="s">
        <v>2369</v>
      </c>
      <c r="B2627" s="58" t="s">
        <v>2364</v>
      </c>
      <c r="C2627" s="18" t="s">
        <v>1080</v>
      </c>
      <c r="D2627" s="10" t="s">
        <v>1208</v>
      </c>
      <c r="E2627" s="10" t="s">
        <v>254</v>
      </c>
      <c r="F2627" s="9" t="s">
        <v>390</v>
      </c>
      <c r="G2627" s="9" t="s">
        <v>1495</v>
      </c>
      <c r="H2627" s="18" t="s">
        <v>234</v>
      </c>
      <c r="I2627" s="9" t="s">
        <v>454</v>
      </c>
      <c r="J2627" s="62" t="s">
        <v>2384</v>
      </c>
      <c r="K2627" s="67">
        <v>740</v>
      </c>
      <c r="L2627" s="67">
        <v>6669620</v>
      </c>
      <c r="M2627" s="68"/>
      <c r="R2627" s="66">
        <v>6669620</v>
      </c>
      <c r="S2627" s="64" t="s">
        <v>1364</v>
      </c>
      <c r="T2627" s="65">
        <v>1</v>
      </c>
    </row>
    <row r="2628" spans="1:20" x14ac:dyDescent="0.25">
      <c r="A2628" s="60" t="s">
        <v>2369</v>
      </c>
      <c r="B2628" s="58" t="s">
        <v>2364</v>
      </c>
      <c r="C2628" s="18" t="s">
        <v>1081</v>
      </c>
      <c r="D2628" s="10" t="s">
        <v>1209</v>
      </c>
      <c r="E2628" s="10" t="s">
        <v>254</v>
      </c>
      <c r="F2628" s="9" t="s">
        <v>390</v>
      </c>
      <c r="G2628" s="9" t="s">
        <v>1495</v>
      </c>
      <c r="H2628" s="18" t="s">
        <v>296</v>
      </c>
      <c r="I2628" s="9" t="s">
        <v>456</v>
      </c>
      <c r="J2628" s="10" t="s">
        <v>456</v>
      </c>
      <c r="K2628" s="67">
        <v>2100</v>
      </c>
      <c r="L2628" s="67">
        <v>24131100</v>
      </c>
      <c r="M2628" s="68"/>
      <c r="R2628" s="66">
        <v>24131100</v>
      </c>
      <c r="S2628" s="64" t="s">
        <v>1364</v>
      </c>
      <c r="T2628" s="65">
        <v>1</v>
      </c>
    </row>
    <row r="2629" spans="1:20" x14ac:dyDescent="0.25">
      <c r="A2629" s="60" t="s">
        <v>2369</v>
      </c>
      <c r="B2629" s="58" t="s">
        <v>2364</v>
      </c>
      <c r="C2629" s="18" t="s">
        <v>1081</v>
      </c>
      <c r="D2629" s="10" t="s">
        <v>1209</v>
      </c>
      <c r="E2629" s="10" t="s">
        <v>254</v>
      </c>
      <c r="F2629" s="9" t="s">
        <v>390</v>
      </c>
      <c r="G2629" s="9" t="s">
        <v>1495</v>
      </c>
      <c r="H2629" s="18" t="s">
        <v>231</v>
      </c>
      <c r="I2629" s="9" t="s">
        <v>455</v>
      </c>
      <c r="J2629" s="62" t="s">
        <v>2384</v>
      </c>
      <c r="K2629" s="67">
        <v>280</v>
      </c>
      <c r="L2629" s="67">
        <v>2870000</v>
      </c>
      <c r="M2629" s="68"/>
      <c r="R2629" s="66">
        <v>2870000</v>
      </c>
      <c r="S2629" s="64" t="s">
        <v>1364</v>
      </c>
      <c r="T2629" s="65">
        <v>1</v>
      </c>
    </row>
    <row r="2630" spans="1:20" x14ac:dyDescent="0.25">
      <c r="A2630" s="60" t="s">
        <v>2369</v>
      </c>
      <c r="B2630" s="58" t="s">
        <v>2364</v>
      </c>
      <c r="C2630" s="18" t="s">
        <v>1081</v>
      </c>
      <c r="D2630" s="10" t="s">
        <v>1209</v>
      </c>
      <c r="E2630" s="10" t="s">
        <v>254</v>
      </c>
      <c r="F2630" s="9" t="s">
        <v>390</v>
      </c>
      <c r="G2630" s="9" t="s">
        <v>1495</v>
      </c>
      <c r="H2630" s="18" t="s">
        <v>234</v>
      </c>
      <c r="I2630" s="9" t="s">
        <v>454</v>
      </c>
      <c r="J2630" s="62" t="s">
        <v>2384</v>
      </c>
      <c r="K2630" s="67">
        <v>18140</v>
      </c>
      <c r="L2630" s="67">
        <v>137755160</v>
      </c>
      <c r="M2630" s="68"/>
      <c r="R2630" s="66">
        <v>137755160</v>
      </c>
      <c r="S2630" s="64" t="s">
        <v>1364</v>
      </c>
      <c r="T2630" s="65">
        <v>1</v>
      </c>
    </row>
    <row r="2631" spans="1:20" x14ac:dyDescent="0.25">
      <c r="A2631" s="60" t="s">
        <v>2369</v>
      </c>
      <c r="B2631" s="58" t="s">
        <v>2364</v>
      </c>
      <c r="C2631" s="18" t="s">
        <v>1081</v>
      </c>
      <c r="D2631" s="10" t="s">
        <v>1209</v>
      </c>
      <c r="E2631" s="10" t="s">
        <v>254</v>
      </c>
      <c r="F2631" s="9" t="s">
        <v>390</v>
      </c>
      <c r="G2631" s="9" t="s">
        <v>1495</v>
      </c>
      <c r="H2631" s="18" t="s">
        <v>1492</v>
      </c>
      <c r="I2631" s="9" t="s">
        <v>454</v>
      </c>
      <c r="J2631" s="62" t="s">
        <v>2384</v>
      </c>
      <c r="K2631" s="67">
        <v>16780</v>
      </c>
      <c r="L2631" s="67">
        <v>127427320</v>
      </c>
      <c r="M2631" s="68"/>
      <c r="R2631" s="66">
        <v>127427320</v>
      </c>
      <c r="S2631" s="64" t="s">
        <v>1534</v>
      </c>
      <c r="T2631" s="65">
        <v>1</v>
      </c>
    </row>
    <row r="2632" spans="1:20" x14ac:dyDescent="0.25">
      <c r="A2632" s="60" t="s">
        <v>2369</v>
      </c>
      <c r="B2632" s="58" t="s">
        <v>2364</v>
      </c>
      <c r="C2632" s="18" t="s">
        <v>1082</v>
      </c>
      <c r="D2632" s="10" t="s">
        <v>1467</v>
      </c>
      <c r="E2632" s="10" t="s">
        <v>254</v>
      </c>
      <c r="F2632" s="9" t="s">
        <v>390</v>
      </c>
      <c r="G2632" s="9" t="s">
        <v>1495</v>
      </c>
      <c r="H2632" s="18" t="s">
        <v>296</v>
      </c>
      <c r="I2632" s="9" t="s">
        <v>456</v>
      </c>
      <c r="J2632" s="10" t="s">
        <v>456</v>
      </c>
      <c r="K2632" s="67">
        <v>840</v>
      </c>
      <c r="L2632" s="67">
        <v>9652440</v>
      </c>
      <c r="M2632" s="68"/>
      <c r="R2632" s="66">
        <v>9652440</v>
      </c>
      <c r="S2632" s="64" t="s">
        <v>1364</v>
      </c>
      <c r="T2632" s="65">
        <v>1</v>
      </c>
    </row>
    <row r="2633" spans="1:20" x14ac:dyDescent="0.25">
      <c r="A2633" s="60" t="s">
        <v>2369</v>
      </c>
      <c r="B2633" s="58" t="s">
        <v>2364</v>
      </c>
      <c r="C2633" s="18" t="s">
        <v>1082</v>
      </c>
      <c r="D2633" s="10" t="s">
        <v>1467</v>
      </c>
      <c r="E2633" s="10" t="s">
        <v>254</v>
      </c>
      <c r="F2633" s="9" t="s">
        <v>390</v>
      </c>
      <c r="G2633" s="9" t="s">
        <v>1495</v>
      </c>
      <c r="H2633" s="18" t="s">
        <v>231</v>
      </c>
      <c r="I2633" s="9" t="s">
        <v>455</v>
      </c>
      <c r="J2633" s="62" t="s">
        <v>2384</v>
      </c>
      <c r="K2633" s="67">
        <v>20</v>
      </c>
      <c r="L2633" s="67">
        <v>246000</v>
      </c>
      <c r="M2633" s="68"/>
      <c r="R2633" s="66">
        <v>246000</v>
      </c>
      <c r="S2633" s="64" t="s">
        <v>1364</v>
      </c>
      <c r="T2633" s="65">
        <v>1</v>
      </c>
    </row>
    <row r="2634" spans="1:20" x14ac:dyDescent="0.25">
      <c r="A2634" s="60" t="s">
        <v>2369</v>
      </c>
      <c r="B2634" s="58" t="s">
        <v>2364</v>
      </c>
      <c r="C2634" s="18" t="s">
        <v>1082</v>
      </c>
      <c r="D2634" s="10" t="s">
        <v>1467</v>
      </c>
      <c r="E2634" s="10" t="s">
        <v>254</v>
      </c>
      <c r="F2634" s="9" t="s">
        <v>390</v>
      </c>
      <c r="G2634" s="9" t="s">
        <v>1495</v>
      </c>
      <c r="H2634" s="18" t="s">
        <v>234</v>
      </c>
      <c r="I2634" s="9" t="s">
        <v>454</v>
      </c>
      <c r="J2634" s="62" t="s">
        <v>2384</v>
      </c>
      <c r="K2634" s="67">
        <v>12640</v>
      </c>
      <c r="L2634" s="67">
        <v>123720320</v>
      </c>
      <c r="M2634" s="68"/>
      <c r="R2634" s="66">
        <v>123720320</v>
      </c>
      <c r="S2634" s="64" t="s">
        <v>1364</v>
      </c>
      <c r="T2634" s="65">
        <v>1</v>
      </c>
    </row>
    <row r="2635" spans="1:20" x14ac:dyDescent="0.25">
      <c r="A2635" s="60" t="s">
        <v>2369</v>
      </c>
      <c r="B2635" s="58" t="s">
        <v>2364</v>
      </c>
      <c r="C2635" s="18" t="s">
        <v>1082</v>
      </c>
      <c r="D2635" s="10" t="s">
        <v>1467</v>
      </c>
      <c r="E2635" s="10" t="s">
        <v>254</v>
      </c>
      <c r="F2635" s="9" t="s">
        <v>390</v>
      </c>
      <c r="G2635" s="9" t="s">
        <v>1495</v>
      </c>
      <c r="H2635" s="18" t="s">
        <v>1492</v>
      </c>
      <c r="I2635" s="9" t="s">
        <v>454</v>
      </c>
      <c r="J2635" s="62" t="s">
        <v>2384</v>
      </c>
      <c r="K2635" s="67">
        <v>5980</v>
      </c>
      <c r="L2635" s="67">
        <v>58532240</v>
      </c>
      <c r="M2635" s="68"/>
      <c r="R2635" s="66">
        <v>58532240</v>
      </c>
      <c r="S2635" s="64" t="s">
        <v>1534</v>
      </c>
      <c r="T2635" s="65">
        <v>1</v>
      </c>
    </row>
    <row r="2636" spans="1:20" x14ac:dyDescent="0.25">
      <c r="A2636" s="60" t="s">
        <v>2369</v>
      </c>
      <c r="B2636" s="58" t="s">
        <v>2364</v>
      </c>
      <c r="C2636" s="18" t="s">
        <v>1083</v>
      </c>
      <c r="D2636" s="10" t="s">
        <v>1468</v>
      </c>
      <c r="E2636" s="10" t="s">
        <v>254</v>
      </c>
      <c r="F2636" s="9" t="s">
        <v>390</v>
      </c>
      <c r="G2636" s="9" t="s">
        <v>1495</v>
      </c>
      <c r="H2636" s="18" t="s">
        <v>296</v>
      </c>
      <c r="I2636" s="9" t="s">
        <v>456</v>
      </c>
      <c r="J2636" s="10" t="s">
        <v>456</v>
      </c>
      <c r="K2636" s="67">
        <v>2740</v>
      </c>
      <c r="L2636" s="67">
        <v>31485340</v>
      </c>
      <c r="M2636" s="68"/>
      <c r="R2636" s="66">
        <v>31485340</v>
      </c>
      <c r="S2636" s="64" t="s">
        <v>1364</v>
      </c>
      <c r="T2636" s="65">
        <v>1</v>
      </c>
    </row>
    <row r="2637" spans="1:20" x14ac:dyDescent="0.25">
      <c r="A2637" s="60" t="s">
        <v>2369</v>
      </c>
      <c r="B2637" s="58" t="s">
        <v>2364</v>
      </c>
      <c r="C2637" s="18" t="s">
        <v>1083</v>
      </c>
      <c r="D2637" s="10" t="s">
        <v>1468</v>
      </c>
      <c r="E2637" s="10" t="s">
        <v>254</v>
      </c>
      <c r="F2637" s="9" t="s">
        <v>390</v>
      </c>
      <c r="G2637" s="9" t="s">
        <v>1495</v>
      </c>
      <c r="H2637" s="18" t="s">
        <v>231</v>
      </c>
      <c r="I2637" s="9" t="s">
        <v>455</v>
      </c>
      <c r="J2637" s="62" t="s">
        <v>2384</v>
      </c>
      <c r="K2637" s="67">
        <v>40</v>
      </c>
      <c r="L2637" s="67">
        <v>410000</v>
      </c>
      <c r="M2637" s="68"/>
      <c r="R2637" s="66">
        <v>410000</v>
      </c>
      <c r="S2637" s="64" t="s">
        <v>1364</v>
      </c>
      <c r="T2637" s="65">
        <v>1</v>
      </c>
    </row>
    <row r="2638" spans="1:20" x14ac:dyDescent="0.25">
      <c r="A2638" s="60" t="s">
        <v>2369</v>
      </c>
      <c r="B2638" s="58" t="s">
        <v>2364</v>
      </c>
      <c r="C2638" s="18" t="s">
        <v>1083</v>
      </c>
      <c r="D2638" s="10" t="s">
        <v>1468</v>
      </c>
      <c r="E2638" s="10" t="s">
        <v>254</v>
      </c>
      <c r="F2638" s="9" t="s">
        <v>390</v>
      </c>
      <c r="G2638" s="9" t="s">
        <v>1495</v>
      </c>
      <c r="H2638" s="18" t="s">
        <v>234</v>
      </c>
      <c r="I2638" s="9" t="s">
        <v>454</v>
      </c>
      <c r="J2638" s="62" t="s">
        <v>2384</v>
      </c>
      <c r="K2638" s="67">
        <v>16500</v>
      </c>
      <c r="L2638" s="67">
        <v>125301000</v>
      </c>
      <c r="M2638" s="67"/>
      <c r="R2638" s="66">
        <v>125301000</v>
      </c>
      <c r="S2638" s="64" t="s">
        <v>1364</v>
      </c>
      <c r="T2638" s="65">
        <v>1</v>
      </c>
    </row>
    <row r="2639" spans="1:20" x14ac:dyDescent="0.25">
      <c r="A2639" s="60" t="s">
        <v>2369</v>
      </c>
      <c r="B2639" s="58" t="s">
        <v>2364</v>
      </c>
      <c r="C2639" s="18" t="s">
        <v>1083</v>
      </c>
      <c r="D2639" s="10" t="s">
        <v>1468</v>
      </c>
      <c r="E2639" s="10" t="s">
        <v>254</v>
      </c>
      <c r="F2639" s="9" t="s">
        <v>390</v>
      </c>
      <c r="G2639" s="9" t="s">
        <v>1495</v>
      </c>
      <c r="H2639" s="18" t="s">
        <v>1492</v>
      </c>
      <c r="I2639" s="9" t="s">
        <v>454</v>
      </c>
      <c r="J2639" s="62" t="s">
        <v>2384</v>
      </c>
      <c r="K2639" s="67">
        <v>25480</v>
      </c>
      <c r="L2639" s="67">
        <v>193495120</v>
      </c>
      <c r="M2639" s="67"/>
      <c r="R2639" s="66">
        <v>193495120</v>
      </c>
      <c r="S2639" s="64" t="s">
        <v>1534</v>
      </c>
      <c r="T2639" s="65">
        <v>1</v>
      </c>
    </row>
    <row r="2640" spans="1:20" x14ac:dyDescent="0.25">
      <c r="A2640" s="60" t="s">
        <v>2369</v>
      </c>
      <c r="B2640" s="58" t="s">
        <v>2364</v>
      </c>
      <c r="C2640" s="18" t="s">
        <v>1085</v>
      </c>
      <c r="D2640" s="10" t="s">
        <v>1423</v>
      </c>
      <c r="E2640" s="10" t="s">
        <v>254</v>
      </c>
      <c r="F2640" s="9" t="s">
        <v>390</v>
      </c>
      <c r="G2640" s="9" t="s">
        <v>1495</v>
      </c>
      <c r="H2640" s="18" t="s">
        <v>296</v>
      </c>
      <c r="I2640" s="9" t="s">
        <v>456</v>
      </c>
      <c r="J2640" s="10" t="s">
        <v>456</v>
      </c>
      <c r="K2640" s="67">
        <v>3480</v>
      </c>
      <c r="L2640" s="67">
        <v>37114200</v>
      </c>
      <c r="M2640" s="67"/>
      <c r="R2640" s="66">
        <v>37114200</v>
      </c>
      <c r="S2640" s="64" t="s">
        <v>1364</v>
      </c>
      <c r="T2640" s="65">
        <v>1</v>
      </c>
    </row>
    <row r="2641" spans="1:20" x14ac:dyDescent="0.25">
      <c r="A2641" s="60" t="s">
        <v>2369</v>
      </c>
      <c r="B2641" s="58" t="s">
        <v>2364</v>
      </c>
      <c r="C2641" s="18" t="s">
        <v>1085</v>
      </c>
      <c r="D2641" s="10" t="s">
        <v>1423</v>
      </c>
      <c r="E2641" s="10" t="s">
        <v>254</v>
      </c>
      <c r="F2641" s="9" t="s">
        <v>390</v>
      </c>
      <c r="G2641" s="9" t="s">
        <v>1495</v>
      </c>
      <c r="H2641" s="18" t="s">
        <v>337</v>
      </c>
      <c r="I2641" s="9" t="s">
        <v>453</v>
      </c>
      <c r="J2641" s="62" t="s">
        <v>2384</v>
      </c>
      <c r="K2641" s="67">
        <v>11920</v>
      </c>
      <c r="L2641" s="67">
        <v>74440400</v>
      </c>
      <c r="M2641" s="67"/>
      <c r="R2641" s="66">
        <v>74440400</v>
      </c>
      <c r="S2641" s="64" t="s">
        <v>1364</v>
      </c>
      <c r="T2641" s="65">
        <v>1</v>
      </c>
    </row>
    <row r="2642" spans="1:20" x14ac:dyDescent="0.25">
      <c r="A2642" s="60" t="s">
        <v>2369</v>
      </c>
      <c r="B2642" s="58" t="s">
        <v>2364</v>
      </c>
      <c r="C2642" s="18" t="s">
        <v>1085</v>
      </c>
      <c r="D2642" s="10" t="s">
        <v>1423</v>
      </c>
      <c r="E2642" s="10" t="s">
        <v>254</v>
      </c>
      <c r="F2642" s="9" t="s">
        <v>390</v>
      </c>
      <c r="G2642" s="9" t="s">
        <v>1495</v>
      </c>
      <c r="H2642" s="18" t="s">
        <v>231</v>
      </c>
      <c r="I2642" s="9" t="s">
        <v>455</v>
      </c>
      <c r="J2642" s="62" t="s">
        <v>2384</v>
      </c>
      <c r="K2642" s="67">
        <v>40</v>
      </c>
      <c r="L2642" s="67">
        <v>377200</v>
      </c>
      <c r="M2642" s="67"/>
      <c r="R2642" s="66">
        <v>377200</v>
      </c>
      <c r="S2642" s="64" t="s">
        <v>1364</v>
      </c>
      <c r="T2642" s="65">
        <v>1</v>
      </c>
    </row>
    <row r="2643" spans="1:20" x14ac:dyDescent="0.25">
      <c r="A2643" s="60" t="s">
        <v>2369</v>
      </c>
      <c r="B2643" s="58" t="s">
        <v>2364</v>
      </c>
      <c r="C2643" s="18" t="s">
        <v>1085</v>
      </c>
      <c r="D2643" s="10" t="s">
        <v>1423</v>
      </c>
      <c r="E2643" s="10" t="s">
        <v>254</v>
      </c>
      <c r="F2643" s="9" t="s">
        <v>390</v>
      </c>
      <c r="G2643" s="9" t="s">
        <v>1495</v>
      </c>
      <c r="H2643" s="18" t="s">
        <v>1523</v>
      </c>
      <c r="I2643" s="9" t="s">
        <v>453</v>
      </c>
      <c r="J2643" s="62" t="s">
        <v>2384</v>
      </c>
      <c r="K2643" s="67">
        <v>13400</v>
      </c>
      <c r="L2643" s="67">
        <v>83683000</v>
      </c>
      <c r="M2643" s="67"/>
      <c r="R2643" s="66">
        <v>83683000</v>
      </c>
      <c r="S2643" s="64" t="s">
        <v>1534</v>
      </c>
      <c r="T2643" s="65">
        <v>1</v>
      </c>
    </row>
    <row r="2644" spans="1:20" x14ac:dyDescent="0.25">
      <c r="A2644" s="60" t="s">
        <v>2369</v>
      </c>
      <c r="B2644" s="58" t="s">
        <v>2364</v>
      </c>
      <c r="C2644" s="18" t="s">
        <v>1086</v>
      </c>
      <c r="D2644" s="10" t="s">
        <v>1204</v>
      </c>
      <c r="E2644" s="10" t="s">
        <v>254</v>
      </c>
      <c r="F2644" s="9" t="s">
        <v>390</v>
      </c>
      <c r="G2644" s="9" t="s">
        <v>1495</v>
      </c>
      <c r="H2644" s="18" t="s">
        <v>296</v>
      </c>
      <c r="I2644" s="9" t="s">
        <v>456</v>
      </c>
      <c r="J2644" s="10" t="s">
        <v>456</v>
      </c>
      <c r="K2644" s="67">
        <v>39960</v>
      </c>
      <c r="L2644" s="67">
        <v>418860720</v>
      </c>
      <c r="M2644" s="67"/>
      <c r="R2644" s="66">
        <v>418860720</v>
      </c>
      <c r="S2644" s="64" t="s">
        <v>1364</v>
      </c>
      <c r="T2644" s="65">
        <v>1</v>
      </c>
    </row>
    <row r="2645" spans="1:20" x14ac:dyDescent="0.25">
      <c r="A2645" s="60" t="s">
        <v>2369</v>
      </c>
      <c r="B2645" s="58" t="s">
        <v>2364</v>
      </c>
      <c r="C2645" s="18" t="s">
        <v>1086</v>
      </c>
      <c r="D2645" s="10" t="s">
        <v>1204</v>
      </c>
      <c r="E2645" s="10" t="s">
        <v>254</v>
      </c>
      <c r="F2645" s="9" t="s">
        <v>390</v>
      </c>
      <c r="G2645" s="9" t="s">
        <v>1495</v>
      </c>
      <c r="H2645" s="18" t="s">
        <v>337</v>
      </c>
      <c r="I2645" s="9" t="s">
        <v>453</v>
      </c>
      <c r="J2645" s="62" t="s">
        <v>2384</v>
      </c>
      <c r="K2645" s="67">
        <v>173060</v>
      </c>
      <c r="L2645" s="67">
        <v>1086470680</v>
      </c>
      <c r="M2645" s="67"/>
      <c r="R2645" s="66">
        <v>1086470680</v>
      </c>
      <c r="S2645" s="64" t="s">
        <v>1364</v>
      </c>
      <c r="T2645" s="65">
        <v>1</v>
      </c>
    </row>
    <row r="2646" spans="1:20" x14ac:dyDescent="0.25">
      <c r="A2646" s="60" t="s">
        <v>2369</v>
      </c>
      <c r="B2646" s="58" t="s">
        <v>2364</v>
      </c>
      <c r="C2646" s="18" t="s">
        <v>1086</v>
      </c>
      <c r="D2646" s="10" t="s">
        <v>1204</v>
      </c>
      <c r="E2646" s="10" t="s">
        <v>254</v>
      </c>
      <c r="F2646" s="9" t="s">
        <v>390</v>
      </c>
      <c r="G2646" s="9" t="s">
        <v>1495</v>
      </c>
      <c r="H2646" s="18" t="s">
        <v>231</v>
      </c>
      <c r="I2646" s="9" t="s">
        <v>455</v>
      </c>
      <c r="J2646" s="62" t="s">
        <v>2384</v>
      </c>
      <c r="K2646" s="67">
        <v>5160</v>
      </c>
      <c r="L2646" s="67">
        <v>46543200</v>
      </c>
      <c r="M2646" s="67"/>
      <c r="R2646" s="66">
        <v>46543200</v>
      </c>
      <c r="S2646" s="64" t="s">
        <v>1364</v>
      </c>
      <c r="T2646" s="65">
        <v>1</v>
      </c>
    </row>
    <row r="2647" spans="1:20" x14ac:dyDescent="0.25">
      <c r="A2647" s="60" t="s">
        <v>2369</v>
      </c>
      <c r="B2647" s="58" t="s">
        <v>2364</v>
      </c>
      <c r="C2647" s="18" t="s">
        <v>1087</v>
      </c>
      <c r="D2647" s="10" t="s">
        <v>1424</v>
      </c>
      <c r="E2647" s="10" t="s">
        <v>254</v>
      </c>
      <c r="F2647" s="9" t="s">
        <v>390</v>
      </c>
      <c r="G2647" s="9" t="s">
        <v>1495</v>
      </c>
      <c r="H2647" s="18" t="s">
        <v>296</v>
      </c>
      <c r="I2647" s="9" t="s">
        <v>456</v>
      </c>
      <c r="J2647" s="10" t="s">
        <v>456</v>
      </c>
      <c r="K2647" s="67">
        <v>33300</v>
      </c>
      <c r="L2647" s="67">
        <v>349050600</v>
      </c>
      <c r="M2647" s="67"/>
      <c r="R2647" s="66">
        <v>349050600</v>
      </c>
      <c r="S2647" s="64" t="s">
        <v>1364</v>
      </c>
      <c r="T2647" s="65">
        <v>1</v>
      </c>
    </row>
    <row r="2648" spans="1:20" x14ac:dyDescent="0.25">
      <c r="A2648" s="60" t="s">
        <v>2369</v>
      </c>
      <c r="B2648" s="58" t="s">
        <v>2364</v>
      </c>
      <c r="C2648" s="18" t="s">
        <v>1087</v>
      </c>
      <c r="D2648" s="10" t="s">
        <v>1424</v>
      </c>
      <c r="E2648" s="10" t="s">
        <v>254</v>
      </c>
      <c r="F2648" s="9" t="s">
        <v>390</v>
      </c>
      <c r="G2648" s="9" t="s">
        <v>1495</v>
      </c>
      <c r="H2648" s="18" t="s">
        <v>337</v>
      </c>
      <c r="I2648" s="9" t="s">
        <v>453</v>
      </c>
      <c r="J2648" s="62" t="s">
        <v>2384</v>
      </c>
      <c r="K2648" s="67">
        <v>80600</v>
      </c>
      <c r="L2648" s="67">
        <v>456921400</v>
      </c>
      <c r="M2648" s="67"/>
      <c r="R2648" s="66">
        <v>456921400</v>
      </c>
      <c r="S2648" s="64" t="s">
        <v>1364</v>
      </c>
      <c r="T2648" s="65">
        <v>1</v>
      </c>
    </row>
    <row r="2649" spans="1:20" x14ac:dyDescent="0.25">
      <c r="A2649" s="60" t="s">
        <v>2369</v>
      </c>
      <c r="B2649" s="58" t="s">
        <v>2364</v>
      </c>
      <c r="C2649" s="18" t="s">
        <v>1087</v>
      </c>
      <c r="D2649" s="10" t="s">
        <v>1424</v>
      </c>
      <c r="E2649" s="10" t="s">
        <v>254</v>
      </c>
      <c r="F2649" s="9" t="s">
        <v>390</v>
      </c>
      <c r="G2649" s="9" t="s">
        <v>1495</v>
      </c>
      <c r="H2649" s="18" t="s">
        <v>231</v>
      </c>
      <c r="I2649" s="9" t="s">
        <v>455</v>
      </c>
      <c r="J2649" s="62" t="s">
        <v>2384</v>
      </c>
      <c r="K2649" s="67">
        <v>480</v>
      </c>
      <c r="L2649" s="67">
        <v>4408320</v>
      </c>
      <c r="M2649" s="67"/>
      <c r="R2649" s="66">
        <v>4408320</v>
      </c>
      <c r="S2649" s="64" t="s">
        <v>1364</v>
      </c>
      <c r="T2649" s="65">
        <v>1</v>
      </c>
    </row>
    <row r="2650" spans="1:20" x14ac:dyDescent="0.25">
      <c r="A2650" s="60" t="s">
        <v>2369</v>
      </c>
      <c r="B2650" s="58" t="s">
        <v>2364</v>
      </c>
      <c r="C2650" s="18" t="s">
        <v>1088</v>
      </c>
      <c r="D2650" s="10" t="s">
        <v>1497</v>
      </c>
      <c r="E2650" s="10" t="s">
        <v>389</v>
      </c>
      <c r="F2650" s="9" t="s">
        <v>322</v>
      </c>
      <c r="G2650" s="9" t="s">
        <v>1495</v>
      </c>
      <c r="H2650" s="18" t="s">
        <v>296</v>
      </c>
      <c r="I2650" s="9" t="s">
        <v>456</v>
      </c>
      <c r="J2650" s="10" t="s">
        <v>456</v>
      </c>
      <c r="K2650" s="67">
        <v>630</v>
      </c>
      <c r="L2650" s="67">
        <v>29917440</v>
      </c>
      <c r="M2650" s="67"/>
      <c r="R2650" s="66">
        <v>29917440</v>
      </c>
      <c r="S2650" s="64" t="s">
        <v>1364</v>
      </c>
      <c r="T2650" s="65">
        <v>1</v>
      </c>
    </row>
    <row r="2651" spans="1:20" x14ac:dyDescent="0.25">
      <c r="A2651" s="60" t="s">
        <v>2369</v>
      </c>
      <c r="B2651" s="58" t="s">
        <v>2364</v>
      </c>
      <c r="C2651" s="18" t="s">
        <v>1088</v>
      </c>
      <c r="D2651" s="10" t="s">
        <v>1497</v>
      </c>
      <c r="E2651" s="10" t="s">
        <v>389</v>
      </c>
      <c r="F2651" s="9" t="s">
        <v>322</v>
      </c>
      <c r="G2651" s="9" t="s">
        <v>1495</v>
      </c>
      <c r="H2651" s="18" t="s">
        <v>337</v>
      </c>
      <c r="I2651" s="9" t="s">
        <v>453</v>
      </c>
      <c r="J2651" s="62" t="s">
        <v>2384</v>
      </c>
      <c r="K2651" s="67">
        <v>8790</v>
      </c>
      <c r="L2651" s="67">
        <v>214968240</v>
      </c>
      <c r="M2651" s="67"/>
      <c r="R2651" s="66">
        <v>214968240</v>
      </c>
      <c r="S2651" s="64" t="s">
        <v>1364</v>
      </c>
      <c r="T2651" s="65">
        <v>1</v>
      </c>
    </row>
    <row r="2652" spans="1:20" x14ac:dyDescent="0.25">
      <c r="A2652" s="60" t="s">
        <v>2369</v>
      </c>
      <c r="B2652" s="58" t="s">
        <v>2364</v>
      </c>
      <c r="C2652" s="18" t="s">
        <v>1088</v>
      </c>
      <c r="D2652" s="10" t="s">
        <v>1497</v>
      </c>
      <c r="E2652" s="10" t="s">
        <v>389</v>
      </c>
      <c r="F2652" s="9" t="s">
        <v>322</v>
      </c>
      <c r="G2652" s="9" t="s">
        <v>1495</v>
      </c>
      <c r="H2652" s="18" t="s">
        <v>1523</v>
      </c>
      <c r="I2652" s="9" t="s">
        <v>453</v>
      </c>
      <c r="J2652" s="62" t="s">
        <v>2384</v>
      </c>
      <c r="K2652" s="67">
        <v>300</v>
      </c>
      <c r="L2652" s="67">
        <v>7336800</v>
      </c>
      <c r="M2652" s="67"/>
      <c r="R2652" s="66">
        <v>7336800</v>
      </c>
      <c r="S2652" s="64" t="s">
        <v>1534</v>
      </c>
      <c r="T2652" s="65">
        <v>1</v>
      </c>
    </row>
    <row r="2653" spans="1:20" x14ac:dyDescent="0.25">
      <c r="A2653" s="60" t="s">
        <v>2369</v>
      </c>
      <c r="B2653" s="58" t="s">
        <v>2364</v>
      </c>
      <c r="C2653" s="18" t="s">
        <v>1105</v>
      </c>
      <c r="D2653" s="10" t="s">
        <v>1499</v>
      </c>
      <c r="E2653" s="10" t="s">
        <v>210</v>
      </c>
      <c r="F2653" s="9" t="s">
        <v>391</v>
      </c>
      <c r="G2653" s="9" t="s">
        <v>1498</v>
      </c>
      <c r="H2653" s="18" t="s">
        <v>296</v>
      </c>
      <c r="I2653" s="9" t="s">
        <v>456</v>
      </c>
      <c r="J2653" s="10" t="s">
        <v>456</v>
      </c>
      <c r="K2653" s="67">
        <v>5760</v>
      </c>
      <c r="L2653" s="67">
        <v>17274240</v>
      </c>
      <c r="M2653" s="67"/>
      <c r="R2653" s="66">
        <v>17274240</v>
      </c>
      <c r="S2653" s="64" t="s">
        <v>1364</v>
      </c>
      <c r="T2653" s="65">
        <v>1</v>
      </c>
    </row>
    <row r="2654" spans="1:20" x14ac:dyDescent="0.25">
      <c r="A2654" s="60" t="s">
        <v>2369</v>
      </c>
      <c r="B2654" s="58" t="s">
        <v>2364</v>
      </c>
      <c r="C2654" s="18" t="s">
        <v>1105</v>
      </c>
      <c r="D2654" s="10" t="s">
        <v>1499</v>
      </c>
      <c r="E2654" s="10" t="s">
        <v>210</v>
      </c>
      <c r="F2654" s="9" t="s">
        <v>391</v>
      </c>
      <c r="G2654" s="9" t="s">
        <v>1498</v>
      </c>
      <c r="H2654" s="18" t="s">
        <v>337</v>
      </c>
      <c r="I2654" s="9" t="s">
        <v>453</v>
      </c>
      <c r="J2654" s="62" t="s">
        <v>2384</v>
      </c>
      <c r="K2654" s="67">
        <v>3600</v>
      </c>
      <c r="L2654" s="67">
        <v>5904000</v>
      </c>
      <c r="M2654" s="67"/>
      <c r="R2654" s="66">
        <v>5904000</v>
      </c>
      <c r="S2654" s="64" t="s">
        <v>1364</v>
      </c>
      <c r="T2654" s="65">
        <v>1</v>
      </c>
    </row>
    <row r="2655" spans="1:20" x14ac:dyDescent="0.25">
      <c r="A2655" s="60" t="s">
        <v>2369</v>
      </c>
      <c r="B2655" s="58" t="s">
        <v>2364</v>
      </c>
      <c r="C2655" s="18" t="s">
        <v>1105</v>
      </c>
      <c r="D2655" s="10" t="s">
        <v>1499</v>
      </c>
      <c r="E2655" s="10" t="s">
        <v>210</v>
      </c>
      <c r="F2655" s="9" t="s">
        <v>391</v>
      </c>
      <c r="G2655" s="9" t="s">
        <v>1498</v>
      </c>
      <c r="H2655" s="18" t="s">
        <v>1523</v>
      </c>
      <c r="I2655" s="9" t="s">
        <v>453</v>
      </c>
      <c r="J2655" s="62" t="s">
        <v>2384</v>
      </c>
      <c r="K2655" s="67">
        <v>720</v>
      </c>
      <c r="L2655" s="67">
        <v>1180800</v>
      </c>
      <c r="M2655" s="67"/>
      <c r="R2655" s="66">
        <v>1180800</v>
      </c>
      <c r="S2655" s="64" t="s">
        <v>1534</v>
      </c>
      <c r="T2655" s="65">
        <v>1</v>
      </c>
    </row>
    <row r="2656" spans="1:20" x14ac:dyDescent="0.25">
      <c r="A2656" s="60" t="s">
        <v>2369</v>
      </c>
      <c r="B2656" s="58" t="s">
        <v>2364</v>
      </c>
      <c r="C2656" s="18" t="s">
        <v>1377</v>
      </c>
      <c r="D2656" s="10" t="s">
        <v>1481</v>
      </c>
      <c r="E2656" s="10" t="s">
        <v>254</v>
      </c>
      <c r="F2656" s="9" t="s">
        <v>390</v>
      </c>
      <c r="G2656" s="9" t="s">
        <v>1495</v>
      </c>
      <c r="H2656" s="18" t="s">
        <v>296</v>
      </c>
      <c r="I2656" s="9" t="s">
        <v>456</v>
      </c>
      <c r="J2656" s="10" t="s">
        <v>456</v>
      </c>
      <c r="K2656" s="67">
        <v>10020</v>
      </c>
      <c r="L2656" s="67">
        <v>196111440</v>
      </c>
      <c r="M2656" s="67"/>
      <c r="R2656" s="66">
        <v>196111440</v>
      </c>
      <c r="S2656" s="64" t="s">
        <v>1364</v>
      </c>
      <c r="T2656" s="65">
        <v>1</v>
      </c>
    </row>
    <row r="2657" spans="1:20" x14ac:dyDescent="0.25">
      <c r="A2657" s="60" t="s">
        <v>2369</v>
      </c>
      <c r="B2657" s="58" t="s">
        <v>2364</v>
      </c>
      <c r="C2657" s="18" t="s">
        <v>1377</v>
      </c>
      <c r="D2657" s="10" t="s">
        <v>1481</v>
      </c>
      <c r="E2657" s="10" t="s">
        <v>254</v>
      </c>
      <c r="F2657" s="9" t="s">
        <v>390</v>
      </c>
      <c r="G2657" s="9" t="s">
        <v>1495</v>
      </c>
      <c r="H2657" s="18" t="s">
        <v>234</v>
      </c>
      <c r="I2657" s="9" t="s">
        <v>454</v>
      </c>
      <c r="J2657" s="62" t="s">
        <v>2384</v>
      </c>
      <c r="K2657" s="67">
        <v>37194</v>
      </c>
      <c r="L2657" s="67">
        <v>436880724</v>
      </c>
      <c r="M2657" s="67"/>
      <c r="R2657" s="66">
        <v>436880724</v>
      </c>
      <c r="S2657" s="64" t="s">
        <v>1364</v>
      </c>
      <c r="T2657" s="65">
        <v>1</v>
      </c>
    </row>
    <row r="2658" spans="1:20" x14ac:dyDescent="0.25">
      <c r="A2658" s="60" t="s">
        <v>2369</v>
      </c>
      <c r="B2658" s="58" t="s">
        <v>2364</v>
      </c>
      <c r="C2658" s="18" t="s">
        <v>1377</v>
      </c>
      <c r="D2658" s="10" t="s">
        <v>1481</v>
      </c>
      <c r="E2658" s="10" t="s">
        <v>254</v>
      </c>
      <c r="F2658" s="9" t="s">
        <v>390</v>
      </c>
      <c r="G2658" s="9" t="s">
        <v>1495</v>
      </c>
      <c r="H2658" s="18" t="s">
        <v>1492</v>
      </c>
      <c r="I2658" s="9" t="s">
        <v>454</v>
      </c>
      <c r="J2658" s="62" t="s">
        <v>2384</v>
      </c>
      <c r="K2658" s="67">
        <v>40335</v>
      </c>
      <c r="L2658" s="67">
        <v>473774910</v>
      </c>
      <c r="M2658" s="67"/>
      <c r="R2658" s="66">
        <v>473774910</v>
      </c>
      <c r="S2658" s="64" t="s">
        <v>1534</v>
      </c>
      <c r="T2658" s="65">
        <v>1</v>
      </c>
    </row>
    <row r="2659" spans="1:20" x14ac:dyDescent="0.25">
      <c r="A2659" s="60" t="s">
        <v>2369</v>
      </c>
      <c r="B2659" s="58" t="s">
        <v>2364</v>
      </c>
      <c r="C2659" s="18" t="s">
        <v>1111</v>
      </c>
      <c r="D2659" s="10" t="s">
        <v>1424</v>
      </c>
      <c r="E2659" s="10" t="s">
        <v>254</v>
      </c>
      <c r="F2659" s="9" t="s">
        <v>390</v>
      </c>
      <c r="G2659" s="9" t="s">
        <v>1495</v>
      </c>
      <c r="H2659" s="18" t="s">
        <v>296</v>
      </c>
      <c r="I2659" s="9" t="s">
        <v>456</v>
      </c>
      <c r="J2659" s="10" t="s">
        <v>456</v>
      </c>
      <c r="K2659" s="67">
        <v>15105</v>
      </c>
      <c r="L2659" s="67">
        <v>308489415</v>
      </c>
      <c r="M2659" s="67"/>
      <c r="R2659" s="66">
        <v>308489415</v>
      </c>
      <c r="S2659" s="64" t="s">
        <v>1364</v>
      </c>
      <c r="T2659" s="65">
        <v>1</v>
      </c>
    </row>
    <row r="2660" spans="1:20" x14ac:dyDescent="0.25">
      <c r="A2660" s="60" t="s">
        <v>2369</v>
      </c>
      <c r="B2660" s="58" t="s">
        <v>2364</v>
      </c>
      <c r="C2660" s="18" t="s">
        <v>1111</v>
      </c>
      <c r="D2660" s="10" t="s">
        <v>1424</v>
      </c>
      <c r="E2660" s="10" t="s">
        <v>254</v>
      </c>
      <c r="F2660" s="9" t="s">
        <v>390</v>
      </c>
      <c r="G2660" s="9" t="s">
        <v>1495</v>
      </c>
      <c r="H2660" s="18" t="s">
        <v>231</v>
      </c>
      <c r="I2660" s="9" t="s">
        <v>455</v>
      </c>
      <c r="J2660" s="62" t="s">
        <v>2384</v>
      </c>
      <c r="K2660" s="67">
        <v>45</v>
      </c>
      <c r="L2660" s="67">
        <v>785970</v>
      </c>
      <c r="M2660" s="67"/>
      <c r="R2660" s="66">
        <v>785970</v>
      </c>
      <c r="S2660" s="64" t="s">
        <v>1364</v>
      </c>
      <c r="T2660" s="65">
        <v>1</v>
      </c>
    </row>
    <row r="2661" spans="1:20" x14ac:dyDescent="0.25">
      <c r="A2661" s="60" t="s">
        <v>2369</v>
      </c>
      <c r="B2661" s="58" t="s">
        <v>2364</v>
      </c>
      <c r="C2661" s="18" t="s">
        <v>1111</v>
      </c>
      <c r="D2661" s="10" t="s">
        <v>1424</v>
      </c>
      <c r="E2661" s="10" t="s">
        <v>254</v>
      </c>
      <c r="F2661" s="9" t="s">
        <v>390</v>
      </c>
      <c r="G2661" s="9" t="s">
        <v>1495</v>
      </c>
      <c r="H2661" s="18" t="s">
        <v>234</v>
      </c>
      <c r="I2661" s="9" t="s">
        <v>454</v>
      </c>
      <c r="J2661" s="62" t="s">
        <v>2384</v>
      </c>
      <c r="K2661" s="67">
        <v>79635</v>
      </c>
      <c r="L2661" s="67">
        <v>879488940</v>
      </c>
      <c r="M2661" s="67"/>
      <c r="R2661" s="66">
        <v>879488940</v>
      </c>
      <c r="S2661" s="64" t="s">
        <v>1364</v>
      </c>
      <c r="T2661" s="65">
        <v>1</v>
      </c>
    </row>
    <row r="2662" spans="1:20" x14ac:dyDescent="0.25">
      <c r="A2662" s="60" t="s">
        <v>2369</v>
      </c>
      <c r="B2662" s="58" t="s">
        <v>2364</v>
      </c>
      <c r="C2662" s="18" t="s">
        <v>1111</v>
      </c>
      <c r="D2662" s="10" t="s">
        <v>1424</v>
      </c>
      <c r="E2662" s="10" t="s">
        <v>254</v>
      </c>
      <c r="F2662" s="9" t="s">
        <v>390</v>
      </c>
      <c r="G2662" s="9" t="s">
        <v>1495</v>
      </c>
      <c r="H2662" s="18" t="s">
        <v>1492</v>
      </c>
      <c r="I2662" s="9" t="s">
        <v>454</v>
      </c>
      <c r="J2662" s="62" t="s">
        <v>2384</v>
      </c>
      <c r="K2662" s="67">
        <v>24285</v>
      </c>
      <c r="L2662" s="67">
        <v>268203540</v>
      </c>
      <c r="M2662" s="67"/>
      <c r="R2662" s="66">
        <v>268203540</v>
      </c>
      <c r="S2662" s="64" t="s">
        <v>1534</v>
      </c>
      <c r="T2662" s="65">
        <v>1</v>
      </c>
    </row>
    <row r="2663" spans="1:20" x14ac:dyDescent="0.25">
      <c r="A2663" s="60" t="s">
        <v>2369</v>
      </c>
      <c r="B2663" s="58" t="s">
        <v>2364</v>
      </c>
      <c r="C2663" s="18" t="s">
        <v>1111</v>
      </c>
      <c r="D2663" s="10" t="s">
        <v>1424</v>
      </c>
      <c r="E2663" s="10" t="s">
        <v>254</v>
      </c>
      <c r="F2663" s="9" t="s">
        <v>390</v>
      </c>
      <c r="G2663" s="9" t="s">
        <v>1495</v>
      </c>
      <c r="H2663" s="18" t="s">
        <v>1493</v>
      </c>
      <c r="I2663" s="9" t="s">
        <v>456</v>
      </c>
      <c r="J2663" s="10" t="s">
        <v>456</v>
      </c>
      <c r="K2663" s="67">
        <v>1200</v>
      </c>
      <c r="L2663" s="67">
        <v>24507600</v>
      </c>
      <c r="M2663" s="67"/>
      <c r="R2663" s="66">
        <v>24507600</v>
      </c>
      <c r="S2663" s="64" t="s">
        <v>1534</v>
      </c>
      <c r="T2663" s="65">
        <v>1</v>
      </c>
    </row>
    <row r="2664" spans="1:20" x14ac:dyDescent="0.25">
      <c r="A2664" s="60" t="s">
        <v>2369</v>
      </c>
      <c r="B2664" s="58" t="s">
        <v>2364</v>
      </c>
      <c r="C2664" s="18" t="s">
        <v>1000</v>
      </c>
      <c r="D2664" s="10" t="s">
        <v>1378</v>
      </c>
      <c r="E2664" s="10" t="s">
        <v>367</v>
      </c>
      <c r="F2664" s="9" t="s">
        <v>294</v>
      </c>
      <c r="G2664" s="9" t="s">
        <v>1379</v>
      </c>
      <c r="H2664" s="18" t="s">
        <v>314</v>
      </c>
      <c r="I2664" s="9" t="s">
        <v>456</v>
      </c>
      <c r="J2664" s="10" t="s">
        <v>456</v>
      </c>
      <c r="K2664" s="67">
        <v>207</v>
      </c>
      <c r="L2664" s="67">
        <v>41911497</v>
      </c>
      <c r="M2664" s="67"/>
      <c r="R2664" s="66">
        <v>41911497</v>
      </c>
      <c r="S2664" s="64" t="s">
        <v>1365</v>
      </c>
      <c r="T2664" s="65">
        <v>1</v>
      </c>
    </row>
    <row r="2665" spans="1:20" x14ac:dyDescent="0.25">
      <c r="A2665" s="60" t="s">
        <v>2369</v>
      </c>
      <c r="B2665" s="58" t="s">
        <v>2364</v>
      </c>
      <c r="C2665" s="18" t="s">
        <v>1000</v>
      </c>
      <c r="D2665" s="10" t="s">
        <v>1378</v>
      </c>
      <c r="E2665" s="10" t="s">
        <v>367</v>
      </c>
      <c r="F2665" s="9" t="s">
        <v>294</v>
      </c>
      <c r="G2665" s="9" t="s">
        <v>1379</v>
      </c>
      <c r="H2665" s="18" t="s">
        <v>345</v>
      </c>
      <c r="I2665" s="9" t="s">
        <v>456</v>
      </c>
      <c r="J2665" s="10" t="s">
        <v>456</v>
      </c>
      <c r="K2665" s="67">
        <v>640</v>
      </c>
      <c r="L2665" s="67">
        <v>124358400</v>
      </c>
      <c r="M2665" s="67"/>
      <c r="R2665" s="66">
        <v>124358400</v>
      </c>
      <c r="S2665" s="64" t="s">
        <v>1364</v>
      </c>
      <c r="T2665" s="65">
        <v>1</v>
      </c>
    </row>
    <row r="2666" spans="1:20" x14ac:dyDescent="0.25">
      <c r="A2666" s="60" t="s">
        <v>2369</v>
      </c>
      <c r="B2666" s="58" t="s">
        <v>2364</v>
      </c>
      <c r="C2666" s="18" t="s">
        <v>1000</v>
      </c>
      <c r="D2666" s="10" t="s">
        <v>1378</v>
      </c>
      <c r="E2666" s="10" t="s">
        <v>367</v>
      </c>
      <c r="F2666" s="9" t="s">
        <v>294</v>
      </c>
      <c r="G2666" s="9" t="s">
        <v>1379</v>
      </c>
      <c r="H2666" s="18" t="s">
        <v>241</v>
      </c>
      <c r="I2666" s="9" t="s">
        <v>454</v>
      </c>
      <c r="J2666" s="62" t="s">
        <v>2384</v>
      </c>
      <c r="K2666" s="67">
        <v>2070</v>
      </c>
      <c r="L2666" s="67">
        <v>332319870</v>
      </c>
      <c r="M2666" s="67"/>
      <c r="R2666" s="66">
        <v>332319870</v>
      </c>
      <c r="S2666" s="64" t="s">
        <v>1364</v>
      </c>
      <c r="T2666" s="65">
        <v>1</v>
      </c>
    </row>
    <row r="2667" spans="1:20" x14ac:dyDescent="0.25">
      <c r="A2667" s="60" t="s">
        <v>2369</v>
      </c>
      <c r="B2667" s="58" t="s">
        <v>2364</v>
      </c>
      <c r="C2667" s="18" t="s">
        <v>1000</v>
      </c>
      <c r="D2667" s="10" t="s">
        <v>1378</v>
      </c>
      <c r="E2667" s="10" t="s">
        <v>367</v>
      </c>
      <c r="F2667" s="9" t="s">
        <v>294</v>
      </c>
      <c r="G2667" s="9" t="s">
        <v>1379</v>
      </c>
      <c r="H2667" s="18" t="s">
        <v>463</v>
      </c>
      <c r="I2667" s="9" t="s">
        <v>457</v>
      </c>
      <c r="J2667" s="62" t="s">
        <v>2384</v>
      </c>
      <c r="K2667" s="67">
        <v>40</v>
      </c>
      <c r="L2667" s="67">
        <v>5837840</v>
      </c>
      <c r="M2667" s="67"/>
      <c r="R2667" s="66">
        <v>5837840</v>
      </c>
      <c r="S2667" s="64" t="s">
        <v>1364</v>
      </c>
      <c r="T2667" s="65">
        <v>1</v>
      </c>
    </row>
    <row r="2668" spans="1:20" x14ac:dyDescent="0.25">
      <c r="A2668" s="60" t="s">
        <v>2369</v>
      </c>
      <c r="B2668" s="58" t="s">
        <v>2364</v>
      </c>
      <c r="C2668" s="18" t="s">
        <v>1125</v>
      </c>
      <c r="D2668" s="10" t="s">
        <v>1133</v>
      </c>
      <c r="E2668" s="10" t="s">
        <v>1143</v>
      </c>
      <c r="F2668" s="9" t="s">
        <v>1144</v>
      </c>
      <c r="G2668" s="9" t="s">
        <v>1312</v>
      </c>
      <c r="H2668" s="18" t="s">
        <v>314</v>
      </c>
      <c r="I2668" s="9" t="s">
        <v>456</v>
      </c>
      <c r="J2668" s="10" t="s">
        <v>456</v>
      </c>
      <c r="K2668" s="67">
        <v>50</v>
      </c>
      <c r="L2668" s="67">
        <v>2384925</v>
      </c>
      <c r="M2668" s="67"/>
      <c r="R2668" s="66">
        <v>2384925</v>
      </c>
      <c r="S2668" s="64" t="s">
        <v>1365</v>
      </c>
      <c r="T2668" s="65">
        <v>1</v>
      </c>
    </row>
    <row r="2669" spans="1:20" x14ac:dyDescent="0.25">
      <c r="A2669" s="60" t="s">
        <v>2369</v>
      </c>
      <c r="B2669" s="58" t="s">
        <v>2364</v>
      </c>
      <c r="C2669" s="18" t="s">
        <v>1125</v>
      </c>
      <c r="D2669" s="10" t="s">
        <v>1133</v>
      </c>
      <c r="E2669" s="10" t="s">
        <v>1143</v>
      </c>
      <c r="F2669" s="9" t="s">
        <v>1144</v>
      </c>
      <c r="G2669" s="9" t="s">
        <v>1312</v>
      </c>
      <c r="H2669" s="18" t="s">
        <v>345</v>
      </c>
      <c r="I2669" s="9" t="s">
        <v>456</v>
      </c>
      <c r="J2669" s="10" t="s">
        <v>456</v>
      </c>
      <c r="K2669" s="67">
        <v>1100</v>
      </c>
      <c r="L2669" s="67">
        <v>50353710</v>
      </c>
      <c r="M2669" s="67"/>
      <c r="R2669" s="66">
        <v>50353710</v>
      </c>
      <c r="S2669" s="64" t="s">
        <v>1364</v>
      </c>
      <c r="T2669" s="65">
        <v>1</v>
      </c>
    </row>
    <row r="2670" spans="1:20" x14ac:dyDescent="0.25">
      <c r="A2670" s="60" t="s">
        <v>2369</v>
      </c>
      <c r="B2670" s="58" t="s">
        <v>2364</v>
      </c>
      <c r="C2670" s="18" t="s">
        <v>1400</v>
      </c>
      <c r="D2670" s="10" t="s">
        <v>608</v>
      </c>
      <c r="E2670" s="10" t="s">
        <v>401</v>
      </c>
      <c r="F2670" s="9" t="s">
        <v>260</v>
      </c>
      <c r="G2670" s="9" t="s">
        <v>1309</v>
      </c>
      <c r="H2670" s="18" t="s">
        <v>296</v>
      </c>
      <c r="I2670" s="9" t="s">
        <v>456</v>
      </c>
      <c r="J2670" s="10" t="s">
        <v>456</v>
      </c>
      <c r="K2670" s="67">
        <v>4800</v>
      </c>
      <c r="L2670" s="67">
        <v>77760000</v>
      </c>
      <c r="M2670" s="67"/>
      <c r="R2670" s="66">
        <v>77760000</v>
      </c>
      <c r="S2670" s="64" t="s">
        <v>1364</v>
      </c>
      <c r="T2670" s="65">
        <v>1</v>
      </c>
    </row>
    <row r="2671" spans="1:20" x14ac:dyDescent="0.25">
      <c r="A2671" s="60" t="s">
        <v>2369</v>
      </c>
      <c r="B2671" s="58" t="s">
        <v>2364</v>
      </c>
      <c r="C2671" s="18" t="s">
        <v>1400</v>
      </c>
      <c r="D2671" s="10" t="s">
        <v>608</v>
      </c>
      <c r="E2671" s="10" t="s">
        <v>401</v>
      </c>
      <c r="F2671" s="9" t="s">
        <v>260</v>
      </c>
      <c r="G2671" s="9" t="s">
        <v>1309</v>
      </c>
      <c r="H2671" s="18" t="s">
        <v>234</v>
      </c>
      <c r="I2671" s="9" t="s">
        <v>454</v>
      </c>
      <c r="J2671" s="62" t="s">
        <v>2384</v>
      </c>
      <c r="K2671" s="67">
        <v>960</v>
      </c>
      <c r="L2671" s="67">
        <v>14971392</v>
      </c>
      <c r="M2671" s="67"/>
      <c r="R2671" s="66">
        <v>14971392</v>
      </c>
      <c r="S2671" s="64" t="s">
        <v>1364</v>
      </c>
      <c r="T2671" s="65">
        <v>1</v>
      </c>
    </row>
    <row r="2672" spans="1:20" x14ac:dyDescent="0.25">
      <c r="A2672" s="60" t="s">
        <v>2369</v>
      </c>
      <c r="B2672" s="58" t="s">
        <v>2364</v>
      </c>
      <c r="C2672" s="18" t="s">
        <v>1400</v>
      </c>
      <c r="D2672" s="10" t="s">
        <v>608</v>
      </c>
      <c r="E2672" s="10" t="s">
        <v>401</v>
      </c>
      <c r="F2672" s="9" t="s">
        <v>260</v>
      </c>
      <c r="G2672" s="9" t="s">
        <v>1309</v>
      </c>
      <c r="H2672" s="18" t="s">
        <v>1492</v>
      </c>
      <c r="I2672" s="9" t="s">
        <v>454</v>
      </c>
      <c r="J2672" s="62" t="s">
        <v>2384</v>
      </c>
      <c r="K2672" s="67">
        <v>3480</v>
      </c>
      <c r="L2672" s="67">
        <v>54271296</v>
      </c>
      <c r="M2672" s="67"/>
      <c r="R2672" s="66">
        <v>54271296</v>
      </c>
      <c r="S2672" s="64" t="s">
        <v>1534</v>
      </c>
      <c r="T2672" s="65">
        <v>1</v>
      </c>
    </row>
    <row r="2673" spans="1:20" x14ac:dyDescent="0.25">
      <c r="A2673" s="60" t="s">
        <v>2369</v>
      </c>
      <c r="B2673" s="58" t="s">
        <v>2364</v>
      </c>
      <c r="C2673" s="18" t="s">
        <v>1400</v>
      </c>
      <c r="D2673" s="10" t="s">
        <v>608</v>
      </c>
      <c r="E2673" s="10" t="s">
        <v>401</v>
      </c>
      <c r="F2673" s="9" t="s">
        <v>260</v>
      </c>
      <c r="G2673" s="9" t="s">
        <v>1309</v>
      </c>
      <c r="H2673" s="18" t="s">
        <v>1493</v>
      </c>
      <c r="I2673" s="9" t="s">
        <v>456</v>
      </c>
      <c r="J2673" s="10" t="s">
        <v>456</v>
      </c>
      <c r="K2673" s="67">
        <v>240</v>
      </c>
      <c r="L2673" s="67">
        <v>3888000</v>
      </c>
      <c r="M2673" s="67"/>
      <c r="R2673" s="66">
        <v>3888000</v>
      </c>
      <c r="S2673" s="64" t="s">
        <v>1534</v>
      </c>
      <c r="T2673" s="65">
        <v>1</v>
      </c>
    </row>
    <row r="2674" spans="1:20" x14ac:dyDescent="0.25">
      <c r="A2674" s="60" t="s">
        <v>2369</v>
      </c>
      <c r="B2674" s="58" t="s">
        <v>2364</v>
      </c>
      <c r="C2674" s="18" t="s">
        <v>1147</v>
      </c>
      <c r="D2674" s="10" t="s">
        <v>1166</v>
      </c>
      <c r="E2674" s="10" t="s">
        <v>385</v>
      </c>
      <c r="F2674" s="9" t="s">
        <v>398</v>
      </c>
      <c r="G2674" s="9" t="s">
        <v>1307</v>
      </c>
      <c r="H2674" s="18" t="s">
        <v>412</v>
      </c>
      <c r="I2674" s="9" t="s">
        <v>454</v>
      </c>
      <c r="J2674" s="62" t="s">
        <v>2384</v>
      </c>
      <c r="K2674" s="67">
        <v>3500</v>
      </c>
      <c r="L2674" s="67">
        <v>15025500</v>
      </c>
      <c r="M2674" s="67"/>
      <c r="R2674" s="66">
        <v>15025500</v>
      </c>
      <c r="S2674" s="64" t="s">
        <v>1364</v>
      </c>
      <c r="T2674" s="65">
        <v>1</v>
      </c>
    </row>
    <row r="2675" spans="1:20" x14ac:dyDescent="0.25">
      <c r="A2675" s="60" t="s">
        <v>2369</v>
      </c>
      <c r="B2675" s="58" t="s">
        <v>2364</v>
      </c>
      <c r="C2675" s="18" t="s">
        <v>529</v>
      </c>
      <c r="D2675" s="10" t="s">
        <v>1267</v>
      </c>
      <c r="E2675" s="10" t="s">
        <v>367</v>
      </c>
      <c r="F2675" s="9" t="s">
        <v>294</v>
      </c>
      <c r="G2675" s="9" t="s">
        <v>1312</v>
      </c>
      <c r="H2675" s="18" t="s">
        <v>345</v>
      </c>
      <c r="I2675" s="9" t="s">
        <v>456</v>
      </c>
      <c r="J2675" s="10" t="s">
        <v>456</v>
      </c>
      <c r="K2675" s="67">
        <v>1600</v>
      </c>
      <c r="L2675" s="67">
        <v>76868800</v>
      </c>
      <c r="M2675" s="67"/>
      <c r="R2675" s="66">
        <v>76868800</v>
      </c>
      <c r="S2675" s="64" t="s">
        <v>1364</v>
      </c>
      <c r="T2675" s="65">
        <v>1</v>
      </c>
    </row>
    <row r="2676" spans="1:20" x14ac:dyDescent="0.25">
      <c r="A2676" s="60" t="s">
        <v>2369</v>
      </c>
      <c r="B2676" s="58" t="s">
        <v>2364</v>
      </c>
      <c r="C2676" s="18" t="s">
        <v>529</v>
      </c>
      <c r="D2676" s="10" t="s">
        <v>1267</v>
      </c>
      <c r="E2676" s="10" t="s">
        <v>367</v>
      </c>
      <c r="F2676" s="9" t="s">
        <v>294</v>
      </c>
      <c r="G2676" s="9" t="s">
        <v>1312</v>
      </c>
      <c r="H2676" s="18" t="s">
        <v>463</v>
      </c>
      <c r="I2676" s="9" t="s">
        <v>457</v>
      </c>
      <c r="J2676" s="62" t="s">
        <v>2384</v>
      </c>
      <c r="K2676" s="67">
        <v>100</v>
      </c>
      <c r="L2676" s="67">
        <v>2627010</v>
      </c>
      <c r="M2676" s="67"/>
      <c r="R2676" s="66">
        <v>2627010</v>
      </c>
      <c r="S2676" s="64" t="s">
        <v>1364</v>
      </c>
      <c r="T2676" s="65">
        <v>1</v>
      </c>
    </row>
    <row r="2677" spans="1:20" x14ac:dyDescent="0.25">
      <c r="A2677" s="60" t="s">
        <v>2369</v>
      </c>
      <c r="B2677" s="58" t="s">
        <v>2364</v>
      </c>
      <c r="C2677" s="18" t="s">
        <v>1004</v>
      </c>
      <c r="D2677" s="10" t="s">
        <v>1359</v>
      </c>
      <c r="E2677" s="10" t="s">
        <v>1505</v>
      </c>
      <c r="F2677" s="9" t="s">
        <v>1506</v>
      </c>
      <c r="G2677" s="9" t="s">
        <v>1313</v>
      </c>
      <c r="H2677" s="18" t="s">
        <v>345</v>
      </c>
      <c r="I2677" s="9" t="s">
        <v>456</v>
      </c>
      <c r="J2677" s="10" t="s">
        <v>456</v>
      </c>
      <c r="K2677" s="67">
        <v>780</v>
      </c>
      <c r="L2677" s="67">
        <v>85487688</v>
      </c>
      <c r="M2677" s="67"/>
      <c r="R2677" s="66">
        <v>85487688</v>
      </c>
      <c r="S2677" s="64" t="s">
        <v>1364</v>
      </c>
      <c r="T2677" s="65">
        <v>1</v>
      </c>
    </row>
    <row r="2678" spans="1:20" x14ac:dyDescent="0.25">
      <c r="A2678" s="60" t="s">
        <v>2369</v>
      </c>
      <c r="B2678" s="58" t="s">
        <v>2364</v>
      </c>
      <c r="C2678" s="18" t="s">
        <v>1051</v>
      </c>
      <c r="D2678" s="10" t="s">
        <v>1150</v>
      </c>
      <c r="E2678" s="10" t="s">
        <v>389</v>
      </c>
      <c r="F2678" s="9" t="s">
        <v>322</v>
      </c>
      <c r="G2678" s="9" t="s">
        <v>1495</v>
      </c>
      <c r="H2678" s="18" t="s">
        <v>296</v>
      </c>
      <c r="I2678" s="9" t="s">
        <v>456</v>
      </c>
      <c r="J2678" s="10" t="s">
        <v>456</v>
      </c>
      <c r="K2678" s="67">
        <v>140</v>
      </c>
      <c r="L2678" s="67">
        <v>10440220</v>
      </c>
      <c r="M2678" s="67"/>
      <c r="R2678" s="66">
        <v>10440220</v>
      </c>
      <c r="S2678" s="64" t="s">
        <v>1364</v>
      </c>
      <c r="T2678" s="65">
        <v>1</v>
      </c>
    </row>
    <row r="2679" spans="1:20" x14ac:dyDescent="0.25">
      <c r="A2679" s="60" t="s">
        <v>2369</v>
      </c>
      <c r="B2679" s="58" t="s">
        <v>2364</v>
      </c>
      <c r="C2679" s="18" t="s">
        <v>1051</v>
      </c>
      <c r="D2679" s="10" t="s">
        <v>1150</v>
      </c>
      <c r="E2679" s="10" t="s">
        <v>389</v>
      </c>
      <c r="F2679" s="9" t="s">
        <v>322</v>
      </c>
      <c r="G2679" s="9" t="s">
        <v>1495</v>
      </c>
      <c r="H2679" s="18" t="s">
        <v>234</v>
      </c>
      <c r="I2679" s="9" t="s">
        <v>454</v>
      </c>
      <c r="J2679" s="62" t="s">
        <v>2384</v>
      </c>
      <c r="K2679" s="67">
        <v>40</v>
      </c>
      <c r="L2679" s="67">
        <v>3244960</v>
      </c>
      <c r="M2679" s="67"/>
      <c r="R2679" s="66">
        <v>3244960</v>
      </c>
      <c r="S2679" s="64" t="s">
        <v>1364</v>
      </c>
      <c r="T2679" s="65">
        <v>1</v>
      </c>
    </row>
    <row r="2680" spans="1:20" x14ac:dyDescent="0.25">
      <c r="A2680" s="60" t="s">
        <v>2369</v>
      </c>
      <c r="B2680" s="58" t="s">
        <v>2364</v>
      </c>
      <c r="C2680" s="18" t="s">
        <v>1078</v>
      </c>
      <c r="D2680" s="10" t="s">
        <v>1205</v>
      </c>
      <c r="E2680" s="10" t="s">
        <v>254</v>
      </c>
      <c r="F2680" s="9" t="s">
        <v>390</v>
      </c>
      <c r="G2680" s="9" t="s">
        <v>1495</v>
      </c>
      <c r="H2680" s="18" t="s">
        <v>296</v>
      </c>
      <c r="I2680" s="9" t="s">
        <v>456</v>
      </c>
      <c r="J2680" s="10" t="s">
        <v>456</v>
      </c>
      <c r="K2680" s="67">
        <v>900</v>
      </c>
      <c r="L2680" s="67">
        <v>10341900</v>
      </c>
      <c r="M2680" s="67"/>
      <c r="R2680" s="66">
        <v>10341900</v>
      </c>
      <c r="S2680" s="64" t="s">
        <v>1364</v>
      </c>
      <c r="T2680" s="65">
        <v>1</v>
      </c>
    </row>
    <row r="2681" spans="1:20" x14ac:dyDescent="0.25">
      <c r="A2681" s="60" t="s">
        <v>2369</v>
      </c>
      <c r="B2681" s="58" t="s">
        <v>2364</v>
      </c>
      <c r="C2681" s="18" t="s">
        <v>1078</v>
      </c>
      <c r="D2681" s="10" t="s">
        <v>1205</v>
      </c>
      <c r="E2681" s="10" t="s">
        <v>254</v>
      </c>
      <c r="F2681" s="9" t="s">
        <v>390</v>
      </c>
      <c r="G2681" s="9" t="s">
        <v>1495</v>
      </c>
      <c r="H2681" s="18" t="s">
        <v>234</v>
      </c>
      <c r="I2681" s="9" t="s">
        <v>454</v>
      </c>
      <c r="J2681" s="62" t="s">
        <v>2384</v>
      </c>
      <c r="K2681" s="67">
        <v>2020</v>
      </c>
      <c r="L2681" s="67">
        <v>18206260</v>
      </c>
      <c r="M2681" s="67"/>
      <c r="R2681" s="66">
        <v>18206260</v>
      </c>
      <c r="S2681" s="64" t="s">
        <v>1364</v>
      </c>
      <c r="T2681" s="65">
        <v>1</v>
      </c>
    </row>
    <row r="2682" spans="1:20" x14ac:dyDescent="0.25">
      <c r="A2682" s="60" t="s">
        <v>2369</v>
      </c>
      <c r="B2682" s="58" t="s">
        <v>2364</v>
      </c>
      <c r="C2682" s="18" t="s">
        <v>1078</v>
      </c>
      <c r="D2682" s="10" t="s">
        <v>1205</v>
      </c>
      <c r="E2682" s="10" t="s">
        <v>254</v>
      </c>
      <c r="F2682" s="9" t="s">
        <v>390</v>
      </c>
      <c r="G2682" s="9" t="s">
        <v>1495</v>
      </c>
      <c r="H2682" s="18" t="s">
        <v>1492</v>
      </c>
      <c r="I2682" s="9" t="s">
        <v>454</v>
      </c>
      <c r="J2682" s="62" t="s">
        <v>2384</v>
      </c>
      <c r="K2682" s="67">
        <v>300</v>
      </c>
      <c r="L2682" s="67">
        <v>2703900</v>
      </c>
      <c r="M2682" s="67"/>
      <c r="R2682" s="66">
        <v>2703900</v>
      </c>
      <c r="S2682" s="64" t="s">
        <v>1534</v>
      </c>
      <c r="T2682" s="65">
        <v>1</v>
      </c>
    </row>
    <row r="2683" spans="1:20" x14ac:dyDescent="0.25">
      <c r="A2683" s="60" t="s">
        <v>2369</v>
      </c>
      <c r="B2683" s="58" t="s">
        <v>2364</v>
      </c>
      <c r="C2683" s="18" t="s">
        <v>1389</v>
      </c>
      <c r="D2683" s="10" t="s">
        <v>1219</v>
      </c>
      <c r="E2683" s="10" t="s">
        <v>1482</v>
      </c>
      <c r="F2683" s="9" t="s">
        <v>1483</v>
      </c>
      <c r="G2683" s="9" t="s">
        <v>1509</v>
      </c>
      <c r="H2683" s="18" t="s">
        <v>296</v>
      </c>
      <c r="I2683" s="9" t="s">
        <v>456</v>
      </c>
      <c r="J2683" s="10" t="s">
        <v>456</v>
      </c>
      <c r="K2683" s="67">
        <v>3160</v>
      </c>
      <c r="L2683" s="67">
        <v>33123120</v>
      </c>
      <c r="M2683" s="67"/>
      <c r="R2683" s="66">
        <v>33123120</v>
      </c>
      <c r="S2683" s="64" t="s">
        <v>1364</v>
      </c>
      <c r="T2683" s="65">
        <v>1</v>
      </c>
    </row>
    <row r="2684" spans="1:20" x14ac:dyDescent="0.25">
      <c r="A2684" s="60" t="s">
        <v>2369</v>
      </c>
      <c r="B2684" s="58" t="s">
        <v>2364</v>
      </c>
      <c r="C2684" s="18" t="s">
        <v>1389</v>
      </c>
      <c r="D2684" s="10" t="s">
        <v>1219</v>
      </c>
      <c r="E2684" s="10" t="s">
        <v>1482</v>
      </c>
      <c r="F2684" s="9" t="s">
        <v>1483</v>
      </c>
      <c r="G2684" s="9" t="s">
        <v>1509</v>
      </c>
      <c r="H2684" s="18" t="s">
        <v>337</v>
      </c>
      <c r="I2684" s="9" t="s">
        <v>453</v>
      </c>
      <c r="J2684" s="62" t="s">
        <v>2384</v>
      </c>
      <c r="K2684" s="67">
        <v>798600</v>
      </c>
      <c r="L2684" s="67">
        <v>4527263400</v>
      </c>
      <c r="M2684" s="67"/>
      <c r="R2684" s="66">
        <v>4527263400</v>
      </c>
      <c r="S2684" s="64" t="s">
        <v>1364</v>
      </c>
      <c r="T2684" s="65">
        <v>1</v>
      </c>
    </row>
    <row r="2685" spans="1:20" x14ac:dyDescent="0.25">
      <c r="A2685" s="60" t="s">
        <v>2369</v>
      </c>
      <c r="B2685" s="58" t="s">
        <v>2364</v>
      </c>
      <c r="C2685" s="18" t="s">
        <v>1389</v>
      </c>
      <c r="D2685" s="10" t="s">
        <v>1219</v>
      </c>
      <c r="E2685" s="10" t="s">
        <v>1482</v>
      </c>
      <c r="F2685" s="9" t="s">
        <v>1483</v>
      </c>
      <c r="G2685" s="9" t="s">
        <v>1509</v>
      </c>
      <c r="H2685" s="18" t="s">
        <v>231</v>
      </c>
      <c r="I2685" s="9" t="s">
        <v>455</v>
      </c>
      <c r="J2685" s="62" t="s">
        <v>2384</v>
      </c>
      <c r="K2685" s="67">
        <v>2380</v>
      </c>
      <c r="L2685" s="67">
        <v>21857920</v>
      </c>
      <c r="M2685" s="67"/>
      <c r="R2685" s="66">
        <v>21857920</v>
      </c>
      <c r="S2685" s="64" t="s">
        <v>1364</v>
      </c>
      <c r="T2685" s="65">
        <v>1</v>
      </c>
    </row>
    <row r="2686" spans="1:20" x14ac:dyDescent="0.25">
      <c r="A2686" s="60" t="s">
        <v>2369</v>
      </c>
      <c r="B2686" s="58" t="s">
        <v>2364</v>
      </c>
      <c r="C2686" s="18" t="s">
        <v>1314</v>
      </c>
      <c r="D2686" s="10" t="s">
        <v>1510</v>
      </c>
      <c r="E2686" s="10" t="s">
        <v>254</v>
      </c>
      <c r="F2686" s="9" t="s">
        <v>390</v>
      </c>
      <c r="G2686" s="9" t="s">
        <v>1495</v>
      </c>
      <c r="H2686" s="18" t="s">
        <v>234</v>
      </c>
      <c r="I2686" s="9" t="s">
        <v>454</v>
      </c>
      <c r="J2686" s="62" t="s">
        <v>2384</v>
      </c>
      <c r="K2686" s="67">
        <v>6570</v>
      </c>
      <c r="L2686" s="67">
        <v>38868120</v>
      </c>
      <c r="M2686" s="67"/>
      <c r="R2686" s="66">
        <v>38868120</v>
      </c>
      <c r="S2686" s="64" t="s">
        <v>1364</v>
      </c>
      <c r="T2686" s="65">
        <v>1</v>
      </c>
    </row>
    <row r="2687" spans="1:20" x14ac:dyDescent="0.25">
      <c r="A2687" s="60" t="s">
        <v>2369</v>
      </c>
      <c r="B2687" s="58" t="s">
        <v>2364</v>
      </c>
      <c r="C2687" s="18" t="s">
        <v>1314</v>
      </c>
      <c r="D2687" s="10" t="s">
        <v>1510</v>
      </c>
      <c r="E2687" s="10" t="s">
        <v>254</v>
      </c>
      <c r="F2687" s="9" t="s">
        <v>390</v>
      </c>
      <c r="G2687" s="9" t="s">
        <v>1495</v>
      </c>
      <c r="H2687" s="18" t="s">
        <v>1492</v>
      </c>
      <c r="I2687" s="9" t="s">
        <v>454</v>
      </c>
      <c r="J2687" s="62" t="s">
        <v>2384</v>
      </c>
      <c r="K2687" s="67">
        <v>9060</v>
      </c>
      <c r="L2687" s="67">
        <v>53598960</v>
      </c>
      <c r="M2687" s="67"/>
      <c r="R2687" s="66">
        <v>53598960</v>
      </c>
      <c r="S2687" s="64" t="s">
        <v>1534</v>
      </c>
      <c r="T2687" s="65">
        <v>1</v>
      </c>
    </row>
    <row r="2688" spans="1:20" x14ac:dyDescent="0.25">
      <c r="A2688" s="60" t="s">
        <v>2369</v>
      </c>
      <c r="B2688" s="58" t="s">
        <v>2364</v>
      </c>
      <c r="C2688" s="18" t="s">
        <v>1471</v>
      </c>
      <c r="D2688" s="10" t="s">
        <v>1511</v>
      </c>
      <c r="E2688" s="10" t="s">
        <v>210</v>
      </c>
      <c r="F2688" s="9" t="s">
        <v>391</v>
      </c>
      <c r="G2688" s="9" t="s">
        <v>1498</v>
      </c>
      <c r="H2688" s="18" t="s">
        <v>234</v>
      </c>
      <c r="I2688" s="9" t="s">
        <v>454</v>
      </c>
      <c r="J2688" s="62" t="s">
        <v>2384</v>
      </c>
      <c r="K2688" s="67">
        <v>134400</v>
      </c>
      <c r="L2688" s="67">
        <v>771456000</v>
      </c>
      <c r="M2688" s="67"/>
      <c r="R2688" s="66">
        <v>771456000</v>
      </c>
      <c r="S2688" s="64" t="s">
        <v>1364</v>
      </c>
      <c r="T2688" s="65">
        <v>1</v>
      </c>
    </row>
    <row r="2689" spans="1:20" x14ac:dyDescent="0.25">
      <c r="A2689" s="60" t="s">
        <v>2369</v>
      </c>
      <c r="B2689" s="58" t="s">
        <v>2364</v>
      </c>
      <c r="C2689" s="18" t="s">
        <v>1472</v>
      </c>
      <c r="D2689" s="10" t="s">
        <v>1512</v>
      </c>
      <c r="E2689" s="10" t="s">
        <v>210</v>
      </c>
      <c r="F2689" s="9" t="s">
        <v>391</v>
      </c>
      <c r="G2689" s="9" t="s">
        <v>1498</v>
      </c>
      <c r="H2689" s="18" t="s">
        <v>234</v>
      </c>
      <c r="I2689" s="9" t="s">
        <v>454</v>
      </c>
      <c r="J2689" s="62" t="s">
        <v>2384</v>
      </c>
      <c r="K2689" s="67">
        <v>74400</v>
      </c>
      <c r="L2689" s="67">
        <v>208245600</v>
      </c>
      <c r="M2689" s="67"/>
      <c r="R2689" s="66">
        <v>208245600</v>
      </c>
      <c r="S2689" s="64" t="s">
        <v>1364</v>
      </c>
      <c r="T2689" s="65">
        <v>1</v>
      </c>
    </row>
    <row r="2690" spans="1:20" x14ac:dyDescent="0.25">
      <c r="A2690" s="60" t="s">
        <v>2369</v>
      </c>
      <c r="B2690" s="58" t="s">
        <v>2364</v>
      </c>
      <c r="C2690" s="18" t="s">
        <v>1472</v>
      </c>
      <c r="D2690" s="10" t="s">
        <v>1512</v>
      </c>
      <c r="E2690" s="10" t="s">
        <v>210</v>
      </c>
      <c r="F2690" s="9" t="s">
        <v>391</v>
      </c>
      <c r="G2690" s="9" t="s">
        <v>1498</v>
      </c>
      <c r="H2690" s="18" t="s">
        <v>1492</v>
      </c>
      <c r="I2690" s="9" t="s">
        <v>454</v>
      </c>
      <c r="J2690" s="62" t="s">
        <v>2384</v>
      </c>
      <c r="K2690" s="67">
        <v>20880</v>
      </c>
      <c r="L2690" s="67">
        <v>58443120</v>
      </c>
      <c r="M2690" s="67"/>
      <c r="R2690" s="66">
        <v>58443120</v>
      </c>
      <c r="S2690" s="64" t="s">
        <v>1534</v>
      </c>
      <c r="T2690" s="65">
        <v>1</v>
      </c>
    </row>
    <row r="2691" spans="1:20" x14ac:dyDescent="0.25">
      <c r="A2691" s="60" t="s">
        <v>2369</v>
      </c>
      <c r="B2691" s="58" t="s">
        <v>2364</v>
      </c>
      <c r="C2691" s="18" t="s">
        <v>1475</v>
      </c>
      <c r="D2691" s="10" t="s">
        <v>1513</v>
      </c>
      <c r="E2691" s="10" t="s">
        <v>210</v>
      </c>
      <c r="F2691" s="9" t="s">
        <v>391</v>
      </c>
      <c r="G2691" s="9" t="s">
        <v>1498</v>
      </c>
      <c r="H2691" s="18" t="s">
        <v>234</v>
      </c>
      <c r="I2691" s="9" t="s">
        <v>454</v>
      </c>
      <c r="J2691" s="62" t="s">
        <v>2384</v>
      </c>
      <c r="K2691" s="67">
        <v>57120</v>
      </c>
      <c r="L2691" s="67">
        <v>156108960</v>
      </c>
      <c r="M2691" s="67"/>
      <c r="R2691" s="66">
        <v>156108960</v>
      </c>
      <c r="S2691" s="64" t="s">
        <v>1364</v>
      </c>
      <c r="T2691" s="65">
        <v>1</v>
      </c>
    </row>
    <row r="2692" spans="1:20" x14ac:dyDescent="0.25">
      <c r="A2692" s="60" t="s">
        <v>2369</v>
      </c>
      <c r="B2692" s="58" t="s">
        <v>2364</v>
      </c>
      <c r="C2692" s="18" t="s">
        <v>1475</v>
      </c>
      <c r="D2692" s="10" t="s">
        <v>1513</v>
      </c>
      <c r="E2692" s="10" t="s">
        <v>210</v>
      </c>
      <c r="F2692" s="9" t="s">
        <v>391</v>
      </c>
      <c r="G2692" s="9" t="s">
        <v>1498</v>
      </c>
      <c r="H2692" s="18" t="s">
        <v>1492</v>
      </c>
      <c r="I2692" s="9" t="s">
        <v>454</v>
      </c>
      <c r="J2692" s="62" t="s">
        <v>2384</v>
      </c>
      <c r="K2692" s="67">
        <v>12000</v>
      </c>
      <c r="L2692" s="67">
        <v>32796000</v>
      </c>
      <c r="M2692" s="67"/>
      <c r="R2692" s="66">
        <v>32796000</v>
      </c>
      <c r="S2692" s="64" t="s">
        <v>1534</v>
      </c>
      <c r="T2692" s="65">
        <v>1</v>
      </c>
    </row>
    <row r="2693" spans="1:20" x14ac:dyDescent="0.25">
      <c r="A2693" s="60" t="s">
        <v>2369</v>
      </c>
      <c r="B2693" s="58" t="s">
        <v>2364</v>
      </c>
      <c r="C2693" s="18" t="s">
        <v>1476</v>
      </c>
      <c r="D2693" s="10" t="s">
        <v>1514</v>
      </c>
      <c r="E2693" s="10" t="s">
        <v>210</v>
      </c>
      <c r="F2693" s="9" t="s">
        <v>391</v>
      </c>
      <c r="G2693" s="9" t="s">
        <v>1498</v>
      </c>
      <c r="H2693" s="18" t="s">
        <v>234</v>
      </c>
      <c r="I2693" s="9" t="s">
        <v>454</v>
      </c>
      <c r="J2693" s="62" t="s">
        <v>2384</v>
      </c>
      <c r="K2693" s="67">
        <v>12960</v>
      </c>
      <c r="L2693" s="67">
        <v>47615040</v>
      </c>
      <c r="M2693" s="67"/>
      <c r="R2693" s="66">
        <v>47615040</v>
      </c>
      <c r="S2693" s="64" t="s">
        <v>1364</v>
      </c>
      <c r="T2693" s="65">
        <v>1</v>
      </c>
    </row>
    <row r="2694" spans="1:20" x14ac:dyDescent="0.25">
      <c r="A2694" s="60" t="s">
        <v>2369</v>
      </c>
      <c r="B2694" s="58" t="s">
        <v>2364</v>
      </c>
      <c r="C2694" s="18" t="s">
        <v>1476</v>
      </c>
      <c r="D2694" s="10" t="s">
        <v>1514</v>
      </c>
      <c r="E2694" s="10" t="s">
        <v>210</v>
      </c>
      <c r="F2694" s="9" t="s">
        <v>391</v>
      </c>
      <c r="G2694" s="9" t="s">
        <v>1498</v>
      </c>
      <c r="H2694" s="18" t="s">
        <v>1492</v>
      </c>
      <c r="I2694" s="9" t="s">
        <v>454</v>
      </c>
      <c r="J2694" s="62" t="s">
        <v>2384</v>
      </c>
      <c r="K2694" s="67">
        <v>4800</v>
      </c>
      <c r="L2694" s="67">
        <v>17635200</v>
      </c>
      <c r="M2694" s="67"/>
      <c r="R2694" s="66">
        <v>17635200</v>
      </c>
      <c r="S2694" s="64" t="s">
        <v>1534</v>
      </c>
      <c r="T2694" s="65">
        <v>1</v>
      </c>
    </row>
    <row r="2695" spans="1:20" x14ac:dyDescent="0.25">
      <c r="A2695" s="60" t="s">
        <v>2369</v>
      </c>
      <c r="B2695" s="58" t="s">
        <v>2364</v>
      </c>
      <c r="C2695" s="18" t="s">
        <v>1477</v>
      </c>
      <c r="D2695" s="10" t="s">
        <v>1515</v>
      </c>
      <c r="E2695" s="10" t="s">
        <v>210</v>
      </c>
      <c r="F2695" s="9" t="s">
        <v>391</v>
      </c>
      <c r="G2695" s="9" t="s">
        <v>1498</v>
      </c>
      <c r="H2695" s="18" t="s">
        <v>234</v>
      </c>
      <c r="I2695" s="9" t="s">
        <v>454</v>
      </c>
      <c r="J2695" s="62" t="s">
        <v>2384</v>
      </c>
      <c r="K2695" s="67">
        <v>28560</v>
      </c>
      <c r="L2695" s="67">
        <v>119437920</v>
      </c>
      <c r="M2695" s="67"/>
      <c r="R2695" s="66">
        <v>119437920</v>
      </c>
      <c r="S2695" s="64" t="s">
        <v>1364</v>
      </c>
      <c r="T2695" s="65">
        <v>1</v>
      </c>
    </row>
    <row r="2696" spans="1:20" x14ac:dyDescent="0.25">
      <c r="A2696" s="60" t="s">
        <v>2369</v>
      </c>
      <c r="B2696" s="58" t="s">
        <v>2364</v>
      </c>
      <c r="C2696" s="18" t="s">
        <v>1477</v>
      </c>
      <c r="D2696" s="10" t="s">
        <v>1515</v>
      </c>
      <c r="E2696" s="10" t="s">
        <v>210</v>
      </c>
      <c r="F2696" s="9" t="s">
        <v>391</v>
      </c>
      <c r="G2696" s="9" t="s">
        <v>1498</v>
      </c>
      <c r="H2696" s="18" t="s">
        <v>1492</v>
      </c>
      <c r="I2696" s="9" t="s">
        <v>454</v>
      </c>
      <c r="J2696" s="62" t="s">
        <v>2384</v>
      </c>
      <c r="K2696" s="67">
        <v>24480</v>
      </c>
      <c r="L2696" s="67">
        <v>102375360</v>
      </c>
      <c r="M2696" s="67"/>
      <c r="R2696" s="66">
        <v>102375360</v>
      </c>
      <c r="S2696" s="64" t="s">
        <v>1534</v>
      </c>
      <c r="T2696" s="65">
        <v>1</v>
      </c>
    </row>
    <row r="2697" spans="1:20" x14ac:dyDescent="0.25">
      <c r="A2697" s="60" t="s">
        <v>2369</v>
      </c>
      <c r="B2697" s="58" t="s">
        <v>2364</v>
      </c>
      <c r="C2697" s="18" t="s">
        <v>1478</v>
      </c>
      <c r="D2697" s="10" t="s">
        <v>1516</v>
      </c>
      <c r="E2697" s="10" t="s">
        <v>210</v>
      </c>
      <c r="F2697" s="9" t="s">
        <v>391</v>
      </c>
      <c r="G2697" s="9" t="s">
        <v>1498</v>
      </c>
      <c r="H2697" s="18" t="s">
        <v>234</v>
      </c>
      <c r="I2697" s="9" t="s">
        <v>454</v>
      </c>
      <c r="J2697" s="62" t="s">
        <v>2384</v>
      </c>
      <c r="K2697" s="67">
        <v>625920</v>
      </c>
      <c r="L2697" s="67">
        <v>1366383360</v>
      </c>
      <c r="M2697" s="67"/>
      <c r="R2697" s="66">
        <v>1366383360</v>
      </c>
      <c r="S2697" s="64" t="s">
        <v>1364</v>
      </c>
      <c r="T2697" s="65">
        <v>1</v>
      </c>
    </row>
    <row r="2698" spans="1:20" x14ac:dyDescent="0.25">
      <c r="A2698" s="60" t="s">
        <v>2369</v>
      </c>
      <c r="B2698" s="58" t="s">
        <v>2364</v>
      </c>
      <c r="C2698" s="18" t="s">
        <v>1478</v>
      </c>
      <c r="D2698" s="10" t="s">
        <v>1516</v>
      </c>
      <c r="E2698" s="10" t="s">
        <v>210</v>
      </c>
      <c r="F2698" s="9" t="s">
        <v>391</v>
      </c>
      <c r="G2698" s="9" t="s">
        <v>1498</v>
      </c>
      <c r="H2698" s="18" t="s">
        <v>1492</v>
      </c>
      <c r="I2698" s="9" t="s">
        <v>454</v>
      </c>
      <c r="J2698" s="62" t="s">
        <v>2384</v>
      </c>
      <c r="K2698" s="67">
        <v>295800</v>
      </c>
      <c r="L2698" s="67">
        <v>645731400</v>
      </c>
      <c r="M2698" s="67"/>
      <c r="R2698" s="66">
        <v>645731400</v>
      </c>
      <c r="S2698" s="64" t="s">
        <v>1534</v>
      </c>
      <c r="T2698" s="65">
        <v>1</v>
      </c>
    </row>
    <row r="2699" spans="1:20" x14ac:dyDescent="0.25">
      <c r="A2699" s="60" t="s">
        <v>2369</v>
      </c>
      <c r="B2699" s="58" t="s">
        <v>2364</v>
      </c>
      <c r="C2699" s="18" t="s">
        <v>1099</v>
      </c>
      <c r="D2699" s="10" t="s">
        <v>1235</v>
      </c>
      <c r="E2699" s="10" t="s">
        <v>210</v>
      </c>
      <c r="F2699" s="9" t="s">
        <v>391</v>
      </c>
      <c r="G2699" s="9" t="s">
        <v>1498</v>
      </c>
      <c r="H2699" s="18" t="s">
        <v>296</v>
      </c>
      <c r="I2699" s="9" t="s">
        <v>456</v>
      </c>
      <c r="J2699" s="10" t="s">
        <v>456</v>
      </c>
      <c r="K2699" s="67">
        <v>960</v>
      </c>
      <c r="L2699" s="67">
        <v>6394560</v>
      </c>
      <c r="M2699" s="67"/>
      <c r="R2699" s="66">
        <v>6394560</v>
      </c>
      <c r="S2699" s="64" t="s">
        <v>1364</v>
      </c>
      <c r="T2699" s="65">
        <v>1</v>
      </c>
    </row>
    <row r="2700" spans="1:20" x14ac:dyDescent="0.25">
      <c r="A2700" s="60" t="s">
        <v>2369</v>
      </c>
      <c r="B2700" s="58" t="s">
        <v>2364</v>
      </c>
      <c r="C2700" s="18" t="s">
        <v>1099</v>
      </c>
      <c r="D2700" s="10" t="s">
        <v>1235</v>
      </c>
      <c r="E2700" s="10" t="s">
        <v>210</v>
      </c>
      <c r="F2700" s="9" t="s">
        <v>391</v>
      </c>
      <c r="G2700" s="9" t="s">
        <v>1498</v>
      </c>
      <c r="H2700" s="18" t="s">
        <v>337</v>
      </c>
      <c r="I2700" s="9" t="s">
        <v>453</v>
      </c>
      <c r="J2700" s="62" t="s">
        <v>2384</v>
      </c>
      <c r="K2700" s="67">
        <v>6720</v>
      </c>
      <c r="L2700" s="67">
        <v>28103040</v>
      </c>
      <c r="M2700" s="67"/>
      <c r="R2700" s="66">
        <v>28103040</v>
      </c>
      <c r="S2700" s="64" t="s">
        <v>1364</v>
      </c>
      <c r="T2700" s="65">
        <v>1</v>
      </c>
    </row>
    <row r="2701" spans="1:20" x14ac:dyDescent="0.25">
      <c r="A2701" s="60" t="s">
        <v>2369</v>
      </c>
      <c r="B2701" s="58" t="s">
        <v>2364</v>
      </c>
      <c r="C2701" s="18" t="s">
        <v>1099</v>
      </c>
      <c r="D2701" s="10" t="s">
        <v>1235</v>
      </c>
      <c r="E2701" s="10" t="s">
        <v>210</v>
      </c>
      <c r="F2701" s="9" t="s">
        <v>391</v>
      </c>
      <c r="G2701" s="9" t="s">
        <v>1498</v>
      </c>
      <c r="H2701" s="18" t="s">
        <v>1523</v>
      </c>
      <c r="I2701" s="9" t="s">
        <v>453</v>
      </c>
      <c r="J2701" s="62" t="s">
        <v>2384</v>
      </c>
      <c r="K2701" s="67">
        <v>240</v>
      </c>
      <c r="L2701" s="67">
        <v>1003680</v>
      </c>
      <c r="M2701" s="67"/>
      <c r="R2701" s="66">
        <v>1003680</v>
      </c>
      <c r="S2701" s="64" t="s">
        <v>1534</v>
      </c>
      <c r="T2701" s="65">
        <v>1</v>
      </c>
    </row>
    <row r="2702" spans="1:20" x14ac:dyDescent="0.25">
      <c r="A2702" s="60" t="s">
        <v>2369</v>
      </c>
      <c r="B2702" s="58" t="s">
        <v>2364</v>
      </c>
      <c r="C2702" s="18" t="s">
        <v>408</v>
      </c>
      <c r="D2702" s="10" t="s">
        <v>1352</v>
      </c>
      <c r="E2702" s="10" t="s">
        <v>264</v>
      </c>
      <c r="F2702" s="9" t="s">
        <v>348</v>
      </c>
      <c r="G2702" s="9" t="s">
        <v>1312</v>
      </c>
      <c r="H2702" s="18" t="s">
        <v>314</v>
      </c>
      <c r="I2702" s="9" t="s">
        <v>456</v>
      </c>
      <c r="J2702" s="10" t="s">
        <v>456</v>
      </c>
      <c r="K2702" s="67">
        <v>840</v>
      </c>
      <c r="L2702" s="67">
        <v>6508740</v>
      </c>
      <c r="M2702" s="67"/>
      <c r="R2702" s="66">
        <v>6508740</v>
      </c>
      <c r="S2702" s="64" t="s">
        <v>1365</v>
      </c>
      <c r="T2702" s="65">
        <v>1</v>
      </c>
    </row>
    <row r="2703" spans="1:20" x14ac:dyDescent="0.25">
      <c r="A2703" s="60" t="s">
        <v>2369</v>
      </c>
      <c r="B2703" s="58" t="s">
        <v>2364</v>
      </c>
      <c r="C2703" s="18" t="s">
        <v>408</v>
      </c>
      <c r="D2703" s="10" t="s">
        <v>1352</v>
      </c>
      <c r="E2703" s="10" t="s">
        <v>264</v>
      </c>
      <c r="F2703" s="9" t="s">
        <v>348</v>
      </c>
      <c r="G2703" s="9" t="s">
        <v>1312</v>
      </c>
      <c r="H2703" s="18" t="s">
        <v>345</v>
      </c>
      <c r="I2703" s="9" t="s">
        <v>456</v>
      </c>
      <c r="J2703" s="10" t="s">
        <v>456</v>
      </c>
      <c r="K2703" s="67">
        <v>5376</v>
      </c>
      <c r="L2703" s="67">
        <v>39977088.000000075</v>
      </c>
      <c r="M2703" s="67"/>
      <c r="R2703" s="66">
        <v>39977088.000000075</v>
      </c>
      <c r="S2703" s="64" t="s">
        <v>1364</v>
      </c>
      <c r="T2703" s="65">
        <v>1</v>
      </c>
    </row>
    <row r="2704" spans="1:20" x14ac:dyDescent="0.25">
      <c r="A2704" s="60" t="s">
        <v>2369</v>
      </c>
      <c r="B2704" s="58" t="s">
        <v>2364</v>
      </c>
      <c r="C2704" s="18" t="s">
        <v>408</v>
      </c>
      <c r="D2704" s="10" t="s">
        <v>1352</v>
      </c>
      <c r="E2704" s="10" t="s">
        <v>264</v>
      </c>
      <c r="F2704" s="9" t="s">
        <v>348</v>
      </c>
      <c r="G2704" s="9" t="s">
        <v>1312</v>
      </c>
      <c r="H2704" s="18" t="s">
        <v>220</v>
      </c>
      <c r="I2704" s="9" t="s">
        <v>455</v>
      </c>
      <c r="J2704" s="62" t="s">
        <v>2384</v>
      </c>
      <c r="K2704" s="67">
        <v>224</v>
      </c>
      <c r="L2704" s="67">
        <v>1505952</v>
      </c>
      <c r="M2704" s="67"/>
      <c r="R2704" s="66">
        <v>1505952</v>
      </c>
      <c r="S2704" s="64" t="s">
        <v>1364</v>
      </c>
      <c r="T2704" s="65">
        <v>1</v>
      </c>
    </row>
    <row r="2705" spans="1:20" x14ac:dyDescent="0.25">
      <c r="A2705" s="60" t="s">
        <v>2369</v>
      </c>
      <c r="B2705" s="58" t="s">
        <v>2364</v>
      </c>
      <c r="C2705" s="18" t="s">
        <v>408</v>
      </c>
      <c r="D2705" s="10" t="s">
        <v>1352</v>
      </c>
      <c r="E2705" s="10" t="s">
        <v>264</v>
      </c>
      <c r="F2705" s="9" t="s">
        <v>348</v>
      </c>
      <c r="G2705" s="9" t="s">
        <v>1312</v>
      </c>
      <c r="H2705" s="18" t="s">
        <v>241</v>
      </c>
      <c r="I2705" s="9" t="s">
        <v>454</v>
      </c>
      <c r="J2705" s="62" t="s">
        <v>2384</v>
      </c>
      <c r="K2705" s="67">
        <v>3360</v>
      </c>
      <c r="L2705" s="67">
        <v>20976480</v>
      </c>
      <c r="M2705" s="67"/>
      <c r="R2705" s="66">
        <v>20976480</v>
      </c>
      <c r="S2705" s="64" t="s">
        <v>1364</v>
      </c>
      <c r="T2705" s="65">
        <v>1</v>
      </c>
    </row>
    <row r="2706" spans="1:20" x14ac:dyDescent="0.25">
      <c r="A2706" s="60" t="s">
        <v>2369</v>
      </c>
      <c r="B2706" s="58" t="s">
        <v>2364</v>
      </c>
      <c r="C2706" s="18" t="s">
        <v>1093</v>
      </c>
      <c r="D2706" s="10" t="s">
        <v>1230</v>
      </c>
      <c r="E2706" s="10" t="s">
        <v>210</v>
      </c>
      <c r="F2706" s="9" t="s">
        <v>391</v>
      </c>
      <c r="G2706" s="9" t="s">
        <v>1498</v>
      </c>
      <c r="H2706" s="18" t="s">
        <v>296</v>
      </c>
      <c r="I2706" s="9" t="s">
        <v>456</v>
      </c>
      <c r="J2706" s="10" t="s">
        <v>456</v>
      </c>
      <c r="K2706" s="67">
        <v>18240</v>
      </c>
      <c r="L2706" s="67">
        <v>121496640</v>
      </c>
      <c r="M2706" s="67"/>
      <c r="R2706" s="66">
        <v>121496640</v>
      </c>
      <c r="S2706" s="64" t="s">
        <v>1364</v>
      </c>
      <c r="T2706" s="65">
        <v>1</v>
      </c>
    </row>
    <row r="2707" spans="1:20" x14ac:dyDescent="0.25">
      <c r="A2707" s="60" t="s">
        <v>2369</v>
      </c>
      <c r="B2707" s="58" t="s">
        <v>2364</v>
      </c>
      <c r="C2707" s="18" t="s">
        <v>1093</v>
      </c>
      <c r="D2707" s="10" t="s">
        <v>1230</v>
      </c>
      <c r="E2707" s="10" t="s">
        <v>210</v>
      </c>
      <c r="F2707" s="9" t="s">
        <v>391</v>
      </c>
      <c r="G2707" s="9" t="s">
        <v>1498</v>
      </c>
      <c r="H2707" s="18" t="s">
        <v>337</v>
      </c>
      <c r="I2707" s="9" t="s">
        <v>453</v>
      </c>
      <c r="J2707" s="62" t="s">
        <v>2384</v>
      </c>
      <c r="K2707" s="67">
        <v>83520</v>
      </c>
      <c r="L2707" s="67">
        <v>479404800</v>
      </c>
      <c r="M2707" s="67"/>
      <c r="R2707" s="66">
        <v>479404800</v>
      </c>
      <c r="S2707" s="64" t="s">
        <v>1364</v>
      </c>
      <c r="T2707" s="65">
        <v>1</v>
      </c>
    </row>
    <row r="2708" spans="1:20" x14ac:dyDescent="0.25">
      <c r="A2708" s="60" t="s">
        <v>2369</v>
      </c>
      <c r="B2708" s="58" t="s">
        <v>2364</v>
      </c>
      <c r="C2708" s="18" t="s">
        <v>1093</v>
      </c>
      <c r="D2708" s="10" t="s">
        <v>1230</v>
      </c>
      <c r="E2708" s="10" t="s">
        <v>210</v>
      </c>
      <c r="F2708" s="9" t="s">
        <v>391</v>
      </c>
      <c r="G2708" s="9" t="s">
        <v>1498</v>
      </c>
      <c r="H2708" s="18" t="s">
        <v>1492</v>
      </c>
      <c r="I2708" s="9" t="s">
        <v>454</v>
      </c>
      <c r="J2708" s="62" t="s">
        <v>2384</v>
      </c>
      <c r="K2708" s="67">
        <v>61440</v>
      </c>
      <c r="L2708" s="67">
        <v>352665600</v>
      </c>
      <c r="M2708" s="67"/>
      <c r="R2708" s="66">
        <v>352665600</v>
      </c>
      <c r="S2708" s="64" t="s">
        <v>1534</v>
      </c>
      <c r="T2708" s="65">
        <v>1</v>
      </c>
    </row>
    <row r="2709" spans="1:20" x14ac:dyDescent="0.25">
      <c r="A2709" s="60" t="s">
        <v>2369</v>
      </c>
      <c r="B2709" s="58" t="s">
        <v>2364</v>
      </c>
      <c r="C2709" s="18" t="s">
        <v>1093</v>
      </c>
      <c r="D2709" s="10" t="s">
        <v>1230</v>
      </c>
      <c r="E2709" s="10" t="s">
        <v>210</v>
      </c>
      <c r="F2709" s="9" t="s">
        <v>391</v>
      </c>
      <c r="G2709" s="9" t="s">
        <v>1498</v>
      </c>
      <c r="H2709" s="18" t="s">
        <v>1493</v>
      </c>
      <c r="I2709" s="9" t="s">
        <v>456</v>
      </c>
      <c r="J2709" s="10" t="s">
        <v>456</v>
      </c>
      <c r="K2709" s="67">
        <v>480</v>
      </c>
      <c r="L2709" s="67">
        <v>3197280</v>
      </c>
      <c r="M2709" s="67"/>
      <c r="R2709" s="66">
        <v>3197280</v>
      </c>
      <c r="S2709" s="64" t="s">
        <v>1534</v>
      </c>
      <c r="T2709" s="65">
        <v>1</v>
      </c>
    </row>
    <row r="2710" spans="1:20" x14ac:dyDescent="0.25">
      <c r="A2710" s="60" t="s">
        <v>2369</v>
      </c>
      <c r="B2710" s="58" t="s">
        <v>2364</v>
      </c>
      <c r="C2710" s="18" t="s">
        <v>1109</v>
      </c>
      <c r="D2710" s="10" t="s">
        <v>1480</v>
      </c>
      <c r="E2710" s="10" t="s">
        <v>210</v>
      </c>
      <c r="F2710" s="9" t="s">
        <v>391</v>
      </c>
      <c r="G2710" s="9" t="s">
        <v>1498</v>
      </c>
      <c r="H2710" s="18" t="s">
        <v>296</v>
      </c>
      <c r="I2710" s="9" t="s">
        <v>456</v>
      </c>
      <c r="J2710" s="10" t="s">
        <v>456</v>
      </c>
      <c r="K2710" s="67">
        <v>84960</v>
      </c>
      <c r="L2710" s="67">
        <v>376797600</v>
      </c>
      <c r="M2710" s="67"/>
      <c r="R2710" s="66">
        <v>376797600</v>
      </c>
      <c r="S2710" s="64" t="s">
        <v>1364</v>
      </c>
      <c r="T2710" s="65">
        <v>1</v>
      </c>
    </row>
    <row r="2711" spans="1:20" x14ac:dyDescent="0.25">
      <c r="A2711" s="60" t="s">
        <v>2369</v>
      </c>
      <c r="B2711" s="58" t="s">
        <v>2364</v>
      </c>
      <c r="C2711" s="18" t="s">
        <v>1109</v>
      </c>
      <c r="D2711" s="10" t="s">
        <v>1480</v>
      </c>
      <c r="E2711" s="10" t="s">
        <v>210</v>
      </c>
      <c r="F2711" s="9" t="s">
        <v>391</v>
      </c>
      <c r="G2711" s="9" t="s">
        <v>1498</v>
      </c>
      <c r="H2711" s="18" t="s">
        <v>337</v>
      </c>
      <c r="I2711" s="9" t="s">
        <v>453</v>
      </c>
      <c r="J2711" s="62" t="s">
        <v>2384</v>
      </c>
      <c r="K2711" s="67">
        <v>807840</v>
      </c>
      <c r="L2711" s="67">
        <v>1763514720</v>
      </c>
      <c r="M2711" s="67"/>
      <c r="R2711" s="66">
        <v>1763514720</v>
      </c>
      <c r="S2711" s="64" t="s">
        <v>1364</v>
      </c>
      <c r="T2711" s="65">
        <v>1</v>
      </c>
    </row>
    <row r="2712" spans="1:20" x14ac:dyDescent="0.25">
      <c r="A2712" s="60" t="s">
        <v>2369</v>
      </c>
      <c r="B2712" s="58" t="s">
        <v>2364</v>
      </c>
      <c r="C2712" s="18" t="s">
        <v>1109</v>
      </c>
      <c r="D2712" s="10" t="s">
        <v>1480</v>
      </c>
      <c r="E2712" s="10" t="s">
        <v>210</v>
      </c>
      <c r="F2712" s="9" t="s">
        <v>391</v>
      </c>
      <c r="G2712" s="9" t="s">
        <v>1498</v>
      </c>
      <c r="H2712" s="18" t="s">
        <v>231</v>
      </c>
      <c r="I2712" s="9" t="s">
        <v>455</v>
      </c>
      <c r="J2712" s="62" t="s">
        <v>2384</v>
      </c>
      <c r="K2712" s="67">
        <v>960</v>
      </c>
      <c r="L2712" s="67">
        <v>3936000</v>
      </c>
      <c r="M2712" s="67"/>
      <c r="R2712" s="66">
        <v>3936000</v>
      </c>
      <c r="S2712" s="64" t="s">
        <v>1364</v>
      </c>
      <c r="T2712" s="65">
        <v>1</v>
      </c>
    </row>
    <row r="2713" spans="1:20" x14ac:dyDescent="0.25">
      <c r="A2713" s="60" t="s">
        <v>2369</v>
      </c>
      <c r="B2713" s="58" t="s">
        <v>2364</v>
      </c>
      <c r="C2713" s="18" t="s">
        <v>1109</v>
      </c>
      <c r="D2713" s="10" t="s">
        <v>1480</v>
      </c>
      <c r="E2713" s="10" t="s">
        <v>210</v>
      </c>
      <c r="F2713" s="9" t="s">
        <v>391</v>
      </c>
      <c r="G2713" s="9" t="s">
        <v>1498</v>
      </c>
      <c r="H2713" s="18" t="s">
        <v>1493</v>
      </c>
      <c r="I2713" s="9" t="s">
        <v>456</v>
      </c>
      <c r="J2713" s="10" t="s">
        <v>456</v>
      </c>
      <c r="K2713" s="67">
        <v>480</v>
      </c>
      <c r="L2713" s="67">
        <v>2128800</v>
      </c>
      <c r="M2713" s="67"/>
      <c r="R2713" s="66">
        <v>2128800</v>
      </c>
      <c r="S2713" s="64" t="s">
        <v>1534</v>
      </c>
      <c r="T2713" s="65">
        <v>1</v>
      </c>
    </row>
    <row r="2714" spans="1:20" x14ac:dyDescent="0.25">
      <c r="A2714" s="60" t="s">
        <v>2369</v>
      </c>
      <c r="B2714" s="58" t="s">
        <v>2364</v>
      </c>
      <c r="C2714" s="18" t="s">
        <v>1456</v>
      </c>
      <c r="D2714" s="10" t="s">
        <v>1457</v>
      </c>
      <c r="E2714" s="10" t="s">
        <v>212</v>
      </c>
      <c r="F2714" s="9" t="s">
        <v>327</v>
      </c>
      <c r="G2714" s="9" t="s">
        <v>1309</v>
      </c>
      <c r="H2714" s="18" t="s">
        <v>296</v>
      </c>
      <c r="I2714" s="9" t="s">
        <v>456</v>
      </c>
      <c r="J2714" s="10" t="s">
        <v>456</v>
      </c>
      <c r="K2714" s="67">
        <v>26520</v>
      </c>
      <c r="L2714" s="67">
        <v>274482000</v>
      </c>
      <c r="M2714" s="67"/>
      <c r="R2714" s="66">
        <v>274482000</v>
      </c>
      <c r="S2714" s="64" t="s">
        <v>1364</v>
      </c>
      <c r="T2714" s="65">
        <v>1</v>
      </c>
    </row>
    <row r="2715" spans="1:20" x14ac:dyDescent="0.25">
      <c r="A2715" s="60" t="s">
        <v>2369</v>
      </c>
      <c r="B2715" s="58" t="s">
        <v>2364</v>
      </c>
      <c r="C2715" s="18" t="s">
        <v>1456</v>
      </c>
      <c r="D2715" s="10" t="s">
        <v>1457</v>
      </c>
      <c r="E2715" s="10" t="s">
        <v>212</v>
      </c>
      <c r="F2715" s="9" t="s">
        <v>327</v>
      </c>
      <c r="G2715" s="9" t="s">
        <v>1309</v>
      </c>
      <c r="H2715" s="18" t="s">
        <v>234</v>
      </c>
      <c r="I2715" s="9" t="s">
        <v>454</v>
      </c>
      <c r="J2715" s="62" t="s">
        <v>2384</v>
      </c>
      <c r="K2715" s="67">
        <v>240</v>
      </c>
      <c r="L2715" s="67">
        <v>2435520</v>
      </c>
      <c r="M2715" s="67"/>
      <c r="R2715" s="66">
        <v>2435520</v>
      </c>
      <c r="S2715" s="64" t="s">
        <v>1364</v>
      </c>
      <c r="T2715" s="65">
        <v>1</v>
      </c>
    </row>
    <row r="2716" spans="1:20" x14ac:dyDescent="0.25">
      <c r="A2716" s="60" t="s">
        <v>2369</v>
      </c>
      <c r="B2716" s="58" t="s">
        <v>2364</v>
      </c>
      <c r="C2716" s="18" t="s">
        <v>1456</v>
      </c>
      <c r="D2716" s="10" t="s">
        <v>1457</v>
      </c>
      <c r="E2716" s="10" t="s">
        <v>212</v>
      </c>
      <c r="F2716" s="9" t="s">
        <v>327</v>
      </c>
      <c r="G2716" s="9" t="s">
        <v>1309</v>
      </c>
      <c r="H2716" s="18" t="s">
        <v>1492</v>
      </c>
      <c r="I2716" s="9" t="s">
        <v>454</v>
      </c>
      <c r="J2716" s="62" t="s">
        <v>2384</v>
      </c>
      <c r="K2716" s="67">
        <v>5280</v>
      </c>
      <c r="L2716" s="67">
        <v>53581440</v>
      </c>
      <c r="M2716" s="67"/>
      <c r="R2716" s="66">
        <v>53581440</v>
      </c>
      <c r="S2716" s="64" t="s">
        <v>1534</v>
      </c>
      <c r="T2716" s="65">
        <v>1</v>
      </c>
    </row>
    <row r="2717" spans="1:20" x14ac:dyDescent="0.25">
      <c r="A2717" s="60" t="s">
        <v>2369</v>
      </c>
      <c r="B2717" s="58" t="s">
        <v>2364</v>
      </c>
      <c r="C2717" s="18" t="s">
        <v>1456</v>
      </c>
      <c r="D2717" s="10" t="s">
        <v>1457</v>
      </c>
      <c r="E2717" s="10" t="s">
        <v>212</v>
      </c>
      <c r="F2717" s="9" t="s">
        <v>327</v>
      </c>
      <c r="G2717" s="9" t="s">
        <v>1309</v>
      </c>
      <c r="H2717" s="18" t="s">
        <v>1493</v>
      </c>
      <c r="I2717" s="9" t="s">
        <v>456</v>
      </c>
      <c r="J2717" s="10" t="s">
        <v>456</v>
      </c>
      <c r="K2717" s="67">
        <v>3720</v>
      </c>
      <c r="L2717" s="67">
        <v>38502000</v>
      </c>
      <c r="M2717" s="67"/>
      <c r="R2717" s="66">
        <v>38502000</v>
      </c>
      <c r="S2717" s="64" t="s">
        <v>1534</v>
      </c>
      <c r="T2717" s="65">
        <v>1</v>
      </c>
    </row>
    <row r="2718" spans="1:20" x14ac:dyDescent="0.25">
      <c r="A2718" s="60" t="s">
        <v>2369</v>
      </c>
      <c r="B2718" s="58" t="s">
        <v>2364</v>
      </c>
      <c r="C2718" s="18" t="s">
        <v>511</v>
      </c>
      <c r="D2718" s="10" t="s">
        <v>1344</v>
      </c>
      <c r="E2718" s="10" t="s">
        <v>359</v>
      </c>
      <c r="F2718" s="9" t="s">
        <v>396</v>
      </c>
      <c r="G2718" s="9" t="s">
        <v>1307</v>
      </c>
      <c r="H2718" s="18" t="s">
        <v>1406</v>
      </c>
      <c r="I2718" s="9" t="s">
        <v>453</v>
      </c>
      <c r="J2718" s="62" t="s">
        <v>2384</v>
      </c>
      <c r="K2718" s="67">
        <v>300</v>
      </c>
      <c r="L2718" s="67">
        <v>1733700</v>
      </c>
      <c r="M2718" s="67"/>
      <c r="R2718" s="66">
        <v>1733700</v>
      </c>
      <c r="S2718" s="64" t="s">
        <v>1364</v>
      </c>
      <c r="T2718" s="65">
        <v>1</v>
      </c>
    </row>
    <row r="2719" spans="1:20" x14ac:dyDescent="0.25">
      <c r="A2719" s="60" t="s">
        <v>2369</v>
      </c>
      <c r="B2719" s="58" t="s">
        <v>2364</v>
      </c>
      <c r="C2719" s="18" t="s">
        <v>1450</v>
      </c>
      <c r="D2719" s="10" t="s">
        <v>1451</v>
      </c>
      <c r="E2719" s="10" t="s">
        <v>212</v>
      </c>
      <c r="F2719" s="9" t="s">
        <v>327</v>
      </c>
      <c r="G2719" s="9" t="s">
        <v>1309</v>
      </c>
      <c r="H2719" s="18" t="s">
        <v>296</v>
      </c>
      <c r="I2719" s="9" t="s">
        <v>456</v>
      </c>
      <c r="J2719" s="10" t="s">
        <v>456</v>
      </c>
      <c r="K2719" s="67">
        <v>61320</v>
      </c>
      <c r="L2719" s="67">
        <v>496692000</v>
      </c>
      <c r="M2719" s="67"/>
      <c r="R2719" s="66">
        <v>496692000</v>
      </c>
      <c r="S2719" s="64" t="s">
        <v>1364</v>
      </c>
      <c r="T2719" s="65">
        <v>1</v>
      </c>
    </row>
    <row r="2720" spans="1:20" x14ac:dyDescent="0.25">
      <c r="A2720" s="60" t="s">
        <v>2369</v>
      </c>
      <c r="B2720" s="58" t="s">
        <v>2364</v>
      </c>
      <c r="C2720" s="18" t="s">
        <v>1450</v>
      </c>
      <c r="D2720" s="10" t="s">
        <v>1451</v>
      </c>
      <c r="E2720" s="10" t="s">
        <v>212</v>
      </c>
      <c r="F2720" s="9" t="s">
        <v>327</v>
      </c>
      <c r="G2720" s="9" t="s">
        <v>1309</v>
      </c>
      <c r="H2720" s="18" t="s">
        <v>1492</v>
      </c>
      <c r="I2720" s="9" t="s">
        <v>454</v>
      </c>
      <c r="J2720" s="62" t="s">
        <v>2384</v>
      </c>
      <c r="K2720" s="67">
        <v>15000</v>
      </c>
      <c r="L2720" s="67">
        <v>116970000</v>
      </c>
      <c r="M2720" s="67"/>
      <c r="R2720" s="66">
        <v>116970000</v>
      </c>
      <c r="S2720" s="64" t="s">
        <v>1534</v>
      </c>
      <c r="T2720" s="65">
        <v>1</v>
      </c>
    </row>
    <row r="2721" spans="1:20" x14ac:dyDescent="0.25">
      <c r="A2721" s="60" t="s">
        <v>2369</v>
      </c>
      <c r="B2721" s="58" t="s">
        <v>2364</v>
      </c>
      <c r="C2721" s="18" t="s">
        <v>1450</v>
      </c>
      <c r="D2721" s="10" t="s">
        <v>1451</v>
      </c>
      <c r="E2721" s="10" t="s">
        <v>212</v>
      </c>
      <c r="F2721" s="9" t="s">
        <v>327</v>
      </c>
      <c r="G2721" s="9" t="s">
        <v>1309</v>
      </c>
      <c r="H2721" s="18" t="s">
        <v>1493</v>
      </c>
      <c r="I2721" s="9" t="s">
        <v>456</v>
      </c>
      <c r="J2721" s="10" t="s">
        <v>456</v>
      </c>
      <c r="K2721" s="67">
        <v>14040</v>
      </c>
      <c r="L2721" s="67">
        <v>113724000</v>
      </c>
      <c r="M2721" s="67"/>
      <c r="R2721" s="66">
        <v>113724000</v>
      </c>
      <c r="S2721" s="64" t="s">
        <v>1534</v>
      </c>
      <c r="T2721" s="65">
        <v>1</v>
      </c>
    </row>
    <row r="2722" spans="1:20" x14ac:dyDescent="0.25">
      <c r="A2722" s="60" t="s">
        <v>2369</v>
      </c>
      <c r="B2722" s="58" t="s">
        <v>2364</v>
      </c>
      <c r="C2722" s="18" t="s">
        <v>1463</v>
      </c>
      <c r="D2722" s="10" t="s">
        <v>1526</v>
      </c>
      <c r="E2722" s="10" t="s">
        <v>254</v>
      </c>
      <c r="F2722" s="9" t="s">
        <v>390</v>
      </c>
      <c r="G2722" s="9" t="s">
        <v>1495</v>
      </c>
      <c r="H2722" s="18" t="s">
        <v>234</v>
      </c>
      <c r="I2722" s="9" t="s">
        <v>454</v>
      </c>
      <c r="J2722" s="62" t="s">
        <v>2384</v>
      </c>
      <c r="K2722" s="67">
        <v>21100</v>
      </c>
      <c r="L2722" s="67">
        <v>160233400</v>
      </c>
      <c r="M2722" s="67"/>
      <c r="R2722" s="66">
        <v>160233400</v>
      </c>
      <c r="S2722" s="64" t="s">
        <v>1364</v>
      </c>
      <c r="T2722" s="65">
        <v>1</v>
      </c>
    </row>
    <row r="2723" spans="1:20" x14ac:dyDescent="0.25">
      <c r="A2723" s="60" t="s">
        <v>2369</v>
      </c>
      <c r="B2723" s="58" t="s">
        <v>2364</v>
      </c>
      <c r="C2723" s="18" t="s">
        <v>1463</v>
      </c>
      <c r="D2723" s="10" t="s">
        <v>1526</v>
      </c>
      <c r="E2723" s="10" t="s">
        <v>254</v>
      </c>
      <c r="F2723" s="9" t="s">
        <v>390</v>
      </c>
      <c r="G2723" s="9" t="s">
        <v>1495</v>
      </c>
      <c r="H2723" s="18" t="s">
        <v>1492</v>
      </c>
      <c r="I2723" s="9" t="s">
        <v>454</v>
      </c>
      <c r="J2723" s="62" t="s">
        <v>2384</v>
      </c>
      <c r="K2723" s="67">
        <v>2900</v>
      </c>
      <c r="L2723" s="67">
        <v>22022600</v>
      </c>
      <c r="M2723" s="67"/>
      <c r="R2723" s="66">
        <v>22022600</v>
      </c>
      <c r="S2723" s="64" t="s">
        <v>1534</v>
      </c>
      <c r="T2723" s="65">
        <v>1</v>
      </c>
    </row>
    <row r="2724" spans="1:20" x14ac:dyDescent="0.25">
      <c r="A2724" s="60" t="s">
        <v>2369</v>
      </c>
      <c r="B2724" s="58" t="s">
        <v>2364</v>
      </c>
      <c r="C2724" s="18" t="s">
        <v>1465</v>
      </c>
      <c r="D2724" s="10" t="s">
        <v>1518</v>
      </c>
      <c r="E2724" s="10" t="s">
        <v>254</v>
      </c>
      <c r="F2724" s="9" t="s">
        <v>390</v>
      </c>
      <c r="G2724" s="9" t="s">
        <v>1495</v>
      </c>
      <c r="H2724" s="18" t="s">
        <v>234</v>
      </c>
      <c r="I2724" s="9" t="s">
        <v>454</v>
      </c>
      <c r="J2724" s="62" t="s">
        <v>2384</v>
      </c>
      <c r="K2724" s="67">
        <v>48040</v>
      </c>
      <c r="L2724" s="67">
        <v>364815760</v>
      </c>
      <c r="M2724" s="67"/>
      <c r="R2724" s="66">
        <v>364815760</v>
      </c>
      <c r="S2724" s="64" t="s">
        <v>1364</v>
      </c>
      <c r="T2724" s="65">
        <v>1</v>
      </c>
    </row>
    <row r="2725" spans="1:20" x14ac:dyDescent="0.25">
      <c r="A2725" s="60" t="s">
        <v>2369</v>
      </c>
      <c r="B2725" s="58" t="s">
        <v>2364</v>
      </c>
      <c r="C2725" s="18" t="s">
        <v>1465</v>
      </c>
      <c r="D2725" s="10" t="s">
        <v>1518</v>
      </c>
      <c r="E2725" s="10" t="s">
        <v>254</v>
      </c>
      <c r="F2725" s="9" t="s">
        <v>390</v>
      </c>
      <c r="G2725" s="9" t="s">
        <v>1495</v>
      </c>
      <c r="H2725" s="18" t="s">
        <v>1492</v>
      </c>
      <c r="I2725" s="9" t="s">
        <v>454</v>
      </c>
      <c r="J2725" s="62" t="s">
        <v>2384</v>
      </c>
      <c r="K2725" s="67">
        <v>5900</v>
      </c>
      <c r="L2725" s="67">
        <v>44804600</v>
      </c>
      <c r="M2725" s="67"/>
      <c r="R2725" s="66">
        <v>44804600</v>
      </c>
      <c r="S2725" s="64" t="s">
        <v>1534</v>
      </c>
      <c r="T2725" s="65">
        <v>1</v>
      </c>
    </row>
    <row r="2726" spans="1:20" x14ac:dyDescent="0.25">
      <c r="A2726" s="60" t="s">
        <v>2369</v>
      </c>
      <c r="B2726" s="58" t="s">
        <v>2364</v>
      </c>
      <c r="C2726" s="18" t="s">
        <v>1084</v>
      </c>
      <c r="D2726" s="10" t="s">
        <v>1215</v>
      </c>
      <c r="E2726" s="10" t="s">
        <v>254</v>
      </c>
      <c r="F2726" s="9" t="s">
        <v>390</v>
      </c>
      <c r="G2726" s="9" t="s">
        <v>1495</v>
      </c>
      <c r="H2726" s="18" t="s">
        <v>234</v>
      </c>
      <c r="I2726" s="9" t="s">
        <v>454</v>
      </c>
      <c r="J2726" s="62" t="s">
        <v>2384</v>
      </c>
      <c r="K2726" s="67">
        <v>2900</v>
      </c>
      <c r="L2726" s="67">
        <v>21230900</v>
      </c>
      <c r="M2726" s="67"/>
      <c r="R2726" s="66">
        <v>21230900</v>
      </c>
      <c r="S2726" s="64" t="s">
        <v>1364</v>
      </c>
      <c r="T2726" s="65">
        <v>1</v>
      </c>
    </row>
    <row r="2727" spans="1:20" x14ac:dyDescent="0.25">
      <c r="A2727" s="60" t="s">
        <v>2369</v>
      </c>
      <c r="B2727" s="58" t="s">
        <v>2364</v>
      </c>
      <c r="C2727" s="18" t="s">
        <v>1084</v>
      </c>
      <c r="D2727" s="10" t="s">
        <v>1215</v>
      </c>
      <c r="E2727" s="10" t="s">
        <v>254</v>
      </c>
      <c r="F2727" s="9" t="s">
        <v>390</v>
      </c>
      <c r="G2727" s="9" t="s">
        <v>1495</v>
      </c>
      <c r="H2727" s="18" t="s">
        <v>1492</v>
      </c>
      <c r="I2727" s="9" t="s">
        <v>454</v>
      </c>
      <c r="J2727" s="62" t="s">
        <v>2384</v>
      </c>
      <c r="K2727" s="67">
        <v>740</v>
      </c>
      <c r="L2727" s="67">
        <v>5417540</v>
      </c>
      <c r="M2727" s="67"/>
      <c r="R2727" s="66">
        <v>5417540</v>
      </c>
      <c r="S2727" s="64" t="s">
        <v>1534</v>
      </c>
      <c r="T2727" s="65">
        <v>1</v>
      </c>
    </row>
    <row r="2728" spans="1:20" x14ac:dyDescent="0.25">
      <c r="A2728" s="60" t="s">
        <v>2369</v>
      </c>
      <c r="B2728" s="58" t="s">
        <v>2364</v>
      </c>
      <c r="C2728" s="18" t="s">
        <v>1094</v>
      </c>
      <c r="D2728" s="10" t="s">
        <v>1232</v>
      </c>
      <c r="E2728" s="10" t="s">
        <v>210</v>
      </c>
      <c r="F2728" s="9" t="s">
        <v>391</v>
      </c>
      <c r="G2728" s="9" t="s">
        <v>1498</v>
      </c>
      <c r="H2728" s="18" t="s">
        <v>296</v>
      </c>
      <c r="I2728" s="9" t="s">
        <v>456</v>
      </c>
      <c r="J2728" s="10" t="s">
        <v>456</v>
      </c>
      <c r="K2728" s="67">
        <v>6720</v>
      </c>
      <c r="L2728" s="67">
        <v>39123840</v>
      </c>
      <c r="M2728" s="67"/>
      <c r="R2728" s="66">
        <v>39123840</v>
      </c>
      <c r="S2728" s="64" t="s">
        <v>1364</v>
      </c>
      <c r="T2728" s="65">
        <v>1</v>
      </c>
    </row>
    <row r="2729" spans="1:20" x14ac:dyDescent="0.25">
      <c r="A2729" s="60" t="s">
        <v>2369</v>
      </c>
      <c r="B2729" s="58" t="s">
        <v>2364</v>
      </c>
      <c r="C2729" s="18" t="s">
        <v>1094</v>
      </c>
      <c r="D2729" s="10" t="s">
        <v>1232</v>
      </c>
      <c r="E2729" s="10" t="s">
        <v>210</v>
      </c>
      <c r="F2729" s="9" t="s">
        <v>391</v>
      </c>
      <c r="G2729" s="9" t="s">
        <v>1498</v>
      </c>
      <c r="H2729" s="18" t="s">
        <v>337</v>
      </c>
      <c r="I2729" s="9" t="s">
        <v>453</v>
      </c>
      <c r="J2729" s="62" t="s">
        <v>2384</v>
      </c>
      <c r="K2729" s="67">
        <v>29280</v>
      </c>
      <c r="L2729" s="67">
        <v>81954720</v>
      </c>
      <c r="M2729" s="67"/>
      <c r="R2729" s="66">
        <v>81954720</v>
      </c>
      <c r="S2729" s="64" t="s">
        <v>1364</v>
      </c>
      <c r="T2729" s="65">
        <v>1</v>
      </c>
    </row>
    <row r="2730" spans="1:20" x14ac:dyDescent="0.25">
      <c r="A2730" s="60" t="s">
        <v>2369</v>
      </c>
      <c r="B2730" s="58" t="s">
        <v>2364</v>
      </c>
      <c r="C2730" s="18" t="s">
        <v>1097</v>
      </c>
      <c r="D2730" s="10" t="s">
        <v>1424</v>
      </c>
      <c r="E2730" s="10" t="s">
        <v>210</v>
      </c>
      <c r="F2730" s="9" t="s">
        <v>391</v>
      </c>
      <c r="G2730" s="9" t="s">
        <v>1498</v>
      </c>
      <c r="H2730" s="18" t="s">
        <v>296</v>
      </c>
      <c r="I2730" s="9" t="s">
        <v>456</v>
      </c>
      <c r="J2730" s="10" t="s">
        <v>456</v>
      </c>
      <c r="K2730" s="67">
        <v>209160</v>
      </c>
      <c r="L2730" s="67">
        <v>927624600</v>
      </c>
      <c r="M2730" s="67"/>
      <c r="R2730" s="66">
        <v>927624600</v>
      </c>
      <c r="S2730" s="64" t="s">
        <v>1364</v>
      </c>
      <c r="T2730" s="65">
        <v>1</v>
      </c>
    </row>
    <row r="2731" spans="1:20" x14ac:dyDescent="0.25">
      <c r="A2731" s="60" t="s">
        <v>2369</v>
      </c>
      <c r="B2731" s="58" t="s">
        <v>2364</v>
      </c>
      <c r="C2731" s="18" t="s">
        <v>1097</v>
      </c>
      <c r="D2731" s="10" t="s">
        <v>1424</v>
      </c>
      <c r="E2731" s="10" t="s">
        <v>210</v>
      </c>
      <c r="F2731" s="9" t="s">
        <v>391</v>
      </c>
      <c r="G2731" s="9" t="s">
        <v>1498</v>
      </c>
      <c r="H2731" s="18" t="s">
        <v>337</v>
      </c>
      <c r="I2731" s="9" t="s">
        <v>453</v>
      </c>
      <c r="J2731" s="62" t="s">
        <v>2384</v>
      </c>
      <c r="K2731" s="67">
        <v>83040</v>
      </c>
      <c r="L2731" s="67">
        <v>226948320</v>
      </c>
      <c r="M2731" s="67"/>
      <c r="R2731" s="66">
        <v>226948320</v>
      </c>
      <c r="S2731" s="64" t="s">
        <v>1364</v>
      </c>
      <c r="T2731" s="65">
        <v>1</v>
      </c>
    </row>
    <row r="2732" spans="1:20" x14ac:dyDescent="0.25">
      <c r="A2732" s="60" t="s">
        <v>2369</v>
      </c>
      <c r="B2732" s="58" t="s">
        <v>2364</v>
      </c>
      <c r="C2732" s="18" t="s">
        <v>1097</v>
      </c>
      <c r="D2732" s="10" t="s">
        <v>1424</v>
      </c>
      <c r="E2732" s="10" t="s">
        <v>210</v>
      </c>
      <c r="F2732" s="9" t="s">
        <v>391</v>
      </c>
      <c r="G2732" s="9" t="s">
        <v>1498</v>
      </c>
      <c r="H2732" s="18" t="s">
        <v>231</v>
      </c>
      <c r="I2732" s="9" t="s">
        <v>455</v>
      </c>
      <c r="J2732" s="62" t="s">
        <v>2384</v>
      </c>
      <c r="K2732" s="67">
        <v>1440</v>
      </c>
      <c r="L2732" s="67">
        <v>6128640</v>
      </c>
      <c r="M2732" s="67"/>
      <c r="R2732" s="66">
        <v>6128640</v>
      </c>
      <c r="S2732" s="64" t="s">
        <v>1364</v>
      </c>
      <c r="T2732" s="65">
        <v>1</v>
      </c>
    </row>
    <row r="2733" spans="1:20" x14ac:dyDescent="0.25">
      <c r="A2733" s="60" t="s">
        <v>2369</v>
      </c>
      <c r="B2733" s="58" t="s">
        <v>2364</v>
      </c>
      <c r="C2733" s="18" t="s">
        <v>1519</v>
      </c>
      <c r="D2733" s="10" t="s">
        <v>1520</v>
      </c>
      <c r="E2733" s="10" t="s">
        <v>1482</v>
      </c>
      <c r="F2733" s="9" t="s">
        <v>1483</v>
      </c>
      <c r="G2733" s="9" t="s">
        <v>1509</v>
      </c>
      <c r="H2733" s="18" t="s">
        <v>234</v>
      </c>
      <c r="I2733" s="9" t="s">
        <v>454</v>
      </c>
      <c r="J2733" s="62" t="s">
        <v>2384</v>
      </c>
      <c r="K2733" s="67">
        <v>1478920</v>
      </c>
      <c r="L2733" s="67">
        <v>9284659760</v>
      </c>
      <c r="M2733" s="67"/>
      <c r="R2733" s="66">
        <v>9284659760</v>
      </c>
      <c r="S2733" s="64" t="s">
        <v>1364</v>
      </c>
      <c r="T2733" s="65">
        <v>1</v>
      </c>
    </row>
    <row r="2734" spans="1:20" x14ac:dyDescent="0.25">
      <c r="A2734" s="60" t="s">
        <v>2369</v>
      </c>
      <c r="B2734" s="58" t="s">
        <v>2364</v>
      </c>
      <c r="C2734" s="18" t="s">
        <v>1519</v>
      </c>
      <c r="D2734" s="10" t="s">
        <v>1520</v>
      </c>
      <c r="E2734" s="10" t="s">
        <v>1482</v>
      </c>
      <c r="F2734" s="9" t="s">
        <v>1483</v>
      </c>
      <c r="G2734" s="9" t="s">
        <v>1509</v>
      </c>
      <c r="H2734" s="18" t="s">
        <v>1492</v>
      </c>
      <c r="I2734" s="9" t="s">
        <v>454</v>
      </c>
      <c r="J2734" s="62" t="s">
        <v>2384</v>
      </c>
      <c r="K2734" s="67">
        <v>1239320</v>
      </c>
      <c r="L2734" s="67">
        <v>7780450960</v>
      </c>
      <c r="M2734" s="67"/>
      <c r="R2734" s="66">
        <v>7780450960</v>
      </c>
      <c r="S2734" s="64" t="s">
        <v>1534</v>
      </c>
      <c r="T2734" s="65">
        <v>1</v>
      </c>
    </row>
    <row r="2735" spans="1:20" x14ac:dyDescent="0.25">
      <c r="A2735" s="60" t="s">
        <v>2369</v>
      </c>
      <c r="B2735" s="58" t="s">
        <v>2364</v>
      </c>
      <c r="C2735" s="18" t="s">
        <v>1098</v>
      </c>
      <c r="D2735" s="10" t="s">
        <v>1234</v>
      </c>
      <c r="E2735" s="10" t="s">
        <v>210</v>
      </c>
      <c r="F2735" s="9" t="s">
        <v>391</v>
      </c>
      <c r="G2735" s="9" t="s">
        <v>1498</v>
      </c>
      <c r="H2735" s="18" t="s">
        <v>296</v>
      </c>
      <c r="I2735" s="9" t="s">
        <v>456</v>
      </c>
      <c r="J2735" s="10" t="s">
        <v>456</v>
      </c>
      <c r="K2735" s="67">
        <v>480</v>
      </c>
      <c r="L2735" s="67">
        <v>3197280</v>
      </c>
      <c r="M2735" s="67"/>
      <c r="R2735" s="66">
        <v>3197280</v>
      </c>
      <c r="S2735" s="64" t="s">
        <v>1364</v>
      </c>
      <c r="T2735" s="65">
        <v>1</v>
      </c>
    </row>
    <row r="2736" spans="1:20" x14ac:dyDescent="0.25">
      <c r="A2736" s="60" t="s">
        <v>2369</v>
      </c>
      <c r="B2736" s="58" t="s">
        <v>2364</v>
      </c>
      <c r="C2736" s="18" t="s">
        <v>1098</v>
      </c>
      <c r="D2736" s="10" t="s">
        <v>1234</v>
      </c>
      <c r="E2736" s="10" t="s">
        <v>210</v>
      </c>
      <c r="F2736" s="9" t="s">
        <v>391</v>
      </c>
      <c r="G2736" s="9" t="s">
        <v>1498</v>
      </c>
      <c r="H2736" s="18" t="s">
        <v>337</v>
      </c>
      <c r="I2736" s="9" t="s">
        <v>453</v>
      </c>
      <c r="J2736" s="62" t="s">
        <v>2384</v>
      </c>
      <c r="K2736" s="67">
        <v>2400</v>
      </c>
      <c r="L2736" s="67">
        <v>8817600</v>
      </c>
      <c r="M2736" s="67"/>
      <c r="R2736" s="66">
        <v>8817600</v>
      </c>
      <c r="S2736" s="64" t="s">
        <v>1364</v>
      </c>
      <c r="T2736" s="65">
        <v>1</v>
      </c>
    </row>
    <row r="2737" spans="1:20" x14ac:dyDescent="0.25">
      <c r="A2737" s="60" t="s">
        <v>2369</v>
      </c>
      <c r="B2737" s="58" t="s">
        <v>2364</v>
      </c>
      <c r="C2737" s="18" t="s">
        <v>1098</v>
      </c>
      <c r="D2737" s="10" t="s">
        <v>1234</v>
      </c>
      <c r="E2737" s="10" t="s">
        <v>210</v>
      </c>
      <c r="F2737" s="9" t="s">
        <v>391</v>
      </c>
      <c r="G2737" s="9" t="s">
        <v>1498</v>
      </c>
      <c r="H2737" s="18" t="s">
        <v>1523</v>
      </c>
      <c r="I2737" s="9" t="s">
        <v>453</v>
      </c>
      <c r="J2737" s="62" t="s">
        <v>2384</v>
      </c>
      <c r="K2737" s="67">
        <v>2400</v>
      </c>
      <c r="L2737" s="67">
        <v>8817600</v>
      </c>
      <c r="M2737" s="67"/>
      <c r="R2737" s="66">
        <v>8817600</v>
      </c>
      <c r="S2737" s="64" t="s">
        <v>1534</v>
      </c>
      <c r="T2737" s="65">
        <v>1</v>
      </c>
    </row>
    <row r="2738" spans="1:20" x14ac:dyDescent="0.25">
      <c r="A2738" s="60" t="s">
        <v>2369</v>
      </c>
      <c r="B2738" s="58" t="s">
        <v>2364</v>
      </c>
      <c r="C2738" s="18" t="s">
        <v>1448</v>
      </c>
      <c r="D2738" s="10" t="s">
        <v>1449</v>
      </c>
      <c r="E2738" s="10" t="s">
        <v>212</v>
      </c>
      <c r="F2738" s="9" t="s">
        <v>327</v>
      </c>
      <c r="G2738" s="9" t="s">
        <v>1309</v>
      </c>
      <c r="H2738" s="18" t="s">
        <v>296</v>
      </c>
      <c r="I2738" s="9" t="s">
        <v>456</v>
      </c>
      <c r="J2738" s="10" t="s">
        <v>456</v>
      </c>
      <c r="K2738" s="67">
        <v>1560</v>
      </c>
      <c r="L2738" s="67">
        <v>12636000</v>
      </c>
      <c r="M2738" s="67"/>
      <c r="R2738" s="66">
        <v>12636000</v>
      </c>
      <c r="S2738" s="64" t="s">
        <v>1364</v>
      </c>
      <c r="T2738" s="65">
        <v>1</v>
      </c>
    </row>
    <row r="2739" spans="1:20" x14ac:dyDescent="0.25">
      <c r="A2739" s="60" t="s">
        <v>2369</v>
      </c>
      <c r="B2739" s="58" t="s">
        <v>2364</v>
      </c>
      <c r="C2739" s="18" t="s">
        <v>1448</v>
      </c>
      <c r="D2739" s="10" t="s">
        <v>1449</v>
      </c>
      <c r="E2739" s="10" t="s">
        <v>212</v>
      </c>
      <c r="F2739" s="9" t="s">
        <v>327</v>
      </c>
      <c r="G2739" s="9" t="s">
        <v>1309</v>
      </c>
      <c r="H2739" s="18" t="s">
        <v>1492</v>
      </c>
      <c r="I2739" s="9" t="s">
        <v>454</v>
      </c>
      <c r="J2739" s="62" t="s">
        <v>2384</v>
      </c>
      <c r="K2739" s="67">
        <v>240</v>
      </c>
      <c r="L2739" s="67">
        <v>1871520</v>
      </c>
      <c r="M2739" s="67"/>
      <c r="R2739" s="66">
        <v>1871520</v>
      </c>
      <c r="S2739" s="64" t="s">
        <v>1534</v>
      </c>
      <c r="T2739" s="65">
        <v>1</v>
      </c>
    </row>
    <row r="2740" spans="1:20" x14ac:dyDescent="0.25">
      <c r="A2740" s="60" t="s">
        <v>2369</v>
      </c>
      <c r="B2740" s="58" t="s">
        <v>2364</v>
      </c>
      <c r="C2740" s="18" t="s">
        <v>1448</v>
      </c>
      <c r="D2740" s="10" t="s">
        <v>1449</v>
      </c>
      <c r="E2740" s="10" t="s">
        <v>212</v>
      </c>
      <c r="F2740" s="9" t="s">
        <v>327</v>
      </c>
      <c r="G2740" s="9" t="s">
        <v>1309</v>
      </c>
      <c r="H2740" s="18" t="s">
        <v>1493</v>
      </c>
      <c r="I2740" s="9" t="s">
        <v>456</v>
      </c>
      <c r="J2740" s="10" t="s">
        <v>456</v>
      </c>
      <c r="K2740" s="67">
        <v>6480</v>
      </c>
      <c r="L2740" s="67">
        <v>52488000</v>
      </c>
      <c r="M2740" s="67"/>
      <c r="R2740" s="66">
        <v>52488000</v>
      </c>
      <c r="S2740" s="64" t="s">
        <v>1534</v>
      </c>
      <c r="T2740" s="65">
        <v>1</v>
      </c>
    </row>
    <row r="2741" spans="1:20" x14ac:dyDescent="0.25">
      <c r="A2741" s="60" t="s">
        <v>2369</v>
      </c>
      <c r="B2741" s="58" t="s">
        <v>2364</v>
      </c>
      <c r="C2741" s="18" t="s">
        <v>1426</v>
      </c>
      <c r="D2741" s="10" t="s">
        <v>1508</v>
      </c>
      <c r="E2741" s="10" t="s">
        <v>218</v>
      </c>
      <c r="F2741" s="9" t="s">
        <v>400</v>
      </c>
      <c r="G2741" s="9" t="s">
        <v>1495</v>
      </c>
      <c r="H2741" s="18" t="s">
        <v>234</v>
      </c>
      <c r="I2741" s="9" t="s">
        <v>454</v>
      </c>
      <c r="J2741" s="62" t="s">
        <v>2384</v>
      </c>
      <c r="K2741" s="67">
        <v>6160</v>
      </c>
      <c r="L2741" s="67">
        <v>36861440</v>
      </c>
      <c r="M2741" s="67"/>
      <c r="R2741" s="66">
        <v>36861440</v>
      </c>
      <c r="S2741" s="64" t="s">
        <v>1364</v>
      </c>
      <c r="T2741" s="65">
        <v>1</v>
      </c>
    </row>
    <row r="2742" spans="1:20" x14ac:dyDescent="0.25">
      <c r="A2742" s="60" t="s">
        <v>2369</v>
      </c>
      <c r="B2742" s="58" t="s">
        <v>2364</v>
      </c>
      <c r="C2742" s="18" t="s">
        <v>1426</v>
      </c>
      <c r="D2742" s="10" t="s">
        <v>1508</v>
      </c>
      <c r="E2742" s="10" t="s">
        <v>218</v>
      </c>
      <c r="F2742" s="9" t="s">
        <v>400</v>
      </c>
      <c r="G2742" s="9" t="s">
        <v>1495</v>
      </c>
      <c r="H2742" s="18" t="s">
        <v>1492</v>
      </c>
      <c r="I2742" s="9" t="s">
        <v>454</v>
      </c>
      <c r="J2742" s="62" t="s">
        <v>2384</v>
      </c>
      <c r="K2742" s="67">
        <v>2040</v>
      </c>
      <c r="L2742" s="67">
        <v>12207360</v>
      </c>
      <c r="M2742" s="67"/>
      <c r="R2742" s="66">
        <v>12207360</v>
      </c>
      <c r="S2742" s="64" t="s">
        <v>1534</v>
      </c>
      <c r="T2742" s="65">
        <v>1</v>
      </c>
    </row>
    <row r="2743" spans="1:20" x14ac:dyDescent="0.25">
      <c r="A2743" s="60" t="s">
        <v>2369</v>
      </c>
      <c r="B2743" s="58" t="s">
        <v>2364</v>
      </c>
      <c r="C2743" s="18" t="s">
        <v>1427</v>
      </c>
      <c r="D2743" s="10" t="s">
        <v>1504</v>
      </c>
      <c r="E2743" s="10" t="s">
        <v>218</v>
      </c>
      <c r="F2743" s="9" t="s">
        <v>400</v>
      </c>
      <c r="G2743" s="9" t="s">
        <v>1495</v>
      </c>
      <c r="H2743" s="18" t="s">
        <v>234</v>
      </c>
      <c r="I2743" s="9" t="s">
        <v>454</v>
      </c>
      <c r="J2743" s="62" t="s">
        <v>2384</v>
      </c>
      <c r="K2743" s="67">
        <v>83840</v>
      </c>
      <c r="L2743" s="67">
        <v>441333760</v>
      </c>
      <c r="M2743" s="67"/>
      <c r="R2743" s="66">
        <v>441333760</v>
      </c>
      <c r="S2743" s="64" t="s">
        <v>1364</v>
      </c>
      <c r="T2743" s="65">
        <v>1</v>
      </c>
    </row>
    <row r="2744" spans="1:20" x14ac:dyDescent="0.25">
      <c r="A2744" s="60" t="s">
        <v>2369</v>
      </c>
      <c r="B2744" s="58" t="s">
        <v>2364</v>
      </c>
      <c r="C2744" s="18" t="s">
        <v>1427</v>
      </c>
      <c r="D2744" s="10" t="s">
        <v>1504</v>
      </c>
      <c r="E2744" s="10" t="s">
        <v>218</v>
      </c>
      <c r="F2744" s="9" t="s">
        <v>400</v>
      </c>
      <c r="G2744" s="9" t="s">
        <v>1495</v>
      </c>
      <c r="H2744" s="18" t="s">
        <v>1492</v>
      </c>
      <c r="I2744" s="9" t="s">
        <v>454</v>
      </c>
      <c r="J2744" s="62" t="s">
        <v>2384</v>
      </c>
      <c r="K2744" s="67">
        <v>48280</v>
      </c>
      <c r="L2744" s="67">
        <v>254145920</v>
      </c>
      <c r="M2744" s="67"/>
      <c r="R2744" s="66">
        <v>254145920</v>
      </c>
      <c r="S2744" s="64" t="s">
        <v>1534</v>
      </c>
      <c r="T2744" s="65">
        <v>1</v>
      </c>
    </row>
    <row r="2745" spans="1:20" x14ac:dyDescent="0.25">
      <c r="A2745" s="60" t="s">
        <v>2369</v>
      </c>
      <c r="B2745" s="58" t="s">
        <v>2364</v>
      </c>
      <c r="C2745" s="18" t="s">
        <v>1459</v>
      </c>
      <c r="D2745" s="10" t="s">
        <v>1527</v>
      </c>
      <c r="E2745" s="10" t="s">
        <v>387</v>
      </c>
      <c r="F2745" s="9" t="s">
        <v>252</v>
      </c>
      <c r="G2745" s="9" t="s">
        <v>1495</v>
      </c>
      <c r="H2745" s="18" t="s">
        <v>234</v>
      </c>
      <c r="I2745" s="9" t="s">
        <v>454</v>
      </c>
      <c r="J2745" s="62" t="s">
        <v>2384</v>
      </c>
      <c r="K2745" s="67">
        <v>22180</v>
      </c>
      <c r="L2745" s="67">
        <v>139290400</v>
      </c>
      <c r="M2745" s="67"/>
      <c r="R2745" s="66">
        <v>139290400</v>
      </c>
      <c r="S2745" s="64" t="s">
        <v>1364</v>
      </c>
      <c r="T2745" s="65">
        <v>1</v>
      </c>
    </row>
    <row r="2746" spans="1:20" x14ac:dyDescent="0.25">
      <c r="A2746" s="60" t="s">
        <v>2369</v>
      </c>
      <c r="B2746" s="58" t="s">
        <v>2364</v>
      </c>
      <c r="C2746" s="18" t="s">
        <v>1459</v>
      </c>
      <c r="D2746" s="10" t="s">
        <v>1527</v>
      </c>
      <c r="E2746" s="10" t="s">
        <v>387</v>
      </c>
      <c r="F2746" s="9" t="s">
        <v>252</v>
      </c>
      <c r="G2746" s="9" t="s">
        <v>1495</v>
      </c>
      <c r="H2746" s="18" t="s">
        <v>1492</v>
      </c>
      <c r="I2746" s="9" t="s">
        <v>454</v>
      </c>
      <c r="J2746" s="62" t="s">
        <v>2384</v>
      </c>
      <c r="K2746" s="67">
        <v>15860</v>
      </c>
      <c r="L2746" s="67">
        <v>99600800</v>
      </c>
      <c r="M2746" s="67"/>
      <c r="R2746" s="66">
        <v>99600800</v>
      </c>
      <c r="S2746" s="64" t="s">
        <v>1534</v>
      </c>
      <c r="T2746" s="65">
        <v>1</v>
      </c>
    </row>
    <row r="2747" spans="1:20" x14ac:dyDescent="0.25">
      <c r="A2747" s="60" t="s">
        <v>2369</v>
      </c>
      <c r="B2747" s="58" t="s">
        <v>2364</v>
      </c>
      <c r="C2747" s="18" t="s">
        <v>1452</v>
      </c>
      <c r="D2747" s="10" t="s">
        <v>1453</v>
      </c>
      <c r="E2747" s="10" t="s">
        <v>212</v>
      </c>
      <c r="F2747" s="9" t="s">
        <v>327</v>
      </c>
      <c r="G2747" s="9" t="s">
        <v>1309</v>
      </c>
      <c r="H2747" s="18" t="s">
        <v>296</v>
      </c>
      <c r="I2747" s="9" t="s">
        <v>456</v>
      </c>
      <c r="J2747" s="10" t="s">
        <v>456</v>
      </c>
      <c r="K2747" s="67">
        <v>2280</v>
      </c>
      <c r="L2747" s="67">
        <v>23598000</v>
      </c>
      <c r="M2747" s="67"/>
      <c r="R2747" s="66">
        <v>23598000</v>
      </c>
      <c r="S2747" s="64" t="s">
        <v>1364</v>
      </c>
      <c r="T2747" s="65">
        <v>1</v>
      </c>
    </row>
    <row r="2748" spans="1:20" x14ac:dyDescent="0.25">
      <c r="A2748" s="60" t="s">
        <v>2369</v>
      </c>
      <c r="B2748" s="58" t="s">
        <v>2364</v>
      </c>
      <c r="C2748" s="18" t="s">
        <v>1452</v>
      </c>
      <c r="D2748" s="10" t="s">
        <v>1453</v>
      </c>
      <c r="E2748" s="10" t="s">
        <v>212</v>
      </c>
      <c r="F2748" s="9" t="s">
        <v>327</v>
      </c>
      <c r="G2748" s="9" t="s">
        <v>1309</v>
      </c>
      <c r="H2748" s="18" t="s">
        <v>234</v>
      </c>
      <c r="I2748" s="9" t="s">
        <v>454</v>
      </c>
      <c r="J2748" s="62" t="s">
        <v>2384</v>
      </c>
      <c r="K2748" s="67">
        <v>3000</v>
      </c>
      <c r="L2748" s="67">
        <v>30444000</v>
      </c>
      <c r="M2748" s="67"/>
      <c r="R2748" s="66">
        <v>30444000</v>
      </c>
      <c r="S2748" s="64" t="s">
        <v>1364</v>
      </c>
      <c r="T2748" s="65">
        <v>1</v>
      </c>
    </row>
    <row r="2749" spans="1:20" x14ac:dyDescent="0.25">
      <c r="A2749" s="60" t="s">
        <v>2369</v>
      </c>
      <c r="B2749" s="58" t="s">
        <v>2364</v>
      </c>
      <c r="C2749" s="18" t="s">
        <v>1452</v>
      </c>
      <c r="D2749" s="10" t="s">
        <v>1453</v>
      </c>
      <c r="E2749" s="10" t="s">
        <v>212</v>
      </c>
      <c r="F2749" s="9" t="s">
        <v>327</v>
      </c>
      <c r="G2749" s="9" t="s">
        <v>1309</v>
      </c>
      <c r="H2749" s="18" t="s">
        <v>1492</v>
      </c>
      <c r="I2749" s="9" t="s">
        <v>454</v>
      </c>
      <c r="J2749" s="62" t="s">
        <v>2384</v>
      </c>
      <c r="K2749" s="67">
        <v>1560</v>
      </c>
      <c r="L2749" s="67">
        <v>15830880</v>
      </c>
      <c r="M2749" s="67"/>
      <c r="R2749" s="66">
        <v>15830880</v>
      </c>
      <c r="S2749" s="64" t="s">
        <v>1534</v>
      </c>
      <c r="T2749" s="65">
        <v>1</v>
      </c>
    </row>
    <row r="2750" spans="1:20" x14ac:dyDescent="0.25">
      <c r="A2750" s="60" t="s">
        <v>2369</v>
      </c>
      <c r="B2750" s="58" t="s">
        <v>2364</v>
      </c>
      <c r="C2750" s="18" t="s">
        <v>1461</v>
      </c>
      <c r="D2750" s="10" t="s">
        <v>1532</v>
      </c>
      <c r="E2750" s="10" t="s">
        <v>389</v>
      </c>
      <c r="F2750" s="9" t="s">
        <v>322</v>
      </c>
      <c r="G2750" s="9" t="s">
        <v>1495</v>
      </c>
      <c r="H2750" s="18" t="s">
        <v>234</v>
      </c>
      <c r="I2750" s="9" t="s">
        <v>454</v>
      </c>
      <c r="J2750" s="62" t="s">
        <v>2384</v>
      </c>
      <c r="K2750" s="67">
        <v>600</v>
      </c>
      <c r="L2750" s="67">
        <v>19396800</v>
      </c>
      <c r="M2750" s="67"/>
      <c r="R2750" s="66">
        <v>19396800</v>
      </c>
      <c r="S2750" s="64" t="s">
        <v>1364</v>
      </c>
      <c r="T2750" s="65">
        <v>1</v>
      </c>
    </row>
    <row r="2751" spans="1:20" x14ac:dyDescent="0.25">
      <c r="A2751" s="60" t="s">
        <v>2369</v>
      </c>
      <c r="B2751" s="58" t="s">
        <v>2364</v>
      </c>
      <c r="C2751" s="18" t="s">
        <v>1461</v>
      </c>
      <c r="D2751" s="10" t="s">
        <v>1532</v>
      </c>
      <c r="E2751" s="10" t="s">
        <v>389</v>
      </c>
      <c r="F2751" s="9" t="s">
        <v>322</v>
      </c>
      <c r="G2751" s="9" t="s">
        <v>1495</v>
      </c>
      <c r="H2751" s="18" t="s">
        <v>1492</v>
      </c>
      <c r="I2751" s="9" t="s">
        <v>454</v>
      </c>
      <c r="J2751" s="62" t="s">
        <v>2384</v>
      </c>
      <c r="K2751" s="67">
        <v>1400</v>
      </c>
      <c r="L2751" s="67">
        <v>45259200</v>
      </c>
      <c r="M2751" s="67"/>
      <c r="R2751" s="66">
        <v>45259200</v>
      </c>
      <c r="S2751" s="64" t="s">
        <v>1534</v>
      </c>
      <c r="T2751" s="65">
        <v>1</v>
      </c>
    </row>
    <row r="2752" spans="1:20" x14ac:dyDescent="0.25">
      <c r="A2752" s="60" t="s">
        <v>2369</v>
      </c>
      <c r="B2752" s="58" t="s">
        <v>2364</v>
      </c>
      <c r="C2752" s="18" t="s">
        <v>1469</v>
      </c>
      <c r="D2752" s="10" t="s">
        <v>1532</v>
      </c>
      <c r="E2752" s="10" t="s">
        <v>389</v>
      </c>
      <c r="F2752" s="9" t="s">
        <v>322</v>
      </c>
      <c r="G2752" s="9" t="s">
        <v>1495</v>
      </c>
      <c r="H2752" s="18" t="s">
        <v>234</v>
      </c>
      <c r="I2752" s="9" t="s">
        <v>454</v>
      </c>
      <c r="J2752" s="62" t="s">
        <v>2384</v>
      </c>
      <c r="K2752" s="67">
        <v>7140</v>
      </c>
      <c r="L2752" s="67">
        <v>174615840</v>
      </c>
      <c r="M2752" s="67"/>
      <c r="R2752" s="66">
        <v>174615840</v>
      </c>
      <c r="S2752" s="64" t="s">
        <v>1364</v>
      </c>
      <c r="T2752" s="65">
        <v>1</v>
      </c>
    </row>
    <row r="2753" spans="1:20" x14ac:dyDescent="0.25">
      <c r="A2753" s="60" t="s">
        <v>2369</v>
      </c>
      <c r="B2753" s="58" t="s">
        <v>2364</v>
      </c>
      <c r="C2753" s="18" t="s">
        <v>1469</v>
      </c>
      <c r="D2753" s="10" t="s">
        <v>1532</v>
      </c>
      <c r="E2753" s="10" t="s">
        <v>389</v>
      </c>
      <c r="F2753" s="9" t="s">
        <v>322</v>
      </c>
      <c r="G2753" s="9" t="s">
        <v>1495</v>
      </c>
      <c r="H2753" s="18" t="s">
        <v>1492</v>
      </c>
      <c r="I2753" s="9" t="s">
        <v>454</v>
      </c>
      <c r="J2753" s="62" t="s">
        <v>2384</v>
      </c>
      <c r="K2753" s="67">
        <v>3810</v>
      </c>
      <c r="L2753" s="67">
        <v>93177360</v>
      </c>
      <c r="M2753" s="67"/>
      <c r="R2753" s="66">
        <v>93177360</v>
      </c>
      <c r="S2753" s="64" t="s">
        <v>1534</v>
      </c>
      <c r="T2753" s="65">
        <v>1</v>
      </c>
    </row>
    <row r="2754" spans="1:20" x14ac:dyDescent="0.25">
      <c r="A2754" s="60" t="s">
        <v>2369</v>
      </c>
      <c r="B2754" s="58" t="s">
        <v>2364</v>
      </c>
      <c r="C2754" s="18" t="s">
        <v>1595</v>
      </c>
      <c r="D2754" s="10" t="s">
        <v>1596</v>
      </c>
      <c r="E2754" s="10" t="s">
        <v>1482</v>
      </c>
      <c r="F2754" s="9" t="s">
        <v>1483</v>
      </c>
      <c r="G2754" s="9" t="s">
        <v>1509</v>
      </c>
      <c r="H2754" s="18" t="s">
        <v>234</v>
      </c>
      <c r="I2754" s="9" t="s">
        <v>454</v>
      </c>
      <c r="J2754" s="62" t="s">
        <v>2384</v>
      </c>
      <c r="K2754" s="67">
        <v>998360</v>
      </c>
      <c r="L2754" s="67">
        <v>5659702840</v>
      </c>
      <c r="M2754" s="67"/>
      <c r="R2754" s="66">
        <v>5659702840</v>
      </c>
      <c r="S2754" s="64" t="s">
        <v>1364</v>
      </c>
      <c r="T2754" s="65">
        <v>1</v>
      </c>
    </row>
    <row r="2755" spans="1:20" x14ac:dyDescent="0.25">
      <c r="A2755" s="60" t="s">
        <v>2369</v>
      </c>
      <c r="B2755" s="58" t="s">
        <v>2364</v>
      </c>
      <c r="C2755" s="18" t="s">
        <v>1595</v>
      </c>
      <c r="D2755" s="10" t="s">
        <v>1596</v>
      </c>
      <c r="E2755" s="10" t="s">
        <v>1482</v>
      </c>
      <c r="F2755" s="9" t="s">
        <v>1483</v>
      </c>
      <c r="G2755" s="9" t="s">
        <v>1509</v>
      </c>
      <c r="H2755" s="18" t="s">
        <v>1492</v>
      </c>
      <c r="I2755" s="9" t="s">
        <v>454</v>
      </c>
      <c r="J2755" s="62" t="s">
        <v>2384</v>
      </c>
      <c r="K2755" s="67">
        <v>919900</v>
      </c>
      <c r="L2755" s="67">
        <v>5214913100</v>
      </c>
      <c r="M2755" s="67"/>
      <c r="R2755" s="66">
        <v>5214913100</v>
      </c>
      <c r="S2755" s="64" t="s">
        <v>1534</v>
      </c>
      <c r="T2755" s="65">
        <v>1</v>
      </c>
    </row>
    <row r="2756" spans="1:20" x14ac:dyDescent="0.25">
      <c r="A2756" s="60" t="s">
        <v>2369</v>
      </c>
      <c r="B2756" s="58" t="s">
        <v>2364</v>
      </c>
      <c r="C2756" s="18" t="s">
        <v>2282</v>
      </c>
      <c r="D2756" s="10" t="s">
        <v>1186</v>
      </c>
      <c r="E2756" s="10" t="s">
        <v>602</v>
      </c>
      <c r="F2756" s="9" t="s">
        <v>603</v>
      </c>
      <c r="G2756" s="9" t="s">
        <v>1308</v>
      </c>
      <c r="H2756" s="18" t="s">
        <v>234</v>
      </c>
      <c r="I2756" s="9" t="s">
        <v>454</v>
      </c>
      <c r="J2756" s="62" t="s">
        <v>2384</v>
      </c>
      <c r="K2756" s="67">
        <v>480</v>
      </c>
      <c r="L2756" s="67">
        <v>59485440</v>
      </c>
      <c r="M2756" s="67"/>
      <c r="R2756" s="66">
        <v>59485440</v>
      </c>
      <c r="S2756" s="64" t="s">
        <v>1364</v>
      </c>
      <c r="T2756" s="65">
        <v>1</v>
      </c>
    </row>
    <row r="2757" spans="1:20" x14ac:dyDescent="0.25">
      <c r="A2757" s="60" t="s">
        <v>2369</v>
      </c>
      <c r="B2757" s="58" t="s">
        <v>2364</v>
      </c>
      <c r="C2757" s="18" t="s">
        <v>2282</v>
      </c>
      <c r="D2757" s="10" t="s">
        <v>1186</v>
      </c>
      <c r="E2757" s="10" t="s">
        <v>602</v>
      </c>
      <c r="F2757" s="9" t="s">
        <v>603</v>
      </c>
      <c r="G2757" s="9" t="s">
        <v>1308</v>
      </c>
      <c r="H2757" s="18" t="s">
        <v>1492</v>
      </c>
      <c r="I2757" s="9" t="s">
        <v>454</v>
      </c>
      <c r="J2757" s="62" t="s">
        <v>2384</v>
      </c>
      <c r="K2757" s="67">
        <v>30</v>
      </c>
      <c r="L2757" s="67">
        <v>3717840</v>
      </c>
      <c r="M2757" s="67"/>
      <c r="R2757" s="66">
        <v>3717840</v>
      </c>
      <c r="S2757" s="64" t="s">
        <v>1534</v>
      </c>
      <c r="T2757" s="65">
        <v>1</v>
      </c>
    </row>
    <row r="2758" spans="1:20" x14ac:dyDescent="0.25">
      <c r="A2758" s="60" t="s">
        <v>2369</v>
      </c>
      <c r="B2758" s="58" t="s">
        <v>2364</v>
      </c>
      <c r="C2758" s="18" t="s">
        <v>510</v>
      </c>
      <c r="D2758" s="10" t="s">
        <v>1343</v>
      </c>
      <c r="E2758" s="10" t="s">
        <v>359</v>
      </c>
      <c r="F2758" s="9" t="s">
        <v>396</v>
      </c>
      <c r="G2758" s="9" t="s">
        <v>1307</v>
      </c>
      <c r="H2758" s="18" t="s">
        <v>1406</v>
      </c>
      <c r="I2758" s="9" t="s">
        <v>453</v>
      </c>
      <c r="J2758" s="62" t="s">
        <v>2384</v>
      </c>
      <c r="K2758" s="67">
        <v>1411</v>
      </c>
      <c r="L2758" s="67">
        <v>8154169</v>
      </c>
      <c r="M2758" s="67"/>
      <c r="R2758" s="66">
        <v>8154169</v>
      </c>
      <c r="S2758" s="64" t="s">
        <v>1364</v>
      </c>
      <c r="T2758" s="65">
        <v>1</v>
      </c>
    </row>
    <row r="2759" spans="1:20" x14ac:dyDescent="0.25">
      <c r="A2759" s="60" t="s">
        <v>2369</v>
      </c>
      <c r="B2759" s="58" t="s">
        <v>2364</v>
      </c>
      <c r="C2759" s="18" t="s">
        <v>1330</v>
      </c>
      <c r="D2759" s="10" t="s">
        <v>1339</v>
      </c>
      <c r="E2759" s="10" t="s">
        <v>385</v>
      </c>
      <c r="F2759" s="9" t="s">
        <v>398</v>
      </c>
      <c r="G2759" s="9" t="s">
        <v>1307</v>
      </c>
      <c r="H2759" s="18" t="s">
        <v>1523</v>
      </c>
      <c r="I2759" s="9" t="s">
        <v>453</v>
      </c>
      <c r="J2759" s="62" t="s">
        <v>2384</v>
      </c>
      <c r="K2759" s="67">
        <v>500</v>
      </c>
      <c r="L2759" s="67">
        <v>2520500</v>
      </c>
      <c r="M2759" s="67"/>
      <c r="R2759" s="66">
        <v>2520500</v>
      </c>
      <c r="S2759" s="64" t="s">
        <v>1534</v>
      </c>
      <c r="T2759" s="65">
        <v>1</v>
      </c>
    </row>
    <row r="2760" spans="1:20" x14ac:dyDescent="0.25">
      <c r="A2760" s="60" t="s">
        <v>2369</v>
      </c>
      <c r="B2760" s="58" t="s">
        <v>2364</v>
      </c>
      <c r="C2760" s="18" t="s">
        <v>1458</v>
      </c>
      <c r="D2760" s="10" t="s">
        <v>1507</v>
      </c>
      <c r="E2760" s="10" t="s">
        <v>254</v>
      </c>
      <c r="F2760" s="9" t="s">
        <v>390</v>
      </c>
      <c r="G2760" s="9" t="s">
        <v>1495</v>
      </c>
      <c r="H2760" s="18" t="s">
        <v>234</v>
      </c>
      <c r="I2760" s="9" t="s">
        <v>454</v>
      </c>
      <c r="J2760" s="62" t="s">
        <v>2384</v>
      </c>
      <c r="K2760" s="67">
        <v>15420</v>
      </c>
      <c r="L2760" s="67">
        <v>95125980</v>
      </c>
      <c r="M2760" s="67"/>
      <c r="R2760" s="66">
        <v>95125980</v>
      </c>
      <c r="S2760" s="64" t="s">
        <v>1364</v>
      </c>
      <c r="T2760" s="65">
        <v>1</v>
      </c>
    </row>
    <row r="2761" spans="1:20" x14ac:dyDescent="0.25">
      <c r="A2761" s="60" t="s">
        <v>2369</v>
      </c>
      <c r="B2761" s="58" t="s">
        <v>2364</v>
      </c>
      <c r="C2761" s="18" t="s">
        <v>1458</v>
      </c>
      <c r="D2761" s="10" t="s">
        <v>1507</v>
      </c>
      <c r="E2761" s="10" t="s">
        <v>254</v>
      </c>
      <c r="F2761" s="9" t="s">
        <v>390</v>
      </c>
      <c r="G2761" s="9" t="s">
        <v>1495</v>
      </c>
      <c r="H2761" s="18" t="s">
        <v>1492</v>
      </c>
      <c r="I2761" s="9" t="s">
        <v>454</v>
      </c>
      <c r="J2761" s="62" t="s">
        <v>2384</v>
      </c>
      <c r="K2761" s="67">
        <v>19020</v>
      </c>
      <c r="L2761" s="67">
        <v>117334380</v>
      </c>
      <c r="M2761" s="67"/>
      <c r="R2761" s="66">
        <v>117334380</v>
      </c>
      <c r="S2761" s="64" t="s">
        <v>1534</v>
      </c>
      <c r="T2761" s="65">
        <v>1</v>
      </c>
    </row>
    <row r="2762" spans="1:20" x14ac:dyDescent="0.25">
      <c r="A2762" s="60" t="s">
        <v>2369</v>
      </c>
      <c r="B2762" s="58" t="s">
        <v>2364</v>
      </c>
      <c r="C2762" s="18" t="s">
        <v>1460</v>
      </c>
      <c r="D2762" s="10" t="s">
        <v>1508</v>
      </c>
      <c r="E2762" s="10" t="s">
        <v>254</v>
      </c>
      <c r="F2762" s="9" t="s">
        <v>390</v>
      </c>
      <c r="G2762" s="9" t="s">
        <v>1495</v>
      </c>
      <c r="H2762" s="18" t="s">
        <v>234</v>
      </c>
      <c r="I2762" s="9" t="s">
        <v>454</v>
      </c>
      <c r="J2762" s="62" t="s">
        <v>2384</v>
      </c>
      <c r="K2762" s="67">
        <v>14600</v>
      </c>
      <c r="L2762" s="67">
        <v>82898800</v>
      </c>
      <c r="M2762" s="67"/>
      <c r="R2762" s="66">
        <v>82898800</v>
      </c>
      <c r="S2762" s="64" t="s">
        <v>1364</v>
      </c>
      <c r="T2762" s="65">
        <v>1</v>
      </c>
    </row>
    <row r="2763" spans="1:20" x14ac:dyDescent="0.25">
      <c r="A2763" s="60" t="s">
        <v>2369</v>
      </c>
      <c r="B2763" s="58" t="s">
        <v>2364</v>
      </c>
      <c r="C2763" s="18" t="s">
        <v>1460</v>
      </c>
      <c r="D2763" s="10" t="s">
        <v>1508</v>
      </c>
      <c r="E2763" s="10" t="s">
        <v>254</v>
      </c>
      <c r="F2763" s="9" t="s">
        <v>390</v>
      </c>
      <c r="G2763" s="9" t="s">
        <v>1495</v>
      </c>
      <c r="H2763" s="18" t="s">
        <v>1492</v>
      </c>
      <c r="I2763" s="9" t="s">
        <v>454</v>
      </c>
      <c r="J2763" s="62" t="s">
        <v>2384</v>
      </c>
      <c r="K2763" s="67">
        <v>26400</v>
      </c>
      <c r="L2763" s="67">
        <v>149899200</v>
      </c>
      <c r="M2763" s="67"/>
      <c r="R2763" s="66">
        <v>149899200</v>
      </c>
      <c r="S2763" s="64" t="s">
        <v>1534</v>
      </c>
      <c r="T2763" s="65">
        <v>1</v>
      </c>
    </row>
    <row r="2764" spans="1:20" x14ac:dyDescent="0.25">
      <c r="A2764" s="60" t="s">
        <v>2369</v>
      </c>
      <c r="B2764" s="58" t="s">
        <v>2364</v>
      </c>
      <c r="C2764" s="18" t="s">
        <v>1462</v>
      </c>
      <c r="D2764" s="18" t="s">
        <v>1504</v>
      </c>
      <c r="E2764" s="9" t="s">
        <v>254</v>
      </c>
      <c r="F2764" s="9" t="s">
        <v>390</v>
      </c>
      <c r="G2764" s="9" t="s">
        <v>1495</v>
      </c>
      <c r="H2764" s="9" t="s">
        <v>1492</v>
      </c>
      <c r="I2764" s="9" t="s">
        <v>454</v>
      </c>
      <c r="J2764" s="62" t="s">
        <v>2384</v>
      </c>
      <c r="K2764" s="67">
        <v>156340</v>
      </c>
      <c r="L2764" s="67">
        <v>886291460</v>
      </c>
      <c r="M2764" s="67"/>
      <c r="R2764" s="66">
        <v>886291460</v>
      </c>
      <c r="S2764" s="67" t="s">
        <v>1534</v>
      </c>
      <c r="T2764" s="65">
        <v>1</v>
      </c>
    </row>
    <row r="2765" spans="1:20" x14ac:dyDescent="0.25">
      <c r="A2765" s="60" t="s">
        <v>2369</v>
      </c>
      <c r="B2765" s="58" t="s">
        <v>2364</v>
      </c>
      <c r="C2765" s="18" t="s">
        <v>1464</v>
      </c>
      <c r="D2765" s="18" t="s">
        <v>1517</v>
      </c>
      <c r="E2765" s="9" t="s">
        <v>254</v>
      </c>
      <c r="F2765" s="9" t="s">
        <v>390</v>
      </c>
      <c r="G2765" s="9" t="s">
        <v>1495</v>
      </c>
      <c r="H2765" s="9" t="s">
        <v>234</v>
      </c>
      <c r="I2765" s="9" t="s">
        <v>454</v>
      </c>
      <c r="J2765" s="62" t="s">
        <v>2384</v>
      </c>
      <c r="K2765" s="69">
        <v>60</v>
      </c>
      <c r="L2765" s="69">
        <v>587280</v>
      </c>
      <c r="M2765" s="69"/>
      <c r="R2765" s="64">
        <v>587280</v>
      </c>
      <c r="S2765" s="69" t="s">
        <v>1364</v>
      </c>
      <c r="T2765" s="65">
        <v>1</v>
      </c>
    </row>
    <row r="2766" spans="1:20" x14ac:dyDescent="0.25">
      <c r="A2766" s="60" t="s">
        <v>2369</v>
      </c>
      <c r="B2766" s="58" t="s">
        <v>2364</v>
      </c>
      <c r="C2766" s="9" t="s">
        <v>193</v>
      </c>
      <c r="D2766" s="9" t="s">
        <v>1264</v>
      </c>
      <c r="E2766" s="9" t="s">
        <v>347</v>
      </c>
      <c r="F2766" s="9" t="s">
        <v>224</v>
      </c>
      <c r="G2766" s="9" t="s">
        <v>1311</v>
      </c>
      <c r="H2766" s="9" t="s">
        <v>239</v>
      </c>
      <c r="I2766" s="9" t="s">
        <v>456</v>
      </c>
      <c r="J2766" s="10" t="s">
        <v>456</v>
      </c>
      <c r="K2766" s="67">
        <v>1</v>
      </c>
      <c r="L2766" s="67">
        <v>837047</v>
      </c>
      <c r="M2766" s="67"/>
      <c r="R2766" s="66">
        <v>837047</v>
      </c>
      <c r="S2766" s="67" t="s">
        <v>1366</v>
      </c>
      <c r="T2766" s="65">
        <v>1</v>
      </c>
    </row>
    <row r="2767" spans="1:20" x14ac:dyDescent="0.25">
      <c r="A2767" s="60" t="s">
        <v>2369</v>
      </c>
      <c r="B2767" s="58" t="s">
        <v>2364</v>
      </c>
      <c r="C2767" s="9" t="s">
        <v>509</v>
      </c>
      <c r="D2767" s="9" t="s">
        <v>1342</v>
      </c>
      <c r="E2767" s="9" t="s">
        <v>359</v>
      </c>
      <c r="F2767" s="9" t="s">
        <v>396</v>
      </c>
      <c r="G2767" s="9" t="s">
        <v>1307</v>
      </c>
      <c r="H2767" s="9" t="s">
        <v>1406</v>
      </c>
      <c r="I2767" s="9" t="s">
        <v>453</v>
      </c>
      <c r="J2767" s="62" t="s">
        <v>2384</v>
      </c>
      <c r="K2767" s="67">
        <v>100</v>
      </c>
      <c r="L2767" s="67">
        <v>289000</v>
      </c>
      <c r="M2767" s="67"/>
      <c r="R2767" s="66">
        <v>289000</v>
      </c>
      <c r="S2767" s="67" t="s">
        <v>1364</v>
      </c>
      <c r="T2767" s="65">
        <v>1</v>
      </c>
    </row>
    <row r="2768" spans="1:20" x14ac:dyDescent="0.25">
      <c r="A2768" s="60" t="s">
        <v>2369</v>
      </c>
      <c r="B2768" s="58" t="s">
        <v>2364</v>
      </c>
      <c r="C2768" s="9" t="s">
        <v>1479</v>
      </c>
      <c r="D2768" s="9" t="s">
        <v>1516</v>
      </c>
      <c r="E2768" s="9" t="s">
        <v>210</v>
      </c>
      <c r="F2768" s="9" t="s">
        <v>391</v>
      </c>
      <c r="G2768" s="9" t="s">
        <v>1498</v>
      </c>
      <c r="H2768" s="9" t="s">
        <v>1492</v>
      </c>
      <c r="I2768" s="9" t="s">
        <v>454</v>
      </c>
      <c r="J2768" s="62" t="s">
        <v>2384</v>
      </c>
      <c r="K2768" s="67">
        <v>7200</v>
      </c>
      <c r="L2768" s="67">
        <v>15696000</v>
      </c>
      <c r="M2768" s="67"/>
      <c r="R2768" s="66">
        <v>15696000</v>
      </c>
      <c r="S2768" s="67" t="s">
        <v>1534</v>
      </c>
      <c r="T2768" s="65">
        <v>1</v>
      </c>
    </row>
    <row r="2769" spans="1:20" x14ac:dyDescent="0.25">
      <c r="A2769" s="60" t="s">
        <v>2369</v>
      </c>
      <c r="B2769" s="58" t="s">
        <v>2364</v>
      </c>
      <c r="C2769" s="9" t="s">
        <v>1110</v>
      </c>
      <c r="D2769" s="9" t="s">
        <v>1500</v>
      </c>
      <c r="E2769" s="9" t="s">
        <v>210</v>
      </c>
      <c r="F2769" s="9" t="s">
        <v>391</v>
      </c>
      <c r="G2769" s="9" t="s">
        <v>1498</v>
      </c>
      <c r="H2769" s="9" t="s">
        <v>296</v>
      </c>
      <c r="I2769" s="9" t="s">
        <v>456</v>
      </c>
      <c r="J2769" s="10" t="s">
        <v>456</v>
      </c>
      <c r="K2769" s="67">
        <v>12240</v>
      </c>
      <c r="L2769" s="67">
        <v>36365040</v>
      </c>
      <c r="M2769" s="67"/>
      <c r="R2769" s="66">
        <v>36365040</v>
      </c>
      <c r="S2769" s="67" t="s">
        <v>1364</v>
      </c>
      <c r="T2769" s="65">
        <v>1</v>
      </c>
    </row>
    <row r="2770" spans="1:20" x14ac:dyDescent="0.25">
      <c r="A2770" s="60" t="s">
        <v>2369</v>
      </c>
      <c r="B2770" s="58" t="s">
        <v>2364</v>
      </c>
      <c r="C2770" s="9" t="s">
        <v>1110</v>
      </c>
      <c r="D2770" s="9" t="s">
        <v>1500</v>
      </c>
      <c r="E2770" s="9" t="s">
        <v>210</v>
      </c>
      <c r="F2770" s="9" t="s">
        <v>391</v>
      </c>
      <c r="G2770" s="9" t="s">
        <v>1498</v>
      </c>
      <c r="H2770" s="9" t="s">
        <v>337</v>
      </c>
      <c r="I2770" s="9" t="s">
        <v>453</v>
      </c>
      <c r="J2770" s="62" t="s">
        <v>2384</v>
      </c>
      <c r="K2770" s="67">
        <v>23760</v>
      </c>
      <c r="L2770" s="67">
        <v>51796800</v>
      </c>
      <c r="M2770" s="67"/>
      <c r="R2770" s="66">
        <v>51796800</v>
      </c>
      <c r="S2770" s="67" t="s">
        <v>1364</v>
      </c>
      <c r="T2770" s="65">
        <v>1</v>
      </c>
    </row>
    <row r="2771" spans="1:20" x14ac:dyDescent="0.25">
      <c r="A2771" s="60" t="s">
        <v>2369</v>
      </c>
      <c r="B2771" s="58" t="s">
        <v>2364</v>
      </c>
      <c r="C2771" s="9" t="s">
        <v>1394</v>
      </c>
      <c r="D2771" s="9" t="s">
        <v>1395</v>
      </c>
      <c r="E2771" s="9" t="s">
        <v>347</v>
      </c>
      <c r="F2771" s="9" t="s">
        <v>224</v>
      </c>
      <c r="G2771" s="9" t="s">
        <v>1311</v>
      </c>
      <c r="H2771" s="9" t="s">
        <v>239</v>
      </c>
      <c r="I2771" s="9" t="s">
        <v>456</v>
      </c>
      <c r="J2771" s="10" t="s">
        <v>456</v>
      </c>
      <c r="K2771" s="67">
        <v>1</v>
      </c>
      <c r="L2771" s="67">
        <v>201705000</v>
      </c>
      <c r="M2771" s="67"/>
      <c r="R2771" s="66">
        <v>201705000</v>
      </c>
      <c r="S2771" s="67" t="s">
        <v>1366</v>
      </c>
      <c r="T2771" s="65">
        <v>1</v>
      </c>
    </row>
    <row r="2772" spans="1:20" x14ac:dyDescent="0.25">
      <c r="A2772" s="60" t="s">
        <v>2369</v>
      </c>
      <c r="B2772" s="58" t="s">
        <v>2364</v>
      </c>
      <c r="C2772" s="9" t="s">
        <v>1003</v>
      </c>
      <c r="D2772" s="9" t="s">
        <v>1358</v>
      </c>
      <c r="E2772" s="9" t="s">
        <v>1505</v>
      </c>
      <c r="F2772" s="9" t="s">
        <v>1506</v>
      </c>
      <c r="G2772" s="9" t="s">
        <v>1313</v>
      </c>
      <c r="H2772" s="9" t="s">
        <v>345</v>
      </c>
      <c r="I2772" s="9" t="s">
        <v>456</v>
      </c>
      <c r="J2772" s="10" t="s">
        <v>456</v>
      </c>
      <c r="K2772" s="67">
        <v>210</v>
      </c>
      <c r="L2772" s="67">
        <v>23015916</v>
      </c>
      <c r="M2772" s="67"/>
      <c r="R2772" s="66">
        <v>23015916</v>
      </c>
      <c r="S2772" s="67" t="s">
        <v>1364</v>
      </c>
      <c r="T2772" s="65">
        <v>1</v>
      </c>
    </row>
    <row r="2773" spans="1:20" x14ac:dyDescent="0.25">
      <c r="A2773" s="60" t="s">
        <v>2369</v>
      </c>
      <c r="B2773" s="58" t="s">
        <v>2364</v>
      </c>
      <c r="C2773" s="9" t="s">
        <v>1095</v>
      </c>
      <c r="D2773" s="9" t="s">
        <v>1470</v>
      </c>
      <c r="E2773" s="9" t="s">
        <v>210</v>
      </c>
      <c r="F2773" s="9" t="s">
        <v>391</v>
      </c>
      <c r="G2773" s="9" t="s">
        <v>1498</v>
      </c>
      <c r="H2773" s="9" t="s">
        <v>296</v>
      </c>
      <c r="I2773" s="9" t="s">
        <v>456</v>
      </c>
      <c r="J2773" s="10" t="s">
        <v>456</v>
      </c>
      <c r="K2773" s="67">
        <v>2400</v>
      </c>
      <c r="L2773" s="67">
        <v>23234400</v>
      </c>
      <c r="M2773" s="67"/>
      <c r="R2773" s="66">
        <v>23234400</v>
      </c>
      <c r="S2773" s="67" t="s">
        <v>1364</v>
      </c>
      <c r="T2773" s="65">
        <v>1</v>
      </c>
    </row>
    <row r="2774" spans="1:20" x14ac:dyDescent="0.25">
      <c r="A2774" s="60" t="s">
        <v>2369</v>
      </c>
      <c r="B2774" s="58" t="s">
        <v>2364</v>
      </c>
      <c r="C2774" s="9" t="s">
        <v>1095</v>
      </c>
      <c r="D2774" s="9" t="s">
        <v>1470</v>
      </c>
      <c r="E2774" s="9" t="s">
        <v>210</v>
      </c>
      <c r="F2774" s="9" t="s">
        <v>391</v>
      </c>
      <c r="G2774" s="9" t="s">
        <v>1498</v>
      </c>
      <c r="H2774" s="9" t="s">
        <v>234</v>
      </c>
      <c r="I2774" s="9" t="s">
        <v>454</v>
      </c>
      <c r="J2774" s="62" t="s">
        <v>2384</v>
      </c>
      <c r="K2774" s="67">
        <v>35040</v>
      </c>
      <c r="L2774" s="67">
        <v>195453120</v>
      </c>
      <c r="M2774" s="67"/>
      <c r="R2774" s="66">
        <v>195453120</v>
      </c>
      <c r="S2774" s="67" t="s">
        <v>1364</v>
      </c>
      <c r="T2774" s="65">
        <v>1</v>
      </c>
    </row>
    <row r="2775" spans="1:20" x14ac:dyDescent="0.25">
      <c r="A2775" s="60" t="s">
        <v>2369</v>
      </c>
      <c r="B2775" s="58" t="s">
        <v>2364</v>
      </c>
      <c r="C2775" s="9" t="s">
        <v>1095</v>
      </c>
      <c r="D2775" s="9" t="s">
        <v>1470</v>
      </c>
      <c r="E2775" s="9" t="s">
        <v>210</v>
      </c>
      <c r="F2775" s="9" t="s">
        <v>391</v>
      </c>
      <c r="G2775" s="9" t="s">
        <v>1498</v>
      </c>
      <c r="H2775" s="9" t="s">
        <v>1492</v>
      </c>
      <c r="I2775" s="9" t="s">
        <v>454</v>
      </c>
      <c r="J2775" s="62" t="s">
        <v>2384</v>
      </c>
      <c r="K2775" s="67">
        <v>10080</v>
      </c>
      <c r="L2775" s="67">
        <v>56226240</v>
      </c>
      <c r="M2775" s="67"/>
      <c r="R2775" s="66">
        <v>56226240</v>
      </c>
      <c r="S2775" s="67" t="s">
        <v>1534</v>
      </c>
      <c r="T2775" s="65">
        <v>1</v>
      </c>
    </row>
    <row r="2776" spans="1:20" x14ac:dyDescent="0.25">
      <c r="A2776" s="60" t="s">
        <v>2369</v>
      </c>
      <c r="B2776" s="58" t="s">
        <v>2364</v>
      </c>
      <c r="C2776" s="9" t="s">
        <v>1474</v>
      </c>
      <c r="D2776" s="9" t="s">
        <v>1513</v>
      </c>
      <c r="E2776" s="9" t="s">
        <v>210</v>
      </c>
      <c r="F2776" s="9" t="s">
        <v>391</v>
      </c>
      <c r="G2776" s="9" t="s">
        <v>1498</v>
      </c>
      <c r="H2776" s="9" t="s">
        <v>234</v>
      </c>
      <c r="I2776" s="9" t="s">
        <v>454</v>
      </c>
      <c r="J2776" s="62" t="s">
        <v>2384</v>
      </c>
      <c r="K2776" s="67">
        <v>1440</v>
      </c>
      <c r="L2776" s="67">
        <v>3882240</v>
      </c>
      <c r="M2776" s="67"/>
      <c r="R2776" s="66">
        <v>3882240</v>
      </c>
      <c r="S2776" s="67" t="s">
        <v>1364</v>
      </c>
      <c r="T2776" s="65">
        <v>1</v>
      </c>
    </row>
    <row r="2777" spans="1:20" x14ac:dyDescent="0.25">
      <c r="A2777" s="60" t="s">
        <v>2369</v>
      </c>
      <c r="B2777" s="58" t="s">
        <v>2364</v>
      </c>
      <c r="C2777" s="9" t="s">
        <v>931</v>
      </c>
      <c r="D2777" s="9" t="s">
        <v>1263</v>
      </c>
      <c r="E2777" s="9" t="s">
        <v>347</v>
      </c>
      <c r="F2777" s="9" t="s">
        <v>224</v>
      </c>
      <c r="G2777" s="9" t="s">
        <v>1311</v>
      </c>
      <c r="H2777" s="9" t="s">
        <v>239</v>
      </c>
      <c r="I2777" s="9" t="s">
        <v>456</v>
      </c>
      <c r="J2777" s="10" t="s">
        <v>456</v>
      </c>
      <c r="K2777" s="67">
        <v>6</v>
      </c>
      <c r="L2777" s="67">
        <v>4833588</v>
      </c>
      <c r="M2777" s="67"/>
      <c r="R2777" s="66">
        <v>4833588</v>
      </c>
      <c r="S2777" s="67" t="s">
        <v>1366</v>
      </c>
      <c r="T2777" s="65">
        <v>1</v>
      </c>
    </row>
    <row r="2778" spans="1:20" x14ac:dyDescent="0.25">
      <c r="A2778" s="60" t="s">
        <v>2369</v>
      </c>
      <c r="B2778" s="58" t="s">
        <v>2364</v>
      </c>
      <c r="C2778" s="9" t="s">
        <v>529</v>
      </c>
      <c r="D2778" s="9" t="s">
        <v>1267</v>
      </c>
      <c r="E2778" s="9" t="s">
        <v>367</v>
      </c>
      <c r="F2778" s="9" t="s">
        <v>294</v>
      </c>
      <c r="G2778" s="9" t="s">
        <v>1312</v>
      </c>
      <c r="H2778" s="9" t="s">
        <v>314</v>
      </c>
      <c r="I2778" s="9" t="s">
        <v>456</v>
      </c>
      <c r="J2778" s="10" t="s">
        <v>456</v>
      </c>
      <c r="K2778" s="67"/>
      <c r="L2778" s="67"/>
      <c r="M2778" s="67">
        <v>649800</v>
      </c>
      <c r="R2778" s="66">
        <v>649800</v>
      </c>
      <c r="S2778" s="67" t="s">
        <v>1365</v>
      </c>
      <c r="T2778" s="65">
        <v>1</v>
      </c>
    </row>
    <row r="2779" spans="1:20" x14ac:dyDescent="0.25">
      <c r="A2779" s="60" t="s">
        <v>2369</v>
      </c>
      <c r="B2779" s="58" t="s">
        <v>2364</v>
      </c>
      <c r="C2779" s="9" t="s">
        <v>530</v>
      </c>
      <c r="D2779" s="9" t="s">
        <v>1351</v>
      </c>
      <c r="E2779" s="9" t="s">
        <v>266</v>
      </c>
      <c r="F2779" s="9" t="s">
        <v>243</v>
      </c>
      <c r="G2779" s="9" t="s">
        <v>1312</v>
      </c>
      <c r="H2779" s="9" t="s">
        <v>314</v>
      </c>
      <c r="I2779" s="9" t="s">
        <v>456</v>
      </c>
      <c r="J2779" s="10" t="s">
        <v>456</v>
      </c>
      <c r="K2779" s="67"/>
      <c r="L2779" s="67"/>
      <c r="M2779" s="67">
        <v>-84964</v>
      </c>
      <c r="R2779" s="66">
        <v>-84964</v>
      </c>
      <c r="S2779" s="67" t="s">
        <v>1365</v>
      </c>
      <c r="T2779" s="65">
        <v>1</v>
      </c>
    </row>
    <row r="2780" spans="1:20" x14ac:dyDescent="0.25">
      <c r="A2780" s="60" t="s">
        <v>2369</v>
      </c>
      <c r="B2780" s="58" t="s">
        <v>2364</v>
      </c>
      <c r="C2780" s="9" t="s">
        <v>408</v>
      </c>
      <c r="D2780" s="9" t="s">
        <v>1352</v>
      </c>
      <c r="E2780" s="9" t="s">
        <v>264</v>
      </c>
      <c r="F2780" s="9" t="s">
        <v>348</v>
      </c>
      <c r="G2780" s="9" t="s">
        <v>1312</v>
      </c>
      <c r="H2780" s="9" t="s">
        <v>314</v>
      </c>
      <c r="I2780" s="9" t="s">
        <v>456</v>
      </c>
      <c r="J2780" s="10" t="s">
        <v>456</v>
      </c>
      <c r="K2780" s="67"/>
      <c r="L2780" s="67"/>
      <c r="M2780" s="67">
        <v>-152074</v>
      </c>
      <c r="R2780" s="66">
        <v>-152074</v>
      </c>
      <c r="S2780" s="67" t="s">
        <v>1365</v>
      </c>
      <c r="T2780" s="65">
        <v>1</v>
      </c>
    </row>
    <row r="2781" spans="1:20" x14ac:dyDescent="0.25">
      <c r="A2781" s="60" t="s">
        <v>2369</v>
      </c>
      <c r="B2781" s="58" t="s">
        <v>2364</v>
      </c>
      <c r="C2781" s="9" t="s">
        <v>1126</v>
      </c>
      <c r="D2781" s="9" t="s">
        <v>1134</v>
      </c>
      <c r="E2781" s="9" t="s">
        <v>1143</v>
      </c>
      <c r="F2781" s="9" t="s">
        <v>1144</v>
      </c>
      <c r="G2781" s="9" t="s">
        <v>1312</v>
      </c>
      <c r="H2781" s="9" t="s">
        <v>314</v>
      </c>
      <c r="I2781" s="9" t="s">
        <v>456</v>
      </c>
      <c r="J2781" s="10" t="s">
        <v>456</v>
      </c>
      <c r="K2781" s="67"/>
      <c r="L2781" s="67"/>
      <c r="M2781" s="67">
        <v>-264683</v>
      </c>
      <c r="R2781" s="66">
        <v>-264683</v>
      </c>
      <c r="S2781" s="67" t="s">
        <v>1365</v>
      </c>
      <c r="T2781" s="65">
        <v>1</v>
      </c>
    </row>
    <row r="2782" spans="1:20" x14ac:dyDescent="0.25">
      <c r="A2782" s="60" t="s">
        <v>2369</v>
      </c>
      <c r="B2782" s="58" t="s">
        <v>2364</v>
      </c>
      <c r="C2782" s="9" t="s">
        <v>309</v>
      </c>
      <c r="D2782" s="9" t="s">
        <v>333</v>
      </c>
      <c r="E2782" s="9" t="s">
        <v>264</v>
      </c>
      <c r="F2782" s="9" t="s">
        <v>348</v>
      </c>
      <c r="G2782" s="9" t="s">
        <v>1313</v>
      </c>
      <c r="H2782" s="9" t="s">
        <v>314</v>
      </c>
      <c r="I2782" s="9" t="s">
        <v>456</v>
      </c>
      <c r="J2782" s="10" t="s">
        <v>456</v>
      </c>
      <c r="K2782" s="67"/>
      <c r="L2782" s="69"/>
      <c r="M2782" s="69">
        <v>-365426</v>
      </c>
      <c r="R2782" s="64">
        <v>-365426</v>
      </c>
      <c r="S2782" s="69" t="s">
        <v>1365</v>
      </c>
      <c r="T2782" s="65">
        <v>1</v>
      </c>
    </row>
    <row r="2783" spans="1:20" x14ac:dyDescent="0.25">
      <c r="A2783" s="60" t="s">
        <v>2369</v>
      </c>
      <c r="B2783" s="58" t="s">
        <v>2364</v>
      </c>
      <c r="C2783" s="9" t="s">
        <v>1124</v>
      </c>
      <c r="D2783" s="9" t="s">
        <v>1132</v>
      </c>
      <c r="E2783" s="9" t="s">
        <v>1143</v>
      </c>
      <c r="F2783" s="9" t="s">
        <v>1144</v>
      </c>
      <c r="G2783" s="9" t="s">
        <v>1312</v>
      </c>
      <c r="H2783" s="9" t="s">
        <v>314</v>
      </c>
      <c r="I2783" s="9" t="s">
        <v>456</v>
      </c>
      <c r="J2783" s="10" t="s">
        <v>456</v>
      </c>
      <c r="K2783" s="67"/>
      <c r="L2783" s="67"/>
      <c r="M2783" s="67">
        <v>-417920</v>
      </c>
      <c r="R2783" s="66">
        <v>-417920</v>
      </c>
      <c r="S2783" s="67" t="s">
        <v>1365</v>
      </c>
      <c r="T2783" s="65">
        <v>1</v>
      </c>
    </row>
    <row r="2784" spans="1:20" x14ac:dyDescent="0.25">
      <c r="A2784" s="60" t="s">
        <v>2369</v>
      </c>
      <c r="B2784" s="58" t="s">
        <v>2364</v>
      </c>
      <c r="C2784" s="9" t="s">
        <v>1123</v>
      </c>
      <c r="D2784" s="9" t="s">
        <v>1131</v>
      </c>
      <c r="E2784" s="9" t="s">
        <v>1143</v>
      </c>
      <c r="F2784" s="9" t="s">
        <v>1144</v>
      </c>
      <c r="G2784" s="9" t="s">
        <v>1312</v>
      </c>
      <c r="H2784" s="9" t="s">
        <v>314</v>
      </c>
      <c r="I2784" s="9" t="s">
        <v>456</v>
      </c>
      <c r="J2784" s="10" t="s">
        <v>456</v>
      </c>
      <c r="K2784" s="67"/>
      <c r="L2784" s="67"/>
      <c r="M2784" s="67">
        <v>-559456</v>
      </c>
      <c r="R2784" s="66">
        <v>-559456</v>
      </c>
      <c r="S2784" s="67" t="s">
        <v>1365</v>
      </c>
      <c r="T2784" s="65">
        <v>1</v>
      </c>
    </row>
    <row r="2785" spans="1:20" x14ac:dyDescent="0.25">
      <c r="A2785" s="60" t="s">
        <v>2369</v>
      </c>
      <c r="B2785" s="58" t="s">
        <v>2364</v>
      </c>
      <c r="C2785" s="9" t="s">
        <v>1125</v>
      </c>
      <c r="D2785" s="9" t="s">
        <v>1133</v>
      </c>
      <c r="E2785" s="9" t="s">
        <v>1143</v>
      </c>
      <c r="F2785" s="9" t="s">
        <v>1144</v>
      </c>
      <c r="G2785" s="9" t="s">
        <v>1312</v>
      </c>
      <c r="H2785" s="9" t="s">
        <v>314</v>
      </c>
      <c r="I2785" s="9" t="s">
        <v>456</v>
      </c>
      <c r="J2785" s="10" t="s">
        <v>456</v>
      </c>
      <c r="K2785" s="67"/>
      <c r="L2785" s="67"/>
      <c r="M2785" s="67">
        <v>-626880</v>
      </c>
      <c r="R2785" s="66">
        <v>-626880</v>
      </c>
      <c r="S2785" s="67" t="s">
        <v>1365</v>
      </c>
      <c r="T2785" s="65">
        <v>1</v>
      </c>
    </row>
    <row r="2786" spans="1:20" x14ac:dyDescent="0.25">
      <c r="A2786" s="60" t="s">
        <v>2369</v>
      </c>
      <c r="B2786" s="58" t="s">
        <v>2364</v>
      </c>
      <c r="C2786" s="9" t="s">
        <v>527</v>
      </c>
      <c r="D2786" s="9" t="s">
        <v>1001</v>
      </c>
      <c r="E2786" s="9" t="s">
        <v>367</v>
      </c>
      <c r="F2786" s="9" t="s">
        <v>294</v>
      </c>
      <c r="G2786" s="9" t="s">
        <v>1312</v>
      </c>
      <c r="H2786" s="9" t="s">
        <v>314</v>
      </c>
      <c r="I2786" s="9" t="s">
        <v>456</v>
      </c>
      <c r="J2786" s="10" t="s">
        <v>456</v>
      </c>
      <c r="K2786" s="67"/>
      <c r="L2786" s="67"/>
      <c r="M2786" s="67">
        <v>-646732</v>
      </c>
      <c r="R2786" s="66">
        <v>-646732</v>
      </c>
      <c r="S2786" s="67" t="s">
        <v>1365</v>
      </c>
      <c r="T2786" s="65">
        <v>1</v>
      </c>
    </row>
    <row r="2787" spans="1:20" x14ac:dyDescent="0.25">
      <c r="A2787" s="60" t="s">
        <v>2369</v>
      </c>
      <c r="B2787" s="58" t="s">
        <v>2364</v>
      </c>
      <c r="C2787" s="9" t="s">
        <v>1000</v>
      </c>
      <c r="D2787" s="9" t="s">
        <v>1378</v>
      </c>
      <c r="E2787" s="9" t="s">
        <v>367</v>
      </c>
      <c r="F2787" s="9" t="s">
        <v>294</v>
      </c>
      <c r="G2787" s="9" t="s">
        <v>1379</v>
      </c>
      <c r="H2787" s="9" t="s">
        <v>314</v>
      </c>
      <c r="I2787" s="9" t="s">
        <v>456</v>
      </c>
      <c r="J2787" s="10" t="s">
        <v>456</v>
      </c>
      <c r="K2787" s="67"/>
      <c r="L2787" s="67"/>
      <c r="M2787" s="67">
        <v>-1022997</v>
      </c>
      <c r="R2787" s="66">
        <v>-1022997</v>
      </c>
      <c r="S2787" s="67" t="s">
        <v>1365</v>
      </c>
      <c r="T2787" s="65">
        <v>1</v>
      </c>
    </row>
    <row r="2788" spans="1:20" x14ac:dyDescent="0.25">
      <c r="A2788" s="60" t="s">
        <v>2369</v>
      </c>
      <c r="B2788" s="58" t="s">
        <v>2364</v>
      </c>
      <c r="C2788" s="9" t="s">
        <v>288</v>
      </c>
      <c r="D2788" s="9" t="s">
        <v>326</v>
      </c>
      <c r="E2788" s="9" t="s">
        <v>264</v>
      </c>
      <c r="F2788" s="9" t="s">
        <v>348</v>
      </c>
      <c r="G2788" s="9" t="s">
        <v>1313</v>
      </c>
      <c r="H2788" s="9" t="s">
        <v>314</v>
      </c>
      <c r="I2788" s="9" t="s">
        <v>456</v>
      </c>
      <c r="J2788" s="10" t="s">
        <v>456</v>
      </c>
      <c r="K2788" s="67"/>
      <c r="L2788" s="67"/>
      <c r="M2788" s="67">
        <v>-1134341</v>
      </c>
      <c r="R2788" s="66">
        <v>-1134341</v>
      </c>
      <c r="S2788" s="67" t="s">
        <v>1365</v>
      </c>
      <c r="T2788" s="65">
        <v>1</v>
      </c>
    </row>
    <row r="2789" spans="1:20" x14ac:dyDescent="0.25">
      <c r="A2789" s="60" t="s">
        <v>2369</v>
      </c>
      <c r="B2789" s="58" t="s">
        <v>2364</v>
      </c>
      <c r="C2789" s="9" t="s">
        <v>574</v>
      </c>
      <c r="D2789" s="9" t="s">
        <v>1282</v>
      </c>
      <c r="E2789" s="9" t="s">
        <v>266</v>
      </c>
      <c r="F2789" s="9" t="s">
        <v>243</v>
      </c>
      <c r="G2789" s="9" t="s">
        <v>1313</v>
      </c>
      <c r="H2789" s="9" t="s">
        <v>314</v>
      </c>
      <c r="I2789" s="9" t="s">
        <v>456</v>
      </c>
      <c r="J2789" s="10" t="s">
        <v>456</v>
      </c>
      <c r="K2789" s="67"/>
      <c r="L2789" s="67"/>
      <c r="M2789" s="67">
        <v>-1399463</v>
      </c>
      <c r="R2789" s="66">
        <v>-1399463</v>
      </c>
      <c r="S2789" s="67" t="s">
        <v>1365</v>
      </c>
      <c r="T2789" s="65">
        <v>1</v>
      </c>
    </row>
    <row r="2790" spans="1:20" x14ac:dyDescent="0.25">
      <c r="A2790" s="60" t="s">
        <v>2369</v>
      </c>
      <c r="B2790" s="58" t="s">
        <v>2364</v>
      </c>
      <c r="C2790" s="9" t="s">
        <v>588</v>
      </c>
      <c r="D2790" s="9" t="s">
        <v>1283</v>
      </c>
      <c r="E2790" s="9" t="s">
        <v>266</v>
      </c>
      <c r="F2790" s="9" t="s">
        <v>243</v>
      </c>
      <c r="G2790" s="9" t="s">
        <v>1313</v>
      </c>
      <c r="H2790" s="9" t="s">
        <v>314</v>
      </c>
      <c r="I2790" s="9" t="s">
        <v>456</v>
      </c>
      <c r="J2790" s="10" t="s">
        <v>456</v>
      </c>
      <c r="K2790" s="67"/>
      <c r="L2790" s="67"/>
      <c r="M2790" s="67">
        <v>-1514849</v>
      </c>
      <c r="R2790" s="66">
        <v>-1514849</v>
      </c>
      <c r="S2790" s="67" t="s">
        <v>1365</v>
      </c>
      <c r="T2790" s="65">
        <v>1</v>
      </c>
    </row>
    <row r="2791" spans="1:20" x14ac:dyDescent="0.25">
      <c r="A2791" s="60" t="s">
        <v>2369</v>
      </c>
      <c r="B2791" s="58" t="s">
        <v>2364</v>
      </c>
      <c r="C2791" s="9" t="s">
        <v>592</v>
      </c>
      <c r="D2791" s="9" t="s">
        <v>1269</v>
      </c>
      <c r="E2791" s="9" t="s">
        <v>1135</v>
      </c>
      <c r="F2791" s="9" t="s">
        <v>1136</v>
      </c>
      <c r="G2791" s="9" t="s">
        <v>1312</v>
      </c>
      <c r="H2791" s="9" t="s">
        <v>314</v>
      </c>
      <c r="I2791" s="9" t="s">
        <v>456</v>
      </c>
      <c r="J2791" s="10" t="s">
        <v>456</v>
      </c>
      <c r="K2791" s="67"/>
      <c r="L2791" s="67"/>
      <c r="M2791" s="67">
        <v>-2210757</v>
      </c>
      <c r="R2791" s="66">
        <v>-2210757</v>
      </c>
      <c r="S2791" s="67" t="s">
        <v>1365</v>
      </c>
      <c r="T2791" s="65">
        <v>1</v>
      </c>
    </row>
    <row r="2792" spans="1:20" x14ac:dyDescent="0.25">
      <c r="A2792" s="60" t="s">
        <v>2369</v>
      </c>
      <c r="B2792" s="58" t="s">
        <v>2364</v>
      </c>
      <c r="C2792" s="9" t="s">
        <v>469</v>
      </c>
      <c r="D2792" s="9" t="s">
        <v>999</v>
      </c>
      <c r="E2792" s="9" t="s">
        <v>367</v>
      </c>
      <c r="F2792" s="9" t="s">
        <v>294</v>
      </c>
      <c r="G2792" s="9" t="s">
        <v>1312</v>
      </c>
      <c r="H2792" s="9" t="s">
        <v>314</v>
      </c>
      <c r="I2792" s="9" t="s">
        <v>456</v>
      </c>
      <c r="J2792" s="10" t="s">
        <v>456</v>
      </c>
      <c r="K2792" s="67"/>
      <c r="L2792" s="67"/>
      <c r="M2792" s="67">
        <v>-2784247</v>
      </c>
      <c r="R2792" s="66">
        <v>-2784247</v>
      </c>
      <c r="S2792" s="67" t="s">
        <v>1365</v>
      </c>
      <c r="T2792" s="65">
        <v>1</v>
      </c>
    </row>
    <row r="2793" spans="1:20" x14ac:dyDescent="0.25">
      <c r="A2793" s="60" t="s">
        <v>2369</v>
      </c>
      <c r="B2793" s="58" t="s">
        <v>2364</v>
      </c>
      <c r="C2793" s="9" t="s">
        <v>499</v>
      </c>
      <c r="D2793" s="9" t="s">
        <v>1273</v>
      </c>
      <c r="E2793" s="9" t="s">
        <v>367</v>
      </c>
      <c r="F2793" s="9" t="s">
        <v>294</v>
      </c>
      <c r="G2793" s="9" t="s">
        <v>1312</v>
      </c>
      <c r="H2793" s="9" t="s">
        <v>314</v>
      </c>
      <c r="I2793" s="9" t="s">
        <v>456</v>
      </c>
      <c r="J2793" s="10" t="s">
        <v>456</v>
      </c>
      <c r="K2793" s="67"/>
      <c r="L2793" s="67"/>
      <c r="M2793" s="67">
        <v>-4108905</v>
      </c>
      <c r="R2793" s="66">
        <v>-4108905</v>
      </c>
      <c r="S2793" s="67" t="s">
        <v>1365</v>
      </c>
      <c r="T2793" s="65">
        <v>1</v>
      </c>
    </row>
    <row r="2794" spans="1:20" x14ac:dyDescent="0.25">
      <c r="A2794" s="60" t="s">
        <v>2369</v>
      </c>
      <c r="B2794" s="58" t="s">
        <v>2364</v>
      </c>
      <c r="C2794" s="9" t="s">
        <v>302</v>
      </c>
      <c r="D2794" s="9" t="s">
        <v>247</v>
      </c>
      <c r="E2794" s="9" t="s">
        <v>304</v>
      </c>
      <c r="F2794" s="9" t="s">
        <v>319</v>
      </c>
      <c r="G2794" s="9" t="s">
        <v>1313</v>
      </c>
      <c r="H2794" s="9" t="s">
        <v>314</v>
      </c>
      <c r="I2794" s="9" t="s">
        <v>456</v>
      </c>
      <c r="J2794" s="10" t="s">
        <v>456</v>
      </c>
      <c r="K2794" s="67"/>
      <c r="L2794" s="67"/>
      <c r="M2794" s="67">
        <v>-6925245</v>
      </c>
      <c r="R2794" s="66">
        <v>-6925245</v>
      </c>
      <c r="S2794" s="67" t="s">
        <v>1365</v>
      </c>
      <c r="T2794" s="65">
        <v>1</v>
      </c>
    </row>
    <row r="2795" spans="1:20" x14ac:dyDescent="0.25">
      <c r="A2795" s="60" t="s">
        <v>2369</v>
      </c>
      <c r="B2795" s="58" t="s">
        <v>2364</v>
      </c>
      <c r="C2795" s="9" t="s">
        <v>468</v>
      </c>
      <c r="D2795" s="9" t="s">
        <v>1272</v>
      </c>
      <c r="E2795" s="9" t="s">
        <v>367</v>
      </c>
      <c r="F2795" s="9" t="s">
        <v>294</v>
      </c>
      <c r="G2795" s="9" t="s">
        <v>1312</v>
      </c>
      <c r="H2795" s="9" t="s">
        <v>314</v>
      </c>
      <c r="I2795" s="9" t="s">
        <v>456</v>
      </c>
      <c r="J2795" s="10" t="s">
        <v>456</v>
      </c>
      <c r="K2795" s="67"/>
      <c r="L2795" s="67"/>
      <c r="M2795" s="67">
        <v>-7124842</v>
      </c>
      <c r="R2795" s="66">
        <v>-7124842</v>
      </c>
      <c r="S2795" s="67" t="s">
        <v>1365</v>
      </c>
      <c r="T2795" s="65">
        <v>1</v>
      </c>
    </row>
    <row r="2796" spans="1:20" x14ac:dyDescent="0.25">
      <c r="A2796" s="60" t="s">
        <v>2369</v>
      </c>
      <c r="B2796" s="58" t="s">
        <v>2364</v>
      </c>
      <c r="C2796" s="9" t="s">
        <v>468</v>
      </c>
      <c r="D2796" s="9" t="s">
        <v>1272</v>
      </c>
      <c r="E2796" s="9" t="s">
        <v>367</v>
      </c>
      <c r="F2796" s="9" t="s">
        <v>294</v>
      </c>
      <c r="G2796" s="9" t="s">
        <v>1312</v>
      </c>
      <c r="H2796" s="9" t="s">
        <v>314</v>
      </c>
      <c r="I2796" s="9" t="s">
        <v>456</v>
      </c>
      <c r="J2796" s="10" t="s">
        <v>456</v>
      </c>
      <c r="K2796" s="67"/>
      <c r="L2796" s="67"/>
      <c r="M2796" s="67">
        <v>-13259357</v>
      </c>
      <c r="R2796" s="66">
        <v>-13259357</v>
      </c>
      <c r="S2796" s="67" t="s">
        <v>1365</v>
      </c>
      <c r="T2796" s="65">
        <v>1</v>
      </c>
    </row>
    <row r="2797" spans="1:20" x14ac:dyDescent="0.25">
      <c r="A2797" s="60" t="s">
        <v>2369</v>
      </c>
      <c r="B2797" s="58" t="s">
        <v>2365</v>
      </c>
      <c r="C2797" s="9" t="s">
        <v>321</v>
      </c>
      <c r="D2797" s="9" t="s">
        <v>1375</v>
      </c>
      <c r="E2797" s="9" t="s">
        <v>385</v>
      </c>
      <c r="F2797" s="9" t="s">
        <v>398</v>
      </c>
      <c r="G2797" s="9" t="s">
        <v>1307</v>
      </c>
      <c r="H2797" s="9" t="s">
        <v>412</v>
      </c>
      <c r="I2797" s="9" t="s">
        <v>454</v>
      </c>
      <c r="J2797" s="62" t="s">
        <v>2384</v>
      </c>
      <c r="K2797" s="67">
        <v>3000</v>
      </c>
      <c r="L2797" s="67">
        <v>18468000</v>
      </c>
      <c r="M2797" s="67"/>
      <c r="R2797" s="66">
        <v>18468000</v>
      </c>
      <c r="S2797" s="67" t="s">
        <v>1364</v>
      </c>
      <c r="T2797" s="65">
        <v>1</v>
      </c>
    </row>
    <row r="2798" spans="1:20" x14ac:dyDescent="0.25">
      <c r="A2798" s="60" t="s">
        <v>2369</v>
      </c>
      <c r="B2798" s="58" t="s">
        <v>2365</v>
      </c>
      <c r="C2798" s="9" t="s">
        <v>321</v>
      </c>
      <c r="D2798" s="9" t="s">
        <v>1375</v>
      </c>
      <c r="E2798" s="9" t="s">
        <v>385</v>
      </c>
      <c r="F2798" s="9" t="s">
        <v>398</v>
      </c>
      <c r="G2798" s="9" t="s">
        <v>1307</v>
      </c>
      <c r="H2798" s="9" t="s">
        <v>1528</v>
      </c>
      <c r="I2798" s="9" t="s">
        <v>454</v>
      </c>
      <c r="J2798" s="62" t="s">
        <v>2384</v>
      </c>
      <c r="K2798" s="67">
        <v>2500</v>
      </c>
      <c r="L2798" s="67">
        <v>15390000</v>
      </c>
      <c r="M2798" s="67"/>
      <c r="R2798" s="66">
        <v>15390000</v>
      </c>
      <c r="S2798" s="67" t="s">
        <v>1534</v>
      </c>
      <c r="T2798" s="65">
        <v>1</v>
      </c>
    </row>
    <row r="2799" spans="1:20" x14ac:dyDescent="0.25">
      <c r="A2799" s="60" t="s">
        <v>2369</v>
      </c>
      <c r="B2799" s="58" t="s">
        <v>2365</v>
      </c>
      <c r="C2799" s="9" t="s">
        <v>445</v>
      </c>
      <c r="D2799" s="9" t="s">
        <v>1369</v>
      </c>
      <c r="E2799" s="9" t="s">
        <v>385</v>
      </c>
      <c r="F2799" s="9" t="s">
        <v>398</v>
      </c>
      <c r="G2799" s="9" t="s">
        <v>1307</v>
      </c>
      <c r="H2799" s="9" t="s">
        <v>412</v>
      </c>
      <c r="I2799" s="9" t="s">
        <v>454</v>
      </c>
      <c r="J2799" s="62" t="s">
        <v>2384</v>
      </c>
      <c r="K2799" s="67">
        <v>23600</v>
      </c>
      <c r="L2799" s="67">
        <v>166403600</v>
      </c>
      <c r="M2799" s="67"/>
      <c r="R2799" s="66">
        <v>166403600</v>
      </c>
      <c r="S2799" s="67" t="s">
        <v>1364</v>
      </c>
      <c r="T2799" s="65">
        <v>1</v>
      </c>
    </row>
    <row r="2800" spans="1:20" x14ac:dyDescent="0.25">
      <c r="A2800" s="60" t="s">
        <v>2369</v>
      </c>
      <c r="B2800" s="58" t="s">
        <v>2365</v>
      </c>
      <c r="C2800" s="9" t="s">
        <v>445</v>
      </c>
      <c r="D2800" s="9" t="s">
        <v>1369</v>
      </c>
      <c r="E2800" s="9" t="s">
        <v>385</v>
      </c>
      <c r="F2800" s="9" t="s">
        <v>398</v>
      </c>
      <c r="G2800" s="9" t="s">
        <v>1307</v>
      </c>
      <c r="H2800" s="9" t="s">
        <v>1528</v>
      </c>
      <c r="I2800" s="9" t="s">
        <v>454</v>
      </c>
      <c r="J2800" s="62" t="s">
        <v>2384</v>
      </c>
      <c r="K2800" s="67">
        <v>4500</v>
      </c>
      <c r="L2800" s="67">
        <v>31729500</v>
      </c>
      <c r="M2800" s="67"/>
      <c r="R2800" s="66">
        <v>31729500</v>
      </c>
      <c r="S2800" s="67" t="s">
        <v>1534</v>
      </c>
      <c r="T2800" s="65">
        <v>1</v>
      </c>
    </row>
    <row r="2801" spans="1:20" x14ac:dyDescent="0.25">
      <c r="A2801" s="60" t="s">
        <v>2369</v>
      </c>
      <c r="B2801" s="58" t="s">
        <v>2365</v>
      </c>
      <c r="C2801" s="9" t="s">
        <v>465</v>
      </c>
      <c r="D2801" s="9" t="s">
        <v>1370</v>
      </c>
      <c r="E2801" s="9" t="s">
        <v>385</v>
      </c>
      <c r="F2801" s="9" t="s">
        <v>398</v>
      </c>
      <c r="G2801" s="9" t="s">
        <v>1307</v>
      </c>
      <c r="H2801" s="9" t="s">
        <v>412</v>
      </c>
      <c r="I2801" s="9" t="s">
        <v>454</v>
      </c>
      <c r="J2801" s="62" t="s">
        <v>2384</v>
      </c>
      <c r="K2801" s="67">
        <v>4390</v>
      </c>
      <c r="L2801" s="67">
        <v>29781760</v>
      </c>
      <c r="M2801" s="67"/>
      <c r="R2801" s="66">
        <v>29781760</v>
      </c>
      <c r="S2801" s="67" t="s">
        <v>1364</v>
      </c>
      <c r="T2801" s="65">
        <v>1</v>
      </c>
    </row>
    <row r="2802" spans="1:20" x14ac:dyDescent="0.25">
      <c r="A2802" s="60" t="s">
        <v>2369</v>
      </c>
      <c r="B2802" s="58" t="s">
        <v>2365</v>
      </c>
      <c r="C2802" s="9" t="s">
        <v>449</v>
      </c>
      <c r="D2802" s="9" t="s">
        <v>1371</v>
      </c>
      <c r="E2802" s="9" t="s">
        <v>385</v>
      </c>
      <c r="F2802" s="9" t="s">
        <v>398</v>
      </c>
      <c r="G2802" s="9" t="s">
        <v>1307</v>
      </c>
      <c r="H2802" s="9" t="s">
        <v>412</v>
      </c>
      <c r="I2802" s="9" t="s">
        <v>454</v>
      </c>
      <c r="J2802" s="62" t="s">
        <v>2384</v>
      </c>
      <c r="K2802" s="67">
        <v>18900</v>
      </c>
      <c r="L2802" s="67">
        <v>128595600</v>
      </c>
      <c r="M2802" s="67"/>
      <c r="R2802" s="66">
        <v>128595600</v>
      </c>
      <c r="S2802" s="67" t="s">
        <v>1364</v>
      </c>
      <c r="T2802" s="65">
        <v>1</v>
      </c>
    </row>
    <row r="2803" spans="1:20" x14ac:dyDescent="0.25">
      <c r="A2803" s="60" t="s">
        <v>2369</v>
      </c>
      <c r="B2803" s="58" t="s">
        <v>2365</v>
      </c>
      <c r="C2803" s="9" t="s">
        <v>449</v>
      </c>
      <c r="D2803" s="9" t="s">
        <v>1371</v>
      </c>
      <c r="E2803" s="9" t="s">
        <v>385</v>
      </c>
      <c r="F2803" s="9" t="s">
        <v>398</v>
      </c>
      <c r="G2803" s="9" t="s">
        <v>1307</v>
      </c>
      <c r="H2803" s="9" t="s">
        <v>1528</v>
      </c>
      <c r="I2803" s="9" t="s">
        <v>454</v>
      </c>
      <c r="J2803" s="62" t="s">
        <v>2384</v>
      </c>
      <c r="K2803" s="67">
        <v>1700</v>
      </c>
      <c r="L2803" s="67">
        <v>11566800</v>
      </c>
      <c r="M2803" s="67"/>
      <c r="R2803" s="66">
        <v>11566800</v>
      </c>
      <c r="S2803" s="67" t="s">
        <v>1534</v>
      </c>
      <c r="T2803" s="65">
        <v>1</v>
      </c>
    </row>
    <row r="2804" spans="1:20" x14ac:dyDescent="0.25">
      <c r="A2804" s="60" t="s">
        <v>2369</v>
      </c>
      <c r="B2804" s="58" t="s">
        <v>2365</v>
      </c>
      <c r="C2804" s="9" t="s">
        <v>414</v>
      </c>
      <c r="D2804" s="9" t="s">
        <v>1376</v>
      </c>
      <c r="E2804" s="9" t="s">
        <v>385</v>
      </c>
      <c r="F2804" s="9" t="s">
        <v>398</v>
      </c>
      <c r="G2804" s="9" t="s">
        <v>1307</v>
      </c>
      <c r="H2804" s="9" t="s">
        <v>412</v>
      </c>
      <c r="I2804" s="9" t="s">
        <v>454</v>
      </c>
      <c r="J2804" s="62" t="s">
        <v>2384</v>
      </c>
      <c r="K2804" s="67">
        <v>150999</v>
      </c>
      <c r="L2804" s="67">
        <v>2201565420</v>
      </c>
      <c r="M2804" s="67"/>
      <c r="R2804" s="66">
        <v>2201565420</v>
      </c>
      <c r="S2804" s="67" t="s">
        <v>1364</v>
      </c>
      <c r="T2804" s="65">
        <v>1</v>
      </c>
    </row>
    <row r="2805" spans="1:20" x14ac:dyDescent="0.25">
      <c r="A2805" s="60" t="s">
        <v>2369</v>
      </c>
      <c r="B2805" s="58" t="s">
        <v>2365</v>
      </c>
      <c r="C2805" s="9" t="s">
        <v>414</v>
      </c>
      <c r="D2805" s="9" t="s">
        <v>1376</v>
      </c>
      <c r="E2805" s="9" t="s">
        <v>385</v>
      </c>
      <c r="F2805" s="9" t="s">
        <v>398</v>
      </c>
      <c r="G2805" s="9" t="s">
        <v>1307</v>
      </c>
      <c r="H2805" s="9" t="s">
        <v>1528</v>
      </c>
      <c r="I2805" s="9" t="s">
        <v>454</v>
      </c>
      <c r="J2805" s="62" t="s">
        <v>2384</v>
      </c>
      <c r="K2805" s="67">
        <v>38800</v>
      </c>
      <c r="L2805" s="67">
        <v>565704000</v>
      </c>
      <c r="M2805" s="67"/>
      <c r="R2805" s="66">
        <v>565704000</v>
      </c>
      <c r="S2805" s="67" t="s">
        <v>1534</v>
      </c>
      <c r="T2805" s="65">
        <v>1</v>
      </c>
    </row>
    <row r="2806" spans="1:20" x14ac:dyDescent="0.25">
      <c r="A2806" s="60" t="s">
        <v>2369</v>
      </c>
      <c r="B2806" s="58" t="s">
        <v>2365</v>
      </c>
      <c r="C2806" s="9" t="s">
        <v>411</v>
      </c>
      <c r="D2806" s="9" t="s">
        <v>1372</v>
      </c>
      <c r="E2806" s="9" t="s">
        <v>385</v>
      </c>
      <c r="F2806" s="9" t="s">
        <v>398</v>
      </c>
      <c r="G2806" s="9" t="s">
        <v>1307</v>
      </c>
      <c r="H2806" s="9" t="s">
        <v>250</v>
      </c>
      <c r="I2806" s="9" t="s">
        <v>456</v>
      </c>
      <c r="J2806" s="10" t="s">
        <v>456</v>
      </c>
      <c r="K2806" s="67">
        <v>400</v>
      </c>
      <c r="L2806" s="67">
        <v>5009600</v>
      </c>
      <c r="M2806" s="67"/>
      <c r="R2806" s="66">
        <v>5009600</v>
      </c>
      <c r="S2806" s="67" t="s">
        <v>1364</v>
      </c>
      <c r="T2806" s="65">
        <v>1</v>
      </c>
    </row>
    <row r="2807" spans="1:20" x14ac:dyDescent="0.25">
      <c r="A2807" s="60" t="s">
        <v>2369</v>
      </c>
      <c r="B2807" s="58" t="s">
        <v>2365</v>
      </c>
      <c r="C2807" s="9" t="s">
        <v>411</v>
      </c>
      <c r="D2807" s="9" t="s">
        <v>1372</v>
      </c>
      <c r="E2807" s="9" t="s">
        <v>385</v>
      </c>
      <c r="F2807" s="9" t="s">
        <v>398</v>
      </c>
      <c r="G2807" s="9" t="s">
        <v>1307</v>
      </c>
      <c r="H2807" s="9" t="s">
        <v>412</v>
      </c>
      <c r="I2807" s="9" t="s">
        <v>454</v>
      </c>
      <c r="J2807" s="62" t="s">
        <v>2384</v>
      </c>
      <c r="K2807" s="67">
        <v>228889</v>
      </c>
      <c r="L2807" s="67">
        <v>1575900765</v>
      </c>
      <c r="M2807" s="67"/>
      <c r="R2807" s="66">
        <v>1575900765</v>
      </c>
      <c r="S2807" s="67" t="s">
        <v>1364</v>
      </c>
      <c r="T2807" s="65">
        <v>1</v>
      </c>
    </row>
    <row r="2808" spans="1:20" x14ac:dyDescent="0.25">
      <c r="A2808" s="60" t="s">
        <v>2369</v>
      </c>
      <c r="B2808" s="58" t="s">
        <v>2365</v>
      </c>
      <c r="C2808" s="9" t="s">
        <v>411</v>
      </c>
      <c r="D2808" s="9" t="s">
        <v>1372</v>
      </c>
      <c r="E2808" s="9" t="s">
        <v>385</v>
      </c>
      <c r="F2808" s="9" t="s">
        <v>398</v>
      </c>
      <c r="G2808" s="9" t="s">
        <v>1307</v>
      </c>
      <c r="H2808" s="9" t="s">
        <v>1528</v>
      </c>
      <c r="I2808" s="9" t="s">
        <v>454</v>
      </c>
      <c r="J2808" s="62" t="s">
        <v>2384</v>
      </c>
      <c r="K2808" s="67">
        <v>56400</v>
      </c>
      <c r="L2808" s="67">
        <v>388314000</v>
      </c>
      <c r="M2808" s="67"/>
      <c r="R2808" s="66">
        <v>388314000</v>
      </c>
      <c r="S2808" s="67" t="s">
        <v>1534</v>
      </c>
      <c r="T2808" s="65">
        <v>1</v>
      </c>
    </row>
    <row r="2809" spans="1:20" x14ac:dyDescent="0.25">
      <c r="A2809" s="60" t="s">
        <v>2369</v>
      </c>
      <c r="B2809" s="58" t="s">
        <v>2365</v>
      </c>
      <c r="C2809" s="9" t="s">
        <v>469</v>
      </c>
      <c r="D2809" s="9" t="s">
        <v>999</v>
      </c>
      <c r="E2809" s="9" t="s">
        <v>367</v>
      </c>
      <c r="F2809" s="9" t="s">
        <v>294</v>
      </c>
      <c r="G2809" s="9" t="s">
        <v>1312</v>
      </c>
      <c r="H2809" s="9" t="s">
        <v>314</v>
      </c>
      <c r="I2809" s="9" t="s">
        <v>456</v>
      </c>
      <c r="J2809" s="10" t="s">
        <v>456</v>
      </c>
      <c r="K2809" s="67">
        <v>2300</v>
      </c>
      <c r="L2809" s="67">
        <v>54852930</v>
      </c>
      <c r="M2809" s="67"/>
      <c r="R2809" s="66">
        <v>54852930</v>
      </c>
      <c r="S2809" s="67" t="s">
        <v>1365</v>
      </c>
      <c r="T2809" s="65">
        <v>1</v>
      </c>
    </row>
    <row r="2810" spans="1:20" x14ac:dyDescent="0.25">
      <c r="A2810" s="60" t="s">
        <v>2369</v>
      </c>
      <c r="B2810" s="58" t="s">
        <v>2365</v>
      </c>
      <c r="C2810" s="9" t="s">
        <v>469</v>
      </c>
      <c r="D2810" s="9" t="s">
        <v>999</v>
      </c>
      <c r="E2810" s="9" t="s">
        <v>367</v>
      </c>
      <c r="F2810" s="9" t="s">
        <v>294</v>
      </c>
      <c r="G2810" s="9" t="s">
        <v>1312</v>
      </c>
      <c r="H2810" s="9" t="s">
        <v>345</v>
      </c>
      <c r="I2810" s="9" t="s">
        <v>456</v>
      </c>
      <c r="J2810" s="10" t="s">
        <v>456</v>
      </c>
      <c r="K2810" s="67">
        <v>15310</v>
      </c>
      <c r="L2810" s="67">
        <v>350413749</v>
      </c>
      <c r="M2810" s="67"/>
      <c r="R2810" s="66">
        <v>350413749</v>
      </c>
      <c r="S2810" s="67" t="s">
        <v>1364</v>
      </c>
      <c r="T2810" s="65">
        <v>1</v>
      </c>
    </row>
    <row r="2811" spans="1:20" x14ac:dyDescent="0.25">
      <c r="A2811" s="60" t="s">
        <v>2369</v>
      </c>
      <c r="B2811" s="58" t="s">
        <v>2365</v>
      </c>
      <c r="C2811" s="9" t="s">
        <v>468</v>
      </c>
      <c r="D2811" s="9" t="s">
        <v>1272</v>
      </c>
      <c r="E2811" s="9" t="s">
        <v>367</v>
      </c>
      <c r="F2811" s="9" t="s">
        <v>294</v>
      </c>
      <c r="G2811" s="9" t="s">
        <v>1312</v>
      </c>
      <c r="H2811" s="9" t="s">
        <v>314</v>
      </c>
      <c r="I2811" s="9" t="s">
        <v>456</v>
      </c>
      <c r="J2811" s="10" t="s">
        <v>456</v>
      </c>
      <c r="K2811" s="67">
        <v>3300</v>
      </c>
      <c r="L2811" s="67">
        <v>143094600</v>
      </c>
      <c r="M2811" s="67"/>
      <c r="R2811" s="66">
        <v>143094600</v>
      </c>
      <c r="S2811" s="67" t="s">
        <v>1365</v>
      </c>
      <c r="T2811" s="65">
        <v>1</v>
      </c>
    </row>
    <row r="2812" spans="1:20" x14ac:dyDescent="0.25">
      <c r="A2812" s="60" t="s">
        <v>2369</v>
      </c>
      <c r="B2812" s="58" t="s">
        <v>2365</v>
      </c>
      <c r="C2812" s="9" t="s">
        <v>468</v>
      </c>
      <c r="D2812" s="9" t="s">
        <v>1272</v>
      </c>
      <c r="E2812" s="9" t="s">
        <v>367</v>
      </c>
      <c r="F2812" s="9" t="s">
        <v>294</v>
      </c>
      <c r="G2812" s="9" t="s">
        <v>1312</v>
      </c>
      <c r="H2812" s="9" t="s">
        <v>345</v>
      </c>
      <c r="I2812" s="9" t="s">
        <v>456</v>
      </c>
      <c r="J2812" s="10" t="s">
        <v>456</v>
      </c>
      <c r="K2812" s="67">
        <v>12350</v>
      </c>
      <c r="L2812" s="67">
        <v>513936605</v>
      </c>
      <c r="M2812" s="67"/>
      <c r="R2812" s="66">
        <v>513936605</v>
      </c>
      <c r="S2812" s="67" t="s">
        <v>1364</v>
      </c>
      <c r="T2812" s="65">
        <v>1</v>
      </c>
    </row>
    <row r="2813" spans="1:20" x14ac:dyDescent="0.25">
      <c r="A2813" s="60" t="s">
        <v>2369</v>
      </c>
      <c r="B2813" s="58" t="s">
        <v>2365</v>
      </c>
      <c r="C2813" s="9" t="s">
        <v>499</v>
      </c>
      <c r="D2813" s="9" t="s">
        <v>1273</v>
      </c>
      <c r="E2813" s="9" t="s">
        <v>367</v>
      </c>
      <c r="F2813" s="9" t="s">
        <v>294</v>
      </c>
      <c r="G2813" s="9" t="s">
        <v>1312</v>
      </c>
      <c r="H2813" s="9" t="s">
        <v>314</v>
      </c>
      <c r="I2813" s="9" t="s">
        <v>456</v>
      </c>
      <c r="J2813" s="10" t="s">
        <v>456</v>
      </c>
      <c r="K2813" s="67">
        <v>1000</v>
      </c>
      <c r="L2813" s="67">
        <v>50174400</v>
      </c>
      <c r="M2813" s="67"/>
      <c r="R2813" s="66">
        <v>50174400</v>
      </c>
      <c r="S2813" s="67" t="s">
        <v>1365</v>
      </c>
      <c r="T2813" s="65">
        <v>1</v>
      </c>
    </row>
    <row r="2814" spans="1:20" x14ac:dyDescent="0.25">
      <c r="A2814" s="60" t="s">
        <v>2369</v>
      </c>
      <c r="B2814" s="58" t="s">
        <v>2365</v>
      </c>
      <c r="C2814" s="9" t="s">
        <v>499</v>
      </c>
      <c r="D2814" s="9" t="s">
        <v>1273</v>
      </c>
      <c r="E2814" s="9" t="s">
        <v>367</v>
      </c>
      <c r="F2814" s="9" t="s">
        <v>294</v>
      </c>
      <c r="G2814" s="9" t="s">
        <v>1312</v>
      </c>
      <c r="H2814" s="9" t="s">
        <v>345</v>
      </c>
      <c r="I2814" s="9" t="s">
        <v>456</v>
      </c>
      <c r="J2814" s="10" t="s">
        <v>456</v>
      </c>
      <c r="K2814" s="67">
        <v>10630</v>
      </c>
      <c r="L2814" s="67">
        <v>511856823</v>
      </c>
      <c r="M2814" s="67"/>
      <c r="R2814" s="66">
        <v>511856823</v>
      </c>
      <c r="S2814" s="67" t="s">
        <v>1364</v>
      </c>
      <c r="T2814" s="65">
        <v>1</v>
      </c>
    </row>
    <row r="2815" spans="1:20" x14ac:dyDescent="0.25">
      <c r="A2815" s="60" t="s">
        <v>2369</v>
      </c>
      <c r="B2815" s="58" t="s">
        <v>2365</v>
      </c>
      <c r="C2815" s="9" t="s">
        <v>527</v>
      </c>
      <c r="D2815" s="9" t="s">
        <v>1001</v>
      </c>
      <c r="E2815" s="9" t="s">
        <v>367</v>
      </c>
      <c r="F2815" s="9" t="s">
        <v>294</v>
      </c>
      <c r="G2815" s="9" t="s">
        <v>1312</v>
      </c>
      <c r="H2815" s="9" t="s">
        <v>314</v>
      </c>
      <c r="I2815" s="9" t="s">
        <v>456</v>
      </c>
      <c r="J2815" s="10" t="s">
        <v>456</v>
      </c>
      <c r="K2815" s="67">
        <v>200</v>
      </c>
      <c r="L2815" s="67">
        <v>8652740</v>
      </c>
      <c r="M2815" s="67"/>
      <c r="R2815" s="66">
        <v>8652740</v>
      </c>
      <c r="S2815" s="67" t="s">
        <v>1365</v>
      </c>
      <c r="T2815" s="65">
        <v>1</v>
      </c>
    </row>
    <row r="2816" spans="1:20" x14ac:dyDescent="0.25">
      <c r="A2816" s="60" t="s">
        <v>2369</v>
      </c>
      <c r="B2816" s="58" t="s">
        <v>2365</v>
      </c>
      <c r="C2816" s="9" t="s">
        <v>527</v>
      </c>
      <c r="D2816" s="9" t="s">
        <v>1001</v>
      </c>
      <c r="E2816" s="9" t="s">
        <v>367</v>
      </c>
      <c r="F2816" s="9" t="s">
        <v>294</v>
      </c>
      <c r="G2816" s="9" t="s">
        <v>1312</v>
      </c>
      <c r="H2816" s="9" t="s">
        <v>345</v>
      </c>
      <c r="I2816" s="9" t="s">
        <v>456</v>
      </c>
      <c r="J2816" s="10" t="s">
        <v>456</v>
      </c>
      <c r="K2816" s="67">
        <v>2500</v>
      </c>
      <c r="L2816" s="67">
        <v>103800000</v>
      </c>
      <c r="M2816" s="67"/>
      <c r="R2816" s="66">
        <v>103800000</v>
      </c>
      <c r="S2816" s="67" t="s">
        <v>1364</v>
      </c>
      <c r="T2816" s="65">
        <v>1</v>
      </c>
    </row>
    <row r="2817" spans="1:20" x14ac:dyDescent="0.25">
      <c r="A2817" s="60" t="s">
        <v>2369</v>
      </c>
      <c r="B2817" s="58" t="s">
        <v>2365</v>
      </c>
      <c r="C2817" s="9" t="s">
        <v>527</v>
      </c>
      <c r="D2817" s="9" t="s">
        <v>1001</v>
      </c>
      <c r="E2817" s="9" t="s">
        <v>367</v>
      </c>
      <c r="F2817" s="9" t="s">
        <v>294</v>
      </c>
      <c r="G2817" s="9" t="s">
        <v>1312</v>
      </c>
      <c r="H2817" s="9" t="s">
        <v>463</v>
      </c>
      <c r="I2817" s="9" t="s">
        <v>457</v>
      </c>
      <c r="J2817" s="62" t="s">
        <v>2384</v>
      </c>
      <c r="K2817" s="67">
        <v>15500</v>
      </c>
      <c r="L2817" s="67">
        <v>244435000</v>
      </c>
      <c r="M2817" s="67"/>
      <c r="R2817" s="66">
        <v>244435000</v>
      </c>
      <c r="S2817" s="67" t="s">
        <v>1364</v>
      </c>
      <c r="T2817" s="65">
        <v>1</v>
      </c>
    </row>
    <row r="2818" spans="1:20" x14ac:dyDescent="0.25">
      <c r="A2818" s="60" t="s">
        <v>2369</v>
      </c>
      <c r="B2818" s="58" t="s">
        <v>2365</v>
      </c>
      <c r="C2818" s="9" t="s">
        <v>309</v>
      </c>
      <c r="D2818" s="9" t="s">
        <v>333</v>
      </c>
      <c r="E2818" s="9" t="s">
        <v>264</v>
      </c>
      <c r="F2818" s="9" t="s">
        <v>348</v>
      </c>
      <c r="G2818" s="9" t="s">
        <v>1313</v>
      </c>
      <c r="H2818" s="9" t="s">
        <v>314</v>
      </c>
      <c r="I2818" s="9" t="s">
        <v>456</v>
      </c>
      <c r="J2818" s="10" t="s">
        <v>456</v>
      </c>
      <c r="K2818" s="67">
        <v>35500</v>
      </c>
      <c r="L2818" s="67">
        <v>78200465</v>
      </c>
      <c r="M2818" s="67"/>
      <c r="R2818" s="66">
        <v>78200465</v>
      </c>
      <c r="S2818" s="67" t="s">
        <v>1365</v>
      </c>
      <c r="T2818" s="65">
        <v>1</v>
      </c>
    </row>
    <row r="2819" spans="1:20" x14ac:dyDescent="0.25">
      <c r="A2819" s="60" t="s">
        <v>2369</v>
      </c>
      <c r="B2819" s="58" t="s">
        <v>2365</v>
      </c>
      <c r="C2819" s="9" t="s">
        <v>309</v>
      </c>
      <c r="D2819" s="9" t="s">
        <v>333</v>
      </c>
      <c r="E2819" s="9" t="s">
        <v>264</v>
      </c>
      <c r="F2819" s="9" t="s">
        <v>348</v>
      </c>
      <c r="G2819" s="9" t="s">
        <v>1313</v>
      </c>
      <c r="H2819" s="9" t="s">
        <v>345</v>
      </c>
      <c r="I2819" s="9" t="s">
        <v>456</v>
      </c>
      <c r="J2819" s="10" t="s">
        <v>456</v>
      </c>
      <c r="K2819" s="67">
        <v>209500</v>
      </c>
      <c r="L2819" s="67">
        <v>442893475</v>
      </c>
      <c r="M2819" s="67"/>
      <c r="R2819" s="66">
        <v>442893475</v>
      </c>
      <c r="S2819" s="67" t="s">
        <v>1364</v>
      </c>
      <c r="T2819" s="65">
        <v>1</v>
      </c>
    </row>
    <row r="2820" spans="1:20" x14ac:dyDescent="0.25">
      <c r="A2820" s="60" t="s">
        <v>2369</v>
      </c>
      <c r="B2820" s="58" t="s">
        <v>2365</v>
      </c>
      <c r="C2820" s="9" t="s">
        <v>309</v>
      </c>
      <c r="D2820" s="9" t="s">
        <v>333</v>
      </c>
      <c r="E2820" s="9" t="s">
        <v>264</v>
      </c>
      <c r="F2820" s="9" t="s">
        <v>348</v>
      </c>
      <c r="G2820" s="9" t="s">
        <v>1313</v>
      </c>
      <c r="H2820" s="9" t="s">
        <v>220</v>
      </c>
      <c r="I2820" s="9" t="s">
        <v>455</v>
      </c>
      <c r="J2820" s="62" t="s">
        <v>2384</v>
      </c>
      <c r="K2820" s="67">
        <v>1700</v>
      </c>
      <c r="L2820" s="67">
        <v>3616920</v>
      </c>
      <c r="M2820" s="67"/>
      <c r="R2820" s="66">
        <v>3616920</v>
      </c>
      <c r="S2820" s="67" t="s">
        <v>1364</v>
      </c>
      <c r="T2820" s="65">
        <v>1</v>
      </c>
    </row>
    <row r="2821" spans="1:20" x14ac:dyDescent="0.25">
      <c r="A2821" s="60" t="s">
        <v>2369</v>
      </c>
      <c r="B2821" s="58" t="s">
        <v>2365</v>
      </c>
      <c r="C2821" s="9" t="s">
        <v>309</v>
      </c>
      <c r="D2821" s="9" t="s">
        <v>333</v>
      </c>
      <c r="E2821" s="9" t="s">
        <v>264</v>
      </c>
      <c r="F2821" s="9" t="s">
        <v>348</v>
      </c>
      <c r="G2821" s="9" t="s">
        <v>1313</v>
      </c>
      <c r="H2821" s="9" t="s">
        <v>463</v>
      </c>
      <c r="I2821" s="9" t="s">
        <v>457</v>
      </c>
      <c r="J2821" s="62" t="s">
        <v>2384</v>
      </c>
      <c r="K2821" s="67">
        <v>58000</v>
      </c>
      <c r="L2821" s="67">
        <v>99654440</v>
      </c>
      <c r="M2821" s="67"/>
      <c r="R2821" s="66">
        <v>99654440</v>
      </c>
      <c r="S2821" s="67" t="s">
        <v>1364</v>
      </c>
      <c r="T2821" s="65">
        <v>1</v>
      </c>
    </row>
    <row r="2822" spans="1:20" x14ac:dyDescent="0.25">
      <c r="A2822" s="60" t="s">
        <v>2369</v>
      </c>
      <c r="B2822" s="58" t="s">
        <v>2365</v>
      </c>
      <c r="C2822" s="9" t="s">
        <v>288</v>
      </c>
      <c r="D2822" s="9" t="s">
        <v>326</v>
      </c>
      <c r="E2822" s="9" t="s">
        <v>264</v>
      </c>
      <c r="F2822" s="9" t="s">
        <v>348</v>
      </c>
      <c r="G2822" s="9" t="s">
        <v>1313</v>
      </c>
      <c r="H2822" s="9" t="s">
        <v>314</v>
      </c>
      <c r="I2822" s="9" t="s">
        <v>456</v>
      </c>
      <c r="J2822" s="10" t="s">
        <v>456</v>
      </c>
      <c r="K2822" s="67">
        <v>20500</v>
      </c>
      <c r="L2822" s="67">
        <v>76929120</v>
      </c>
      <c r="M2822" s="67"/>
      <c r="R2822" s="66">
        <v>76929120</v>
      </c>
      <c r="S2822" s="67" t="s">
        <v>1365</v>
      </c>
      <c r="T2822" s="65">
        <v>1</v>
      </c>
    </row>
    <row r="2823" spans="1:20" x14ac:dyDescent="0.25">
      <c r="A2823" s="60" t="s">
        <v>2369</v>
      </c>
      <c r="B2823" s="58" t="s">
        <v>2365</v>
      </c>
      <c r="C2823" s="9" t="s">
        <v>288</v>
      </c>
      <c r="D2823" s="9" t="s">
        <v>326</v>
      </c>
      <c r="E2823" s="9" t="s">
        <v>264</v>
      </c>
      <c r="F2823" s="9" t="s">
        <v>348</v>
      </c>
      <c r="G2823" s="9" t="s">
        <v>1313</v>
      </c>
      <c r="H2823" s="9" t="s">
        <v>345</v>
      </c>
      <c r="I2823" s="9" t="s">
        <v>456</v>
      </c>
      <c r="J2823" s="10" t="s">
        <v>456</v>
      </c>
      <c r="K2823" s="67">
        <v>124600</v>
      </c>
      <c r="L2823" s="67">
        <v>448734440</v>
      </c>
      <c r="M2823" s="67"/>
      <c r="R2823" s="66">
        <v>448734440</v>
      </c>
      <c r="S2823" s="67" t="s">
        <v>1364</v>
      </c>
      <c r="T2823" s="65">
        <v>1</v>
      </c>
    </row>
    <row r="2824" spans="1:20" x14ac:dyDescent="0.25">
      <c r="A2824" s="60" t="s">
        <v>2369</v>
      </c>
      <c r="B2824" s="58" t="s">
        <v>2365</v>
      </c>
      <c r="C2824" s="9" t="s">
        <v>288</v>
      </c>
      <c r="D2824" s="9" t="s">
        <v>326</v>
      </c>
      <c r="E2824" s="9" t="s">
        <v>264</v>
      </c>
      <c r="F2824" s="9" t="s">
        <v>348</v>
      </c>
      <c r="G2824" s="9" t="s">
        <v>1313</v>
      </c>
      <c r="H2824" s="9" t="s">
        <v>220</v>
      </c>
      <c r="I2824" s="9" t="s">
        <v>455</v>
      </c>
      <c r="J2824" s="62" t="s">
        <v>2384</v>
      </c>
      <c r="K2824" s="67">
        <v>5800</v>
      </c>
      <c r="L2824" s="67">
        <v>19929960</v>
      </c>
      <c r="M2824" s="67"/>
      <c r="R2824" s="66">
        <v>19929960</v>
      </c>
      <c r="S2824" s="67" t="s">
        <v>1364</v>
      </c>
      <c r="T2824" s="65">
        <v>1</v>
      </c>
    </row>
    <row r="2825" spans="1:20" x14ac:dyDescent="0.25">
      <c r="A2825" s="60" t="s">
        <v>2369</v>
      </c>
      <c r="B2825" s="58" t="s">
        <v>2365</v>
      </c>
      <c r="C2825" s="9" t="s">
        <v>288</v>
      </c>
      <c r="D2825" s="9" t="s">
        <v>326</v>
      </c>
      <c r="E2825" s="9" t="s">
        <v>264</v>
      </c>
      <c r="F2825" s="9" t="s">
        <v>348</v>
      </c>
      <c r="G2825" s="9" t="s">
        <v>1313</v>
      </c>
      <c r="H2825" s="9" t="s">
        <v>463</v>
      </c>
      <c r="I2825" s="9" t="s">
        <v>457</v>
      </c>
      <c r="J2825" s="62" t="s">
        <v>2384</v>
      </c>
      <c r="K2825" s="67">
        <v>26200</v>
      </c>
      <c r="L2825" s="67">
        <v>75027368</v>
      </c>
      <c r="M2825" s="67"/>
      <c r="R2825" s="66">
        <v>75027368</v>
      </c>
      <c r="S2825" s="67" t="s">
        <v>1364</v>
      </c>
      <c r="T2825" s="65">
        <v>1</v>
      </c>
    </row>
    <row r="2826" spans="1:20" x14ac:dyDescent="0.25">
      <c r="A2826" s="60" t="s">
        <v>2369</v>
      </c>
      <c r="B2826" s="58" t="s">
        <v>2365</v>
      </c>
      <c r="C2826" s="9" t="s">
        <v>302</v>
      </c>
      <c r="D2826" s="9" t="s">
        <v>247</v>
      </c>
      <c r="E2826" s="9" t="s">
        <v>304</v>
      </c>
      <c r="F2826" s="9" t="s">
        <v>319</v>
      </c>
      <c r="G2826" s="9" t="s">
        <v>1313</v>
      </c>
      <c r="H2826" s="9" t="s">
        <v>314</v>
      </c>
      <c r="I2826" s="9" t="s">
        <v>456</v>
      </c>
      <c r="J2826" s="10" t="s">
        <v>456</v>
      </c>
      <c r="K2826" s="67">
        <v>10000</v>
      </c>
      <c r="L2826" s="67">
        <v>38499800</v>
      </c>
      <c r="M2826" s="67"/>
      <c r="R2826" s="66">
        <v>38499800</v>
      </c>
      <c r="S2826" s="67" t="s">
        <v>1365</v>
      </c>
      <c r="T2826" s="65">
        <v>1</v>
      </c>
    </row>
    <row r="2827" spans="1:20" x14ac:dyDescent="0.25">
      <c r="A2827" s="60" t="s">
        <v>2369</v>
      </c>
      <c r="B2827" s="58" t="s">
        <v>2365</v>
      </c>
      <c r="C2827" s="9" t="s">
        <v>302</v>
      </c>
      <c r="D2827" s="9" t="s">
        <v>247</v>
      </c>
      <c r="E2827" s="9" t="s">
        <v>304</v>
      </c>
      <c r="F2827" s="9" t="s">
        <v>319</v>
      </c>
      <c r="G2827" s="9" t="s">
        <v>1313</v>
      </c>
      <c r="H2827" s="9" t="s">
        <v>345</v>
      </c>
      <c r="I2827" s="9" t="s">
        <v>456</v>
      </c>
      <c r="J2827" s="10" t="s">
        <v>456</v>
      </c>
      <c r="K2827" s="67">
        <v>282100</v>
      </c>
      <c r="L2827" s="67">
        <v>1042305901</v>
      </c>
      <c r="M2827" s="67"/>
      <c r="R2827" s="66">
        <v>1042305901</v>
      </c>
      <c r="S2827" s="67" t="s">
        <v>1364</v>
      </c>
      <c r="T2827" s="65">
        <v>1</v>
      </c>
    </row>
    <row r="2828" spans="1:20" x14ac:dyDescent="0.25">
      <c r="A2828" s="60" t="s">
        <v>2369</v>
      </c>
      <c r="B2828" s="58" t="s">
        <v>2365</v>
      </c>
      <c r="C2828" s="9" t="s">
        <v>302</v>
      </c>
      <c r="D2828" s="9" t="s">
        <v>247</v>
      </c>
      <c r="E2828" s="9" t="s">
        <v>304</v>
      </c>
      <c r="F2828" s="9" t="s">
        <v>319</v>
      </c>
      <c r="G2828" s="9" t="s">
        <v>1313</v>
      </c>
      <c r="H2828" s="9" t="s">
        <v>220</v>
      </c>
      <c r="I2828" s="9" t="s">
        <v>455</v>
      </c>
      <c r="J2828" s="62" t="s">
        <v>2384</v>
      </c>
      <c r="K2828" s="67">
        <v>19700</v>
      </c>
      <c r="L2828" s="67">
        <v>72693000</v>
      </c>
      <c r="M2828" s="67"/>
      <c r="R2828" s="66">
        <v>72693000</v>
      </c>
      <c r="S2828" s="67" t="s">
        <v>1364</v>
      </c>
      <c r="T2828" s="65">
        <v>1</v>
      </c>
    </row>
    <row r="2829" spans="1:20" x14ac:dyDescent="0.25">
      <c r="A2829" s="60" t="s">
        <v>2369</v>
      </c>
      <c r="B2829" s="58" t="s">
        <v>2365</v>
      </c>
      <c r="C2829" s="9" t="s">
        <v>302</v>
      </c>
      <c r="D2829" s="9" t="s">
        <v>247</v>
      </c>
      <c r="E2829" s="9" t="s">
        <v>304</v>
      </c>
      <c r="F2829" s="9" t="s">
        <v>319</v>
      </c>
      <c r="G2829" s="9" t="s">
        <v>1313</v>
      </c>
      <c r="H2829" s="9" t="s">
        <v>241</v>
      </c>
      <c r="I2829" s="9" t="s">
        <v>454</v>
      </c>
      <c r="J2829" s="62" t="s">
        <v>2384</v>
      </c>
      <c r="K2829" s="67">
        <v>1300</v>
      </c>
      <c r="L2829" s="67">
        <v>4470570</v>
      </c>
      <c r="M2829" s="67"/>
      <c r="R2829" s="66">
        <v>4470570</v>
      </c>
      <c r="S2829" s="67" t="s">
        <v>1364</v>
      </c>
      <c r="T2829" s="65">
        <v>1</v>
      </c>
    </row>
    <row r="2830" spans="1:20" x14ac:dyDescent="0.25">
      <c r="A2830" s="60" t="s">
        <v>2369</v>
      </c>
      <c r="B2830" s="58" t="s">
        <v>2365</v>
      </c>
      <c r="C2830" s="9" t="s">
        <v>302</v>
      </c>
      <c r="D2830" s="9" t="s">
        <v>247</v>
      </c>
      <c r="E2830" s="9" t="s">
        <v>304</v>
      </c>
      <c r="F2830" s="9" t="s">
        <v>319</v>
      </c>
      <c r="G2830" s="9" t="s">
        <v>1313</v>
      </c>
      <c r="H2830" s="9" t="s">
        <v>463</v>
      </c>
      <c r="I2830" s="9" t="s">
        <v>457</v>
      </c>
      <c r="J2830" s="62" t="s">
        <v>2384</v>
      </c>
      <c r="K2830" s="67">
        <v>27300</v>
      </c>
      <c r="L2830" s="67">
        <v>91578942</v>
      </c>
      <c r="M2830" s="67"/>
      <c r="R2830" s="66">
        <v>91578942</v>
      </c>
      <c r="S2830" s="67" t="s">
        <v>1364</v>
      </c>
      <c r="T2830" s="65">
        <v>1</v>
      </c>
    </row>
    <row r="2831" spans="1:20" x14ac:dyDescent="0.25">
      <c r="A2831" s="60" t="s">
        <v>2369</v>
      </c>
      <c r="B2831" s="58" t="s">
        <v>2365</v>
      </c>
      <c r="C2831" s="9" t="s">
        <v>530</v>
      </c>
      <c r="D2831" s="9" t="s">
        <v>1351</v>
      </c>
      <c r="E2831" s="9" t="s">
        <v>266</v>
      </c>
      <c r="F2831" s="9" t="s">
        <v>243</v>
      </c>
      <c r="G2831" s="9" t="s">
        <v>1312</v>
      </c>
      <c r="H2831" s="9" t="s">
        <v>345</v>
      </c>
      <c r="I2831" s="9" t="s">
        <v>456</v>
      </c>
      <c r="J2831" s="10" t="s">
        <v>456</v>
      </c>
      <c r="K2831" s="67">
        <v>22530</v>
      </c>
      <c r="L2831" s="67">
        <v>292839683.00000072</v>
      </c>
      <c r="M2831" s="67"/>
      <c r="R2831" s="66">
        <v>292839683.00000072</v>
      </c>
      <c r="S2831" s="67" t="s">
        <v>1364</v>
      </c>
      <c r="T2831" s="65">
        <v>1</v>
      </c>
    </row>
    <row r="2832" spans="1:20" x14ac:dyDescent="0.25">
      <c r="A2832" s="60" t="s">
        <v>2369</v>
      </c>
      <c r="B2832" s="58" t="s">
        <v>2365</v>
      </c>
      <c r="C2832" s="9" t="s">
        <v>530</v>
      </c>
      <c r="D2832" s="9" t="s">
        <v>1351</v>
      </c>
      <c r="E2832" s="9" t="s">
        <v>266</v>
      </c>
      <c r="F2832" s="9" t="s">
        <v>243</v>
      </c>
      <c r="G2832" s="9" t="s">
        <v>1312</v>
      </c>
      <c r="H2832" s="9" t="s">
        <v>220</v>
      </c>
      <c r="I2832" s="9" t="s">
        <v>455</v>
      </c>
      <c r="J2832" s="62" t="s">
        <v>2384</v>
      </c>
      <c r="K2832" s="67">
        <v>1080</v>
      </c>
      <c r="L2832" s="67">
        <v>12636000</v>
      </c>
      <c r="M2832" s="67"/>
      <c r="R2832" s="66">
        <v>12636000</v>
      </c>
      <c r="S2832" s="67" t="s">
        <v>1364</v>
      </c>
      <c r="T2832" s="65">
        <v>1</v>
      </c>
    </row>
    <row r="2833" spans="1:20" x14ac:dyDescent="0.25">
      <c r="A2833" s="60" t="s">
        <v>2369</v>
      </c>
      <c r="B2833" s="58" t="s">
        <v>2365</v>
      </c>
      <c r="C2833" s="9" t="s">
        <v>530</v>
      </c>
      <c r="D2833" s="9" t="s">
        <v>1351</v>
      </c>
      <c r="E2833" s="9" t="s">
        <v>266</v>
      </c>
      <c r="F2833" s="9" t="s">
        <v>243</v>
      </c>
      <c r="G2833" s="9" t="s">
        <v>1312</v>
      </c>
      <c r="H2833" s="9" t="s">
        <v>241</v>
      </c>
      <c r="I2833" s="9" t="s">
        <v>454</v>
      </c>
      <c r="J2833" s="62" t="s">
        <v>2384</v>
      </c>
      <c r="K2833" s="67">
        <v>298740</v>
      </c>
      <c r="L2833" s="67">
        <v>2078334180</v>
      </c>
      <c r="M2833" s="67"/>
      <c r="R2833" s="66">
        <v>2078334180</v>
      </c>
      <c r="S2833" s="67" t="s">
        <v>1364</v>
      </c>
      <c r="T2833" s="65">
        <v>1</v>
      </c>
    </row>
    <row r="2834" spans="1:20" x14ac:dyDescent="0.25">
      <c r="A2834" s="60" t="s">
        <v>2369</v>
      </c>
      <c r="B2834" s="58" t="s">
        <v>2365</v>
      </c>
      <c r="C2834" s="9" t="s">
        <v>574</v>
      </c>
      <c r="D2834" s="9" t="s">
        <v>1282</v>
      </c>
      <c r="E2834" s="9" t="s">
        <v>266</v>
      </c>
      <c r="F2834" s="9" t="s">
        <v>243</v>
      </c>
      <c r="G2834" s="9" t="s">
        <v>1313</v>
      </c>
      <c r="H2834" s="9" t="s">
        <v>345</v>
      </c>
      <c r="I2834" s="9" t="s">
        <v>456</v>
      </c>
      <c r="J2834" s="10" t="s">
        <v>456</v>
      </c>
      <c r="K2834" s="67">
        <v>11160</v>
      </c>
      <c r="L2834" s="67">
        <v>123515532</v>
      </c>
      <c r="M2834" s="67"/>
      <c r="R2834" s="66">
        <v>123515532</v>
      </c>
      <c r="S2834" s="67" t="s">
        <v>1364</v>
      </c>
      <c r="T2834" s="65">
        <v>1</v>
      </c>
    </row>
    <row r="2835" spans="1:20" x14ac:dyDescent="0.25">
      <c r="A2835" s="60" t="s">
        <v>2369</v>
      </c>
      <c r="B2835" s="58" t="s">
        <v>2365</v>
      </c>
      <c r="C2835" s="9" t="s">
        <v>574</v>
      </c>
      <c r="D2835" s="9" t="s">
        <v>1282</v>
      </c>
      <c r="E2835" s="9" t="s">
        <v>266</v>
      </c>
      <c r="F2835" s="9" t="s">
        <v>243</v>
      </c>
      <c r="G2835" s="9" t="s">
        <v>1313</v>
      </c>
      <c r="H2835" s="9" t="s">
        <v>220</v>
      </c>
      <c r="I2835" s="9" t="s">
        <v>455</v>
      </c>
      <c r="J2835" s="62" t="s">
        <v>2384</v>
      </c>
      <c r="K2835" s="67">
        <v>1110</v>
      </c>
      <c r="L2835" s="67">
        <v>10383606</v>
      </c>
      <c r="M2835" s="67"/>
      <c r="R2835" s="66">
        <v>10383606</v>
      </c>
      <c r="S2835" s="67" t="s">
        <v>1364</v>
      </c>
      <c r="T2835" s="65">
        <v>1</v>
      </c>
    </row>
    <row r="2836" spans="1:20" x14ac:dyDescent="0.25">
      <c r="A2836" s="60" t="s">
        <v>2369</v>
      </c>
      <c r="B2836" s="58" t="s">
        <v>2365</v>
      </c>
      <c r="C2836" s="9" t="s">
        <v>574</v>
      </c>
      <c r="D2836" s="9" t="s">
        <v>1282</v>
      </c>
      <c r="E2836" s="9" t="s">
        <v>266</v>
      </c>
      <c r="F2836" s="9" t="s">
        <v>243</v>
      </c>
      <c r="G2836" s="9" t="s">
        <v>1313</v>
      </c>
      <c r="H2836" s="9" t="s">
        <v>241</v>
      </c>
      <c r="I2836" s="9" t="s">
        <v>454</v>
      </c>
      <c r="J2836" s="62" t="s">
        <v>2384</v>
      </c>
      <c r="K2836" s="67">
        <v>16200</v>
      </c>
      <c r="L2836" s="67">
        <v>82846800</v>
      </c>
      <c r="M2836" s="67"/>
      <c r="R2836" s="66">
        <v>82846800</v>
      </c>
      <c r="S2836" s="67" t="s">
        <v>1364</v>
      </c>
      <c r="T2836" s="65">
        <v>1</v>
      </c>
    </row>
    <row r="2837" spans="1:20" x14ac:dyDescent="0.25">
      <c r="A2837" s="60" t="s">
        <v>2369</v>
      </c>
      <c r="B2837" s="58" t="s">
        <v>2365</v>
      </c>
      <c r="C2837" s="9" t="s">
        <v>574</v>
      </c>
      <c r="D2837" s="9" t="s">
        <v>1282</v>
      </c>
      <c r="E2837" s="9" t="s">
        <v>266</v>
      </c>
      <c r="F2837" s="9" t="s">
        <v>243</v>
      </c>
      <c r="G2837" s="9" t="s">
        <v>1313</v>
      </c>
      <c r="H2837" s="9" t="s">
        <v>463</v>
      </c>
      <c r="I2837" s="9" t="s">
        <v>457</v>
      </c>
      <c r="J2837" s="62" t="s">
        <v>2384</v>
      </c>
      <c r="K2837" s="67">
        <v>173280</v>
      </c>
      <c r="L2837" s="67">
        <v>803580224.0000056</v>
      </c>
      <c r="M2837" s="67"/>
      <c r="R2837" s="66">
        <v>803580224.0000056</v>
      </c>
      <c r="S2837" s="67" t="s">
        <v>1364</v>
      </c>
      <c r="T2837" s="65">
        <v>1</v>
      </c>
    </row>
    <row r="2838" spans="1:20" x14ac:dyDescent="0.25">
      <c r="A2838" s="60" t="s">
        <v>2369</v>
      </c>
      <c r="B2838" s="58" t="s">
        <v>2365</v>
      </c>
      <c r="C2838" s="9" t="s">
        <v>588</v>
      </c>
      <c r="D2838" s="9" t="s">
        <v>1283</v>
      </c>
      <c r="E2838" s="9" t="s">
        <v>266</v>
      </c>
      <c r="F2838" s="9" t="s">
        <v>243</v>
      </c>
      <c r="G2838" s="9" t="s">
        <v>1313</v>
      </c>
      <c r="H2838" s="9" t="s">
        <v>314</v>
      </c>
      <c r="I2838" s="9" t="s">
        <v>456</v>
      </c>
      <c r="J2838" s="10" t="s">
        <v>456</v>
      </c>
      <c r="K2838" s="67">
        <v>5600</v>
      </c>
      <c r="L2838" s="67">
        <v>42715120</v>
      </c>
      <c r="M2838" s="67"/>
      <c r="R2838" s="66">
        <v>42715120</v>
      </c>
      <c r="S2838" s="67" t="s">
        <v>1365</v>
      </c>
      <c r="T2838" s="65">
        <v>1</v>
      </c>
    </row>
    <row r="2839" spans="1:20" x14ac:dyDescent="0.25">
      <c r="A2839" s="60" t="s">
        <v>2369</v>
      </c>
      <c r="B2839" s="58" t="s">
        <v>2365</v>
      </c>
      <c r="C2839" s="9" t="s">
        <v>588</v>
      </c>
      <c r="D2839" s="9" t="s">
        <v>1283</v>
      </c>
      <c r="E2839" s="9" t="s">
        <v>266</v>
      </c>
      <c r="F2839" s="9" t="s">
        <v>243</v>
      </c>
      <c r="G2839" s="9" t="s">
        <v>1313</v>
      </c>
      <c r="H2839" s="9" t="s">
        <v>345</v>
      </c>
      <c r="I2839" s="9" t="s">
        <v>456</v>
      </c>
      <c r="J2839" s="10" t="s">
        <v>456</v>
      </c>
      <c r="K2839" s="67">
        <v>23400</v>
      </c>
      <c r="L2839" s="67">
        <v>171294552</v>
      </c>
      <c r="M2839" s="67"/>
      <c r="R2839" s="66">
        <v>171294552</v>
      </c>
      <c r="S2839" s="67" t="s">
        <v>1364</v>
      </c>
      <c r="T2839" s="65">
        <v>1</v>
      </c>
    </row>
    <row r="2840" spans="1:20" x14ac:dyDescent="0.25">
      <c r="A2840" s="60" t="s">
        <v>2369</v>
      </c>
      <c r="B2840" s="58" t="s">
        <v>2365</v>
      </c>
      <c r="C2840" s="9" t="s">
        <v>588</v>
      </c>
      <c r="D2840" s="9" t="s">
        <v>1283</v>
      </c>
      <c r="E2840" s="9" t="s">
        <v>266</v>
      </c>
      <c r="F2840" s="9" t="s">
        <v>243</v>
      </c>
      <c r="G2840" s="9" t="s">
        <v>1313</v>
      </c>
      <c r="H2840" s="9" t="s">
        <v>220</v>
      </c>
      <c r="I2840" s="9" t="s">
        <v>455</v>
      </c>
      <c r="J2840" s="62" t="s">
        <v>2384</v>
      </c>
      <c r="K2840" s="67">
        <v>2100</v>
      </c>
      <c r="L2840" s="67">
        <v>13350960</v>
      </c>
      <c r="M2840" s="67"/>
      <c r="R2840" s="66">
        <v>13350960</v>
      </c>
      <c r="S2840" s="67" t="s">
        <v>1364</v>
      </c>
      <c r="T2840" s="65">
        <v>1</v>
      </c>
    </row>
    <row r="2841" spans="1:20" x14ac:dyDescent="0.25">
      <c r="A2841" s="60" t="s">
        <v>2369</v>
      </c>
      <c r="B2841" s="58" t="s">
        <v>2365</v>
      </c>
      <c r="C2841" s="9" t="s">
        <v>588</v>
      </c>
      <c r="D2841" s="9" t="s">
        <v>1283</v>
      </c>
      <c r="E2841" s="9" t="s">
        <v>266</v>
      </c>
      <c r="F2841" s="9" t="s">
        <v>243</v>
      </c>
      <c r="G2841" s="9" t="s">
        <v>1313</v>
      </c>
      <c r="H2841" s="9" t="s">
        <v>463</v>
      </c>
      <c r="I2841" s="9" t="s">
        <v>457</v>
      </c>
      <c r="J2841" s="62" t="s">
        <v>2384</v>
      </c>
      <c r="K2841" s="67">
        <v>41900</v>
      </c>
      <c r="L2841" s="67">
        <v>203976742</v>
      </c>
      <c r="M2841" s="67"/>
      <c r="R2841" s="66">
        <v>203976742</v>
      </c>
      <c r="S2841" s="67" t="s">
        <v>1364</v>
      </c>
      <c r="T2841" s="65">
        <v>1</v>
      </c>
    </row>
    <row r="2842" spans="1:20" x14ac:dyDescent="0.25">
      <c r="A2842" s="60" t="s">
        <v>2369</v>
      </c>
      <c r="B2842" s="58" t="s">
        <v>2365</v>
      </c>
      <c r="C2842" s="9" t="s">
        <v>591</v>
      </c>
      <c r="D2842" s="9" t="s">
        <v>1278</v>
      </c>
      <c r="E2842" s="9" t="s">
        <v>340</v>
      </c>
      <c r="F2842" s="9" t="s">
        <v>236</v>
      </c>
      <c r="G2842" s="9" t="s">
        <v>1312</v>
      </c>
      <c r="H2842" s="9" t="s">
        <v>314</v>
      </c>
      <c r="I2842" s="9" t="s">
        <v>456</v>
      </c>
      <c r="J2842" s="10" t="s">
        <v>456</v>
      </c>
      <c r="K2842" s="67">
        <v>3380</v>
      </c>
      <c r="L2842" s="67">
        <v>425546394</v>
      </c>
      <c r="M2842" s="67"/>
      <c r="R2842" s="66">
        <v>425546394</v>
      </c>
      <c r="S2842" s="67" t="s">
        <v>1365</v>
      </c>
      <c r="T2842" s="65">
        <v>1</v>
      </c>
    </row>
    <row r="2843" spans="1:20" x14ac:dyDescent="0.25">
      <c r="A2843" s="60" t="s">
        <v>2369</v>
      </c>
      <c r="B2843" s="58" t="s">
        <v>2365</v>
      </c>
      <c r="C2843" s="9" t="s">
        <v>591</v>
      </c>
      <c r="D2843" s="9" t="s">
        <v>1278</v>
      </c>
      <c r="E2843" s="9" t="s">
        <v>340</v>
      </c>
      <c r="F2843" s="9" t="s">
        <v>236</v>
      </c>
      <c r="G2843" s="9" t="s">
        <v>1312</v>
      </c>
      <c r="H2843" s="9" t="s">
        <v>345</v>
      </c>
      <c r="I2843" s="9" t="s">
        <v>456</v>
      </c>
      <c r="J2843" s="10" t="s">
        <v>456</v>
      </c>
      <c r="K2843" s="67">
        <v>13000</v>
      </c>
      <c r="L2843" s="67">
        <v>1570751000</v>
      </c>
      <c r="M2843" s="67"/>
      <c r="R2843" s="66">
        <v>1570751000</v>
      </c>
      <c r="S2843" s="67" t="s">
        <v>1364</v>
      </c>
      <c r="T2843" s="65">
        <v>1</v>
      </c>
    </row>
    <row r="2844" spans="1:20" x14ac:dyDescent="0.25">
      <c r="A2844" s="60" t="s">
        <v>2369</v>
      </c>
      <c r="B2844" s="58" t="s">
        <v>2365</v>
      </c>
      <c r="C2844" s="9" t="s">
        <v>591</v>
      </c>
      <c r="D2844" s="9" t="s">
        <v>1278</v>
      </c>
      <c r="E2844" s="9" t="s">
        <v>340</v>
      </c>
      <c r="F2844" s="9" t="s">
        <v>236</v>
      </c>
      <c r="G2844" s="9" t="s">
        <v>1312</v>
      </c>
      <c r="H2844" s="9" t="s">
        <v>220</v>
      </c>
      <c r="I2844" s="9" t="s">
        <v>455</v>
      </c>
      <c r="J2844" s="62" t="s">
        <v>2384</v>
      </c>
      <c r="K2844" s="67">
        <v>200</v>
      </c>
      <c r="L2844" s="67">
        <v>23760000</v>
      </c>
      <c r="M2844" s="67"/>
      <c r="R2844" s="66">
        <v>23760000</v>
      </c>
      <c r="S2844" s="67" t="s">
        <v>1364</v>
      </c>
      <c r="T2844" s="65">
        <v>1</v>
      </c>
    </row>
    <row r="2845" spans="1:20" x14ac:dyDescent="0.25">
      <c r="A2845" s="60" t="s">
        <v>2369</v>
      </c>
      <c r="B2845" s="58" t="s">
        <v>2365</v>
      </c>
      <c r="C2845" s="9" t="s">
        <v>592</v>
      </c>
      <c r="D2845" s="9" t="s">
        <v>1269</v>
      </c>
      <c r="E2845" s="9" t="s">
        <v>1135</v>
      </c>
      <c r="F2845" s="9" t="s">
        <v>1136</v>
      </c>
      <c r="G2845" s="9" t="s">
        <v>1312</v>
      </c>
      <c r="H2845" s="9" t="s">
        <v>314</v>
      </c>
      <c r="I2845" s="9" t="s">
        <v>456</v>
      </c>
      <c r="J2845" s="10" t="s">
        <v>456</v>
      </c>
      <c r="K2845" s="67">
        <v>48</v>
      </c>
      <c r="L2845" s="67">
        <v>73402464</v>
      </c>
      <c r="M2845" s="67"/>
      <c r="R2845" s="66">
        <v>73402464</v>
      </c>
      <c r="S2845" s="67" t="s">
        <v>1365</v>
      </c>
      <c r="T2845" s="65">
        <v>1</v>
      </c>
    </row>
    <row r="2846" spans="1:20" x14ac:dyDescent="0.25">
      <c r="A2846" s="60" t="s">
        <v>2369</v>
      </c>
      <c r="B2846" s="58" t="s">
        <v>2365</v>
      </c>
      <c r="C2846" s="9" t="s">
        <v>592</v>
      </c>
      <c r="D2846" s="9" t="s">
        <v>1269</v>
      </c>
      <c r="E2846" s="9" t="s">
        <v>1135</v>
      </c>
      <c r="F2846" s="9" t="s">
        <v>1136</v>
      </c>
      <c r="G2846" s="9" t="s">
        <v>1312</v>
      </c>
      <c r="H2846" s="9" t="s">
        <v>345</v>
      </c>
      <c r="I2846" s="9" t="s">
        <v>456</v>
      </c>
      <c r="J2846" s="10" t="s">
        <v>456</v>
      </c>
      <c r="K2846" s="67">
        <v>298</v>
      </c>
      <c r="L2846" s="67">
        <v>437340330</v>
      </c>
      <c r="M2846" s="67"/>
      <c r="R2846" s="66">
        <v>437340330</v>
      </c>
      <c r="S2846" s="67" t="s">
        <v>1364</v>
      </c>
      <c r="T2846" s="65">
        <v>1</v>
      </c>
    </row>
    <row r="2847" spans="1:20" x14ac:dyDescent="0.25">
      <c r="A2847" s="60" t="s">
        <v>2369</v>
      </c>
      <c r="B2847" s="58" t="s">
        <v>2365</v>
      </c>
      <c r="C2847" s="9" t="s">
        <v>606</v>
      </c>
      <c r="D2847" s="9" t="s">
        <v>1268</v>
      </c>
      <c r="E2847" s="9" t="s">
        <v>1135</v>
      </c>
      <c r="F2847" s="9" t="s">
        <v>1136</v>
      </c>
      <c r="G2847" s="9" t="s">
        <v>1312</v>
      </c>
      <c r="H2847" s="9" t="s">
        <v>345</v>
      </c>
      <c r="I2847" s="9" t="s">
        <v>456</v>
      </c>
      <c r="J2847" s="10" t="s">
        <v>456</v>
      </c>
      <c r="K2847" s="67">
        <v>68</v>
      </c>
      <c r="L2847" s="67">
        <v>99795780</v>
      </c>
      <c r="M2847" s="67"/>
      <c r="R2847" s="66">
        <v>99795780</v>
      </c>
      <c r="S2847" s="67" t="s">
        <v>1364</v>
      </c>
      <c r="T2847" s="65">
        <v>1</v>
      </c>
    </row>
    <row r="2848" spans="1:20" x14ac:dyDescent="0.25">
      <c r="A2848" s="60" t="s">
        <v>2369</v>
      </c>
      <c r="B2848" s="58" t="s">
        <v>2365</v>
      </c>
      <c r="C2848" s="9" t="s">
        <v>1284</v>
      </c>
      <c r="D2848" s="9" t="s">
        <v>1299</v>
      </c>
      <c r="E2848" s="9" t="s">
        <v>385</v>
      </c>
      <c r="F2848" s="9" t="s">
        <v>398</v>
      </c>
      <c r="G2848" s="9" t="s">
        <v>1307</v>
      </c>
      <c r="H2848" s="9" t="s">
        <v>412</v>
      </c>
      <c r="I2848" s="9" t="s">
        <v>454</v>
      </c>
      <c r="J2848" s="62" t="s">
        <v>2384</v>
      </c>
      <c r="K2848" s="67">
        <v>57000</v>
      </c>
      <c r="L2848" s="67">
        <v>240084000</v>
      </c>
      <c r="M2848" s="67"/>
      <c r="R2848" s="66">
        <v>240084000</v>
      </c>
      <c r="S2848" s="67" t="s">
        <v>1364</v>
      </c>
      <c r="T2848" s="65">
        <v>1</v>
      </c>
    </row>
    <row r="2849" spans="1:20" x14ac:dyDescent="0.25">
      <c r="A2849" s="60" t="s">
        <v>2369</v>
      </c>
      <c r="B2849" s="58" t="s">
        <v>2365</v>
      </c>
      <c r="C2849" s="9" t="s">
        <v>1284</v>
      </c>
      <c r="D2849" s="9" t="s">
        <v>1299</v>
      </c>
      <c r="E2849" s="9" t="s">
        <v>385</v>
      </c>
      <c r="F2849" s="9" t="s">
        <v>398</v>
      </c>
      <c r="G2849" s="9" t="s">
        <v>1307</v>
      </c>
      <c r="H2849" s="9" t="s">
        <v>1528</v>
      </c>
      <c r="I2849" s="9" t="s">
        <v>454</v>
      </c>
      <c r="J2849" s="62" t="s">
        <v>2384</v>
      </c>
      <c r="K2849" s="67">
        <v>2800</v>
      </c>
      <c r="L2849" s="67">
        <v>11793600</v>
      </c>
      <c r="M2849" s="67"/>
      <c r="R2849" s="66">
        <v>11793600</v>
      </c>
      <c r="S2849" s="67" t="s">
        <v>1534</v>
      </c>
      <c r="T2849" s="65">
        <v>1</v>
      </c>
    </row>
    <row r="2850" spans="1:20" x14ac:dyDescent="0.25">
      <c r="A2850" s="60" t="s">
        <v>2369</v>
      </c>
      <c r="B2850" s="58" t="s">
        <v>2365</v>
      </c>
      <c r="C2850" s="9" t="s">
        <v>1123</v>
      </c>
      <c r="D2850" s="9" t="s">
        <v>1131</v>
      </c>
      <c r="E2850" s="9" t="s">
        <v>1143</v>
      </c>
      <c r="F2850" s="9" t="s">
        <v>1144</v>
      </c>
      <c r="G2850" s="9" t="s">
        <v>1312</v>
      </c>
      <c r="H2850" s="9" t="s">
        <v>314</v>
      </c>
      <c r="I2850" s="9" t="s">
        <v>456</v>
      </c>
      <c r="J2850" s="10" t="s">
        <v>456</v>
      </c>
      <c r="K2850" s="67">
        <v>700</v>
      </c>
      <c r="L2850" s="67">
        <v>15899450</v>
      </c>
      <c r="M2850" s="67"/>
      <c r="R2850" s="66">
        <v>15899450</v>
      </c>
      <c r="S2850" s="67" t="s">
        <v>1365</v>
      </c>
      <c r="T2850" s="65">
        <v>1</v>
      </c>
    </row>
    <row r="2851" spans="1:20" x14ac:dyDescent="0.25">
      <c r="A2851" s="60" t="s">
        <v>2369</v>
      </c>
      <c r="B2851" s="58" t="s">
        <v>2365</v>
      </c>
      <c r="C2851" s="9" t="s">
        <v>1123</v>
      </c>
      <c r="D2851" s="9" t="s">
        <v>1131</v>
      </c>
      <c r="E2851" s="9" t="s">
        <v>1143</v>
      </c>
      <c r="F2851" s="9" t="s">
        <v>1144</v>
      </c>
      <c r="G2851" s="9" t="s">
        <v>1312</v>
      </c>
      <c r="H2851" s="9" t="s">
        <v>345</v>
      </c>
      <c r="I2851" s="9" t="s">
        <v>456</v>
      </c>
      <c r="J2851" s="10" t="s">
        <v>456</v>
      </c>
      <c r="K2851" s="67">
        <v>6800</v>
      </c>
      <c r="L2851" s="67">
        <v>148227080</v>
      </c>
      <c r="M2851" s="67"/>
      <c r="R2851" s="66">
        <v>148227080</v>
      </c>
      <c r="S2851" s="67" t="s">
        <v>1364</v>
      </c>
      <c r="T2851" s="65">
        <v>1</v>
      </c>
    </row>
    <row r="2852" spans="1:20" x14ac:dyDescent="0.25">
      <c r="A2852" s="60" t="s">
        <v>2369</v>
      </c>
      <c r="B2852" s="58" t="s">
        <v>2365</v>
      </c>
      <c r="C2852" s="9" t="s">
        <v>1124</v>
      </c>
      <c r="D2852" s="9" t="s">
        <v>1132</v>
      </c>
      <c r="E2852" s="9" t="s">
        <v>1143</v>
      </c>
      <c r="F2852" s="9" t="s">
        <v>1144</v>
      </c>
      <c r="G2852" s="9" t="s">
        <v>1312</v>
      </c>
      <c r="H2852" s="9" t="s">
        <v>314</v>
      </c>
      <c r="I2852" s="9" t="s">
        <v>456</v>
      </c>
      <c r="J2852" s="10" t="s">
        <v>456</v>
      </c>
      <c r="K2852" s="67">
        <v>400</v>
      </c>
      <c r="L2852" s="67">
        <v>19079400</v>
      </c>
      <c r="M2852" s="67"/>
      <c r="R2852" s="66">
        <v>19079400</v>
      </c>
      <c r="S2852" s="67" t="s">
        <v>1365</v>
      </c>
      <c r="T2852" s="65">
        <v>1</v>
      </c>
    </row>
    <row r="2853" spans="1:20" x14ac:dyDescent="0.25">
      <c r="A2853" s="60" t="s">
        <v>2369</v>
      </c>
      <c r="B2853" s="58" t="s">
        <v>2365</v>
      </c>
      <c r="C2853" s="9" t="s">
        <v>1124</v>
      </c>
      <c r="D2853" s="9" t="s">
        <v>1132</v>
      </c>
      <c r="E2853" s="9" t="s">
        <v>1143</v>
      </c>
      <c r="F2853" s="9" t="s">
        <v>1144</v>
      </c>
      <c r="G2853" s="9" t="s">
        <v>1312</v>
      </c>
      <c r="H2853" s="9" t="s">
        <v>345</v>
      </c>
      <c r="I2853" s="9" t="s">
        <v>456</v>
      </c>
      <c r="J2853" s="10" t="s">
        <v>456</v>
      </c>
      <c r="K2853" s="67">
        <v>5000</v>
      </c>
      <c r="L2853" s="67">
        <v>228880500</v>
      </c>
      <c r="M2853" s="67"/>
      <c r="R2853" s="66">
        <v>228880500</v>
      </c>
      <c r="S2853" s="67" t="s">
        <v>1364</v>
      </c>
      <c r="T2853" s="65">
        <v>1</v>
      </c>
    </row>
    <row r="2854" spans="1:20" x14ac:dyDescent="0.25">
      <c r="A2854" s="60" t="s">
        <v>2369</v>
      </c>
      <c r="B2854" s="58" t="s">
        <v>2365</v>
      </c>
      <c r="C2854" s="9" t="s">
        <v>1126</v>
      </c>
      <c r="D2854" s="9" t="s">
        <v>1134</v>
      </c>
      <c r="E2854" s="9" t="s">
        <v>1143</v>
      </c>
      <c r="F2854" s="9" t="s">
        <v>1144</v>
      </c>
      <c r="G2854" s="9" t="s">
        <v>1312</v>
      </c>
      <c r="H2854" s="9" t="s">
        <v>314</v>
      </c>
      <c r="I2854" s="9" t="s">
        <v>456</v>
      </c>
      <c r="J2854" s="10" t="s">
        <v>456</v>
      </c>
      <c r="K2854" s="67">
        <v>100</v>
      </c>
      <c r="L2854" s="67">
        <v>4769850</v>
      </c>
      <c r="M2854" s="67"/>
      <c r="R2854" s="66">
        <v>4769850</v>
      </c>
      <c r="S2854" s="67" t="s">
        <v>1365</v>
      </c>
      <c r="T2854" s="65">
        <v>1</v>
      </c>
    </row>
    <row r="2855" spans="1:20" x14ac:dyDescent="0.25">
      <c r="A2855" s="60" t="s">
        <v>2369</v>
      </c>
      <c r="B2855" s="58" t="s">
        <v>2365</v>
      </c>
      <c r="C2855" s="9" t="s">
        <v>1126</v>
      </c>
      <c r="D2855" s="9" t="s">
        <v>1134</v>
      </c>
      <c r="E2855" s="9" t="s">
        <v>1143</v>
      </c>
      <c r="F2855" s="9" t="s">
        <v>1144</v>
      </c>
      <c r="G2855" s="9" t="s">
        <v>1312</v>
      </c>
      <c r="H2855" s="9" t="s">
        <v>345</v>
      </c>
      <c r="I2855" s="9" t="s">
        <v>456</v>
      </c>
      <c r="J2855" s="10" t="s">
        <v>456</v>
      </c>
      <c r="K2855" s="67">
        <v>5300</v>
      </c>
      <c r="L2855" s="67">
        <v>242613330</v>
      </c>
      <c r="M2855" s="67"/>
      <c r="R2855" s="66">
        <v>242613330</v>
      </c>
      <c r="S2855" s="67" t="s">
        <v>1364</v>
      </c>
      <c r="T2855" s="65">
        <v>1</v>
      </c>
    </row>
    <row r="2856" spans="1:20" x14ac:dyDescent="0.25">
      <c r="A2856" s="60" t="s">
        <v>2369</v>
      </c>
      <c r="B2856" s="58" t="s">
        <v>2365</v>
      </c>
      <c r="C2856" s="9" t="s">
        <v>665</v>
      </c>
      <c r="D2856" s="9" t="s">
        <v>1415</v>
      </c>
      <c r="E2856" s="9" t="s">
        <v>566</v>
      </c>
      <c r="F2856" s="9" t="s">
        <v>567</v>
      </c>
      <c r="G2856" s="9" t="s">
        <v>1308</v>
      </c>
      <c r="H2856" s="9" t="s">
        <v>296</v>
      </c>
      <c r="I2856" s="9" t="s">
        <v>456</v>
      </c>
      <c r="J2856" s="10" t="s">
        <v>456</v>
      </c>
      <c r="K2856" s="67">
        <v>210</v>
      </c>
      <c r="L2856" s="67">
        <v>47131980</v>
      </c>
      <c r="M2856" s="67"/>
      <c r="R2856" s="66">
        <v>47131980</v>
      </c>
      <c r="S2856" s="67" t="s">
        <v>1364</v>
      </c>
      <c r="T2856" s="65">
        <v>1</v>
      </c>
    </row>
    <row r="2857" spans="1:20" x14ac:dyDescent="0.25">
      <c r="A2857" s="60" t="s">
        <v>2369</v>
      </c>
      <c r="B2857" s="58" t="s">
        <v>2365</v>
      </c>
      <c r="C2857" s="9" t="s">
        <v>665</v>
      </c>
      <c r="D2857" s="9" t="s">
        <v>1415</v>
      </c>
      <c r="E2857" s="9" t="s">
        <v>566</v>
      </c>
      <c r="F2857" s="9" t="s">
        <v>567</v>
      </c>
      <c r="G2857" s="9" t="s">
        <v>1308</v>
      </c>
      <c r="H2857" s="9" t="s">
        <v>234</v>
      </c>
      <c r="I2857" s="9" t="s">
        <v>454</v>
      </c>
      <c r="J2857" s="62" t="s">
        <v>2384</v>
      </c>
      <c r="K2857" s="67">
        <v>2749</v>
      </c>
      <c r="L2857" s="67">
        <v>403657662</v>
      </c>
      <c r="M2857" s="67"/>
      <c r="R2857" s="66">
        <v>403657662</v>
      </c>
      <c r="S2857" s="67" t="s">
        <v>1364</v>
      </c>
      <c r="T2857" s="65">
        <v>1</v>
      </c>
    </row>
    <row r="2858" spans="1:20" x14ac:dyDescent="0.25">
      <c r="A2858" s="60" t="s">
        <v>2369</v>
      </c>
      <c r="B2858" s="58" t="s">
        <v>2365</v>
      </c>
      <c r="C2858" s="9" t="s">
        <v>665</v>
      </c>
      <c r="D2858" s="9" t="s">
        <v>1415</v>
      </c>
      <c r="E2858" s="9" t="s">
        <v>566</v>
      </c>
      <c r="F2858" s="9" t="s">
        <v>567</v>
      </c>
      <c r="G2858" s="9" t="s">
        <v>1308</v>
      </c>
      <c r="H2858" s="9" t="s">
        <v>1492</v>
      </c>
      <c r="I2858" s="9" t="s">
        <v>454</v>
      </c>
      <c r="J2858" s="62" t="s">
        <v>2384</v>
      </c>
      <c r="K2858" s="67">
        <v>100</v>
      </c>
      <c r="L2858" s="67">
        <v>14683800</v>
      </c>
      <c r="M2858" s="67"/>
      <c r="R2858" s="66">
        <v>14683800</v>
      </c>
      <c r="S2858" s="67" t="s">
        <v>1534</v>
      </c>
      <c r="T2858" s="65">
        <v>1</v>
      </c>
    </row>
    <row r="2859" spans="1:20" x14ac:dyDescent="0.25">
      <c r="A2859" s="60" t="s">
        <v>2369</v>
      </c>
      <c r="B2859" s="58" t="s">
        <v>2365</v>
      </c>
      <c r="C2859" s="9" t="s">
        <v>672</v>
      </c>
      <c r="D2859" s="9" t="s">
        <v>1415</v>
      </c>
      <c r="E2859" s="9" t="s">
        <v>566</v>
      </c>
      <c r="F2859" s="9" t="s">
        <v>567</v>
      </c>
      <c r="G2859" s="9" t="s">
        <v>1308</v>
      </c>
      <c r="H2859" s="9" t="s">
        <v>296</v>
      </c>
      <c r="I2859" s="9" t="s">
        <v>456</v>
      </c>
      <c r="J2859" s="10" t="s">
        <v>456</v>
      </c>
      <c r="K2859" s="67">
        <v>340</v>
      </c>
      <c r="L2859" s="67">
        <v>50872500</v>
      </c>
      <c r="M2859" s="67"/>
      <c r="R2859" s="66">
        <v>50872500</v>
      </c>
      <c r="S2859" s="67" t="s">
        <v>1364</v>
      </c>
      <c r="T2859" s="65">
        <v>1</v>
      </c>
    </row>
    <row r="2860" spans="1:20" x14ac:dyDescent="0.25">
      <c r="A2860" s="60" t="s">
        <v>2369</v>
      </c>
      <c r="B2860" s="58" t="s">
        <v>2365</v>
      </c>
      <c r="C2860" s="9" t="s">
        <v>672</v>
      </c>
      <c r="D2860" s="9" t="s">
        <v>1415</v>
      </c>
      <c r="E2860" s="9" t="s">
        <v>566</v>
      </c>
      <c r="F2860" s="9" t="s">
        <v>567</v>
      </c>
      <c r="G2860" s="9" t="s">
        <v>1308</v>
      </c>
      <c r="H2860" s="9" t="s">
        <v>231</v>
      </c>
      <c r="I2860" s="9" t="s">
        <v>455</v>
      </c>
      <c r="J2860" s="62" t="s">
        <v>2384</v>
      </c>
      <c r="K2860" s="67">
        <v>20</v>
      </c>
      <c r="L2860" s="67">
        <v>2696900</v>
      </c>
      <c r="M2860" s="67"/>
      <c r="R2860" s="66">
        <v>2696900</v>
      </c>
      <c r="S2860" s="67" t="s">
        <v>1364</v>
      </c>
      <c r="T2860" s="65">
        <v>1</v>
      </c>
    </row>
    <row r="2861" spans="1:20" x14ac:dyDescent="0.25">
      <c r="A2861" s="60" t="s">
        <v>2369</v>
      </c>
      <c r="B2861" s="58" t="s">
        <v>2365</v>
      </c>
      <c r="C2861" s="9" t="s">
        <v>672</v>
      </c>
      <c r="D2861" s="9" t="s">
        <v>1415</v>
      </c>
      <c r="E2861" s="9" t="s">
        <v>566</v>
      </c>
      <c r="F2861" s="9" t="s">
        <v>567</v>
      </c>
      <c r="G2861" s="9" t="s">
        <v>1308</v>
      </c>
      <c r="H2861" s="9" t="s">
        <v>234</v>
      </c>
      <c r="I2861" s="9" t="s">
        <v>454</v>
      </c>
      <c r="J2861" s="62" t="s">
        <v>2384</v>
      </c>
      <c r="K2861" s="67">
        <v>59719</v>
      </c>
      <c r="L2861" s="67">
        <v>4766710861</v>
      </c>
      <c r="M2861" s="67"/>
      <c r="R2861" s="66">
        <v>4766710861</v>
      </c>
      <c r="S2861" s="67" t="s">
        <v>1364</v>
      </c>
      <c r="T2861" s="65">
        <v>1</v>
      </c>
    </row>
    <row r="2862" spans="1:20" x14ac:dyDescent="0.25">
      <c r="A2862" s="60" t="s">
        <v>2369</v>
      </c>
      <c r="B2862" s="58" t="s">
        <v>2365</v>
      </c>
      <c r="C2862" s="9" t="s">
        <v>672</v>
      </c>
      <c r="D2862" s="9" t="s">
        <v>1415</v>
      </c>
      <c r="E2862" s="9" t="s">
        <v>566</v>
      </c>
      <c r="F2862" s="9" t="s">
        <v>567</v>
      </c>
      <c r="G2862" s="9" t="s">
        <v>1308</v>
      </c>
      <c r="H2862" s="9" t="s">
        <v>1492</v>
      </c>
      <c r="I2862" s="9" t="s">
        <v>454</v>
      </c>
      <c r="J2862" s="62" t="s">
        <v>2384</v>
      </c>
      <c r="K2862" s="67">
        <v>13790</v>
      </c>
      <c r="L2862" s="67">
        <v>1100704010</v>
      </c>
      <c r="M2862" s="67"/>
      <c r="R2862" s="66">
        <v>1100704010</v>
      </c>
      <c r="S2862" s="67" t="s">
        <v>1534</v>
      </c>
      <c r="T2862" s="65">
        <v>1</v>
      </c>
    </row>
    <row r="2863" spans="1:20" x14ac:dyDescent="0.25">
      <c r="A2863" s="60" t="s">
        <v>2369</v>
      </c>
      <c r="B2863" s="58" t="s">
        <v>2365</v>
      </c>
      <c r="C2863" s="9" t="s">
        <v>448</v>
      </c>
      <c r="D2863" s="9" t="s">
        <v>1013</v>
      </c>
      <c r="E2863" s="9" t="s">
        <v>347</v>
      </c>
      <c r="F2863" s="9" t="s">
        <v>224</v>
      </c>
      <c r="G2863" s="9" t="s">
        <v>1312</v>
      </c>
      <c r="H2863" s="9" t="s">
        <v>239</v>
      </c>
      <c r="I2863" s="9" t="s">
        <v>456</v>
      </c>
      <c r="J2863" s="10" t="s">
        <v>456</v>
      </c>
      <c r="K2863" s="67">
        <v>700</v>
      </c>
      <c r="L2863" s="67">
        <v>189000000</v>
      </c>
      <c r="M2863" s="67"/>
      <c r="R2863" s="66">
        <v>189000000</v>
      </c>
      <c r="S2863" s="67" t="s">
        <v>1366</v>
      </c>
      <c r="T2863" s="65">
        <v>1</v>
      </c>
    </row>
    <row r="2864" spans="1:20" x14ac:dyDescent="0.25">
      <c r="A2864" s="60" t="s">
        <v>2369</v>
      </c>
      <c r="B2864" s="58" t="s">
        <v>2365</v>
      </c>
      <c r="C2864" s="9" t="s">
        <v>223</v>
      </c>
      <c r="D2864" s="9" t="s">
        <v>1353</v>
      </c>
      <c r="E2864" s="9" t="s">
        <v>264</v>
      </c>
      <c r="F2864" s="9" t="s">
        <v>348</v>
      </c>
      <c r="G2864" s="9" t="s">
        <v>1312</v>
      </c>
      <c r="H2864" s="9" t="s">
        <v>314</v>
      </c>
      <c r="I2864" s="9" t="s">
        <v>456</v>
      </c>
      <c r="J2864" s="10" t="s">
        <v>456</v>
      </c>
      <c r="K2864" s="67">
        <v>280</v>
      </c>
      <c r="L2864" s="67">
        <v>2169580</v>
      </c>
      <c r="M2864" s="67"/>
      <c r="R2864" s="66">
        <v>2169580</v>
      </c>
      <c r="S2864" s="67" t="s">
        <v>1365</v>
      </c>
      <c r="T2864" s="65">
        <v>1</v>
      </c>
    </row>
    <row r="2865" spans="1:20" x14ac:dyDescent="0.25">
      <c r="A2865" s="60" t="s">
        <v>2369</v>
      </c>
      <c r="B2865" s="58" t="s">
        <v>2365</v>
      </c>
      <c r="C2865" s="9" t="s">
        <v>223</v>
      </c>
      <c r="D2865" s="9" t="s">
        <v>1353</v>
      </c>
      <c r="E2865" s="9" t="s">
        <v>264</v>
      </c>
      <c r="F2865" s="9" t="s">
        <v>348</v>
      </c>
      <c r="G2865" s="9" t="s">
        <v>1312</v>
      </c>
      <c r="H2865" s="9" t="s">
        <v>345</v>
      </c>
      <c r="I2865" s="9" t="s">
        <v>456</v>
      </c>
      <c r="J2865" s="10" t="s">
        <v>456</v>
      </c>
      <c r="K2865" s="67">
        <v>6216</v>
      </c>
      <c r="L2865" s="67">
        <v>46223508.000000089</v>
      </c>
      <c r="M2865" s="67"/>
      <c r="R2865" s="66">
        <v>46223508.000000089</v>
      </c>
      <c r="S2865" s="67" t="s">
        <v>1364</v>
      </c>
      <c r="T2865" s="65">
        <v>1</v>
      </c>
    </row>
    <row r="2866" spans="1:20" x14ac:dyDescent="0.25">
      <c r="A2866" s="60" t="s">
        <v>2369</v>
      </c>
      <c r="B2866" s="58" t="s">
        <v>2365</v>
      </c>
      <c r="C2866" s="9" t="s">
        <v>223</v>
      </c>
      <c r="D2866" s="9" t="s">
        <v>1353</v>
      </c>
      <c r="E2866" s="9" t="s">
        <v>264</v>
      </c>
      <c r="F2866" s="9" t="s">
        <v>348</v>
      </c>
      <c r="G2866" s="9" t="s">
        <v>1312</v>
      </c>
      <c r="H2866" s="9" t="s">
        <v>220</v>
      </c>
      <c r="I2866" s="9" t="s">
        <v>455</v>
      </c>
      <c r="J2866" s="62" t="s">
        <v>2384</v>
      </c>
      <c r="K2866" s="67">
        <v>168</v>
      </c>
      <c r="L2866" s="67">
        <v>1129464</v>
      </c>
      <c r="M2866" s="67"/>
      <c r="R2866" s="66">
        <v>1129464</v>
      </c>
      <c r="S2866" s="67" t="s">
        <v>1364</v>
      </c>
      <c r="T2866" s="65">
        <v>1</v>
      </c>
    </row>
    <row r="2867" spans="1:20" x14ac:dyDescent="0.25">
      <c r="A2867" s="60" t="s">
        <v>2369</v>
      </c>
      <c r="B2867" s="58" t="s">
        <v>2365</v>
      </c>
      <c r="C2867" s="9" t="s">
        <v>223</v>
      </c>
      <c r="D2867" s="9" t="s">
        <v>1353</v>
      </c>
      <c r="E2867" s="9" t="s">
        <v>264</v>
      </c>
      <c r="F2867" s="9" t="s">
        <v>348</v>
      </c>
      <c r="G2867" s="9" t="s">
        <v>1312</v>
      </c>
      <c r="H2867" s="9" t="s">
        <v>241</v>
      </c>
      <c r="I2867" s="9" t="s">
        <v>454</v>
      </c>
      <c r="J2867" s="62" t="s">
        <v>2384</v>
      </c>
      <c r="K2867" s="67">
        <v>29036</v>
      </c>
      <c r="L2867" s="67">
        <v>181271748</v>
      </c>
      <c r="M2867" s="67"/>
      <c r="R2867" s="66">
        <v>181271748</v>
      </c>
      <c r="S2867" s="67" t="s">
        <v>1364</v>
      </c>
      <c r="T2867" s="65">
        <v>1</v>
      </c>
    </row>
    <row r="2868" spans="1:20" x14ac:dyDescent="0.25">
      <c r="A2868" s="60" t="s">
        <v>2369</v>
      </c>
      <c r="B2868" s="58" t="s">
        <v>2365</v>
      </c>
      <c r="C2868" s="9" t="s">
        <v>1315</v>
      </c>
      <c r="D2868" s="9" t="s">
        <v>740</v>
      </c>
      <c r="E2868" s="9" t="s">
        <v>267</v>
      </c>
      <c r="F2868" s="9" t="s">
        <v>284</v>
      </c>
      <c r="G2868" s="9" t="s">
        <v>1308</v>
      </c>
      <c r="H2868" s="9" t="s">
        <v>296</v>
      </c>
      <c r="I2868" s="9" t="s">
        <v>456</v>
      </c>
      <c r="J2868" s="10" t="s">
        <v>456</v>
      </c>
      <c r="K2868" s="67">
        <v>264</v>
      </c>
      <c r="L2868" s="67">
        <v>4800312</v>
      </c>
      <c r="M2868" s="67"/>
      <c r="R2868" s="66">
        <v>4800312</v>
      </c>
      <c r="S2868" s="67" t="s">
        <v>1364</v>
      </c>
      <c r="T2868" s="65">
        <v>1</v>
      </c>
    </row>
    <row r="2869" spans="1:20" x14ac:dyDescent="0.25">
      <c r="A2869" s="60" t="s">
        <v>2369</v>
      </c>
      <c r="B2869" s="58" t="s">
        <v>2365</v>
      </c>
      <c r="C2869" s="9" t="s">
        <v>1315</v>
      </c>
      <c r="D2869" s="9" t="s">
        <v>740</v>
      </c>
      <c r="E2869" s="9" t="s">
        <v>267</v>
      </c>
      <c r="F2869" s="9" t="s">
        <v>284</v>
      </c>
      <c r="G2869" s="9" t="s">
        <v>1308</v>
      </c>
      <c r="H2869" s="9" t="s">
        <v>231</v>
      </c>
      <c r="I2869" s="9" t="s">
        <v>455</v>
      </c>
      <c r="J2869" s="62" t="s">
        <v>2384</v>
      </c>
      <c r="K2869" s="67">
        <v>1200</v>
      </c>
      <c r="L2869" s="67">
        <v>18302400</v>
      </c>
      <c r="M2869" s="67"/>
      <c r="R2869" s="66">
        <v>18302400</v>
      </c>
      <c r="S2869" s="67" t="s">
        <v>1364</v>
      </c>
      <c r="T2869" s="65">
        <v>1</v>
      </c>
    </row>
    <row r="2870" spans="1:20" x14ac:dyDescent="0.25">
      <c r="A2870" s="60" t="s">
        <v>2369</v>
      </c>
      <c r="B2870" s="58" t="s">
        <v>2365</v>
      </c>
      <c r="C2870" s="9" t="s">
        <v>1315</v>
      </c>
      <c r="D2870" s="9" t="s">
        <v>740</v>
      </c>
      <c r="E2870" s="9" t="s">
        <v>267</v>
      </c>
      <c r="F2870" s="9" t="s">
        <v>284</v>
      </c>
      <c r="G2870" s="9" t="s">
        <v>1308</v>
      </c>
      <c r="H2870" s="9" t="s">
        <v>234</v>
      </c>
      <c r="I2870" s="9" t="s">
        <v>454</v>
      </c>
      <c r="J2870" s="62" t="s">
        <v>2384</v>
      </c>
      <c r="K2870" s="67">
        <v>39999</v>
      </c>
      <c r="L2870" s="67">
        <v>377350566</v>
      </c>
      <c r="M2870" s="67"/>
      <c r="R2870" s="66">
        <v>377350566</v>
      </c>
      <c r="S2870" s="67" t="s">
        <v>1364</v>
      </c>
      <c r="T2870" s="65">
        <v>1</v>
      </c>
    </row>
    <row r="2871" spans="1:20" x14ac:dyDescent="0.25">
      <c r="A2871" s="60" t="s">
        <v>2369</v>
      </c>
      <c r="B2871" s="58" t="s">
        <v>2365</v>
      </c>
      <c r="C2871" s="9" t="s">
        <v>1315</v>
      </c>
      <c r="D2871" s="9" t="s">
        <v>740</v>
      </c>
      <c r="E2871" s="9" t="s">
        <v>267</v>
      </c>
      <c r="F2871" s="9" t="s">
        <v>284</v>
      </c>
      <c r="G2871" s="9" t="s">
        <v>1308</v>
      </c>
      <c r="H2871" s="9" t="s">
        <v>1492</v>
      </c>
      <c r="I2871" s="9" t="s">
        <v>454</v>
      </c>
      <c r="J2871" s="62" t="s">
        <v>2384</v>
      </c>
      <c r="K2871" s="67">
        <v>3328</v>
      </c>
      <c r="L2871" s="67">
        <v>31396352</v>
      </c>
      <c r="M2871" s="67"/>
      <c r="R2871" s="66">
        <v>31396352</v>
      </c>
      <c r="S2871" s="67" t="s">
        <v>1534</v>
      </c>
      <c r="T2871" s="65">
        <v>1</v>
      </c>
    </row>
    <row r="2872" spans="1:20" x14ac:dyDescent="0.25">
      <c r="A2872" s="60" t="s">
        <v>2369</v>
      </c>
      <c r="B2872" s="58" t="s">
        <v>2365</v>
      </c>
      <c r="C2872" s="9" t="s">
        <v>686</v>
      </c>
      <c r="D2872" s="9" t="s">
        <v>344</v>
      </c>
      <c r="E2872" s="9" t="s">
        <v>356</v>
      </c>
      <c r="F2872" s="9" t="s">
        <v>379</v>
      </c>
      <c r="G2872" s="9" t="s">
        <v>1308</v>
      </c>
      <c r="H2872" s="9" t="s">
        <v>234</v>
      </c>
      <c r="I2872" s="9" t="s">
        <v>454</v>
      </c>
      <c r="J2872" s="62" t="s">
        <v>2384</v>
      </c>
      <c r="K2872" s="67">
        <v>3792</v>
      </c>
      <c r="L2872" s="67">
        <v>230254032</v>
      </c>
      <c r="M2872" s="67"/>
      <c r="R2872" s="66">
        <v>230254032</v>
      </c>
      <c r="S2872" s="67" t="s">
        <v>1364</v>
      </c>
      <c r="T2872" s="65">
        <v>1</v>
      </c>
    </row>
    <row r="2873" spans="1:20" x14ac:dyDescent="0.25">
      <c r="A2873" s="60" t="s">
        <v>2369</v>
      </c>
      <c r="B2873" s="58" t="s">
        <v>2365</v>
      </c>
      <c r="C2873" s="9" t="s">
        <v>686</v>
      </c>
      <c r="D2873" s="9" t="s">
        <v>344</v>
      </c>
      <c r="E2873" s="9" t="s">
        <v>356</v>
      </c>
      <c r="F2873" s="9" t="s">
        <v>379</v>
      </c>
      <c r="G2873" s="9" t="s">
        <v>1308</v>
      </c>
      <c r="H2873" s="9" t="s">
        <v>1492</v>
      </c>
      <c r="I2873" s="9" t="s">
        <v>454</v>
      </c>
      <c r="J2873" s="62" t="s">
        <v>2384</v>
      </c>
      <c r="K2873" s="67">
        <v>456</v>
      </c>
      <c r="L2873" s="67">
        <v>27688776</v>
      </c>
      <c r="M2873" s="67"/>
      <c r="R2873" s="66">
        <v>27688776</v>
      </c>
      <c r="S2873" s="67" t="s">
        <v>1534</v>
      </c>
      <c r="T2873" s="65">
        <v>1</v>
      </c>
    </row>
    <row r="2874" spans="1:20" x14ac:dyDescent="0.25">
      <c r="A2874" s="60" t="s">
        <v>2369</v>
      </c>
      <c r="B2874" s="58" t="s">
        <v>2365</v>
      </c>
      <c r="C2874" s="9" t="s">
        <v>1318</v>
      </c>
      <c r="D2874" s="9" t="s">
        <v>1494</v>
      </c>
      <c r="E2874" s="9" t="s">
        <v>306</v>
      </c>
      <c r="F2874" s="9" t="s">
        <v>237</v>
      </c>
      <c r="G2874" s="9" t="s">
        <v>1308</v>
      </c>
      <c r="H2874" s="9" t="s">
        <v>234</v>
      </c>
      <c r="I2874" s="9" t="s">
        <v>454</v>
      </c>
      <c r="J2874" s="62" t="s">
        <v>2384</v>
      </c>
      <c r="K2874" s="67">
        <v>2376</v>
      </c>
      <c r="L2874" s="67">
        <v>187228800</v>
      </c>
      <c r="M2874" s="67"/>
      <c r="R2874" s="66">
        <v>187228800</v>
      </c>
      <c r="S2874" s="67" t="s">
        <v>1364</v>
      </c>
      <c r="T2874" s="65">
        <v>1</v>
      </c>
    </row>
    <row r="2875" spans="1:20" x14ac:dyDescent="0.25">
      <c r="A2875" s="60" t="s">
        <v>2369</v>
      </c>
      <c r="B2875" s="58" t="s">
        <v>2365</v>
      </c>
      <c r="C2875" s="9" t="s">
        <v>1318</v>
      </c>
      <c r="D2875" s="9" t="s">
        <v>1494</v>
      </c>
      <c r="E2875" s="9" t="s">
        <v>306</v>
      </c>
      <c r="F2875" s="9" t="s">
        <v>237</v>
      </c>
      <c r="G2875" s="9" t="s">
        <v>1308</v>
      </c>
      <c r="H2875" s="9" t="s">
        <v>1492</v>
      </c>
      <c r="I2875" s="9" t="s">
        <v>454</v>
      </c>
      <c r="J2875" s="62" t="s">
        <v>2384</v>
      </c>
      <c r="K2875" s="67">
        <v>600</v>
      </c>
      <c r="L2875" s="67">
        <v>47280000</v>
      </c>
      <c r="M2875" s="67"/>
      <c r="R2875" s="66">
        <v>47280000</v>
      </c>
      <c r="S2875" s="67" t="s">
        <v>1534</v>
      </c>
      <c r="T2875" s="65">
        <v>1</v>
      </c>
    </row>
    <row r="2876" spans="1:20" x14ac:dyDescent="0.25">
      <c r="A2876" s="60" t="s">
        <v>2369</v>
      </c>
      <c r="B2876" s="58" t="s">
        <v>2365</v>
      </c>
      <c r="C2876" s="9" t="s">
        <v>1316</v>
      </c>
      <c r="D2876" s="9" t="s">
        <v>252</v>
      </c>
      <c r="E2876" s="9" t="s">
        <v>387</v>
      </c>
      <c r="F2876" s="9" t="s">
        <v>252</v>
      </c>
      <c r="G2876" s="9" t="s">
        <v>1308</v>
      </c>
      <c r="H2876" s="9" t="s">
        <v>296</v>
      </c>
      <c r="I2876" s="9" t="s">
        <v>456</v>
      </c>
      <c r="J2876" s="10" t="s">
        <v>456</v>
      </c>
      <c r="K2876" s="67">
        <v>12936</v>
      </c>
      <c r="L2876" s="67">
        <v>242071368</v>
      </c>
      <c r="M2876" s="67"/>
      <c r="R2876" s="66">
        <v>242071368</v>
      </c>
      <c r="S2876" s="67" t="s">
        <v>1364</v>
      </c>
      <c r="T2876" s="65">
        <v>1</v>
      </c>
    </row>
    <row r="2877" spans="1:20" x14ac:dyDescent="0.25">
      <c r="A2877" s="60" t="s">
        <v>2369</v>
      </c>
      <c r="B2877" s="58" t="s">
        <v>2365</v>
      </c>
      <c r="C2877" s="9" t="s">
        <v>1316</v>
      </c>
      <c r="D2877" s="9" t="s">
        <v>252</v>
      </c>
      <c r="E2877" s="9" t="s">
        <v>387</v>
      </c>
      <c r="F2877" s="9" t="s">
        <v>252</v>
      </c>
      <c r="G2877" s="9" t="s">
        <v>1308</v>
      </c>
      <c r="H2877" s="9" t="s">
        <v>231</v>
      </c>
      <c r="I2877" s="9" t="s">
        <v>455</v>
      </c>
      <c r="J2877" s="62" t="s">
        <v>2384</v>
      </c>
      <c r="K2877" s="67">
        <v>216</v>
      </c>
      <c r="L2877" s="67">
        <v>3400704</v>
      </c>
      <c r="M2877" s="67"/>
      <c r="R2877" s="66">
        <v>3400704</v>
      </c>
      <c r="S2877" s="67" t="s">
        <v>1364</v>
      </c>
      <c r="T2877" s="65">
        <v>1</v>
      </c>
    </row>
    <row r="2878" spans="1:20" x14ac:dyDescent="0.25">
      <c r="A2878" s="60" t="s">
        <v>2369</v>
      </c>
      <c r="B2878" s="58" t="s">
        <v>2365</v>
      </c>
      <c r="C2878" s="9" t="s">
        <v>1316</v>
      </c>
      <c r="D2878" s="9" t="s">
        <v>252</v>
      </c>
      <c r="E2878" s="9" t="s">
        <v>387</v>
      </c>
      <c r="F2878" s="9" t="s">
        <v>252</v>
      </c>
      <c r="G2878" s="9" t="s">
        <v>1308</v>
      </c>
      <c r="H2878" s="9" t="s">
        <v>234</v>
      </c>
      <c r="I2878" s="9" t="s">
        <v>454</v>
      </c>
      <c r="J2878" s="62" t="s">
        <v>2384</v>
      </c>
      <c r="K2878" s="67">
        <v>118582</v>
      </c>
      <c r="L2878" s="67">
        <v>893989698</v>
      </c>
      <c r="M2878" s="67"/>
      <c r="R2878" s="66">
        <v>893989698</v>
      </c>
      <c r="S2878" s="67" t="s">
        <v>1364</v>
      </c>
      <c r="T2878" s="65">
        <v>1</v>
      </c>
    </row>
    <row r="2879" spans="1:20" x14ac:dyDescent="0.25">
      <c r="A2879" s="60" t="s">
        <v>2369</v>
      </c>
      <c r="B2879" s="58" t="s">
        <v>2365</v>
      </c>
      <c r="C2879" s="9" t="s">
        <v>1316</v>
      </c>
      <c r="D2879" s="9" t="s">
        <v>252</v>
      </c>
      <c r="E2879" s="9" t="s">
        <v>387</v>
      </c>
      <c r="F2879" s="9" t="s">
        <v>252</v>
      </c>
      <c r="G2879" s="9" t="s">
        <v>1308</v>
      </c>
      <c r="H2879" s="9" t="s">
        <v>1492</v>
      </c>
      <c r="I2879" s="9" t="s">
        <v>454</v>
      </c>
      <c r="J2879" s="62" t="s">
        <v>2384</v>
      </c>
      <c r="K2879" s="67">
        <v>13268</v>
      </c>
      <c r="L2879" s="67">
        <v>100027452</v>
      </c>
      <c r="M2879" s="67"/>
      <c r="R2879" s="66">
        <v>100027452</v>
      </c>
      <c r="S2879" s="67" t="s">
        <v>1534</v>
      </c>
      <c r="T2879" s="65">
        <v>1</v>
      </c>
    </row>
    <row r="2880" spans="1:20" x14ac:dyDescent="0.25">
      <c r="A2880" s="60" t="s">
        <v>2369</v>
      </c>
      <c r="B2880" s="58" t="s">
        <v>2365</v>
      </c>
      <c r="C2880" s="9" t="s">
        <v>1321</v>
      </c>
      <c r="D2880" s="9" t="s">
        <v>291</v>
      </c>
      <c r="E2880" s="9" t="s">
        <v>405</v>
      </c>
      <c r="F2880" s="9" t="s">
        <v>291</v>
      </c>
      <c r="G2880" s="9" t="s">
        <v>1308</v>
      </c>
      <c r="H2880" s="9" t="s">
        <v>234</v>
      </c>
      <c r="I2880" s="9" t="s">
        <v>454</v>
      </c>
      <c r="J2880" s="62" t="s">
        <v>2384</v>
      </c>
      <c r="K2880" s="67">
        <v>22686</v>
      </c>
      <c r="L2880" s="67">
        <v>1010252952</v>
      </c>
      <c r="M2880" s="67"/>
      <c r="R2880" s="66">
        <v>1010252952</v>
      </c>
      <c r="S2880" s="67" t="s">
        <v>1364</v>
      </c>
      <c r="T2880" s="65">
        <v>1</v>
      </c>
    </row>
    <row r="2881" spans="1:20" x14ac:dyDescent="0.25">
      <c r="A2881" s="60" t="s">
        <v>2369</v>
      </c>
      <c r="B2881" s="58" t="s">
        <v>2365</v>
      </c>
      <c r="C2881" s="9" t="s">
        <v>1321</v>
      </c>
      <c r="D2881" s="9" t="s">
        <v>291</v>
      </c>
      <c r="E2881" s="9" t="s">
        <v>405</v>
      </c>
      <c r="F2881" s="9" t="s">
        <v>291</v>
      </c>
      <c r="G2881" s="9" t="s">
        <v>1308</v>
      </c>
      <c r="H2881" s="9" t="s">
        <v>1492</v>
      </c>
      <c r="I2881" s="9" t="s">
        <v>454</v>
      </c>
      <c r="J2881" s="62" t="s">
        <v>2384</v>
      </c>
      <c r="K2881" s="67">
        <v>2900</v>
      </c>
      <c r="L2881" s="67">
        <v>129142800</v>
      </c>
      <c r="M2881" s="67"/>
      <c r="R2881" s="66">
        <v>129142800</v>
      </c>
      <c r="S2881" s="67" t="s">
        <v>1534</v>
      </c>
      <c r="T2881" s="65">
        <v>1</v>
      </c>
    </row>
    <row r="2882" spans="1:20" x14ac:dyDescent="0.25">
      <c r="A2882" s="60" t="s">
        <v>2369</v>
      </c>
      <c r="B2882" s="58" t="s">
        <v>2365</v>
      </c>
      <c r="C2882" s="9" t="s">
        <v>693</v>
      </c>
      <c r="D2882" s="9" t="s">
        <v>246</v>
      </c>
      <c r="E2882" s="9" t="s">
        <v>306</v>
      </c>
      <c r="F2882" s="9" t="s">
        <v>237</v>
      </c>
      <c r="G2882" s="9" t="s">
        <v>1308</v>
      </c>
      <c r="H2882" s="9" t="s">
        <v>234</v>
      </c>
      <c r="I2882" s="9" t="s">
        <v>454</v>
      </c>
      <c r="J2882" s="62" t="s">
        <v>2384</v>
      </c>
      <c r="K2882" s="67">
        <v>552</v>
      </c>
      <c r="L2882" s="67">
        <v>21794064</v>
      </c>
      <c r="M2882" s="67"/>
      <c r="R2882" s="66">
        <v>21794064</v>
      </c>
      <c r="S2882" s="67" t="s">
        <v>1364</v>
      </c>
      <c r="T2882" s="65">
        <v>1</v>
      </c>
    </row>
    <row r="2883" spans="1:20" x14ac:dyDescent="0.25">
      <c r="A2883" s="60" t="s">
        <v>2369</v>
      </c>
      <c r="B2883" s="58" t="s">
        <v>2365</v>
      </c>
      <c r="C2883" s="9" t="s">
        <v>1058</v>
      </c>
      <c r="D2883" s="9" t="s">
        <v>1423</v>
      </c>
      <c r="E2883" s="9" t="s">
        <v>218</v>
      </c>
      <c r="F2883" s="9" t="s">
        <v>400</v>
      </c>
      <c r="G2883" s="9" t="s">
        <v>1495</v>
      </c>
      <c r="H2883" s="9" t="s">
        <v>296</v>
      </c>
      <c r="I2883" s="9" t="s">
        <v>456</v>
      </c>
      <c r="J2883" s="10" t="s">
        <v>456</v>
      </c>
      <c r="K2883" s="67">
        <v>2240</v>
      </c>
      <c r="L2883" s="67">
        <v>21685440</v>
      </c>
      <c r="M2883" s="67"/>
      <c r="R2883" s="66">
        <v>21685440</v>
      </c>
      <c r="S2883" s="67" t="s">
        <v>1364</v>
      </c>
      <c r="T2883" s="65">
        <v>1</v>
      </c>
    </row>
    <row r="2884" spans="1:20" x14ac:dyDescent="0.25">
      <c r="A2884" s="60" t="s">
        <v>2369</v>
      </c>
      <c r="B2884" s="58" t="s">
        <v>2365</v>
      </c>
      <c r="C2884" s="9" t="s">
        <v>1058</v>
      </c>
      <c r="D2884" s="9" t="s">
        <v>1423</v>
      </c>
      <c r="E2884" s="9" t="s">
        <v>218</v>
      </c>
      <c r="F2884" s="9" t="s">
        <v>400</v>
      </c>
      <c r="G2884" s="9" t="s">
        <v>1495</v>
      </c>
      <c r="H2884" s="9" t="s">
        <v>337</v>
      </c>
      <c r="I2884" s="9" t="s">
        <v>453</v>
      </c>
      <c r="J2884" s="62" t="s">
        <v>2384</v>
      </c>
      <c r="K2884" s="67">
        <v>43240</v>
      </c>
      <c r="L2884" s="67">
        <v>258748160</v>
      </c>
      <c r="M2884" s="67"/>
      <c r="R2884" s="66">
        <v>258748160</v>
      </c>
      <c r="S2884" s="67" t="s">
        <v>1364</v>
      </c>
      <c r="T2884" s="65">
        <v>1</v>
      </c>
    </row>
    <row r="2885" spans="1:20" x14ac:dyDescent="0.25">
      <c r="A2885" s="60" t="s">
        <v>2369</v>
      </c>
      <c r="B2885" s="58" t="s">
        <v>2365</v>
      </c>
      <c r="C2885" s="9" t="s">
        <v>1058</v>
      </c>
      <c r="D2885" s="9" t="s">
        <v>1423</v>
      </c>
      <c r="E2885" s="9" t="s">
        <v>218</v>
      </c>
      <c r="F2885" s="9" t="s">
        <v>400</v>
      </c>
      <c r="G2885" s="9" t="s">
        <v>1495</v>
      </c>
      <c r="H2885" s="9" t="s">
        <v>231</v>
      </c>
      <c r="I2885" s="9" t="s">
        <v>455</v>
      </c>
      <c r="J2885" s="62" t="s">
        <v>2384</v>
      </c>
      <c r="K2885" s="67">
        <v>400</v>
      </c>
      <c r="L2885" s="67">
        <v>3444000</v>
      </c>
      <c r="M2885" s="67"/>
      <c r="R2885" s="66">
        <v>3444000</v>
      </c>
      <c r="S2885" s="67" t="s">
        <v>1364</v>
      </c>
      <c r="T2885" s="65">
        <v>1</v>
      </c>
    </row>
    <row r="2886" spans="1:20" x14ac:dyDescent="0.25">
      <c r="A2886" s="60" t="s">
        <v>2369</v>
      </c>
      <c r="B2886" s="58" t="s">
        <v>2365</v>
      </c>
      <c r="C2886" s="9" t="s">
        <v>1059</v>
      </c>
      <c r="D2886" s="9" t="s">
        <v>1424</v>
      </c>
      <c r="E2886" s="9" t="s">
        <v>218</v>
      </c>
      <c r="F2886" s="9" t="s">
        <v>400</v>
      </c>
      <c r="G2886" s="9" t="s">
        <v>1495</v>
      </c>
      <c r="H2886" s="9" t="s">
        <v>296</v>
      </c>
      <c r="I2886" s="9" t="s">
        <v>456</v>
      </c>
      <c r="J2886" s="10" t="s">
        <v>456</v>
      </c>
      <c r="K2886" s="67">
        <v>61120</v>
      </c>
      <c r="L2886" s="67">
        <v>565971200</v>
      </c>
      <c r="M2886" s="67"/>
      <c r="R2886" s="66">
        <v>565971200</v>
      </c>
      <c r="S2886" s="67" t="s">
        <v>1364</v>
      </c>
      <c r="T2886" s="65">
        <v>1</v>
      </c>
    </row>
    <row r="2887" spans="1:20" x14ac:dyDescent="0.25">
      <c r="A2887" s="60" t="s">
        <v>2369</v>
      </c>
      <c r="B2887" s="58" t="s">
        <v>2365</v>
      </c>
      <c r="C2887" s="9" t="s">
        <v>1059</v>
      </c>
      <c r="D2887" s="9" t="s">
        <v>1424</v>
      </c>
      <c r="E2887" s="9" t="s">
        <v>218</v>
      </c>
      <c r="F2887" s="9" t="s">
        <v>400</v>
      </c>
      <c r="G2887" s="9" t="s">
        <v>1495</v>
      </c>
      <c r="H2887" s="9" t="s">
        <v>231</v>
      </c>
      <c r="I2887" s="9" t="s">
        <v>455</v>
      </c>
      <c r="J2887" s="62" t="s">
        <v>2384</v>
      </c>
      <c r="K2887" s="67">
        <v>6160</v>
      </c>
      <c r="L2887" s="67">
        <v>53037600</v>
      </c>
      <c r="M2887" s="67"/>
      <c r="R2887" s="66">
        <v>53037600</v>
      </c>
      <c r="S2887" s="67" t="s">
        <v>1364</v>
      </c>
      <c r="T2887" s="65">
        <v>1</v>
      </c>
    </row>
    <row r="2888" spans="1:20" x14ac:dyDescent="0.25">
      <c r="A2888" s="60" t="s">
        <v>2369</v>
      </c>
      <c r="B2888" s="58" t="s">
        <v>2365</v>
      </c>
      <c r="C2888" s="9" t="s">
        <v>1059</v>
      </c>
      <c r="D2888" s="9" t="s">
        <v>1424</v>
      </c>
      <c r="E2888" s="9" t="s">
        <v>218</v>
      </c>
      <c r="F2888" s="9" t="s">
        <v>400</v>
      </c>
      <c r="G2888" s="9" t="s">
        <v>1495</v>
      </c>
      <c r="H2888" s="9" t="s">
        <v>234</v>
      </c>
      <c r="I2888" s="9" t="s">
        <v>454</v>
      </c>
      <c r="J2888" s="62" t="s">
        <v>2384</v>
      </c>
      <c r="K2888" s="67">
        <v>788560</v>
      </c>
      <c r="L2888" s="67">
        <v>4150979840</v>
      </c>
      <c r="M2888" s="67"/>
      <c r="R2888" s="66">
        <v>4150979840</v>
      </c>
      <c r="S2888" s="67" t="s">
        <v>1364</v>
      </c>
      <c r="T2888" s="65">
        <v>1</v>
      </c>
    </row>
    <row r="2889" spans="1:20" x14ac:dyDescent="0.25">
      <c r="A2889" s="60" t="s">
        <v>2369</v>
      </c>
      <c r="B2889" s="58" t="s">
        <v>2365</v>
      </c>
      <c r="C2889" s="9" t="s">
        <v>1059</v>
      </c>
      <c r="D2889" s="9" t="s">
        <v>1424</v>
      </c>
      <c r="E2889" s="9" t="s">
        <v>218</v>
      </c>
      <c r="F2889" s="9" t="s">
        <v>400</v>
      </c>
      <c r="G2889" s="9" t="s">
        <v>1495</v>
      </c>
      <c r="H2889" s="9" t="s">
        <v>1492</v>
      </c>
      <c r="I2889" s="9" t="s">
        <v>454</v>
      </c>
      <c r="J2889" s="62" t="s">
        <v>2384</v>
      </c>
      <c r="K2889" s="67">
        <v>62240</v>
      </c>
      <c r="L2889" s="67">
        <v>327631360</v>
      </c>
      <c r="M2889" s="67"/>
      <c r="R2889" s="66">
        <v>327631360</v>
      </c>
      <c r="S2889" s="67" t="s">
        <v>1534</v>
      </c>
      <c r="T2889" s="65">
        <v>1</v>
      </c>
    </row>
    <row r="2890" spans="1:20" x14ac:dyDescent="0.25">
      <c r="A2890" s="60" t="s">
        <v>2369</v>
      </c>
      <c r="B2890" s="58" t="s">
        <v>2365</v>
      </c>
      <c r="C2890" s="9" t="s">
        <v>1063</v>
      </c>
      <c r="D2890" s="9" t="s">
        <v>1200</v>
      </c>
      <c r="E2890" s="9" t="s">
        <v>254</v>
      </c>
      <c r="F2890" s="9" t="s">
        <v>390</v>
      </c>
      <c r="G2890" s="9" t="s">
        <v>1495</v>
      </c>
      <c r="H2890" s="9" t="s">
        <v>296</v>
      </c>
      <c r="I2890" s="9" t="s">
        <v>456</v>
      </c>
      <c r="J2890" s="10" t="s">
        <v>456</v>
      </c>
      <c r="K2890" s="67">
        <v>280</v>
      </c>
      <c r="L2890" s="67">
        <v>3299800</v>
      </c>
      <c r="M2890" s="67"/>
      <c r="R2890" s="66">
        <v>3299800</v>
      </c>
      <c r="S2890" s="67" t="s">
        <v>1364</v>
      </c>
      <c r="T2890" s="65">
        <v>1</v>
      </c>
    </row>
    <row r="2891" spans="1:20" x14ac:dyDescent="0.25">
      <c r="A2891" s="60" t="s">
        <v>2369</v>
      </c>
      <c r="B2891" s="58" t="s">
        <v>2365</v>
      </c>
      <c r="C2891" s="9" t="s">
        <v>1063</v>
      </c>
      <c r="D2891" s="9" t="s">
        <v>1200</v>
      </c>
      <c r="E2891" s="9" t="s">
        <v>254</v>
      </c>
      <c r="F2891" s="9" t="s">
        <v>390</v>
      </c>
      <c r="G2891" s="9" t="s">
        <v>1495</v>
      </c>
      <c r="H2891" s="9" t="s">
        <v>337</v>
      </c>
      <c r="I2891" s="9" t="s">
        <v>453</v>
      </c>
      <c r="J2891" s="62" t="s">
        <v>2384</v>
      </c>
      <c r="K2891" s="67">
        <v>9040</v>
      </c>
      <c r="L2891" s="67">
        <v>61345440</v>
      </c>
      <c r="M2891" s="67"/>
      <c r="R2891" s="66">
        <v>61345440</v>
      </c>
      <c r="S2891" s="67" t="s">
        <v>1364</v>
      </c>
      <c r="T2891" s="65">
        <v>1</v>
      </c>
    </row>
    <row r="2892" spans="1:20" x14ac:dyDescent="0.25">
      <c r="A2892" s="60" t="s">
        <v>2369</v>
      </c>
      <c r="B2892" s="58" t="s">
        <v>2365</v>
      </c>
      <c r="C2892" s="9" t="s">
        <v>1063</v>
      </c>
      <c r="D2892" s="9" t="s">
        <v>1200</v>
      </c>
      <c r="E2892" s="9" t="s">
        <v>254</v>
      </c>
      <c r="F2892" s="9" t="s">
        <v>390</v>
      </c>
      <c r="G2892" s="9" t="s">
        <v>1495</v>
      </c>
      <c r="H2892" s="9" t="s">
        <v>1523</v>
      </c>
      <c r="I2892" s="9" t="s">
        <v>453</v>
      </c>
      <c r="J2892" s="62" t="s">
        <v>2384</v>
      </c>
      <c r="K2892" s="67">
        <v>4100</v>
      </c>
      <c r="L2892" s="67">
        <v>27822600</v>
      </c>
      <c r="M2892" s="67"/>
      <c r="R2892" s="66">
        <v>27822600</v>
      </c>
      <c r="S2892" s="67" t="s">
        <v>1534</v>
      </c>
      <c r="T2892" s="65">
        <v>1</v>
      </c>
    </row>
    <row r="2893" spans="1:20" x14ac:dyDescent="0.25">
      <c r="A2893" s="60" t="s">
        <v>2369</v>
      </c>
      <c r="B2893" s="58" t="s">
        <v>2365</v>
      </c>
      <c r="C2893" s="9" t="s">
        <v>1064</v>
      </c>
      <c r="D2893" s="9" t="s">
        <v>335</v>
      </c>
      <c r="E2893" s="9" t="s">
        <v>387</v>
      </c>
      <c r="F2893" s="9" t="s">
        <v>252</v>
      </c>
      <c r="G2893" s="9" t="s">
        <v>1495</v>
      </c>
      <c r="H2893" s="9" t="s">
        <v>296</v>
      </c>
      <c r="I2893" s="9" t="s">
        <v>456</v>
      </c>
      <c r="J2893" s="10" t="s">
        <v>456</v>
      </c>
      <c r="K2893" s="67">
        <v>100</v>
      </c>
      <c r="L2893" s="67">
        <v>1913100</v>
      </c>
      <c r="M2893" s="67"/>
      <c r="R2893" s="66">
        <v>1913100</v>
      </c>
      <c r="S2893" s="67" t="s">
        <v>1364</v>
      </c>
      <c r="T2893" s="65">
        <v>1</v>
      </c>
    </row>
    <row r="2894" spans="1:20" x14ac:dyDescent="0.25">
      <c r="A2894" s="60" t="s">
        <v>2369</v>
      </c>
      <c r="B2894" s="58" t="s">
        <v>2365</v>
      </c>
      <c r="C2894" s="9" t="s">
        <v>1064</v>
      </c>
      <c r="D2894" s="9" t="s">
        <v>335</v>
      </c>
      <c r="E2894" s="9" t="s">
        <v>387</v>
      </c>
      <c r="F2894" s="9" t="s">
        <v>252</v>
      </c>
      <c r="G2894" s="9" t="s">
        <v>1495</v>
      </c>
      <c r="H2894" s="9" t="s">
        <v>234</v>
      </c>
      <c r="I2894" s="9" t="s">
        <v>454</v>
      </c>
      <c r="J2894" s="62" t="s">
        <v>2384</v>
      </c>
      <c r="K2894" s="67">
        <v>2000</v>
      </c>
      <c r="L2894" s="67">
        <v>22088000</v>
      </c>
      <c r="M2894" s="67"/>
      <c r="R2894" s="66">
        <v>22088000</v>
      </c>
      <c r="S2894" s="67" t="s">
        <v>1364</v>
      </c>
      <c r="T2894" s="65">
        <v>1</v>
      </c>
    </row>
    <row r="2895" spans="1:20" x14ac:dyDescent="0.25">
      <c r="A2895" s="60" t="s">
        <v>2369</v>
      </c>
      <c r="B2895" s="58" t="s">
        <v>2365</v>
      </c>
      <c r="C2895" s="9" t="s">
        <v>1064</v>
      </c>
      <c r="D2895" s="9" t="s">
        <v>335</v>
      </c>
      <c r="E2895" s="9" t="s">
        <v>387</v>
      </c>
      <c r="F2895" s="9" t="s">
        <v>252</v>
      </c>
      <c r="G2895" s="9" t="s">
        <v>1495</v>
      </c>
      <c r="H2895" s="9" t="s">
        <v>1492</v>
      </c>
      <c r="I2895" s="9" t="s">
        <v>454</v>
      </c>
      <c r="J2895" s="62" t="s">
        <v>2384</v>
      </c>
      <c r="K2895" s="67">
        <v>160</v>
      </c>
      <c r="L2895" s="67">
        <v>1767040</v>
      </c>
      <c r="M2895" s="67"/>
      <c r="R2895" s="66">
        <v>1767040</v>
      </c>
      <c r="S2895" s="67" t="s">
        <v>1534</v>
      </c>
      <c r="T2895" s="65">
        <v>1</v>
      </c>
    </row>
    <row r="2896" spans="1:20" x14ac:dyDescent="0.25">
      <c r="A2896" s="60" t="s">
        <v>2369</v>
      </c>
      <c r="B2896" s="58" t="s">
        <v>2365</v>
      </c>
      <c r="C2896" s="9" t="s">
        <v>1065</v>
      </c>
      <c r="D2896" s="9" t="s">
        <v>252</v>
      </c>
      <c r="E2896" s="9" t="s">
        <v>387</v>
      </c>
      <c r="F2896" s="9" t="s">
        <v>252</v>
      </c>
      <c r="G2896" s="9" t="s">
        <v>1495</v>
      </c>
      <c r="H2896" s="9" t="s">
        <v>296</v>
      </c>
      <c r="I2896" s="9" t="s">
        <v>456</v>
      </c>
      <c r="J2896" s="10" t="s">
        <v>456</v>
      </c>
      <c r="K2896" s="67">
        <v>7380</v>
      </c>
      <c r="L2896" s="67">
        <v>111917700</v>
      </c>
      <c r="M2896" s="67"/>
      <c r="R2896" s="66">
        <v>111917700</v>
      </c>
      <c r="S2896" s="67" t="s">
        <v>1364</v>
      </c>
      <c r="T2896" s="65">
        <v>1</v>
      </c>
    </row>
    <row r="2897" spans="1:20" x14ac:dyDescent="0.25">
      <c r="A2897" s="60" t="s">
        <v>2369</v>
      </c>
      <c r="B2897" s="58" t="s">
        <v>2365</v>
      </c>
      <c r="C2897" s="9" t="s">
        <v>1065</v>
      </c>
      <c r="D2897" s="9" t="s">
        <v>252</v>
      </c>
      <c r="E2897" s="9" t="s">
        <v>387</v>
      </c>
      <c r="F2897" s="9" t="s">
        <v>252</v>
      </c>
      <c r="G2897" s="9" t="s">
        <v>1495</v>
      </c>
      <c r="H2897" s="9" t="s">
        <v>234</v>
      </c>
      <c r="I2897" s="9" t="s">
        <v>454</v>
      </c>
      <c r="J2897" s="62" t="s">
        <v>2384</v>
      </c>
      <c r="K2897" s="67">
        <v>307058</v>
      </c>
      <c r="L2897" s="67">
        <v>1984822912</v>
      </c>
      <c r="M2897" s="67"/>
      <c r="R2897" s="66">
        <v>1984822912</v>
      </c>
      <c r="S2897" s="67" t="s">
        <v>1364</v>
      </c>
      <c r="T2897" s="65">
        <v>1</v>
      </c>
    </row>
    <row r="2898" spans="1:20" x14ac:dyDescent="0.25">
      <c r="A2898" s="60" t="s">
        <v>2369</v>
      </c>
      <c r="B2898" s="58" t="s">
        <v>2365</v>
      </c>
      <c r="C2898" s="9" t="s">
        <v>1065</v>
      </c>
      <c r="D2898" s="9" t="s">
        <v>252</v>
      </c>
      <c r="E2898" s="9" t="s">
        <v>387</v>
      </c>
      <c r="F2898" s="9" t="s">
        <v>252</v>
      </c>
      <c r="G2898" s="9" t="s">
        <v>1495</v>
      </c>
      <c r="H2898" s="9" t="s">
        <v>1492</v>
      </c>
      <c r="I2898" s="9" t="s">
        <v>454</v>
      </c>
      <c r="J2898" s="62" t="s">
        <v>2384</v>
      </c>
      <c r="K2898" s="67">
        <v>67840</v>
      </c>
      <c r="L2898" s="67">
        <v>438517760</v>
      </c>
      <c r="M2898" s="67"/>
      <c r="R2898" s="66">
        <v>438517760</v>
      </c>
      <c r="S2898" s="67" t="s">
        <v>1534</v>
      </c>
      <c r="T2898" s="65">
        <v>1</v>
      </c>
    </row>
    <row r="2899" spans="1:20" x14ac:dyDescent="0.25">
      <c r="A2899" s="60" t="s">
        <v>2369</v>
      </c>
      <c r="B2899" s="58" t="s">
        <v>2365</v>
      </c>
      <c r="C2899" s="9" t="s">
        <v>1065</v>
      </c>
      <c r="D2899" s="9" t="s">
        <v>252</v>
      </c>
      <c r="E2899" s="9" t="s">
        <v>387</v>
      </c>
      <c r="F2899" s="9" t="s">
        <v>252</v>
      </c>
      <c r="G2899" s="9" t="s">
        <v>1495</v>
      </c>
      <c r="H2899" s="9" t="s">
        <v>413</v>
      </c>
      <c r="I2899" s="9" t="s">
        <v>454</v>
      </c>
      <c r="J2899" s="62" t="s">
        <v>2384</v>
      </c>
      <c r="K2899" s="67">
        <v>-1</v>
      </c>
      <c r="L2899" s="67">
        <v>-6937</v>
      </c>
      <c r="M2899" s="67"/>
      <c r="R2899" s="66">
        <v>-6937</v>
      </c>
      <c r="S2899" s="67" t="s">
        <v>1364</v>
      </c>
      <c r="T2899" s="65">
        <v>1</v>
      </c>
    </row>
    <row r="2900" spans="1:20" x14ac:dyDescent="0.25">
      <c r="A2900" s="60" t="s">
        <v>2369</v>
      </c>
      <c r="B2900" s="58" t="s">
        <v>2365</v>
      </c>
      <c r="C2900" s="9" t="s">
        <v>1068</v>
      </c>
      <c r="D2900" s="9" t="s">
        <v>737</v>
      </c>
      <c r="E2900" s="9" t="s">
        <v>267</v>
      </c>
      <c r="F2900" s="9" t="s">
        <v>284</v>
      </c>
      <c r="G2900" s="9" t="s">
        <v>1495</v>
      </c>
      <c r="H2900" s="9" t="s">
        <v>296</v>
      </c>
      <c r="I2900" s="9" t="s">
        <v>456</v>
      </c>
      <c r="J2900" s="10" t="s">
        <v>456</v>
      </c>
      <c r="K2900" s="67">
        <v>6560</v>
      </c>
      <c r="L2900" s="67">
        <v>103444640</v>
      </c>
      <c r="M2900" s="67"/>
      <c r="R2900" s="66">
        <v>103444640</v>
      </c>
      <c r="S2900" s="67" t="s">
        <v>1364</v>
      </c>
      <c r="T2900" s="65">
        <v>1</v>
      </c>
    </row>
    <row r="2901" spans="1:20" x14ac:dyDescent="0.25">
      <c r="A2901" s="60" t="s">
        <v>2369</v>
      </c>
      <c r="B2901" s="58" t="s">
        <v>2365</v>
      </c>
      <c r="C2901" s="9" t="s">
        <v>1068</v>
      </c>
      <c r="D2901" s="9" t="s">
        <v>737</v>
      </c>
      <c r="E2901" s="9" t="s">
        <v>267</v>
      </c>
      <c r="F2901" s="9" t="s">
        <v>284</v>
      </c>
      <c r="G2901" s="9" t="s">
        <v>1495</v>
      </c>
      <c r="H2901" s="9" t="s">
        <v>231</v>
      </c>
      <c r="I2901" s="9" t="s">
        <v>455</v>
      </c>
      <c r="J2901" s="62" t="s">
        <v>2384</v>
      </c>
      <c r="K2901" s="67">
        <v>60</v>
      </c>
      <c r="L2901" s="67">
        <v>885600</v>
      </c>
      <c r="M2901" s="67"/>
      <c r="R2901" s="66">
        <v>885600</v>
      </c>
      <c r="S2901" s="67" t="s">
        <v>1364</v>
      </c>
      <c r="T2901" s="65">
        <v>1</v>
      </c>
    </row>
    <row r="2902" spans="1:20" x14ac:dyDescent="0.25">
      <c r="A2902" s="60" t="s">
        <v>2369</v>
      </c>
      <c r="B2902" s="58" t="s">
        <v>2365</v>
      </c>
      <c r="C2902" s="9" t="s">
        <v>1068</v>
      </c>
      <c r="D2902" s="9" t="s">
        <v>737</v>
      </c>
      <c r="E2902" s="9" t="s">
        <v>267</v>
      </c>
      <c r="F2902" s="9" t="s">
        <v>284</v>
      </c>
      <c r="G2902" s="9" t="s">
        <v>1495</v>
      </c>
      <c r="H2902" s="9" t="s">
        <v>234</v>
      </c>
      <c r="I2902" s="9" t="s">
        <v>454</v>
      </c>
      <c r="J2902" s="62" t="s">
        <v>2384</v>
      </c>
      <c r="K2902" s="67">
        <v>101620</v>
      </c>
      <c r="L2902" s="67">
        <v>900149960</v>
      </c>
      <c r="M2902" s="67"/>
      <c r="R2902" s="66">
        <v>900149960</v>
      </c>
      <c r="S2902" s="67" t="s">
        <v>1364</v>
      </c>
      <c r="T2902" s="65">
        <v>1</v>
      </c>
    </row>
    <row r="2903" spans="1:20" x14ac:dyDescent="0.25">
      <c r="A2903" s="60" t="s">
        <v>2369</v>
      </c>
      <c r="B2903" s="58" t="s">
        <v>2365</v>
      </c>
      <c r="C2903" s="9" t="s">
        <v>1068</v>
      </c>
      <c r="D2903" s="9" t="s">
        <v>737</v>
      </c>
      <c r="E2903" s="9" t="s">
        <v>267</v>
      </c>
      <c r="F2903" s="9" t="s">
        <v>284</v>
      </c>
      <c r="G2903" s="9" t="s">
        <v>1495</v>
      </c>
      <c r="H2903" s="9" t="s">
        <v>1492</v>
      </c>
      <c r="I2903" s="9" t="s">
        <v>454</v>
      </c>
      <c r="J2903" s="62" t="s">
        <v>2384</v>
      </c>
      <c r="K2903" s="67">
        <v>34060</v>
      </c>
      <c r="L2903" s="67">
        <v>301703480</v>
      </c>
      <c r="M2903" s="67"/>
      <c r="R2903" s="66">
        <v>301703480</v>
      </c>
      <c r="S2903" s="67" t="s">
        <v>1534</v>
      </c>
      <c r="T2903" s="65">
        <v>1</v>
      </c>
    </row>
    <row r="2904" spans="1:20" x14ac:dyDescent="0.25">
      <c r="A2904" s="60" t="s">
        <v>2369</v>
      </c>
      <c r="B2904" s="58" t="s">
        <v>2365</v>
      </c>
      <c r="C2904" s="9" t="s">
        <v>1069</v>
      </c>
      <c r="D2904" s="9" t="s">
        <v>739</v>
      </c>
      <c r="E2904" s="9" t="s">
        <v>267</v>
      </c>
      <c r="F2904" s="9" t="s">
        <v>284</v>
      </c>
      <c r="G2904" s="9" t="s">
        <v>1495</v>
      </c>
      <c r="H2904" s="9" t="s">
        <v>296</v>
      </c>
      <c r="I2904" s="9" t="s">
        <v>456</v>
      </c>
      <c r="J2904" s="10" t="s">
        <v>456</v>
      </c>
      <c r="K2904" s="67">
        <v>1220</v>
      </c>
      <c r="L2904" s="67">
        <v>18828260</v>
      </c>
      <c r="M2904" s="67"/>
      <c r="R2904" s="66">
        <v>18828260</v>
      </c>
      <c r="S2904" s="67" t="s">
        <v>1364</v>
      </c>
      <c r="T2904" s="65">
        <v>1</v>
      </c>
    </row>
    <row r="2905" spans="1:20" x14ac:dyDescent="0.25">
      <c r="A2905" s="60" t="s">
        <v>2369</v>
      </c>
      <c r="B2905" s="58" t="s">
        <v>2365</v>
      </c>
      <c r="C2905" s="9" t="s">
        <v>1069</v>
      </c>
      <c r="D2905" s="9" t="s">
        <v>739</v>
      </c>
      <c r="E2905" s="9" t="s">
        <v>267</v>
      </c>
      <c r="F2905" s="9" t="s">
        <v>284</v>
      </c>
      <c r="G2905" s="9" t="s">
        <v>1495</v>
      </c>
      <c r="H2905" s="9" t="s">
        <v>231</v>
      </c>
      <c r="I2905" s="9" t="s">
        <v>455</v>
      </c>
      <c r="J2905" s="62" t="s">
        <v>2384</v>
      </c>
      <c r="K2905" s="67">
        <v>80</v>
      </c>
      <c r="L2905" s="67">
        <v>1167680</v>
      </c>
      <c r="M2905" s="67"/>
      <c r="R2905" s="66">
        <v>1167680</v>
      </c>
      <c r="S2905" s="67" t="s">
        <v>1364</v>
      </c>
      <c r="T2905" s="65">
        <v>1</v>
      </c>
    </row>
    <row r="2906" spans="1:20" x14ac:dyDescent="0.25">
      <c r="A2906" s="60" t="s">
        <v>2369</v>
      </c>
      <c r="B2906" s="58" t="s">
        <v>2365</v>
      </c>
      <c r="C2906" s="9" t="s">
        <v>1069</v>
      </c>
      <c r="D2906" s="9" t="s">
        <v>739</v>
      </c>
      <c r="E2906" s="9" t="s">
        <v>267</v>
      </c>
      <c r="F2906" s="9" t="s">
        <v>284</v>
      </c>
      <c r="G2906" s="9" t="s">
        <v>1495</v>
      </c>
      <c r="H2906" s="9" t="s">
        <v>234</v>
      </c>
      <c r="I2906" s="9" t="s">
        <v>454</v>
      </c>
      <c r="J2906" s="62" t="s">
        <v>2384</v>
      </c>
      <c r="K2906" s="67">
        <v>51900</v>
      </c>
      <c r="L2906" s="67">
        <v>489624600</v>
      </c>
      <c r="M2906" s="67"/>
      <c r="R2906" s="66">
        <v>489624600</v>
      </c>
      <c r="S2906" s="67" t="s">
        <v>1364</v>
      </c>
      <c r="T2906" s="65">
        <v>1</v>
      </c>
    </row>
    <row r="2907" spans="1:20" x14ac:dyDescent="0.25">
      <c r="A2907" s="60" t="s">
        <v>2369</v>
      </c>
      <c r="B2907" s="58" t="s">
        <v>2365</v>
      </c>
      <c r="C2907" s="9" t="s">
        <v>1069</v>
      </c>
      <c r="D2907" s="9" t="s">
        <v>739</v>
      </c>
      <c r="E2907" s="9" t="s">
        <v>267</v>
      </c>
      <c r="F2907" s="9" t="s">
        <v>284</v>
      </c>
      <c r="G2907" s="9" t="s">
        <v>1495</v>
      </c>
      <c r="H2907" s="9" t="s">
        <v>1492</v>
      </c>
      <c r="I2907" s="9" t="s">
        <v>454</v>
      </c>
      <c r="J2907" s="62" t="s">
        <v>2384</v>
      </c>
      <c r="K2907" s="67">
        <v>12680</v>
      </c>
      <c r="L2907" s="67">
        <v>119623120</v>
      </c>
      <c r="M2907" s="67"/>
      <c r="R2907" s="66">
        <v>119623120</v>
      </c>
      <c r="S2907" s="67" t="s">
        <v>1534</v>
      </c>
      <c r="T2907" s="65">
        <v>1</v>
      </c>
    </row>
    <row r="2908" spans="1:20" x14ac:dyDescent="0.25">
      <c r="A2908" s="60" t="s">
        <v>2369</v>
      </c>
      <c r="B2908" s="58" t="s">
        <v>2365</v>
      </c>
      <c r="C2908" s="9" t="s">
        <v>1070</v>
      </c>
      <c r="D2908" s="9" t="s">
        <v>740</v>
      </c>
      <c r="E2908" s="9" t="s">
        <v>267</v>
      </c>
      <c r="F2908" s="9" t="s">
        <v>284</v>
      </c>
      <c r="G2908" s="9" t="s">
        <v>1495</v>
      </c>
      <c r="H2908" s="9" t="s">
        <v>296</v>
      </c>
      <c r="I2908" s="9" t="s">
        <v>456</v>
      </c>
      <c r="J2908" s="10" t="s">
        <v>456</v>
      </c>
      <c r="K2908" s="67">
        <v>6900</v>
      </c>
      <c r="L2908" s="67">
        <v>101857800</v>
      </c>
      <c r="M2908" s="67"/>
      <c r="R2908" s="66">
        <v>101857800</v>
      </c>
      <c r="S2908" s="67" t="s">
        <v>1364</v>
      </c>
      <c r="T2908" s="65">
        <v>1</v>
      </c>
    </row>
    <row r="2909" spans="1:20" x14ac:dyDescent="0.25">
      <c r="A2909" s="60" t="s">
        <v>2369</v>
      </c>
      <c r="B2909" s="58" t="s">
        <v>2365</v>
      </c>
      <c r="C2909" s="9" t="s">
        <v>1070</v>
      </c>
      <c r="D2909" s="9" t="s">
        <v>740</v>
      </c>
      <c r="E2909" s="9" t="s">
        <v>267</v>
      </c>
      <c r="F2909" s="9" t="s">
        <v>284</v>
      </c>
      <c r="G2909" s="9" t="s">
        <v>1495</v>
      </c>
      <c r="H2909" s="9" t="s">
        <v>234</v>
      </c>
      <c r="I2909" s="9" t="s">
        <v>454</v>
      </c>
      <c r="J2909" s="62" t="s">
        <v>2384</v>
      </c>
      <c r="K2909" s="67">
        <v>207518</v>
      </c>
      <c r="L2909" s="67">
        <v>1957724812</v>
      </c>
      <c r="M2909" s="67"/>
      <c r="R2909" s="66">
        <v>1957724812</v>
      </c>
      <c r="S2909" s="67" t="s">
        <v>1364</v>
      </c>
      <c r="T2909" s="65">
        <v>1</v>
      </c>
    </row>
    <row r="2910" spans="1:20" x14ac:dyDescent="0.25">
      <c r="A2910" s="60" t="s">
        <v>2369</v>
      </c>
      <c r="B2910" s="58" t="s">
        <v>2365</v>
      </c>
      <c r="C2910" s="9" t="s">
        <v>1070</v>
      </c>
      <c r="D2910" s="9" t="s">
        <v>740</v>
      </c>
      <c r="E2910" s="9" t="s">
        <v>267</v>
      </c>
      <c r="F2910" s="9" t="s">
        <v>284</v>
      </c>
      <c r="G2910" s="9" t="s">
        <v>1495</v>
      </c>
      <c r="H2910" s="9" t="s">
        <v>1492</v>
      </c>
      <c r="I2910" s="9" t="s">
        <v>454</v>
      </c>
      <c r="J2910" s="62" t="s">
        <v>2384</v>
      </c>
      <c r="K2910" s="67">
        <v>41120</v>
      </c>
      <c r="L2910" s="67">
        <v>387926080</v>
      </c>
      <c r="M2910" s="67"/>
      <c r="R2910" s="66">
        <v>387926080</v>
      </c>
      <c r="S2910" s="67" t="s">
        <v>1534</v>
      </c>
      <c r="T2910" s="65">
        <v>1</v>
      </c>
    </row>
    <row r="2911" spans="1:20" x14ac:dyDescent="0.25">
      <c r="A2911" s="60" t="s">
        <v>2369</v>
      </c>
      <c r="B2911" s="58" t="s">
        <v>2365</v>
      </c>
      <c r="C2911" s="9" t="s">
        <v>1070</v>
      </c>
      <c r="D2911" s="9" t="s">
        <v>740</v>
      </c>
      <c r="E2911" s="9" t="s">
        <v>267</v>
      </c>
      <c r="F2911" s="9" t="s">
        <v>284</v>
      </c>
      <c r="G2911" s="9" t="s">
        <v>1495</v>
      </c>
      <c r="H2911" s="9" t="s">
        <v>1523</v>
      </c>
      <c r="I2911" s="9" t="s">
        <v>453</v>
      </c>
      <c r="J2911" s="62" t="s">
        <v>2384</v>
      </c>
      <c r="K2911" s="67">
        <v>0</v>
      </c>
      <c r="L2911" s="67">
        <v>0</v>
      </c>
      <c r="M2911" s="67"/>
      <c r="R2911" s="66">
        <v>0</v>
      </c>
      <c r="S2911" s="67" t="s">
        <v>1534</v>
      </c>
      <c r="T2911" s="65">
        <v>1</v>
      </c>
    </row>
    <row r="2912" spans="1:20" x14ac:dyDescent="0.25">
      <c r="A2912" s="60" t="s">
        <v>2369</v>
      </c>
      <c r="B2912" s="58" t="s">
        <v>2365</v>
      </c>
      <c r="C2912" s="9" t="s">
        <v>1071</v>
      </c>
      <c r="D2912" s="9" t="s">
        <v>388</v>
      </c>
      <c r="E2912" s="9" t="s">
        <v>267</v>
      </c>
      <c r="F2912" s="9" t="s">
        <v>284</v>
      </c>
      <c r="G2912" s="9" t="s">
        <v>1495</v>
      </c>
      <c r="H2912" s="9" t="s">
        <v>234</v>
      </c>
      <c r="I2912" s="9" t="s">
        <v>454</v>
      </c>
      <c r="J2912" s="62" t="s">
        <v>2384</v>
      </c>
      <c r="K2912" s="67">
        <v>660</v>
      </c>
      <c r="L2912" s="67">
        <v>6713520</v>
      </c>
      <c r="M2912" s="67"/>
      <c r="R2912" s="66">
        <v>6713520</v>
      </c>
      <c r="S2912" s="67" t="s">
        <v>1364</v>
      </c>
      <c r="T2912" s="65">
        <v>1</v>
      </c>
    </row>
    <row r="2913" spans="1:20" x14ac:dyDescent="0.25">
      <c r="A2913" s="60" t="s">
        <v>2369</v>
      </c>
      <c r="B2913" s="58" t="s">
        <v>2365</v>
      </c>
      <c r="C2913" s="9" t="s">
        <v>1072</v>
      </c>
      <c r="D2913" s="9" t="s">
        <v>285</v>
      </c>
      <c r="E2913" s="9" t="s">
        <v>267</v>
      </c>
      <c r="F2913" s="9" t="s">
        <v>284</v>
      </c>
      <c r="G2913" s="9" t="s">
        <v>1495</v>
      </c>
      <c r="H2913" s="9" t="s">
        <v>296</v>
      </c>
      <c r="I2913" s="9" t="s">
        <v>456</v>
      </c>
      <c r="J2913" s="10" t="s">
        <v>456</v>
      </c>
      <c r="K2913" s="67">
        <v>1080</v>
      </c>
      <c r="L2913" s="67">
        <v>17030520</v>
      </c>
      <c r="M2913" s="67"/>
      <c r="R2913" s="66">
        <v>17030520</v>
      </c>
      <c r="S2913" s="67" t="s">
        <v>1364</v>
      </c>
      <c r="T2913" s="65">
        <v>1</v>
      </c>
    </row>
    <row r="2914" spans="1:20" x14ac:dyDescent="0.25">
      <c r="A2914" s="60" t="s">
        <v>2369</v>
      </c>
      <c r="B2914" s="58" t="s">
        <v>2365</v>
      </c>
      <c r="C2914" s="9" t="s">
        <v>1072</v>
      </c>
      <c r="D2914" s="9" t="s">
        <v>285</v>
      </c>
      <c r="E2914" s="9" t="s">
        <v>267</v>
      </c>
      <c r="F2914" s="9" t="s">
        <v>284</v>
      </c>
      <c r="G2914" s="9" t="s">
        <v>1495</v>
      </c>
      <c r="H2914" s="9" t="s">
        <v>234</v>
      </c>
      <c r="I2914" s="9" t="s">
        <v>454</v>
      </c>
      <c r="J2914" s="62" t="s">
        <v>2384</v>
      </c>
      <c r="K2914" s="67">
        <v>7718</v>
      </c>
      <c r="L2914" s="67">
        <v>78507496</v>
      </c>
      <c r="M2914" s="67"/>
      <c r="R2914" s="66">
        <v>78507496</v>
      </c>
      <c r="S2914" s="67" t="s">
        <v>1364</v>
      </c>
      <c r="T2914" s="65">
        <v>1</v>
      </c>
    </row>
    <row r="2915" spans="1:20" x14ac:dyDescent="0.25">
      <c r="A2915" s="60" t="s">
        <v>2369</v>
      </c>
      <c r="B2915" s="58" t="s">
        <v>2365</v>
      </c>
      <c r="C2915" s="9" t="s">
        <v>1072</v>
      </c>
      <c r="D2915" s="9" t="s">
        <v>285</v>
      </c>
      <c r="E2915" s="9" t="s">
        <v>267</v>
      </c>
      <c r="F2915" s="9" t="s">
        <v>284</v>
      </c>
      <c r="G2915" s="9" t="s">
        <v>1495</v>
      </c>
      <c r="H2915" s="9" t="s">
        <v>1492</v>
      </c>
      <c r="I2915" s="9" t="s">
        <v>454</v>
      </c>
      <c r="J2915" s="62" t="s">
        <v>2384</v>
      </c>
      <c r="K2915" s="67">
        <v>60</v>
      </c>
      <c r="L2915" s="67">
        <v>610320</v>
      </c>
      <c r="M2915" s="67"/>
      <c r="R2915" s="66">
        <v>610320</v>
      </c>
      <c r="S2915" s="67" t="s">
        <v>1534</v>
      </c>
      <c r="T2915" s="65">
        <v>1</v>
      </c>
    </row>
    <row r="2916" spans="1:20" x14ac:dyDescent="0.25">
      <c r="A2916" s="60" t="s">
        <v>2369</v>
      </c>
      <c r="B2916" s="58" t="s">
        <v>2365</v>
      </c>
      <c r="C2916" s="9" t="s">
        <v>1073</v>
      </c>
      <c r="D2916" s="9" t="s">
        <v>283</v>
      </c>
      <c r="E2916" s="9" t="s">
        <v>267</v>
      </c>
      <c r="F2916" s="9" t="s">
        <v>284</v>
      </c>
      <c r="G2916" s="9" t="s">
        <v>1495</v>
      </c>
      <c r="H2916" s="9" t="s">
        <v>231</v>
      </c>
      <c r="I2916" s="9" t="s">
        <v>455</v>
      </c>
      <c r="J2916" s="62" t="s">
        <v>2384</v>
      </c>
      <c r="K2916" s="67">
        <v>20</v>
      </c>
      <c r="L2916" s="67">
        <v>319800</v>
      </c>
      <c r="M2916" s="67"/>
      <c r="R2916" s="66">
        <v>319800</v>
      </c>
      <c r="S2916" s="67" t="s">
        <v>1364</v>
      </c>
      <c r="T2916" s="65">
        <v>1</v>
      </c>
    </row>
    <row r="2917" spans="1:20" x14ac:dyDescent="0.25">
      <c r="A2917" s="60" t="s">
        <v>2369</v>
      </c>
      <c r="B2917" s="58" t="s">
        <v>2365</v>
      </c>
      <c r="C2917" s="9" t="s">
        <v>1073</v>
      </c>
      <c r="D2917" s="9" t="s">
        <v>283</v>
      </c>
      <c r="E2917" s="9" t="s">
        <v>267</v>
      </c>
      <c r="F2917" s="9" t="s">
        <v>284</v>
      </c>
      <c r="G2917" s="9" t="s">
        <v>1495</v>
      </c>
      <c r="H2917" s="9" t="s">
        <v>234</v>
      </c>
      <c r="I2917" s="9" t="s">
        <v>454</v>
      </c>
      <c r="J2917" s="62" t="s">
        <v>2384</v>
      </c>
      <c r="K2917" s="67">
        <v>9700</v>
      </c>
      <c r="L2917" s="67">
        <v>101035200</v>
      </c>
      <c r="M2917" s="67"/>
      <c r="R2917" s="66">
        <v>101035200</v>
      </c>
      <c r="S2917" s="67" t="s">
        <v>1364</v>
      </c>
      <c r="T2917" s="65">
        <v>1</v>
      </c>
    </row>
    <row r="2918" spans="1:20" x14ac:dyDescent="0.25">
      <c r="A2918" s="60" t="s">
        <v>2369</v>
      </c>
      <c r="B2918" s="58" t="s">
        <v>2365</v>
      </c>
      <c r="C2918" s="9" t="s">
        <v>1073</v>
      </c>
      <c r="D2918" s="9" t="s">
        <v>283</v>
      </c>
      <c r="E2918" s="9" t="s">
        <v>267</v>
      </c>
      <c r="F2918" s="9" t="s">
        <v>284</v>
      </c>
      <c r="G2918" s="9" t="s">
        <v>1495</v>
      </c>
      <c r="H2918" s="9" t="s">
        <v>1492</v>
      </c>
      <c r="I2918" s="9" t="s">
        <v>454</v>
      </c>
      <c r="J2918" s="62" t="s">
        <v>2384</v>
      </c>
      <c r="K2918" s="67">
        <v>800</v>
      </c>
      <c r="L2918" s="67">
        <v>8332800</v>
      </c>
      <c r="M2918" s="67"/>
      <c r="R2918" s="66">
        <v>8332800</v>
      </c>
      <c r="S2918" s="67" t="s">
        <v>1534</v>
      </c>
      <c r="T2918" s="65">
        <v>1</v>
      </c>
    </row>
    <row r="2919" spans="1:20" x14ac:dyDescent="0.25">
      <c r="A2919" s="60" t="s">
        <v>2369</v>
      </c>
      <c r="B2919" s="58" t="s">
        <v>2365</v>
      </c>
      <c r="C2919" s="9" t="s">
        <v>1074</v>
      </c>
      <c r="D2919" s="9" t="s">
        <v>282</v>
      </c>
      <c r="E2919" s="9" t="s">
        <v>280</v>
      </c>
      <c r="F2919" s="9" t="s">
        <v>261</v>
      </c>
      <c r="G2919" s="9" t="s">
        <v>1495</v>
      </c>
      <c r="H2919" s="9" t="s">
        <v>234</v>
      </c>
      <c r="I2919" s="9" t="s">
        <v>454</v>
      </c>
      <c r="J2919" s="62" t="s">
        <v>2384</v>
      </c>
      <c r="K2919" s="67">
        <v>860</v>
      </c>
      <c r="L2919" s="67">
        <v>24155680</v>
      </c>
      <c r="M2919" s="67"/>
      <c r="R2919" s="66">
        <v>24155680</v>
      </c>
      <c r="S2919" s="67" t="s">
        <v>1364</v>
      </c>
      <c r="T2919" s="65">
        <v>1</v>
      </c>
    </row>
    <row r="2920" spans="1:20" x14ac:dyDescent="0.25">
      <c r="A2920" s="60" t="s">
        <v>2369</v>
      </c>
      <c r="B2920" s="58" t="s">
        <v>2365</v>
      </c>
      <c r="C2920" s="9" t="s">
        <v>1074</v>
      </c>
      <c r="D2920" s="9" t="s">
        <v>282</v>
      </c>
      <c r="E2920" s="9" t="s">
        <v>280</v>
      </c>
      <c r="F2920" s="9" t="s">
        <v>261</v>
      </c>
      <c r="G2920" s="9" t="s">
        <v>1495</v>
      </c>
      <c r="H2920" s="9" t="s">
        <v>1492</v>
      </c>
      <c r="I2920" s="9" t="s">
        <v>454</v>
      </c>
      <c r="J2920" s="62" t="s">
        <v>2384</v>
      </c>
      <c r="K2920" s="67">
        <v>320</v>
      </c>
      <c r="L2920" s="67">
        <v>8988160</v>
      </c>
      <c r="M2920" s="67"/>
      <c r="R2920" s="66">
        <v>8988160</v>
      </c>
      <c r="S2920" s="67" t="s">
        <v>1534</v>
      </c>
      <c r="T2920" s="65">
        <v>1</v>
      </c>
    </row>
    <row r="2921" spans="1:20" x14ac:dyDescent="0.25">
      <c r="A2921" s="60" t="s">
        <v>2369</v>
      </c>
      <c r="B2921" s="58" t="s">
        <v>2365</v>
      </c>
      <c r="C2921" s="9" t="s">
        <v>1076</v>
      </c>
      <c r="D2921" s="9" t="s">
        <v>1496</v>
      </c>
      <c r="E2921" s="9" t="s">
        <v>389</v>
      </c>
      <c r="F2921" s="9" t="s">
        <v>322</v>
      </c>
      <c r="G2921" s="9" t="s">
        <v>1495</v>
      </c>
      <c r="H2921" s="9" t="s">
        <v>337</v>
      </c>
      <c r="I2921" s="9" t="s">
        <v>453</v>
      </c>
      <c r="J2921" s="62" t="s">
        <v>2384</v>
      </c>
      <c r="K2921" s="67">
        <v>15000</v>
      </c>
      <c r="L2921" s="67">
        <v>484920000</v>
      </c>
      <c r="M2921" s="67"/>
      <c r="R2921" s="66">
        <v>484920000</v>
      </c>
      <c r="S2921" s="67" t="s">
        <v>1364</v>
      </c>
      <c r="T2921" s="65">
        <v>1</v>
      </c>
    </row>
    <row r="2922" spans="1:20" x14ac:dyDescent="0.25">
      <c r="A2922" s="60" t="s">
        <v>2369</v>
      </c>
      <c r="B2922" s="58" t="s">
        <v>2365</v>
      </c>
      <c r="C2922" s="9" t="s">
        <v>1076</v>
      </c>
      <c r="D2922" s="9" t="s">
        <v>1496</v>
      </c>
      <c r="E2922" s="9" t="s">
        <v>389</v>
      </c>
      <c r="F2922" s="9" t="s">
        <v>322</v>
      </c>
      <c r="G2922" s="9" t="s">
        <v>1495</v>
      </c>
      <c r="H2922" s="9" t="s">
        <v>1523</v>
      </c>
      <c r="I2922" s="9" t="s">
        <v>453</v>
      </c>
      <c r="J2922" s="62" t="s">
        <v>2384</v>
      </c>
      <c r="K2922" s="67">
        <v>400</v>
      </c>
      <c r="L2922" s="67">
        <v>12931200</v>
      </c>
      <c r="M2922" s="67"/>
      <c r="R2922" s="66">
        <v>12931200</v>
      </c>
      <c r="S2922" s="67" t="s">
        <v>1534</v>
      </c>
      <c r="T2922" s="65">
        <v>1</v>
      </c>
    </row>
    <row r="2923" spans="1:20" x14ac:dyDescent="0.25">
      <c r="A2923" s="60" t="s">
        <v>2369</v>
      </c>
      <c r="B2923" s="58" t="s">
        <v>2365</v>
      </c>
      <c r="C2923" s="9" t="s">
        <v>1077</v>
      </c>
      <c r="D2923" s="9" t="s">
        <v>1333</v>
      </c>
      <c r="E2923" s="9" t="s">
        <v>254</v>
      </c>
      <c r="F2923" s="9" t="s">
        <v>390</v>
      </c>
      <c r="G2923" s="9" t="s">
        <v>1495</v>
      </c>
      <c r="H2923" s="9" t="s">
        <v>296</v>
      </c>
      <c r="I2923" s="9" t="s">
        <v>456</v>
      </c>
      <c r="J2923" s="10" t="s">
        <v>456</v>
      </c>
      <c r="K2923" s="67">
        <v>3160</v>
      </c>
      <c r="L2923" s="67">
        <v>63787760</v>
      </c>
      <c r="M2923" s="67"/>
      <c r="R2923" s="66">
        <v>63787760</v>
      </c>
      <c r="S2923" s="67" t="s">
        <v>1364</v>
      </c>
      <c r="T2923" s="65">
        <v>1</v>
      </c>
    </row>
    <row r="2924" spans="1:20" x14ac:dyDescent="0.25">
      <c r="A2924" s="60" t="s">
        <v>2369</v>
      </c>
      <c r="B2924" s="58" t="s">
        <v>2365</v>
      </c>
      <c r="C2924" s="9" t="s">
        <v>1077</v>
      </c>
      <c r="D2924" s="9" t="s">
        <v>1333</v>
      </c>
      <c r="E2924" s="9" t="s">
        <v>254</v>
      </c>
      <c r="F2924" s="9" t="s">
        <v>390</v>
      </c>
      <c r="G2924" s="9" t="s">
        <v>1495</v>
      </c>
      <c r="H2924" s="9" t="s">
        <v>231</v>
      </c>
      <c r="I2924" s="9" t="s">
        <v>455</v>
      </c>
      <c r="J2924" s="62" t="s">
        <v>2384</v>
      </c>
      <c r="K2924" s="67">
        <v>200</v>
      </c>
      <c r="L2924" s="67">
        <v>4428000</v>
      </c>
      <c r="M2924" s="67"/>
      <c r="R2924" s="66">
        <v>4428000</v>
      </c>
      <c r="S2924" s="67" t="s">
        <v>1364</v>
      </c>
      <c r="T2924" s="65">
        <v>1</v>
      </c>
    </row>
    <row r="2925" spans="1:20" x14ac:dyDescent="0.25">
      <c r="A2925" s="60" t="s">
        <v>2369</v>
      </c>
      <c r="B2925" s="58" t="s">
        <v>2365</v>
      </c>
      <c r="C2925" s="9" t="s">
        <v>1077</v>
      </c>
      <c r="D2925" s="9" t="s">
        <v>1333</v>
      </c>
      <c r="E2925" s="9" t="s">
        <v>254</v>
      </c>
      <c r="F2925" s="9" t="s">
        <v>390</v>
      </c>
      <c r="G2925" s="9" t="s">
        <v>1495</v>
      </c>
      <c r="H2925" s="9" t="s">
        <v>234</v>
      </c>
      <c r="I2925" s="9" t="s">
        <v>454</v>
      </c>
      <c r="J2925" s="62" t="s">
        <v>2384</v>
      </c>
      <c r="K2925" s="67">
        <v>52500</v>
      </c>
      <c r="L2925" s="67">
        <v>1400122500</v>
      </c>
      <c r="M2925" s="67"/>
      <c r="R2925" s="66">
        <v>1400122500</v>
      </c>
      <c r="S2925" s="67" t="s">
        <v>1364</v>
      </c>
      <c r="T2925" s="65">
        <v>1</v>
      </c>
    </row>
    <row r="2926" spans="1:20" x14ac:dyDescent="0.25">
      <c r="A2926" s="60" t="s">
        <v>2369</v>
      </c>
      <c r="B2926" s="58" t="s">
        <v>2365</v>
      </c>
      <c r="C2926" s="9" t="s">
        <v>1077</v>
      </c>
      <c r="D2926" s="9" t="s">
        <v>1333</v>
      </c>
      <c r="E2926" s="9" t="s">
        <v>254</v>
      </c>
      <c r="F2926" s="9" t="s">
        <v>390</v>
      </c>
      <c r="G2926" s="9" t="s">
        <v>1495</v>
      </c>
      <c r="H2926" s="9" t="s">
        <v>1492</v>
      </c>
      <c r="I2926" s="9" t="s">
        <v>454</v>
      </c>
      <c r="J2926" s="62" t="s">
        <v>2384</v>
      </c>
      <c r="K2926" s="67">
        <v>9320</v>
      </c>
      <c r="L2926" s="67">
        <v>248555080</v>
      </c>
      <c r="M2926" s="67"/>
      <c r="R2926" s="66">
        <v>248555080</v>
      </c>
      <c r="S2926" s="67" t="s">
        <v>1534</v>
      </c>
      <c r="T2926" s="65">
        <v>1</v>
      </c>
    </row>
    <row r="2927" spans="1:20" x14ac:dyDescent="0.25">
      <c r="A2927" s="60" t="s">
        <v>2369</v>
      </c>
      <c r="B2927" s="58" t="s">
        <v>2365</v>
      </c>
      <c r="C2927" s="9" t="s">
        <v>1079</v>
      </c>
      <c r="D2927" s="9" t="s">
        <v>1207</v>
      </c>
      <c r="E2927" s="9" t="s">
        <v>254</v>
      </c>
      <c r="F2927" s="9" t="s">
        <v>390</v>
      </c>
      <c r="G2927" s="9" t="s">
        <v>1495</v>
      </c>
      <c r="H2927" s="9" t="s">
        <v>296</v>
      </c>
      <c r="I2927" s="9" t="s">
        <v>456</v>
      </c>
      <c r="J2927" s="10" t="s">
        <v>456</v>
      </c>
      <c r="K2927" s="67">
        <v>1280</v>
      </c>
      <c r="L2927" s="67">
        <v>14456320</v>
      </c>
      <c r="M2927" s="67"/>
      <c r="R2927" s="66">
        <v>14456320</v>
      </c>
      <c r="S2927" s="67" t="s">
        <v>1364</v>
      </c>
      <c r="T2927" s="65">
        <v>1</v>
      </c>
    </row>
    <row r="2928" spans="1:20" x14ac:dyDescent="0.25">
      <c r="A2928" s="60" t="s">
        <v>2369</v>
      </c>
      <c r="B2928" s="58" t="s">
        <v>2365</v>
      </c>
      <c r="C2928" s="9" t="s">
        <v>1079</v>
      </c>
      <c r="D2928" s="9" t="s">
        <v>1207</v>
      </c>
      <c r="E2928" s="9" t="s">
        <v>254</v>
      </c>
      <c r="F2928" s="9" t="s">
        <v>390</v>
      </c>
      <c r="G2928" s="9" t="s">
        <v>1495</v>
      </c>
      <c r="H2928" s="9" t="s">
        <v>234</v>
      </c>
      <c r="I2928" s="9" t="s">
        <v>454</v>
      </c>
      <c r="J2928" s="62" t="s">
        <v>2384</v>
      </c>
      <c r="K2928" s="67">
        <v>9840</v>
      </c>
      <c r="L2928" s="67">
        <v>88687920</v>
      </c>
      <c r="M2928" s="67"/>
      <c r="R2928" s="66">
        <v>88687920</v>
      </c>
      <c r="S2928" s="67" t="s">
        <v>1364</v>
      </c>
      <c r="T2928" s="65">
        <v>1</v>
      </c>
    </row>
    <row r="2929" spans="1:20" x14ac:dyDescent="0.25">
      <c r="A2929" s="60" t="s">
        <v>2369</v>
      </c>
      <c r="B2929" s="58" t="s">
        <v>2365</v>
      </c>
      <c r="C2929" s="9" t="s">
        <v>1079</v>
      </c>
      <c r="D2929" s="9" t="s">
        <v>1207</v>
      </c>
      <c r="E2929" s="9" t="s">
        <v>254</v>
      </c>
      <c r="F2929" s="9" t="s">
        <v>390</v>
      </c>
      <c r="G2929" s="9" t="s">
        <v>1495</v>
      </c>
      <c r="H2929" s="9" t="s">
        <v>1492</v>
      </c>
      <c r="I2929" s="9" t="s">
        <v>454</v>
      </c>
      <c r="J2929" s="62" t="s">
        <v>2384</v>
      </c>
      <c r="K2929" s="67">
        <v>880</v>
      </c>
      <c r="L2929" s="67">
        <v>7931440</v>
      </c>
      <c r="M2929" s="67"/>
      <c r="R2929" s="66">
        <v>7931440</v>
      </c>
      <c r="S2929" s="67" t="s">
        <v>1534</v>
      </c>
      <c r="T2929" s="65">
        <v>1</v>
      </c>
    </row>
    <row r="2930" spans="1:20" x14ac:dyDescent="0.25">
      <c r="A2930" s="60" t="s">
        <v>2369</v>
      </c>
      <c r="B2930" s="58" t="s">
        <v>2365</v>
      </c>
      <c r="C2930" s="9" t="s">
        <v>1080</v>
      </c>
      <c r="D2930" s="9" t="s">
        <v>1208</v>
      </c>
      <c r="E2930" s="9" t="s">
        <v>254</v>
      </c>
      <c r="F2930" s="9" t="s">
        <v>390</v>
      </c>
      <c r="G2930" s="9" t="s">
        <v>1495</v>
      </c>
      <c r="H2930" s="9" t="s">
        <v>234</v>
      </c>
      <c r="I2930" s="9" t="s">
        <v>454</v>
      </c>
      <c r="J2930" s="62" t="s">
        <v>2384</v>
      </c>
      <c r="K2930" s="67">
        <v>1320</v>
      </c>
      <c r="L2930" s="67">
        <v>11897160</v>
      </c>
      <c r="M2930" s="67"/>
      <c r="R2930" s="66">
        <v>11897160</v>
      </c>
      <c r="S2930" s="67" t="s">
        <v>1364</v>
      </c>
      <c r="T2930" s="65">
        <v>1</v>
      </c>
    </row>
    <row r="2931" spans="1:20" x14ac:dyDescent="0.25">
      <c r="A2931" s="60" t="s">
        <v>2369</v>
      </c>
      <c r="B2931" s="58" t="s">
        <v>2365</v>
      </c>
      <c r="C2931" s="9" t="s">
        <v>1081</v>
      </c>
      <c r="D2931" s="9" t="s">
        <v>1209</v>
      </c>
      <c r="E2931" s="9" t="s">
        <v>254</v>
      </c>
      <c r="F2931" s="9" t="s">
        <v>390</v>
      </c>
      <c r="G2931" s="9" t="s">
        <v>1495</v>
      </c>
      <c r="H2931" s="9" t="s">
        <v>296</v>
      </c>
      <c r="I2931" s="9" t="s">
        <v>456</v>
      </c>
      <c r="J2931" s="10" t="s">
        <v>456</v>
      </c>
      <c r="K2931" s="67">
        <v>2380</v>
      </c>
      <c r="L2931" s="67">
        <v>27348580</v>
      </c>
      <c r="M2931" s="67"/>
      <c r="R2931" s="66">
        <v>27348580</v>
      </c>
      <c r="S2931" s="67" t="s">
        <v>1364</v>
      </c>
      <c r="T2931" s="65">
        <v>1</v>
      </c>
    </row>
    <row r="2932" spans="1:20" x14ac:dyDescent="0.25">
      <c r="A2932" s="60" t="s">
        <v>2369</v>
      </c>
      <c r="B2932" s="58" t="s">
        <v>2365</v>
      </c>
      <c r="C2932" s="9" t="s">
        <v>1081</v>
      </c>
      <c r="D2932" s="9" t="s">
        <v>1209</v>
      </c>
      <c r="E2932" s="9" t="s">
        <v>254</v>
      </c>
      <c r="F2932" s="9" t="s">
        <v>390</v>
      </c>
      <c r="G2932" s="9" t="s">
        <v>1495</v>
      </c>
      <c r="H2932" s="9" t="s">
        <v>231</v>
      </c>
      <c r="I2932" s="9" t="s">
        <v>455</v>
      </c>
      <c r="J2932" s="62" t="s">
        <v>2384</v>
      </c>
      <c r="K2932" s="67">
        <v>360</v>
      </c>
      <c r="L2932" s="67">
        <v>3690000</v>
      </c>
      <c r="M2932" s="67"/>
      <c r="R2932" s="66">
        <v>3690000</v>
      </c>
      <c r="S2932" s="67" t="s">
        <v>1364</v>
      </c>
      <c r="T2932" s="65">
        <v>1</v>
      </c>
    </row>
    <row r="2933" spans="1:20" x14ac:dyDescent="0.25">
      <c r="A2933" s="60" t="s">
        <v>2369</v>
      </c>
      <c r="B2933" s="58" t="s">
        <v>2365</v>
      </c>
      <c r="C2933" s="9" t="s">
        <v>1081</v>
      </c>
      <c r="D2933" s="9" t="s">
        <v>1209</v>
      </c>
      <c r="E2933" s="9" t="s">
        <v>254</v>
      </c>
      <c r="F2933" s="9" t="s">
        <v>390</v>
      </c>
      <c r="G2933" s="9" t="s">
        <v>1495</v>
      </c>
      <c r="H2933" s="9" t="s">
        <v>234</v>
      </c>
      <c r="I2933" s="9" t="s">
        <v>454</v>
      </c>
      <c r="J2933" s="62" t="s">
        <v>2384</v>
      </c>
      <c r="K2933" s="67">
        <v>22180</v>
      </c>
      <c r="L2933" s="67">
        <v>168434920</v>
      </c>
      <c r="M2933" s="67"/>
      <c r="R2933" s="66">
        <v>168434920</v>
      </c>
      <c r="S2933" s="67" t="s">
        <v>1364</v>
      </c>
      <c r="T2933" s="65">
        <v>1</v>
      </c>
    </row>
    <row r="2934" spans="1:20" x14ac:dyDescent="0.25">
      <c r="A2934" s="60" t="s">
        <v>2369</v>
      </c>
      <c r="B2934" s="58" t="s">
        <v>2365</v>
      </c>
      <c r="C2934" s="9" t="s">
        <v>1081</v>
      </c>
      <c r="D2934" s="9" t="s">
        <v>1209</v>
      </c>
      <c r="E2934" s="9" t="s">
        <v>254</v>
      </c>
      <c r="F2934" s="9" t="s">
        <v>390</v>
      </c>
      <c r="G2934" s="9" t="s">
        <v>1495</v>
      </c>
      <c r="H2934" s="9" t="s">
        <v>1492</v>
      </c>
      <c r="I2934" s="9" t="s">
        <v>454</v>
      </c>
      <c r="J2934" s="62" t="s">
        <v>2384</v>
      </c>
      <c r="K2934" s="67">
        <v>18120</v>
      </c>
      <c r="L2934" s="67">
        <v>137603280</v>
      </c>
      <c r="M2934" s="67"/>
      <c r="R2934" s="66">
        <v>137603280</v>
      </c>
      <c r="S2934" s="67" t="s">
        <v>1534</v>
      </c>
      <c r="T2934" s="65">
        <v>1</v>
      </c>
    </row>
    <row r="2935" spans="1:20" x14ac:dyDescent="0.25">
      <c r="A2935" s="60" t="s">
        <v>2369</v>
      </c>
      <c r="B2935" s="58" t="s">
        <v>2365</v>
      </c>
      <c r="C2935" s="9" t="s">
        <v>1081</v>
      </c>
      <c r="D2935" s="9" t="s">
        <v>1209</v>
      </c>
      <c r="E2935" s="9" t="s">
        <v>254</v>
      </c>
      <c r="F2935" s="9" t="s">
        <v>390</v>
      </c>
      <c r="G2935" s="9" t="s">
        <v>1495</v>
      </c>
      <c r="H2935" s="9" t="s">
        <v>1523</v>
      </c>
      <c r="I2935" s="9" t="s">
        <v>453</v>
      </c>
      <c r="J2935" s="62" t="s">
        <v>2384</v>
      </c>
      <c r="K2935" s="67">
        <v>0</v>
      </c>
      <c r="L2935" s="67">
        <v>0</v>
      </c>
      <c r="M2935" s="67"/>
      <c r="R2935" s="66">
        <v>0</v>
      </c>
      <c r="S2935" s="67" t="s">
        <v>1534</v>
      </c>
      <c r="T2935" s="65">
        <v>1</v>
      </c>
    </row>
    <row r="2936" spans="1:20" x14ac:dyDescent="0.25">
      <c r="A2936" s="60" t="s">
        <v>2369</v>
      </c>
      <c r="B2936" s="58" t="s">
        <v>2365</v>
      </c>
      <c r="C2936" s="9" t="s">
        <v>1082</v>
      </c>
      <c r="D2936" s="9" t="s">
        <v>1467</v>
      </c>
      <c r="E2936" s="9" t="s">
        <v>254</v>
      </c>
      <c r="F2936" s="9" t="s">
        <v>390</v>
      </c>
      <c r="G2936" s="9" t="s">
        <v>1495</v>
      </c>
      <c r="H2936" s="9" t="s">
        <v>296</v>
      </c>
      <c r="I2936" s="9" t="s">
        <v>456</v>
      </c>
      <c r="J2936" s="10" t="s">
        <v>456</v>
      </c>
      <c r="K2936" s="67">
        <v>480</v>
      </c>
      <c r="L2936" s="67">
        <v>5515680</v>
      </c>
      <c r="M2936" s="67"/>
      <c r="R2936" s="66">
        <v>5515680</v>
      </c>
      <c r="S2936" s="67" t="s">
        <v>1364</v>
      </c>
      <c r="T2936" s="65">
        <v>1</v>
      </c>
    </row>
    <row r="2937" spans="1:20" x14ac:dyDescent="0.25">
      <c r="A2937" s="60" t="s">
        <v>2369</v>
      </c>
      <c r="B2937" s="58" t="s">
        <v>2365</v>
      </c>
      <c r="C2937" s="9" t="s">
        <v>1082</v>
      </c>
      <c r="D2937" s="9" t="s">
        <v>1467</v>
      </c>
      <c r="E2937" s="9" t="s">
        <v>254</v>
      </c>
      <c r="F2937" s="9" t="s">
        <v>390</v>
      </c>
      <c r="G2937" s="9" t="s">
        <v>1495</v>
      </c>
      <c r="H2937" s="9" t="s">
        <v>231</v>
      </c>
      <c r="I2937" s="9" t="s">
        <v>455</v>
      </c>
      <c r="J2937" s="62" t="s">
        <v>2384</v>
      </c>
      <c r="K2937" s="67">
        <v>40</v>
      </c>
      <c r="L2937" s="67">
        <v>492000</v>
      </c>
      <c r="M2937" s="67"/>
      <c r="R2937" s="66">
        <v>492000</v>
      </c>
      <c r="S2937" s="67" t="s">
        <v>1364</v>
      </c>
      <c r="T2937" s="65">
        <v>1</v>
      </c>
    </row>
    <row r="2938" spans="1:20" x14ac:dyDescent="0.25">
      <c r="A2938" s="60" t="s">
        <v>2369</v>
      </c>
      <c r="B2938" s="58" t="s">
        <v>2365</v>
      </c>
      <c r="C2938" s="9" t="s">
        <v>1082</v>
      </c>
      <c r="D2938" s="9" t="s">
        <v>1467</v>
      </c>
      <c r="E2938" s="9" t="s">
        <v>254</v>
      </c>
      <c r="F2938" s="9" t="s">
        <v>390</v>
      </c>
      <c r="G2938" s="9" t="s">
        <v>1495</v>
      </c>
      <c r="H2938" s="9" t="s">
        <v>234</v>
      </c>
      <c r="I2938" s="9" t="s">
        <v>454</v>
      </c>
      <c r="J2938" s="62" t="s">
        <v>2384</v>
      </c>
      <c r="K2938" s="67">
        <v>14540</v>
      </c>
      <c r="L2938" s="67">
        <v>142317520</v>
      </c>
      <c r="M2938" s="67"/>
      <c r="R2938" s="66">
        <v>142317520</v>
      </c>
      <c r="S2938" s="67" t="s">
        <v>1364</v>
      </c>
      <c r="T2938" s="65">
        <v>1</v>
      </c>
    </row>
    <row r="2939" spans="1:20" x14ac:dyDescent="0.25">
      <c r="A2939" s="60" t="s">
        <v>2369</v>
      </c>
      <c r="B2939" s="58" t="s">
        <v>2365</v>
      </c>
      <c r="C2939" s="9" t="s">
        <v>1082</v>
      </c>
      <c r="D2939" s="9" t="s">
        <v>1467</v>
      </c>
      <c r="E2939" s="9" t="s">
        <v>254</v>
      </c>
      <c r="F2939" s="9" t="s">
        <v>390</v>
      </c>
      <c r="G2939" s="9" t="s">
        <v>1495</v>
      </c>
      <c r="H2939" s="9" t="s">
        <v>1492</v>
      </c>
      <c r="I2939" s="9" t="s">
        <v>454</v>
      </c>
      <c r="J2939" s="62" t="s">
        <v>2384</v>
      </c>
      <c r="K2939" s="67">
        <v>1320</v>
      </c>
      <c r="L2939" s="67">
        <v>12920160</v>
      </c>
      <c r="M2939" s="67"/>
      <c r="R2939" s="66">
        <v>12920160</v>
      </c>
      <c r="S2939" s="67" t="s">
        <v>1534</v>
      </c>
      <c r="T2939" s="65">
        <v>1</v>
      </c>
    </row>
    <row r="2940" spans="1:20" x14ac:dyDescent="0.25">
      <c r="A2940" s="60" t="s">
        <v>2369</v>
      </c>
      <c r="B2940" s="58" t="s">
        <v>2365</v>
      </c>
      <c r="C2940" s="9" t="s">
        <v>1083</v>
      </c>
      <c r="D2940" s="9" t="s">
        <v>1468</v>
      </c>
      <c r="E2940" s="9" t="s">
        <v>254</v>
      </c>
      <c r="F2940" s="9" t="s">
        <v>390</v>
      </c>
      <c r="G2940" s="9" t="s">
        <v>1495</v>
      </c>
      <c r="H2940" s="9" t="s">
        <v>296</v>
      </c>
      <c r="I2940" s="9" t="s">
        <v>456</v>
      </c>
      <c r="J2940" s="10" t="s">
        <v>456</v>
      </c>
      <c r="K2940" s="67">
        <v>1960</v>
      </c>
      <c r="L2940" s="67">
        <v>22522360</v>
      </c>
      <c r="M2940" s="67"/>
      <c r="R2940" s="66">
        <v>22522360</v>
      </c>
      <c r="S2940" s="67" t="s">
        <v>1364</v>
      </c>
      <c r="T2940" s="65">
        <v>1</v>
      </c>
    </row>
    <row r="2941" spans="1:20" x14ac:dyDescent="0.25">
      <c r="A2941" s="60" t="s">
        <v>2369</v>
      </c>
      <c r="B2941" s="58" t="s">
        <v>2365</v>
      </c>
      <c r="C2941" s="9" t="s">
        <v>1083</v>
      </c>
      <c r="D2941" s="9" t="s">
        <v>1468</v>
      </c>
      <c r="E2941" s="9" t="s">
        <v>254</v>
      </c>
      <c r="F2941" s="9" t="s">
        <v>390</v>
      </c>
      <c r="G2941" s="9" t="s">
        <v>1495</v>
      </c>
      <c r="H2941" s="9" t="s">
        <v>231</v>
      </c>
      <c r="I2941" s="9" t="s">
        <v>455</v>
      </c>
      <c r="J2941" s="62" t="s">
        <v>2384</v>
      </c>
      <c r="K2941" s="67">
        <v>800</v>
      </c>
      <c r="L2941" s="67">
        <v>8200000</v>
      </c>
      <c r="M2941" s="67"/>
      <c r="R2941" s="66">
        <v>8200000</v>
      </c>
      <c r="S2941" s="67" t="s">
        <v>1364</v>
      </c>
      <c r="T2941" s="65">
        <v>1</v>
      </c>
    </row>
    <row r="2942" spans="1:20" x14ac:dyDescent="0.25">
      <c r="A2942" s="60" t="s">
        <v>2369</v>
      </c>
      <c r="B2942" s="58" t="s">
        <v>2365</v>
      </c>
      <c r="C2942" s="9" t="s">
        <v>1083</v>
      </c>
      <c r="D2942" s="9" t="s">
        <v>1468</v>
      </c>
      <c r="E2942" s="9" t="s">
        <v>254</v>
      </c>
      <c r="F2942" s="9" t="s">
        <v>390</v>
      </c>
      <c r="G2942" s="9" t="s">
        <v>1495</v>
      </c>
      <c r="H2942" s="9" t="s">
        <v>234</v>
      </c>
      <c r="I2942" s="9" t="s">
        <v>454</v>
      </c>
      <c r="J2942" s="62" t="s">
        <v>2384</v>
      </c>
      <c r="K2942" s="67">
        <v>31020</v>
      </c>
      <c r="L2942" s="67">
        <v>235565880</v>
      </c>
      <c r="M2942" s="67"/>
      <c r="R2942" s="66">
        <v>235565880</v>
      </c>
      <c r="S2942" s="67" t="s">
        <v>1364</v>
      </c>
      <c r="T2942" s="65">
        <v>1</v>
      </c>
    </row>
    <row r="2943" spans="1:20" x14ac:dyDescent="0.25">
      <c r="A2943" s="60" t="s">
        <v>2369</v>
      </c>
      <c r="B2943" s="58" t="s">
        <v>2365</v>
      </c>
      <c r="C2943" s="9" t="s">
        <v>1083</v>
      </c>
      <c r="D2943" s="9" t="s">
        <v>1468</v>
      </c>
      <c r="E2943" s="9" t="s">
        <v>254</v>
      </c>
      <c r="F2943" s="9" t="s">
        <v>390</v>
      </c>
      <c r="G2943" s="9" t="s">
        <v>1495</v>
      </c>
      <c r="H2943" s="9" t="s">
        <v>1492</v>
      </c>
      <c r="I2943" s="9" t="s">
        <v>454</v>
      </c>
      <c r="J2943" s="62" t="s">
        <v>2384</v>
      </c>
      <c r="K2943" s="67">
        <v>9800</v>
      </c>
      <c r="L2943" s="67">
        <v>74421200</v>
      </c>
      <c r="M2943" s="67"/>
      <c r="R2943" s="66">
        <v>74421200</v>
      </c>
      <c r="S2943" s="67" t="s">
        <v>1534</v>
      </c>
      <c r="T2943" s="65">
        <v>1</v>
      </c>
    </row>
    <row r="2944" spans="1:20" x14ac:dyDescent="0.25">
      <c r="A2944" s="60" t="s">
        <v>2369</v>
      </c>
      <c r="B2944" s="58" t="s">
        <v>2365</v>
      </c>
      <c r="C2944" s="9" t="s">
        <v>1085</v>
      </c>
      <c r="D2944" s="9" t="s">
        <v>1423</v>
      </c>
      <c r="E2944" s="9" t="s">
        <v>254</v>
      </c>
      <c r="F2944" s="9" t="s">
        <v>390</v>
      </c>
      <c r="G2944" s="9" t="s">
        <v>1495</v>
      </c>
      <c r="H2944" s="9" t="s">
        <v>296</v>
      </c>
      <c r="I2944" s="9" t="s">
        <v>456</v>
      </c>
      <c r="J2944" s="10" t="s">
        <v>456</v>
      </c>
      <c r="K2944" s="67">
        <v>900</v>
      </c>
      <c r="L2944" s="67">
        <v>9598500</v>
      </c>
      <c r="M2944" s="67"/>
      <c r="R2944" s="66">
        <v>9598500</v>
      </c>
      <c r="S2944" s="67" t="s">
        <v>1364</v>
      </c>
      <c r="T2944" s="65">
        <v>1</v>
      </c>
    </row>
    <row r="2945" spans="1:20" x14ac:dyDescent="0.25">
      <c r="A2945" s="60" t="s">
        <v>2369</v>
      </c>
      <c r="B2945" s="58" t="s">
        <v>2365</v>
      </c>
      <c r="C2945" s="9" t="s">
        <v>1085</v>
      </c>
      <c r="D2945" s="9" t="s">
        <v>1423</v>
      </c>
      <c r="E2945" s="9" t="s">
        <v>254</v>
      </c>
      <c r="F2945" s="9" t="s">
        <v>390</v>
      </c>
      <c r="G2945" s="9" t="s">
        <v>1495</v>
      </c>
      <c r="H2945" s="9" t="s">
        <v>337</v>
      </c>
      <c r="I2945" s="9" t="s">
        <v>453</v>
      </c>
      <c r="J2945" s="62" t="s">
        <v>2384</v>
      </c>
      <c r="K2945" s="67">
        <v>24360</v>
      </c>
      <c r="L2945" s="67">
        <v>138316080</v>
      </c>
      <c r="M2945" s="67"/>
      <c r="R2945" s="66">
        <v>138316080</v>
      </c>
      <c r="S2945" s="67" t="s">
        <v>1364</v>
      </c>
      <c r="T2945" s="65">
        <v>1</v>
      </c>
    </row>
    <row r="2946" spans="1:20" x14ac:dyDescent="0.25">
      <c r="A2946" s="60" t="s">
        <v>2369</v>
      </c>
      <c r="B2946" s="58" t="s">
        <v>2365</v>
      </c>
      <c r="C2946" s="9" t="s">
        <v>1085</v>
      </c>
      <c r="D2946" s="9" t="s">
        <v>1423</v>
      </c>
      <c r="E2946" s="9" t="s">
        <v>254</v>
      </c>
      <c r="F2946" s="9" t="s">
        <v>390</v>
      </c>
      <c r="G2946" s="9" t="s">
        <v>1495</v>
      </c>
      <c r="H2946" s="9" t="s">
        <v>231</v>
      </c>
      <c r="I2946" s="9" t="s">
        <v>455</v>
      </c>
      <c r="J2946" s="62" t="s">
        <v>2384</v>
      </c>
      <c r="K2946" s="67">
        <v>100</v>
      </c>
      <c r="L2946" s="67">
        <v>943000</v>
      </c>
      <c r="M2946" s="67"/>
      <c r="R2946" s="66">
        <v>943000</v>
      </c>
      <c r="S2946" s="67" t="s">
        <v>1364</v>
      </c>
      <c r="T2946" s="65">
        <v>1</v>
      </c>
    </row>
    <row r="2947" spans="1:20" x14ac:dyDescent="0.25">
      <c r="A2947" s="60" t="s">
        <v>2369</v>
      </c>
      <c r="B2947" s="58" t="s">
        <v>2365</v>
      </c>
      <c r="C2947" s="9" t="s">
        <v>1085</v>
      </c>
      <c r="D2947" s="9" t="s">
        <v>1423</v>
      </c>
      <c r="E2947" s="9" t="s">
        <v>254</v>
      </c>
      <c r="F2947" s="9" t="s">
        <v>390</v>
      </c>
      <c r="G2947" s="9" t="s">
        <v>1495</v>
      </c>
      <c r="H2947" s="9" t="s">
        <v>1493</v>
      </c>
      <c r="I2947" s="9" t="s">
        <v>456</v>
      </c>
      <c r="J2947" s="10" t="s">
        <v>456</v>
      </c>
      <c r="K2947" s="67">
        <v>5000</v>
      </c>
      <c r="L2947" s="67">
        <v>53325000</v>
      </c>
      <c r="M2947" s="67"/>
      <c r="R2947" s="66">
        <v>53325000</v>
      </c>
      <c r="S2947" s="67" t="s">
        <v>1534</v>
      </c>
      <c r="T2947" s="65">
        <v>1</v>
      </c>
    </row>
    <row r="2948" spans="1:20" x14ac:dyDescent="0.25">
      <c r="A2948" s="60" t="s">
        <v>2369</v>
      </c>
      <c r="B2948" s="58" t="s">
        <v>2365</v>
      </c>
      <c r="C2948" s="9" t="s">
        <v>1085</v>
      </c>
      <c r="D2948" s="9" t="s">
        <v>1423</v>
      </c>
      <c r="E2948" s="9" t="s">
        <v>254</v>
      </c>
      <c r="F2948" s="9" t="s">
        <v>390</v>
      </c>
      <c r="G2948" s="9" t="s">
        <v>1495</v>
      </c>
      <c r="H2948" s="9" t="s">
        <v>1523</v>
      </c>
      <c r="I2948" s="9" t="s">
        <v>453</v>
      </c>
      <c r="J2948" s="62" t="s">
        <v>2384</v>
      </c>
      <c r="K2948" s="67">
        <v>41320</v>
      </c>
      <c r="L2948" s="67">
        <v>235975760</v>
      </c>
      <c r="M2948" s="67"/>
      <c r="R2948" s="66">
        <v>235975760</v>
      </c>
      <c r="S2948" s="67" t="s">
        <v>1534</v>
      </c>
      <c r="T2948" s="65">
        <v>1</v>
      </c>
    </row>
    <row r="2949" spans="1:20" x14ac:dyDescent="0.25">
      <c r="A2949" s="60" t="s">
        <v>2369</v>
      </c>
      <c r="B2949" s="58" t="s">
        <v>2365</v>
      </c>
      <c r="C2949" s="9" t="s">
        <v>1086</v>
      </c>
      <c r="D2949" s="9" t="s">
        <v>1204</v>
      </c>
      <c r="E2949" s="9" t="s">
        <v>254</v>
      </c>
      <c r="F2949" s="9" t="s">
        <v>390</v>
      </c>
      <c r="G2949" s="9" t="s">
        <v>1495</v>
      </c>
      <c r="H2949" s="9" t="s">
        <v>296</v>
      </c>
      <c r="I2949" s="9" t="s">
        <v>456</v>
      </c>
      <c r="J2949" s="10" t="s">
        <v>456</v>
      </c>
      <c r="K2949" s="67">
        <v>26060</v>
      </c>
      <c r="L2949" s="67">
        <v>273160920</v>
      </c>
      <c r="M2949" s="67"/>
      <c r="R2949" s="66">
        <v>273160920</v>
      </c>
      <c r="S2949" s="67" t="s">
        <v>1364</v>
      </c>
      <c r="T2949" s="65">
        <v>1</v>
      </c>
    </row>
    <row r="2950" spans="1:20" x14ac:dyDescent="0.25">
      <c r="A2950" s="60" t="s">
        <v>2369</v>
      </c>
      <c r="B2950" s="58" t="s">
        <v>2365</v>
      </c>
      <c r="C2950" s="9" t="s">
        <v>1086</v>
      </c>
      <c r="D2950" s="9" t="s">
        <v>1204</v>
      </c>
      <c r="E2950" s="9" t="s">
        <v>254</v>
      </c>
      <c r="F2950" s="9" t="s">
        <v>390</v>
      </c>
      <c r="G2950" s="9" t="s">
        <v>1495</v>
      </c>
      <c r="H2950" s="9" t="s">
        <v>325</v>
      </c>
      <c r="I2950" s="9" t="s">
        <v>456</v>
      </c>
      <c r="J2950" s="10" t="s">
        <v>456</v>
      </c>
      <c r="K2950" s="67">
        <v>-2</v>
      </c>
      <c r="L2950" s="67">
        <v>-13016</v>
      </c>
      <c r="M2950" s="67"/>
      <c r="R2950" s="66">
        <v>-13016</v>
      </c>
      <c r="S2950" s="67" t="s">
        <v>1364</v>
      </c>
      <c r="T2950" s="65">
        <v>1</v>
      </c>
    </row>
    <row r="2951" spans="1:20" x14ac:dyDescent="0.25">
      <c r="A2951" s="60" t="s">
        <v>2369</v>
      </c>
      <c r="B2951" s="58" t="s">
        <v>2365</v>
      </c>
      <c r="C2951" s="9" t="s">
        <v>1086</v>
      </c>
      <c r="D2951" s="9" t="s">
        <v>1204</v>
      </c>
      <c r="E2951" s="9" t="s">
        <v>254</v>
      </c>
      <c r="F2951" s="9" t="s">
        <v>390</v>
      </c>
      <c r="G2951" s="9" t="s">
        <v>1495</v>
      </c>
      <c r="H2951" s="9" t="s">
        <v>337</v>
      </c>
      <c r="I2951" s="9" t="s">
        <v>453</v>
      </c>
      <c r="J2951" s="62" t="s">
        <v>2384</v>
      </c>
      <c r="K2951" s="67">
        <v>106280</v>
      </c>
      <c r="L2951" s="67">
        <v>792520680</v>
      </c>
      <c r="M2951" s="67"/>
      <c r="R2951" s="66">
        <v>792520680</v>
      </c>
      <c r="S2951" s="67" t="s">
        <v>1364</v>
      </c>
      <c r="T2951" s="65">
        <v>1</v>
      </c>
    </row>
    <row r="2952" spans="1:20" x14ac:dyDescent="0.25">
      <c r="A2952" s="60" t="s">
        <v>2369</v>
      </c>
      <c r="B2952" s="58" t="s">
        <v>2365</v>
      </c>
      <c r="C2952" s="9" t="s">
        <v>1086</v>
      </c>
      <c r="D2952" s="9" t="s">
        <v>1204</v>
      </c>
      <c r="E2952" s="9" t="s">
        <v>254</v>
      </c>
      <c r="F2952" s="9" t="s">
        <v>390</v>
      </c>
      <c r="G2952" s="9" t="s">
        <v>1495</v>
      </c>
      <c r="H2952" s="9" t="s">
        <v>231</v>
      </c>
      <c r="I2952" s="9" t="s">
        <v>455</v>
      </c>
      <c r="J2952" s="62" t="s">
        <v>2384</v>
      </c>
      <c r="K2952" s="67">
        <v>5720</v>
      </c>
      <c r="L2952" s="67">
        <v>51594400</v>
      </c>
      <c r="M2952" s="67"/>
      <c r="R2952" s="66">
        <v>51594400</v>
      </c>
      <c r="S2952" s="67" t="s">
        <v>1364</v>
      </c>
      <c r="T2952" s="65">
        <v>1</v>
      </c>
    </row>
    <row r="2953" spans="1:20" x14ac:dyDescent="0.25">
      <c r="A2953" s="60" t="s">
        <v>2369</v>
      </c>
      <c r="B2953" s="58" t="s">
        <v>2365</v>
      </c>
      <c r="C2953" s="9" t="s">
        <v>1086</v>
      </c>
      <c r="D2953" s="9" t="s">
        <v>1204</v>
      </c>
      <c r="E2953" s="9" t="s">
        <v>254</v>
      </c>
      <c r="F2953" s="9" t="s">
        <v>390</v>
      </c>
      <c r="G2953" s="9" t="s">
        <v>1495</v>
      </c>
      <c r="H2953" s="9" t="s">
        <v>234</v>
      </c>
      <c r="I2953" s="9" t="s">
        <v>454</v>
      </c>
      <c r="J2953" s="62" t="s">
        <v>2384</v>
      </c>
      <c r="K2953" s="67">
        <v>177520</v>
      </c>
      <c r="L2953" s="67">
        <v>1114470560</v>
      </c>
      <c r="M2953" s="67"/>
      <c r="R2953" s="66">
        <v>1114470560</v>
      </c>
      <c r="S2953" s="67" t="s">
        <v>1364</v>
      </c>
      <c r="T2953" s="65">
        <v>1</v>
      </c>
    </row>
    <row r="2954" spans="1:20" x14ac:dyDescent="0.25">
      <c r="A2954" s="60" t="s">
        <v>2369</v>
      </c>
      <c r="B2954" s="58" t="s">
        <v>2365</v>
      </c>
      <c r="C2954" s="9" t="s">
        <v>1087</v>
      </c>
      <c r="D2954" s="9" t="s">
        <v>1424</v>
      </c>
      <c r="E2954" s="9" t="s">
        <v>254</v>
      </c>
      <c r="F2954" s="9" t="s">
        <v>390</v>
      </c>
      <c r="G2954" s="9" t="s">
        <v>1495</v>
      </c>
      <c r="H2954" s="9" t="s">
        <v>296</v>
      </c>
      <c r="I2954" s="9" t="s">
        <v>456</v>
      </c>
      <c r="J2954" s="10" t="s">
        <v>456</v>
      </c>
      <c r="K2954" s="67">
        <v>7780</v>
      </c>
      <c r="L2954" s="67">
        <v>81549960</v>
      </c>
      <c r="M2954" s="67"/>
      <c r="R2954" s="66">
        <v>81549960</v>
      </c>
      <c r="S2954" s="67" t="s">
        <v>1364</v>
      </c>
      <c r="T2954" s="65">
        <v>1</v>
      </c>
    </row>
    <row r="2955" spans="1:20" x14ac:dyDescent="0.25">
      <c r="A2955" s="60" t="s">
        <v>2369</v>
      </c>
      <c r="B2955" s="58" t="s">
        <v>2365</v>
      </c>
      <c r="C2955" s="9" t="s">
        <v>1087</v>
      </c>
      <c r="D2955" s="9" t="s">
        <v>1424</v>
      </c>
      <c r="E2955" s="9" t="s">
        <v>254</v>
      </c>
      <c r="F2955" s="9" t="s">
        <v>390</v>
      </c>
      <c r="G2955" s="9" t="s">
        <v>1495</v>
      </c>
      <c r="H2955" s="9" t="s">
        <v>337</v>
      </c>
      <c r="I2955" s="9" t="s">
        <v>453</v>
      </c>
      <c r="J2955" s="62" t="s">
        <v>2384</v>
      </c>
      <c r="K2955" s="67">
        <v>129400</v>
      </c>
      <c r="L2955" s="67">
        <v>890042100</v>
      </c>
      <c r="M2955" s="67"/>
      <c r="R2955" s="66">
        <v>890042100</v>
      </c>
      <c r="S2955" s="67" t="s">
        <v>1364</v>
      </c>
      <c r="T2955" s="65">
        <v>1</v>
      </c>
    </row>
    <row r="2956" spans="1:20" x14ac:dyDescent="0.25">
      <c r="A2956" s="60" t="s">
        <v>2369</v>
      </c>
      <c r="B2956" s="58" t="s">
        <v>2365</v>
      </c>
      <c r="C2956" s="9" t="s">
        <v>1087</v>
      </c>
      <c r="D2956" s="9" t="s">
        <v>1424</v>
      </c>
      <c r="E2956" s="9" t="s">
        <v>254</v>
      </c>
      <c r="F2956" s="9" t="s">
        <v>390</v>
      </c>
      <c r="G2956" s="9" t="s">
        <v>1495</v>
      </c>
      <c r="H2956" s="9" t="s">
        <v>231</v>
      </c>
      <c r="I2956" s="9" t="s">
        <v>455</v>
      </c>
      <c r="J2956" s="62" t="s">
        <v>2384</v>
      </c>
      <c r="K2956" s="67">
        <v>1700</v>
      </c>
      <c r="L2956" s="67">
        <v>15612800</v>
      </c>
      <c r="M2956" s="67"/>
      <c r="R2956" s="66">
        <v>15612800</v>
      </c>
      <c r="S2956" s="67" t="s">
        <v>1364</v>
      </c>
      <c r="T2956" s="65">
        <v>1</v>
      </c>
    </row>
    <row r="2957" spans="1:20" x14ac:dyDescent="0.25">
      <c r="A2957" s="60" t="s">
        <v>2369</v>
      </c>
      <c r="B2957" s="58" t="s">
        <v>2365</v>
      </c>
      <c r="C2957" s="9" t="s">
        <v>1087</v>
      </c>
      <c r="D2957" s="9" t="s">
        <v>1424</v>
      </c>
      <c r="E2957" s="9" t="s">
        <v>254</v>
      </c>
      <c r="F2957" s="9" t="s">
        <v>390</v>
      </c>
      <c r="G2957" s="9" t="s">
        <v>1495</v>
      </c>
      <c r="H2957" s="9" t="s">
        <v>234</v>
      </c>
      <c r="I2957" s="9" t="s">
        <v>454</v>
      </c>
      <c r="J2957" s="62" t="s">
        <v>2384</v>
      </c>
      <c r="K2957" s="67">
        <v>56880</v>
      </c>
      <c r="L2957" s="67">
        <v>322452720</v>
      </c>
      <c r="M2957" s="67"/>
      <c r="R2957" s="66">
        <v>322452720</v>
      </c>
      <c r="S2957" s="67" t="s">
        <v>1364</v>
      </c>
      <c r="T2957" s="65">
        <v>1</v>
      </c>
    </row>
    <row r="2958" spans="1:20" x14ac:dyDescent="0.25">
      <c r="A2958" s="60" t="s">
        <v>2369</v>
      </c>
      <c r="B2958" s="58" t="s">
        <v>2365</v>
      </c>
      <c r="C2958" s="9" t="s">
        <v>1088</v>
      </c>
      <c r="D2958" s="9" t="s">
        <v>1497</v>
      </c>
      <c r="E2958" s="9" t="s">
        <v>389</v>
      </c>
      <c r="F2958" s="9" t="s">
        <v>322</v>
      </c>
      <c r="G2958" s="9" t="s">
        <v>1495</v>
      </c>
      <c r="H2958" s="9" t="s">
        <v>296</v>
      </c>
      <c r="I2958" s="9" t="s">
        <v>456</v>
      </c>
      <c r="J2958" s="10" t="s">
        <v>456</v>
      </c>
      <c r="K2958" s="67">
        <v>60</v>
      </c>
      <c r="L2958" s="67">
        <v>2849280</v>
      </c>
      <c r="M2958" s="67"/>
      <c r="R2958" s="66">
        <v>2849280</v>
      </c>
      <c r="S2958" s="67" t="s">
        <v>1364</v>
      </c>
      <c r="T2958" s="65">
        <v>1</v>
      </c>
    </row>
    <row r="2959" spans="1:20" x14ac:dyDescent="0.25">
      <c r="A2959" s="60" t="s">
        <v>2369</v>
      </c>
      <c r="B2959" s="58" t="s">
        <v>2365</v>
      </c>
      <c r="C2959" s="9" t="s">
        <v>1088</v>
      </c>
      <c r="D2959" s="9" t="s">
        <v>1497</v>
      </c>
      <c r="E2959" s="9" t="s">
        <v>389</v>
      </c>
      <c r="F2959" s="9" t="s">
        <v>322</v>
      </c>
      <c r="G2959" s="9" t="s">
        <v>1495</v>
      </c>
      <c r="H2959" s="9" t="s">
        <v>337</v>
      </c>
      <c r="I2959" s="9" t="s">
        <v>453</v>
      </c>
      <c r="J2959" s="62" t="s">
        <v>2384</v>
      </c>
      <c r="K2959" s="67">
        <v>15928</v>
      </c>
      <c r="L2959" s="67">
        <v>389535168</v>
      </c>
      <c r="M2959" s="67"/>
      <c r="R2959" s="66">
        <v>389535168</v>
      </c>
      <c r="S2959" s="67" t="s">
        <v>1364</v>
      </c>
      <c r="T2959" s="65">
        <v>1</v>
      </c>
    </row>
    <row r="2960" spans="1:20" x14ac:dyDescent="0.25">
      <c r="A2960" s="60" t="s">
        <v>2369</v>
      </c>
      <c r="B2960" s="58" t="s">
        <v>2365</v>
      </c>
      <c r="C2960" s="9" t="s">
        <v>1088</v>
      </c>
      <c r="D2960" s="9" t="s">
        <v>1497</v>
      </c>
      <c r="E2960" s="9" t="s">
        <v>389</v>
      </c>
      <c r="F2960" s="9" t="s">
        <v>322</v>
      </c>
      <c r="G2960" s="9" t="s">
        <v>1495</v>
      </c>
      <c r="H2960" s="9" t="s">
        <v>231</v>
      </c>
      <c r="I2960" s="9" t="s">
        <v>455</v>
      </c>
      <c r="J2960" s="62" t="s">
        <v>2384</v>
      </c>
      <c r="K2960" s="67">
        <v>60</v>
      </c>
      <c r="L2960" s="67">
        <v>2362080</v>
      </c>
      <c r="M2960" s="67"/>
      <c r="R2960" s="66">
        <v>2362080</v>
      </c>
      <c r="S2960" s="67" t="s">
        <v>1364</v>
      </c>
      <c r="T2960" s="65">
        <v>1</v>
      </c>
    </row>
    <row r="2961" spans="1:20" x14ac:dyDescent="0.25">
      <c r="A2961" s="60" t="s">
        <v>2369</v>
      </c>
      <c r="B2961" s="58" t="s">
        <v>2365</v>
      </c>
      <c r="C2961" s="9" t="s">
        <v>1088</v>
      </c>
      <c r="D2961" s="9" t="s">
        <v>1497</v>
      </c>
      <c r="E2961" s="9" t="s">
        <v>389</v>
      </c>
      <c r="F2961" s="9" t="s">
        <v>322</v>
      </c>
      <c r="G2961" s="9" t="s">
        <v>1495</v>
      </c>
      <c r="H2961" s="9" t="s">
        <v>1492</v>
      </c>
      <c r="I2961" s="9" t="s">
        <v>454</v>
      </c>
      <c r="J2961" s="62" t="s">
        <v>2384</v>
      </c>
      <c r="K2961" s="67">
        <v>0</v>
      </c>
      <c r="L2961" s="67">
        <v>0</v>
      </c>
      <c r="M2961" s="67"/>
      <c r="R2961" s="66">
        <v>0</v>
      </c>
      <c r="S2961" s="67" t="s">
        <v>1534</v>
      </c>
      <c r="T2961" s="65">
        <v>1</v>
      </c>
    </row>
    <row r="2962" spans="1:20" x14ac:dyDescent="0.25">
      <c r="A2962" s="60" t="s">
        <v>2369</v>
      </c>
      <c r="B2962" s="58" t="s">
        <v>2365</v>
      </c>
      <c r="C2962" s="9" t="s">
        <v>1088</v>
      </c>
      <c r="D2962" s="9" t="s">
        <v>1497</v>
      </c>
      <c r="E2962" s="9" t="s">
        <v>389</v>
      </c>
      <c r="F2962" s="9" t="s">
        <v>322</v>
      </c>
      <c r="G2962" s="9" t="s">
        <v>1495</v>
      </c>
      <c r="H2962" s="9" t="s">
        <v>1523</v>
      </c>
      <c r="I2962" s="9" t="s">
        <v>453</v>
      </c>
      <c r="J2962" s="62" t="s">
        <v>2384</v>
      </c>
      <c r="K2962" s="67">
        <v>3060</v>
      </c>
      <c r="L2962" s="67">
        <v>74835360</v>
      </c>
      <c r="M2962" s="67"/>
      <c r="R2962" s="66">
        <v>74835360</v>
      </c>
      <c r="S2962" s="67" t="s">
        <v>1534</v>
      </c>
      <c r="T2962" s="65">
        <v>1</v>
      </c>
    </row>
    <row r="2963" spans="1:20" x14ac:dyDescent="0.25">
      <c r="A2963" s="60" t="s">
        <v>2369</v>
      </c>
      <c r="B2963" s="58" t="s">
        <v>2365</v>
      </c>
      <c r="C2963" s="9" t="s">
        <v>1105</v>
      </c>
      <c r="D2963" s="9" t="s">
        <v>1499</v>
      </c>
      <c r="E2963" s="9" t="s">
        <v>210</v>
      </c>
      <c r="F2963" s="9" t="s">
        <v>391</v>
      </c>
      <c r="G2963" s="9" t="s">
        <v>1498</v>
      </c>
      <c r="H2963" s="9" t="s">
        <v>296</v>
      </c>
      <c r="I2963" s="9" t="s">
        <v>456</v>
      </c>
      <c r="J2963" s="10" t="s">
        <v>456</v>
      </c>
      <c r="K2963" s="67">
        <v>2880</v>
      </c>
      <c r="L2963" s="67">
        <v>8637120</v>
      </c>
      <c r="M2963" s="67"/>
      <c r="R2963" s="66">
        <v>8637120</v>
      </c>
      <c r="S2963" s="67" t="s">
        <v>1364</v>
      </c>
      <c r="T2963" s="65">
        <v>1</v>
      </c>
    </row>
    <row r="2964" spans="1:20" x14ac:dyDescent="0.25">
      <c r="A2964" s="60" t="s">
        <v>2369</v>
      </c>
      <c r="B2964" s="58" t="s">
        <v>2365</v>
      </c>
      <c r="C2964" s="9" t="s">
        <v>1105</v>
      </c>
      <c r="D2964" s="9" t="s">
        <v>1499</v>
      </c>
      <c r="E2964" s="9" t="s">
        <v>210</v>
      </c>
      <c r="F2964" s="9" t="s">
        <v>391</v>
      </c>
      <c r="G2964" s="9" t="s">
        <v>1498</v>
      </c>
      <c r="H2964" s="9" t="s">
        <v>337</v>
      </c>
      <c r="I2964" s="9" t="s">
        <v>453</v>
      </c>
      <c r="J2964" s="62" t="s">
        <v>2384</v>
      </c>
      <c r="K2964" s="67">
        <v>18720</v>
      </c>
      <c r="L2964" s="67">
        <v>30700800</v>
      </c>
      <c r="M2964" s="67"/>
      <c r="R2964" s="66">
        <v>30700800</v>
      </c>
      <c r="S2964" s="67" t="s">
        <v>1364</v>
      </c>
      <c r="T2964" s="65">
        <v>1</v>
      </c>
    </row>
    <row r="2965" spans="1:20" x14ac:dyDescent="0.25">
      <c r="A2965" s="60" t="s">
        <v>2369</v>
      </c>
      <c r="B2965" s="58" t="s">
        <v>2365</v>
      </c>
      <c r="C2965" s="9" t="s">
        <v>1105</v>
      </c>
      <c r="D2965" s="9" t="s">
        <v>1499</v>
      </c>
      <c r="E2965" s="9" t="s">
        <v>210</v>
      </c>
      <c r="F2965" s="9" t="s">
        <v>391</v>
      </c>
      <c r="G2965" s="9" t="s">
        <v>1498</v>
      </c>
      <c r="H2965" s="9" t="s">
        <v>1493</v>
      </c>
      <c r="I2965" s="9" t="s">
        <v>456</v>
      </c>
      <c r="J2965" s="10" t="s">
        <v>456</v>
      </c>
      <c r="K2965" s="67">
        <v>4320</v>
      </c>
      <c r="L2965" s="67">
        <v>12955680</v>
      </c>
      <c r="M2965" s="67"/>
      <c r="R2965" s="66">
        <v>12955680</v>
      </c>
      <c r="S2965" s="67" t="s">
        <v>1534</v>
      </c>
      <c r="T2965" s="65">
        <v>1</v>
      </c>
    </row>
    <row r="2966" spans="1:20" x14ac:dyDescent="0.25">
      <c r="A2966" s="60" t="s">
        <v>2369</v>
      </c>
      <c r="B2966" s="58" t="s">
        <v>2365</v>
      </c>
      <c r="C2966" s="9" t="s">
        <v>1377</v>
      </c>
      <c r="D2966" s="9" t="s">
        <v>1481</v>
      </c>
      <c r="E2966" s="9" t="s">
        <v>254</v>
      </c>
      <c r="F2966" s="9" t="s">
        <v>390</v>
      </c>
      <c r="G2966" s="9" t="s">
        <v>1495</v>
      </c>
      <c r="H2966" s="9" t="s">
        <v>296</v>
      </c>
      <c r="I2966" s="9" t="s">
        <v>456</v>
      </c>
      <c r="J2966" s="10" t="s">
        <v>456</v>
      </c>
      <c r="K2966" s="67">
        <v>11130</v>
      </c>
      <c r="L2966" s="67">
        <v>217836360</v>
      </c>
      <c r="M2966" s="67"/>
      <c r="R2966" s="66">
        <v>217836360</v>
      </c>
      <c r="S2966" s="67" t="s">
        <v>1364</v>
      </c>
      <c r="T2966" s="65">
        <v>1</v>
      </c>
    </row>
    <row r="2967" spans="1:20" x14ac:dyDescent="0.25">
      <c r="A2967" s="60" t="s">
        <v>2369</v>
      </c>
      <c r="B2967" s="58" t="s">
        <v>2365</v>
      </c>
      <c r="C2967" s="9" t="s">
        <v>1377</v>
      </c>
      <c r="D2967" s="9" t="s">
        <v>1481</v>
      </c>
      <c r="E2967" s="9" t="s">
        <v>254</v>
      </c>
      <c r="F2967" s="9" t="s">
        <v>390</v>
      </c>
      <c r="G2967" s="9" t="s">
        <v>1495</v>
      </c>
      <c r="H2967" s="9" t="s">
        <v>234</v>
      </c>
      <c r="I2967" s="9" t="s">
        <v>454</v>
      </c>
      <c r="J2967" s="62" t="s">
        <v>2384</v>
      </c>
      <c r="K2967" s="67">
        <v>21315</v>
      </c>
      <c r="L2967" s="67">
        <v>250365990</v>
      </c>
      <c r="M2967" s="67"/>
      <c r="R2967" s="66">
        <v>250365990</v>
      </c>
      <c r="S2967" s="67" t="s">
        <v>1364</v>
      </c>
      <c r="T2967" s="65">
        <v>1</v>
      </c>
    </row>
    <row r="2968" spans="1:20" x14ac:dyDescent="0.25">
      <c r="A2968" s="60" t="s">
        <v>2369</v>
      </c>
      <c r="B2968" s="58" t="s">
        <v>2365</v>
      </c>
      <c r="C2968" s="9" t="s">
        <v>1377</v>
      </c>
      <c r="D2968" s="9" t="s">
        <v>1481</v>
      </c>
      <c r="E2968" s="9" t="s">
        <v>254</v>
      </c>
      <c r="F2968" s="9" t="s">
        <v>390</v>
      </c>
      <c r="G2968" s="9" t="s">
        <v>1495</v>
      </c>
      <c r="H2968" s="9" t="s">
        <v>1492</v>
      </c>
      <c r="I2968" s="9" t="s">
        <v>454</v>
      </c>
      <c r="J2968" s="62" t="s">
        <v>2384</v>
      </c>
      <c r="K2968" s="67">
        <v>9975</v>
      </c>
      <c r="L2968" s="67">
        <v>117166350</v>
      </c>
      <c r="M2968" s="67"/>
      <c r="R2968" s="66">
        <v>117166350</v>
      </c>
      <c r="S2968" s="67" t="s">
        <v>1534</v>
      </c>
      <c r="T2968" s="65">
        <v>1</v>
      </c>
    </row>
    <row r="2969" spans="1:20" x14ac:dyDescent="0.25">
      <c r="A2969" s="60" t="s">
        <v>2369</v>
      </c>
      <c r="B2969" s="58" t="s">
        <v>2365</v>
      </c>
      <c r="C2969" s="9" t="s">
        <v>1377</v>
      </c>
      <c r="D2969" s="9" t="s">
        <v>1481</v>
      </c>
      <c r="E2969" s="9" t="s">
        <v>254</v>
      </c>
      <c r="F2969" s="9" t="s">
        <v>390</v>
      </c>
      <c r="G2969" s="9" t="s">
        <v>1495</v>
      </c>
      <c r="H2969" s="9" t="s">
        <v>1523</v>
      </c>
      <c r="I2969" s="9" t="s">
        <v>453</v>
      </c>
      <c r="J2969" s="62" t="s">
        <v>2384</v>
      </c>
      <c r="K2969" s="67">
        <v>0</v>
      </c>
      <c r="L2969" s="67">
        <v>0</v>
      </c>
      <c r="M2969" s="67"/>
      <c r="R2969" s="66">
        <v>0</v>
      </c>
      <c r="S2969" s="67" t="s">
        <v>1534</v>
      </c>
      <c r="T2969" s="65">
        <v>1</v>
      </c>
    </row>
    <row r="2970" spans="1:20" x14ac:dyDescent="0.25">
      <c r="A2970" s="60" t="s">
        <v>2369</v>
      </c>
      <c r="B2970" s="58" t="s">
        <v>2365</v>
      </c>
      <c r="C2970" s="9" t="s">
        <v>1111</v>
      </c>
      <c r="D2970" s="9" t="s">
        <v>1424</v>
      </c>
      <c r="E2970" s="9" t="s">
        <v>254</v>
      </c>
      <c r="F2970" s="9" t="s">
        <v>390</v>
      </c>
      <c r="G2970" s="9" t="s">
        <v>1495</v>
      </c>
      <c r="H2970" s="9" t="s">
        <v>296</v>
      </c>
      <c r="I2970" s="9" t="s">
        <v>456</v>
      </c>
      <c r="J2970" s="10" t="s">
        <v>456</v>
      </c>
      <c r="K2970" s="67">
        <v>9405</v>
      </c>
      <c r="L2970" s="67">
        <v>192078315</v>
      </c>
      <c r="M2970" s="67"/>
      <c r="R2970" s="66">
        <v>192078315</v>
      </c>
      <c r="S2970" s="67" t="s">
        <v>1364</v>
      </c>
      <c r="T2970" s="65">
        <v>1</v>
      </c>
    </row>
    <row r="2971" spans="1:20" x14ac:dyDescent="0.25">
      <c r="A2971" s="60" t="s">
        <v>2369</v>
      </c>
      <c r="B2971" s="58" t="s">
        <v>2365</v>
      </c>
      <c r="C2971" s="9" t="s">
        <v>1111</v>
      </c>
      <c r="D2971" s="9" t="s">
        <v>1424</v>
      </c>
      <c r="E2971" s="9" t="s">
        <v>254</v>
      </c>
      <c r="F2971" s="9" t="s">
        <v>390</v>
      </c>
      <c r="G2971" s="9" t="s">
        <v>1495</v>
      </c>
      <c r="H2971" s="9" t="s">
        <v>325</v>
      </c>
      <c r="I2971" s="9" t="s">
        <v>456</v>
      </c>
      <c r="J2971" s="10" t="s">
        <v>456</v>
      </c>
      <c r="K2971" s="67">
        <v>-2</v>
      </c>
      <c r="L2971" s="67">
        <v>-44864</v>
      </c>
      <c r="M2971" s="67"/>
      <c r="R2971" s="66">
        <v>-44864</v>
      </c>
      <c r="S2971" s="67" t="s">
        <v>1364</v>
      </c>
      <c r="T2971" s="65">
        <v>1</v>
      </c>
    </row>
    <row r="2972" spans="1:20" x14ac:dyDescent="0.25">
      <c r="A2972" s="60" t="s">
        <v>2369</v>
      </c>
      <c r="B2972" s="58" t="s">
        <v>2365</v>
      </c>
      <c r="C2972" s="9" t="s">
        <v>1111</v>
      </c>
      <c r="D2972" s="9" t="s">
        <v>1424</v>
      </c>
      <c r="E2972" s="9" t="s">
        <v>254</v>
      </c>
      <c r="F2972" s="9" t="s">
        <v>390</v>
      </c>
      <c r="G2972" s="9" t="s">
        <v>1495</v>
      </c>
      <c r="H2972" s="9" t="s">
        <v>231</v>
      </c>
      <c r="I2972" s="9" t="s">
        <v>455</v>
      </c>
      <c r="J2972" s="62" t="s">
        <v>2384</v>
      </c>
      <c r="K2972" s="67">
        <v>60</v>
      </c>
      <c r="L2972" s="67">
        <v>1047960</v>
      </c>
      <c r="M2972" s="67"/>
      <c r="R2972" s="66">
        <v>1047960</v>
      </c>
      <c r="S2972" s="67" t="s">
        <v>1364</v>
      </c>
      <c r="T2972" s="65">
        <v>1</v>
      </c>
    </row>
    <row r="2973" spans="1:20" x14ac:dyDescent="0.25">
      <c r="A2973" s="60" t="s">
        <v>2369</v>
      </c>
      <c r="B2973" s="58" t="s">
        <v>2365</v>
      </c>
      <c r="C2973" s="9" t="s">
        <v>1111</v>
      </c>
      <c r="D2973" s="9" t="s">
        <v>1424</v>
      </c>
      <c r="E2973" s="9" t="s">
        <v>254</v>
      </c>
      <c r="F2973" s="9" t="s">
        <v>390</v>
      </c>
      <c r="G2973" s="9" t="s">
        <v>1495</v>
      </c>
      <c r="H2973" s="9" t="s">
        <v>234</v>
      </c>
      <c r="I2973" s="9" t="s">
        <v>454</v>
      </c>
      <c r="J2973" s="62" t="s">
        <v>2384</v>
      </c>
      <c r="K2973" s="67">
        <v>104727</v>
      </c>
      <c r="L2973" s="67">
        <v>1156604988</v>
      </c>
      <c r="M2973" s="67"/>
      <c r="R2973" s="66">
        <v>1156604988</v>
      </c>
      <c r="S2973" s="67" t="s">
        <v>1364</v>
      </c>
      <c r="T2973" s="65">
        <v>1</v>
      </c>
    </row>
    <row r="2974" spans="1:20" x14ac:dyDescent="0.25">
      <c r="A2974" s="60" t="s">
        <v>2369</v>
      </c>
      <c r="B2974" s="58" t="s">
        <v>2365</v>
      </c>
      <c r="C2974" s="9" t="s">
        <v>1111</v>
      </c>
      <c r="D2974" s="9" t="s">
        <v>1424</v>
      </c>
      <c r="E2974" s="9" t="s">
        <v>254</v>
      </c>
      <c r="F2974" s="9" t="s">
        <v>390</v>
      </c>
      <c r="G2974" s="9" t="s">
        <v>1495</v>
      </c>
      <c r="H2974" s="9" t="s">
        <v>1492</v>
      </c>
      <c r="I2974" s="9" t="s">
        <v>454</v>
      </c>
      <c r="J2974" s="62" t="s">
        <v>2384</v>
      </c>
      <c r="K2974" s="67">
        <v>47985</v>
      </c>
      <c r="L2974" s="67">
        <v>529946340</v>
      </c>
      <c r="M2974" s="67"/>
      <c r="R2974" s="66">
        <v>529946340</v>
      </c>
      <c r="S2974" s="67" t="s">
        <v>1534</v>
      </c>
      <c r="T2974" s="65">
        <v>1</v>
      </c>
    </row>
    <row r="2975" spans="1:20" x14ac:dyDescent="0.25">
      <c r="A2975" s="60" t="s">
        <v>2369</v>
      </c>
      <c r="B2975" s="58" t="s">
        <v>2365</v>
      </c>
      <c r="C2975" s="9" t="s">
        <v>1000</v>
      </c>
      <c r="D2975" s="9" t="s">
        <v>1378</v>
      </c>
      <c r="E2975" s="9" t="s">
        <v>367</v>
      </c>
      <c r="F2975" s="9" t="s">
        <v>294</v>
      </c>
      <c r="G2975" s="9" t="s">
        <v>1379</v>
      </c>
      <c r="H2975" s="9" t="s">
        <v>314</v>
      </c>
      <c r="I2975" s="9" t="s">
        <v>456</v>
      </c>
      <c r="J2975" s="10" t="s">
        <v>456</v>
      </c>
      <c r="K2975" s="67">
        <v>207</v>
      </c>
      <c r="L2975" s="67">
        <v>41911497</v>
      </c>
      <c r="M2975" s="67"/>
      <c r="R2975" s="66">
        <v>41911497</v>
      </c>
      <c r="S2975" s="67" t="s">
        <v>1365</v>
      </c>
      <c r="T2975" s="65">
        <v>1</v>
      </c>
    </row>
    <row r="2976" spans="1:20" x14ac:dyDescent="0.25">
      <c r="A2976" s="60" t="s">
        <v>2369</v>
      </c>
      <c r="B2976" s="58" t="s">
        <v>2365</v>
      </c>
      <c r="C2976" s="9" t="s">
        <v>1000</v>
      </c>
      <c r="D2976" s="9" t="s">
        <v>1378</v>
      </c>
      <c r="E2976" s="9" t="s">
        <v>367</v>
      </c>
      <c r="F2976" s="9" t="s">
        <v>294</v>
      </c>
      <c r="G2976" s="9" t="s">
        <v>1379</v>
      </c>
      <c r="H2976" s="9" t="s">
        <v>345</v>
      </c>
      <c r="I2976" s="9" t="s">
        <v>456</v>
      </c>
      <c r="J2976" s="10" t="s">
        <v>456</v>
      </c>
      <c r="K2976" s="67">
        <v>600</v>
      </c>
      <c r="L2976" s="67">
        <v>116586000</v>
      </c>
      <c r="M2976" s="67"/>
      <c r="R2976" s="66">
        <v>116586000</v>
      </c>
      <c r="S2976" s="67" t="s">
        <v>1364</v>
      </c>
      <c r="T2976" s="65">
        <v>1</v>
      </c>
    </row>
    <row r="2977" spans="1:20" x14ac:dyDescent="0.25">
      <c r="A2977" s="60" t="s">
        <v>2369</v>
      </c>
      <c r="B2977" s="58" t="s">
        <v>2365</v>
      </c>
      <c r="C2977" s="9" t="s">
        <v>1000</v>
      </c>
      <c r="D2977" s="9" t="s">
        <v>1378</v>
      </c>
      <c r="E2977" s="9" t="s">
        <v>367</v>
      </c>
      <c r="F2977" s="9" t="s">
        <v>294</v>
      </c>
      <c r="G2977" s="9" t="s">
        <v>1379</v>
      </c>
      <c r="H2977" s="9" t="s">
        <v>241</v>
      </c>
      <c r="I2977" s="9" t="s">
        <v>454</v>
      </c>
      <c r="J2977" s="62" t="s">
        <v>2384</v>
      </c>
      <c r="K2977" s="67">
        <v>2280</v>
      </c>
      <c r="L2977" s="67">
        <v>366033480</v>
      </c>
      <c r="M2977" s="67"/>
      <c r="R2977" s="66">
        <v>366033480</v>
      </c>
      <c r="S2977" s="67" t="s">
        <v>1364</v>
      </c>
      <c r="T2977" s="65">
        <v>1</v>
      </c>
    </row>
    <row r="2978" spans="1:20" x14ac:dyDescent="0.25">
      <c r="A2978" s="60" t="s">
        <v>2369</v>
      </c>
      <c r="B2978" s="58" t="s">
        <v>2365</v>
      </c>
      <c r="C2978" s="9" t="s">
        <v>1125</v>
      </c>
      <c r="D2978" s="9" t="s">
        <v>1133</v>
      </c>
      <c r="E2978" s="9" t="s">
        <v>1143</v>
      </c>
      <c r="F2978" s="9" t="s">
        <v>1144</v>
      </c>
      <c r="G2978" s="9" t="s">
        <v>1312</v>
      </c>
      <c r="H2978" s="9" t="s">
        <v>314</v>
      </c>
      <c r="I2978" s="9" t="s">
        <v>456</v>
      </c>
      <c r="J2978" s="10" t="s">
        <v>456</v>
      </c>
      <c r="K2978" s="67">
        <v>200</v>
      </c>
      <c r="L2978" s="67">
        <v>9539700</v>
      </c>
      <c r="M2978" s="67"/>
      <c r="R2978" s="66">
        <v>9539700</v>
      </c>
      <c r="S2978" s="67" t="s">
        <v>1365</v>
      </c>
      <c r="T2978" s="65">
        <v>1</v>
      </c>
    </row>
    <row r="2979" spans="1:20" x14ac:dyDescent="0.25">
      <c r="A2979" s="60" t="s">
        <v>2369</v>
      </c>
      <c r="B2979" s="58" t="s">
        <v>2365</v>
      </c>
      <c r="C2979" s="9" t="s">
        <v>1125</v>
      </c>
      <c r="D2979" s="9" t="s">
        <v>1133</v>
      </c>
      <c r="E2979" s="9" t="s">
        <v>1143</v>
      </c>
      <c r="F2979" s="9" t="s">
        <v>1144</v>
      </c>
      <c r="G2979" s="9" t="s">
        <v>1312</v>
      </c>
      <c r="H2979" s="9" t="s">
        <v>345</v>
      </c>
      <c r="I2979" s="9" t="s">
        <v>456</v>
      </c>
      <c r="J2979" s="10" t="s">
        <v>456</v>
      </c>
      <c r="K2979" s="67">
        <v>200</v>
      </c>
      <c r="L2979" s="67">
        <v>9155220</v>
      </c>
      <c r="M2979" s="67"/>
      <c r="R2979" s="66">
        <v>9155220</v>
      </c>
      <c r="S2979" s="67" t="s">
        <v>1364</v>
      </c>
      <c r="T2979" s="65">
        <v>1</v>
      </c>
    </row>
    <row r="2980" spans="1:20" x14ac:dyDescent="0.25">
      <c r="A2980" s="60" t="s">
        <v>2369</v>
      </c>
      <c r="B2980" s="58" t="s">
        <v>2365</v>
      </c>
      <c r="C2980" s="9" t="s">
        <v>1147</v>
      </c>
      <c r="D2980" s="9" t="s">
        <v>1166</v>
      </c>
      <c r="E2980" s="9" t="s">
        <v>385</v>
      </c>
      <c r="F2980" s="9" t="s">
        <v>398</v>
      </c>
      <c r="G2980" s="9" t="s">
        <v>1307</v>
      </c>
      <c r="H2980" s="9" t="s">
        <v>412</v>
      </c>
      <c r="I2980" s="9" t="s">
        <v>454</v>
      </c>
      <c r="J2980" s="62" t="s">
        <v>2384</v>
      </c>
      <c r="K2980" s="67">
        <v>897</v>
      </c>
      <c r="L2980" s="67">
        <v>3850821</v>
      </c>
      <c r="M2980" s="67"/>
      <c r="R2980" s="66">
        <v>3850821</v>
      </c>
      <c r="S2980" s="67" t="s">
        <v>1364</v>
      </c>
      <c r="T2980" s="65">
        <v>1</v>
      </c>
    </row>
    <row r="2981" spans="1:20" x14ac:dyDescent="0.25">
      <c r="A2981" s="60" t="s">
        <v>2369</v>
      </c>
      <c r="B2981" s="58" t="s">
        <v>2365</v>
      </c>
      <c r="C2981" s="9" t="s">
        <v>1147</v>
      </c>
      <c r="D2981" s="9" t="s">
        <v>1166</v>
      </c>
      <c r="E2981" s="9" t="s">
        <v>385</v>
      </c>
      <c r="F2981" s="9" t="s">
        <v>398</v>
      </c>
      <c r="G2981" s="9" t="s">
        <v>1307</v>
      </c>
      <c r="H2981" s="9" t="s">
        <v>1528</v>
      </c>
      <c r="I2981" s="9" t="s">
        <v>454</v>
      </c>
      <c r="J2981" s="62" t="s">
        <v>2384</v>
      </c>
      <c r="K2981" s="67">
        <v>5000</v>
      </c>
      <c r="L2981" s="67">
        <v>21465000</v>
      </c>
      <c r="M2981" s="67"/>
      <c r="R2981" s="66">
        <v>21465000</v>
      </c>
      <c r="S2981" s="67" t="s">
        <v>1534</v>
      </c>
      <c r="T2981" s="65">
        <v>1</v>
      </c>
    </row>
    <row r="2982" spans="1:20" x14ac:dyDescent="0.25">
      <c r="A2982" s="60" t="s">
        <v>2369</v>
      </c>
      <c r="B2982" s="58" t="s">
        <v>2365</v>
      </c>
      <c r="C2982" s="9" t="s">
        <v>1286</v>
      </c>
      <c r="D2982" s="9" t="s">
        <v>1298</v>
      </c>
      <c r="E2982" s="9" t="s">
        <v>385</v>
      </c>
      <c r="F2982" s="9" t="s">
        <v>398</v>
      </c>
      <c r="G2982" s="9" t="s">
        <v>1307</v>
      </c>
      <c r="H2982" s="9" t="s">
        <v>412</v>
      </c>
      <c r="I2982" s="9" t="s">
        <v>454</v>
      </c>
      <c r="J2982" s="62" t="s">
        <v>2384</v>
      </c>
      <c r="K2982" s="67">
        <v>90</v>
      </c>
      <c r="L2982" s="67">
        <v>619650</v>
      </c>
      <c r="M2982" s="67"/>
      <c r="R2982" s="66">
        <v>619650</v>
      </c>
      <c r="S2982" s="67" t="s">
        <v>1364</v>
      </c>
      <c r="T2982" s="65">
        <v>1</v>
      </c>
    </row>
    <row r="2983" spans="1:20" x14ac:dyDescent="0.25">
      <c r="A2983" s="60" t="s">
        <v>2369</v>
      </c>
      <c r="B2983" s="58" t="s">
        <v>2365</v>
      </c>
      <c r="C2983" s="9" t="s">
        <v>529</v>
      </c>
      <c r="D2983" s="9" t="s">
        <v>1267</v>
      </c>
      <c r="E2983" s="9" t="s">
        <v>367</v>
      </c>
      <c r="F2983" s="9" t="s">
        <v>294</v>
      </c>
      <c r="G2983" s="9" t="s">
        <v>1312</v>
      </c>
      <c r="H2983" s="9" t="s">
        <v>314</v>
      </c>
      <c r="I2983" s="9" t="s">
        <v>456</v>
      </c>
      <c r="J2983" s="10" t="s">
        <v>456</v>
      </c>
      <c r="K2983" s="67">
        <v>300</v>
      </c>
      <c r="L2983" s="67">
        <v>15018180</v>
      </c>
      <c r="M2983" s="67"/>
      <c r="R2983" s="66">
        <v>15018180</v>
      </c>
      <c r="S2983" s="67" t="s">
        <v>1365</v>
      </c>
      <c r="T2983" s="65">
        <v>1</v>
      </c>
    </row>
    <row r="2984" spans="1:20" x14ac:dyDescent="0.25">
      <c r="A2984" s="60" t="s">
        <v>2369</v>
      </c>
      <c r="B2984" s="58" t="s">
        <v>2365</v>
      </c>
      <c r="C2984" s="9" t="s">
        <v>529</v>
      </c>
      <c r="D2984" s="9" t="s">
        <v>1267</v>
      </c>
      <c r="E2984" s="9" t="s">
        <v>367</v>
      </c>
      <c r="F2984" s="9" t="s">
        <v>294</v>
      </c>
      <c r="G2984" s="9" t="s">
        <v>1312</v>
      </c>
      <c r="H2984" s="9" t="s">
        <v>345</v>
      </c>
      <c r="I2984" s="9" t="s">
        <v>456</v>
      </c>
      <c r="J2984" s="10" t="s">
        <v>456</v>
      </c>
      <c r="K2984" s="67">
        <v>2800</v>
      </c>
      <c r="L2984" s="67">
        <v>134520400</v>
      </c>
      <c r="M2984" s="67"/>
      <c r="R2984" s="66">
        <v>134520400</v>
      </c>
      <c r="S2984" s="67" t="s">
        <v>1364</v>
      </c>
      <c r="T2984" s="65">
        <v>1</v>
      </c>
    </row>
    <row r="2985" spans="1:20" x14ac:dyDescent="0.25">
      <c r="A2985" s="60" t="s">
        <v>2369</v>
      </c>
      <c r="B2985" s="58" t="s">
        <v>2365</v>
      </c>
      <c r="C2985" s="9" t="s">
        <v>529</v>
      </c>
      <c r="D2985" s="9" t="s">
        <v>1267</v>
      </c>
      <c r="E2985" s="9" t="s">
        <v>367</v>
      </c>
      <c r="F2985" s="9" t="s">
        <v>294</v>
      </c>
      <c r="G2985" s="9" t="s">
        <v>1312</v>
      </c>
      <c r="H2985" s="9" t="s">
        <v>463</v>
      </c>
      <c r="I2985" s="9" t="s">
        <v>457</v>
      </c>
      <c r="J2985" s="62" t="s">
        <v>2384</v>
      </c>
      <c r="K2985" s="67">
        <v>700</v>
      </c>
      <c r="L2985" s="67">
        <v>18389070</v>
      </c>
      <c r="M2985" s="67"/>
      <c r="R2985" s="66">
        <v>18389070</v>
      </c>
      <c r="S2985" s="67" t="s">
        <v>1364</v>
      </c>
      <c r="T2985" s="65">
        <v>1</v>
      </c>
    </row>
    <row r="2986" spans="1:20" x14ac:dyDescent="0.25">
      <c r="A2986" s="60" t="s">
        <v>2369</v>
      </c>
      <c r="B2986" s="58" t="s">
        <v>2365</v>
      </c>
      <c r="C2986" s="9" t="s">
        <v>1004</v>
      </c>
      <c r="D2986" s="9" t="s">
        <v>1359</v>
      </c>
      <c r="E2986" s="9" t="s">
        <v>1505</v>
      </c>
      <c r="F2986" s="9" t="s">
        <v>1506</v>
      </c>
      <c r="G2986" s="9" t="s">
        <v>1313</v>
      </c>
      <c r="H2986" s="9" t="s">
        <v>345</v>
      </c>
      <c r="I2986" s="9" t="s">
        <v>456</v>
      </c>
      <c r="J2986" s="10" t="s">
        <v>456</v>
      </c>
      <c r="K2986" s="67">
        <v>600</v>
      </c>
      <c r="L2986" s="67">
        <v>65759760</v>
      </c>
      <c r="M2986" s="67"/>
      <c r="R2986" s="66">
        <v>65759760</v>
      </c>
      <c r="S2986" s="67" t="s">
        <v>1364</v>
      </c>
      <c r="T2986" s="65">
        <v>1</v>
      </c>
    </row>
    <row r="2987" spans="1:20" x14ac:dyDescent="0.25">
      <c r="A2987" s="60" t="s">
        <v>2369</v>
      </c>
      <c r="B2987" s="58" t="s">
        <v>2365</v>
      </c>
      <c r="C2987" s="9" t="s">
        <v>1051</v>
      </c>
      <c r="D2987" s="9" t="s">
        <v>1150</v>
      </c>
      <c r="E2987" s="9" t="s">
        <v>389</v>
      </c>
      <c r="F2987" s="9" t="s">
        <v>322</v>
      </c>
      <c r="G2987" s="9" t="s">
        <v>1495</v>
      </c>
      <c r="H2987" s="9" t="s">
        <v>234</v>
      </c>
      <c r="I2987" s="9" t="s">
        <v>454</v>
      </c>
      <c r="J2987" s="62" t="s">
        <v>2384</v>
      </c>
      <c r="K2987" s="67">
        <v>60</v>
      </c>
      <c r="L2987" s="67">
        <v>4867440</v>
      </c>
      <c r="M2987" s="67"/>
      <c r="R2987" s="66">
        <v>4867440</v>
      </c>
      <c r="S2987" s="67" t="s">
        <v>1364</v>
      </c>
      <c r="T2987" s="65">
        <v>1</v>
      </c>
    </row>
    <row r="2988" spans="1:20" x14ac:dyDescent="0.25">
      <c r="A2988" s="60" t="s">
        <v>2369</v>
      </c>
      <c r="B2988" s="58" t="s">
        <v>2365</v>
      </c>
      <c r="C2988" s="9" t="s">
        <v>1078</v>
      </c>
      <c r="D2988" s="9" t="s">
        <v>1205</v>
      </c>
      <c r="E2988" s="9" t="s">
        <v>254</v>
      </c>
      <c r="F2988" s="9" t="s">
        <v>390</v>
      </c>
      <c r="G2988" s="9" t="s">
        <v>1495</v>
      </c>
      <c r="H2988" s="9" t="s">
        <v>296</v>
      </c>
      <c r="I2988" s="9" t="s">
        <v>456</v>
      </c>
      <c r="J2988" s="10" t="s">
        <v>456</v>
      </c>
      <c r="K2988" s="67">
        <v>1080</v>
      </c>
      <c r="L2988" s="67">
        <v>12410280</v>
      </c>
      <c r="M2988" s="67"/>
      <c r="R2988" s="66">
        <v>12410280</v>
      </c>
      <c r="S2988" s="67" t="s">
        <v>1364</v>
      </c>
      <c r="T2988" s="65">
        <v>1</v>
      </c>
    </row>
    <row r="2989" spans="1:20" x14ac:dyDescent="0.25">
      <c r="A2989" s="60" t="s">
        <v>2369</v>
      </c>
      <c r="B2989" s="58" t="s">
        <v>2365</v>
      </c>
      <c r="C2989" s="9" t="s">
        <v>1078</v>
      </c>
      <c r="D2989" s="9" t="s">
        <v>1205</v>
      </c>
      <c r="E2989" s="9" t="s">
        <v>254</v>
      </c>
      <c r="F2989" s="9" t="s">
        <v>390</v>
      </c>
      <c r="G2989" s="9" t="s">
        <v>1495</v>
      </c>
      <c r="H2989" s="9" t="s">
        <v>234</v>
      </c>
      <c r="I2989" s="9" t="s">
        <v>454</v>
      </c>
      <c r="J2989" s="62" t="s">
        <v>2384</v>
      </c>
      <c r="K2989" s="67">
        <v>2960</v>
      </c>
      <c r="L2989" s="67">
        <v>26678480</v>
      </c>
      <c r="M2989" s="67"/>
      <c r="R2989" s="66">
        <v>26678480</v>
      </c>
      <c r="S2989" s="67" t="s">
        <v>1364</v>
      </c>
      <c r="T2989" s="65">
        <v>1</v>
      </c>
    </row>
    <row r="2990" spans="1:20" x14ac:dyDescent="0.25">
      <c r="A2990" s="60" t="s">
        <v>2369</v>
      </c>
      <c r="B2990" s="58" t="s">
        <v>2365</v>
      </c>
      <c r="C2990" s="9" t="s">
        <v>1078</v>
      </c>
      <c r="D2990" s="9" t="s">
        <v>1205</v>
      </c>
      <c r="E2990" s="9" t="s">
        <v>254</v>
      </c>
      <c r="F2990" s="9" t="s">
        <v>390</v>
      </c>
      <c r="G2990" s="9" t="s">
        <v>1495</v>
      </c>
      <c r="H2990" s="9" t="s">
        <v>1492</v>
      </c>
      <c r="I2990" s="9" t="s">
        <v>454</v>
      </c>
      <c r="J2990" s="62" t="s">
        <v>2384</v>
      </c>
      <c r="K2990" s="67">
        <v>600</v>
      </c>
      <c r="L2990" s="67">
        <v>5407800</v>
      </c>
      <c r="M2990" s="67"/>
      <c r="R2990" s="66">
        <v>5407800</v>
      </c>
      <c r="S2990" s="67" t="s">
        <v>1534</v>
      </c>
      <c r="T2990" s="65">
        <v>1</v>
      </c>
    </row>
    <row r="2991" spans="1:20" x14ac:dyDescent="0.25">
      <c r="A2991" s="60" t="s">
        <v>2369</v>
      </c>
      <c r="B2991" s="58" t="s">
        <v>2365</v>
      </c>
      <c r="C2991" s="9" t="s">
        <v>1078</v>
      </c>
      <c r="D2991" s="9" t="s">
        <v>1205</v>
      </c>
      <c r="E2991" s="9" t="s">
        <v>254</v>
      </c>
      <c r="F2991" s="9" t="s">
        <v>390</v>
      </c>
      <c r="G2991" s="9" t="s">
        <v>1495</v>
      </c>
      <c r="H2991" s="9" t="s">
        <v>1523</v>
      </c>
      <c r="I2991" s="9" t="s">
        <v>453</v>
      </c>
      <c r="J2991" s="62" t="s">
        <v>2384</v>
      </c>
      <c r="K2991" s="67">
        <v>0</v>
      </c>
      <c r="L2991" s="67">
        <v>0</v>
      </c>
      <c r="M2991" s="67"/>
      <c r="R2991" s="66">
        <v>0</v>
      </c>
      <c r="S2991" s="67" t="s">
        <v>1534</v>
      </c>
      <c r="T2991" s="65">
        <v>1</v>
      </c>
    </row>
    <row r="2992" spans="1:20" x14ac:dyDescent="0.25">
      <c r="A2992" s="60" t="s">
        <v>2369</v>
      </c>
      <c r="B2992" s="58" t="s">
        <v>2365</v>
      </c>
      <c r="C2992" s="9" t="s">
        <v>1389</v>
      </c>
      <c r="D2992" s="9" t="s">
        <v>1219</v>
      </c>
      <c r="E2992" s="9" t="s">
        <v>1482</v>
      </c>
      <c r="F2992" s="9" t="s">
        <v>1483</v>
      </c>
      <c r="G2992" s="9" t="s">
        <v>1509</v>
      </c>
      <c r="H2992" s="9" t="s">
        <v>296</v>
      </c>
      <c r="I2992" s="9" t="s">
        <v>456</v>
      </c>
      <c r="J2992" s="10" t="s">
        <v>456</v>
      </c>
      <c r="K2992" s="67">
        <v>10740</v>
      </c>
      <c r="L2992" s="67">
        <v>112576680</v>
      </c>
      <c r="M2992" s="67"/>
      <c r="R2992" s="66">
        <v>112576680</v>
      </c>
      <c r="S2992" s="67" t="s">
        <v>1364</v>
      </c>
      <c r="T2992" s="65">
        <v>1</v>
      </c>
    </row>
    <row r="2993" spans="1:20" x14ac:dyDescent="0.25">
      <c r="A2993" s="60" t="s">
        <v>2369</v>
      </c>
      <c r="B2993" s="58" t="s">
        <v>2365</v>
      </c>
      <c r="C2993" s="9" t="s">
        <v>1389</v>
      </c>
      <c r="D2993" s="9" t="s">
        <v>1219</v>
      </c>
      <c r="E2993" s="9" t="s">
        <v>1482</v>
      </c>
      <c r="F2993" s="9" t="s">
        <v>1483</v>
      </c>
      <c r="G2993" s="9" t="s">
        <v>1509</v>
      </c>
      <c r="H2993" s="9" t="s">
        <v>337</v>
      </c>
      <c r="I2993" s="9" t="s">
        <v>453</v>
      </c>
      <c r="J2993" s="62" t="s">
        <v>2384</v>
      </c>
      <c r="K2993" s="67">
        <v>25420</v>
      </c>
      <c r="L2993" s="67">
        <v>204346180</v>
      </c>
      <c r="M2993" s="67"/>
      <c r="R2993" s="66">
        <v>204346180</v>
      </c>
      <c r="S2993" s="67" t="s">
        <v>1364</v>
      </c>
      <c r="T2993" s="65">
        <v>1</v>
      </c>
    </row>
    <row r="2994" spans="1:20" x14ac:dyDescent="0.25">
      <c r="A2994" s="60" t="s">
        <v>2369</v>
      </c>
      <c r="B2994" s="58" t="s">
        <v>2365</v>
      </c>
      <c r="C2994" s="9" t="s">
        <v>1389</v>
      </c>
      <c r="D2994" s="9" t="s">
        <v>1219</v>
      </c>
      <c r="E2994" s="9" t="s">
        <v>1482</v>
      </c>
      <c r="F2994" s="9" t="s">
        <v>1483</v>
      </c>
      <c r="G2994" s="9" t="s">
        <v>1509</v>
      </c>
      <c r="H2994" s="9" t="s">
        <v>231</v>
      </c>
      <c r="I2994" s="9" t="s">
        <v>455</v>
      </c>
      <c r="J2994" s="62" t="s">
        <v>2384</v>
      </c>
      <c r="K2994" s="67">
        <v>780</v>
      </c>
      <c r="L2994" s="67">
        <v>7163520</v>
      </c>
      <c r="M2994" s="67"/>
      <c r="R2994" s="66">
        <v>7163520</v>
      </c>
      <c r="S2994" s="67" t="s">
        <v>1364</v>
      </c>
      <c r="T2994" s="65">
        <v>1</v>
      </c>
    </row>
    <row r="2995" spans="1:20" x14ac:dyDescent="0.25">
      <c r="A2995" s="60" t="s">
        <v>2369</v>
      </c>
      <c r="B2995" s="58" t="s">
        <v>2365</v>
      </c>
      <c r="C2995" s="9" t="s">
        <v>1389</v>
      </c>
      <c r="D2995" s="9" t="s">
        <v>1219</v>
      </c>
      <c r="E2995" s="9" t="s">
        <v>1482</v>
      </c>
      <c r="F2995" s="9" t="s">
        <v>1483</v>
      </c>
      <c r="G2995" s="9" t="s">
        <v>1509</v>
      </c>
      <c r="H2995" s="9" t="s">
        <v>234</v>
      </c>
      <c r="I2995" s="9" t="s">
        <v>454</v>
      </c>
      <c r="J2995" s="62" t="s">
        <v>2384</v>
      </c>
      <c r="K2995" s="67">
        <v>98180</v>
      </c>
      <c r="L2995" s="67">
        <v>556582420</v>
      </c>
      <c r="M2995" s="67"/>
      <c r="R2995" s="66">
        <v>556582420</v>
      </c>
      <c r="S2995" s="67" t="s">
        <v>1364</v>
      </c>
      <c r="T2995" s="65">
        <v>1</v>
      </c>
    </row>
    <row r="2996" spans="1:20" x14ac:dyDescent="0.25">
      <c r="A2996" s="60" t="s">
        <v>2369</v>
      </c>
      <c r="B2996" s="58" t="s">
        <v>2365</v>
      </c>
      <c r="C2996" s="9" t="s">
        <v>1314</v>
      </c>
      <c r="D2996" s="9" t="s">
        <v>1510</v>
      </c>
      <c r="E2996" s="9" t="s">
        <v>254</v>
      </c>
      <c r="F2996" s="9" t="s">
        <v>390</v>
      </c>
      <c r="G2996" s="9" t="s">
        <v>1495</v>
      </c>
      <c r="H2996" s="9" t="s">
        <v>234</v>
      </c>
      <c r="I2996" s="9" t="s">
        <v>454</v>
      </c>
      <c r="J2996" s="62" t="s">
        <v>2384</v>
      </c>
      <c r="K2996" s="67">
        <v>2400</v>
      </c>
      <c r="L2996" s="67">
        <v>14198400</v>
      </c>
      <c r="M2996" s="67"/>
      <c r="R2996" s="66">
        <v>14198400</v>
      </c>
      <c r="S2996" s="67" t="s">
        <v>1364</v>
      </c>
      <c r="T2996" s="65">
        <v>1</v>
      </c>
    </row>
    <row r="2997" spans="1:20" x14ac:dyDescent="0.25">
      <c r="A2997" s="60" t="s">
        <v>2369</v>
      </c>
      <c r="B2997" s="58" t="s">
        <v>2365</v>
      </c>
      <c r="C2997" s="9" t="s">
        <v>1314</v>
      </c>
      <c r="D2997" s="9" t="s">
        <v>1510</v>
      </c>
      <c r="E2997" s="9" t="s">
        <v>254</v>
      </c>
      <c r="F2997" s="9" t="s">
        <v>390</v>
      </c>
      <c r="G2997" s="9" t="s">
        <v>1495</v>
      </c>
      <c r="H2997" s="9" t="s">
        <v>1492</v>
      </c>
      <c r="I2997" s="9" t="s">
        <v>454</v>
      </c>
      <c r="J2997" s="62" t="s">
        <v>2384</v>
      </c>
      <c r="K2997" s="67">
        <v>5070</v>
      </c>
      <c r="L2997" s="67">
        <v>29994120</v>
      </c>
      <c r="M2997" s="67"/>
      <c r="R2997" s="66">
        <v>29994120</v>
      </c>
      <c r="S2997" s="67" t="s">
        <v>1534</v>
      </c>
      <c r="T2997" s="65">
        <v>1</v>
      </c>
    </row>
    <row r="2998" spans="1:20" x14ac:dyDescent="0.25">
      <c r="A2998" s="60" t="s">
        <v>2369</v>
      </c>
      <c r="B2998" s="58" t="s">
        <v>2365</v>
      </c>
      <c r="C2998" s="9" t="s">
        <v>1471</v>
      </c>
      <c r="D2998" s="9" t="s">
        <v>1511</v>
      </c>
      <c r="E2998" s="9" t="s">
        <v>210</v>
      </c>
      <c r="F2998" s="9" t="s">
        <v>391</v>
      </c>
      <c r="G2998" s="9" t="s">
        <v>1498</v>
      </c>
      <c r="H2998" s="9" t="s">
        <v>234</v>
      </c>
      <c r="I2998" s="9" t="s">
        <v>454</v>
      </c>
      <c r="J2998" s="62" t="s">
        <v>2384</v>
      </c>
      <c r="K2998" s="67">
        <v>212520</v>
      </c>
      <c r="L2998" s="67">
        <v>1219864800</v>
      </c>
      <c r="M2998" s="67"/>
      <c r="R2998" s="66">
        <v>1219864800</v>
      </c>
      <c r="S2998" s="67" t="s">
        <v>1364</v>
      </c>
      <c r="T2998" s="65">
        <v>1</v>
      </c>
    </row>
    <row r="2999" spans="1:20" x14ac:dyDescent="0.25">
      <c r="A2999" s="60" t="s">
        <v>2369</v>
      </c>
      <c r="B2999" s="58" t="s">
        <v>2365</v>
      </c>
      <c r="C2999" s="9" t="s">
        <v>1471</v>
      </c>
      <c r="D2999" s="9" t="s">
        <v>1511</v>
      </c>
      <c r="E2999" s="9" t="s">
        <v>210</v>
      </c>
      <c r="F2999" s="9" t="s">
        <v>391</v>
      </c>
      <c r="G2999" s="9" t="s">
        <v>1498</v>
      </c>
      <c r="H2999" s="9" t="s">
        <v>1492</v>
      </c>
      <c r="I2999" s="9" t="s">
        <v>454</v>
      </c>
      <c r="J2999" s="62" t="s">
        <v>2384</v>
      </c>
      <c r="K2999" s="67">
        <v>15840</v>
      </c>
      <c r="L2999" s="67">
        <v>90921600</v>
      </c>
      <c r="M2999" s="67"/>
      <c r="R2999" s="66">
        <v>90921600</v>
      </c>
      <c r="S2999" s="67" t="s">
        <v>1534</v>
      </c>
      <c r="T2999" s="65">
        <v>1</v>
      </c>
    </row>
    <row r="3000" spans="1:20" x14ac:dyDescent="0.25">
      <c r="A3000" s="60" t="s">
        <v>2369</v>
      </c>
      <c r="B3000" s="58" t="s">
        <v>2365</v>
      </c>
      <c r="C3000" s="9" t="s">
        <v>1472</v>
      </c>
      <c r="D3000" s="9" t="s">
        <v>1512</v>
      </c>
      <c r="E3000" s="9" t="s">
        <v>210</v>
      </c>
      <c r="F3000" s="9" t="s">
        <v>391</v>
      </c>
      <c r="G3000" s="9" t="s">
        <v>1498</v>
      </c>
      <c r="H3000" s="9" t="s">
        <v>234</v>
      </c>
      <c r="I3000" s="9" t="s">
        <v>454</v>
      </c>
      <c r="J3000" s="62" t="s">
        <v>2384</v>
      </c>
      <c r="K3000" s="67">
        <v>81120</v>
      </c>
      <c r="L3000" s="67">
        <v>227054880</v>
      </c>
      <c r="M3000" s="67"/>
      <c r="R3000" s="66">
        <v>227054880</v>
      </c>
      <c r="S3000" s="67" t="s">
        <v>1364</v>
      </c>
      <c r="T3000" s="65">
        <v>1</v>
      </c>
    </row>
    <row r="3001" spans="1:20" x14ac:dyDescent="0.25">
      <c r="A3001" s="60" t="s">
        <v>2369</v>
      </c>
      <c r="B3001" s="58" t="s">
        <v>2365</v>
      </c>
      <c r="C3001" s="9" t="s">
        <v>1472</v>
      </c>
      <c r="D3001" s="9" t="s">
        <v>1512</v>
      </c>
      <c r="E3001" s="9" t="s">
        <v>210</v>
      </c>
      <c r="F3001" s="9" t="s">
        <v>391</v>
      </c>
      <c r="G3001" s="9" t="s">
        <v>1498</v>
      </c>
      <c r="H3001" s="9" t="s">
        <v>1492</v>
      </c>
      <c r="I3001" s="9" t="s">
        <v>454</v>
      </c>
      <c r="J3001" s="62" t="s">
        <v>2384</v>
      </c>
      <c r="K3001" s="67">
        <v>37200</v>
      </c>
      <c r="L3001" s="67">
        <v>104122800</v>
      </c>
      <c r="M3001" s="67"/>
      <c r="R3001" s="66">
        <v>104122800</v>
      </c>
      <c r="S3001" s="67" t="s">
        <v>1534</v>
      </c>
      <c r="T3001" s="65">
        <v>1</v>
      </c>
    </row>
    <row r="3002" spans="1:20" x14ac:dyDescent="0.25">
      <c r="A3002" s="60" t="s">
        <v>2369</v>
      </c>
      <c r="B3002" s="58" t="s">
        <v>2365</v>
      </c>
      <c r="C3002" s="9" t="s">
        <v>1475</v>
      </c>
      <c r="D3002" s="9" t="s">
        <v>1513</v>
      </c>
      <c r="E3002" s="9" t="s">
        <v>210</v>
      </c>
      <c r="F3002" s="9" t="s">
        <v>391</v>
      </c>
      <c r="G3002" s="9" t="s">
        <v>1498</v>
      </c>
      <c r="H3002" s="9" t="s">
        <v>234</v>
      </c>
      <c r="I3002" s="9" t="s">
        <v>454</v>
      </c>
      <c r="J3002" s="62" t="s">
        <v>2384</v>
      </c>
      <c r="K3002" s="67">
        <v>71040</v>
      </c>
      <c r="L3002" s="67">
        <v>194152320</v>
      </c>
      <c r="M3002" s="67"/>
      <c r="R3002" s="66">
        <v>194152320</v>
      </c>
      <c r="S3002" s="67" t="s">
        <v>1364</v>
      </c>
      <c r="T3002" s="65">
        <v>1</v>
      </c>
    </row>
    <row r="3003" spans="1:20" x14ac:dyDescent="0.25">
      <c r="A3003" s="60" t="s">
        <v>2369</v>
      </c>
      <c r="B3003" s="58" t="s">
        <v>2365</v>
      </c>
      <c r="C3003" s="9" t="s">
        <v>1475</v>
      </c>
      <c r="D3003" s="9" t="s">
        <v>1513</v>
      </c>
      <c r="E3003" s="9" t="s">
        <v>210</v>
      </c>
      <c r="F3003" s="9" t="s">
        <v>391</v>
      </c>
      <c r="G3003" s="9" t="s">
        <v>1498</v>
      </c>
      <c r="H3003" s="9" t="s">
        <v>1492</v>
      </c>
      <c r="I3003" s="9" t="s">
        <v>454</v>
      </c>
      <c r="J3003" s="62" t="s">
        <v>2384</v>
      </c>
      <c r="K3003" s="67">
        <v>47040</v>
      </c>
      <c r="L3003" s="67">
        <v>128560320</v>
      </c>
      <c r="M3003" s="67"/>
      <c r="R3003" s="66">
        <v>128560320</v>
      </c>
      <c r="S3003" s="67" t="s">
        <v>1534</v>
      </c>
      <c r="T3003" s="65">
        <v>1</v>
      </c>
    </row>
    <row r="3004" spans="1:20" x14ac:dyDescent="0.25">
      <c r="A3004" s="60" t="s">
        <v>2369</v>
      </c>
      <c r="B3004" s="58" t="s">
        <v>2365</v>
      </c>
      <c r="C3004" s="9" t="s">
        <v>1476</v>
      </c>
      <c r="D3004" s="9" t="s">
        <v>1514</v>
      </c>
      <c r="E3004" s="9" t="s">
        <v>210</v>
      </c>
      <c r="F3004" s="9" t="s">
        <v>391</v>
      </c>
      <c r="G3004" s="9" t="s">
        <v>1498</v>
      </c>
      <c r="H3004" s="9" t="s">
        <v>234</v>
      </c>
      <c r="I3004" s="9" t="s">
        <v>454</v>
      </c>
      <c r="J3004" s="62" t="s">
        <v>2384</v>
      </c>
      <c r="K3004" s="67">
        <v>22560</v>
      </c>
      <c r="L3004" s="67">
        <v>82885440</v>
      </c>
      <c r="M3004" s="67"/>
      <c r="R3004" s="66">
        <v>82885440</v>
      </c>
      <c r="S3004" s="67" t="s">
        <v>1364</v>
      </c>
      <c r="T3004" s="65">
        <v>1</v>
      </c>
    </row>
    <row r="3005" spans="1:20" x14ac:dyDescent="0.25">
      <c r="A3005" s="60" t="s">
        <v>2369</v>
      </c>
      <c r="B3005" s="58" t="s">
        <v>2365</v>
      </c>
      <c r="C3005" s="9" t="s">
        <v>1476</v>
      </c>
      <c r="D3005" s="9" t="s">
        <v>1514</v>
      </c>
      <c r="E3005" s="9" t="s">
        <v>210</v>
      </c>
      <c r="F3005" s="9" t="s">
        <v>391</v>
      </c>
      <c r="G3005" s="9" t="s">
        <v>1498</v>
      </c>
      <c r="H3005" s="9" t="s">
        <v>1492</v>
      </c>
      <c r="I3005" s="9" t="s">
        <v>454</v>
      </c>
      <c r="J3005" s="62" t="s">
        <v>2384</v>
      </c>
      <c r="K3005" s="67">
        <v>8640</v>
      </c>
      <c r="L3005" s="67">
        <v>31743360</v>
      </c>
      <c r="M3005" s="67"/>
      <c r="R3005" s="66">
        <v>31743360</v>
      </c>
      <c r="S3005" s="67" t="s">
        <v>1534</v>
      </c>
      <c r="T3005" s="65">
        <v>1</v>
      </c>
    </row>
    <row r="3006" spans="1:20" x14ac:dyDescent="0.25">
      <c r="A3006" s="60" t="s">
        <v>2369</v>
      </c>
      <c r="B3006" s="58" t="s">
        <v>2365</v>
      </c>
      <c r="C3006" s="9" t="s">
        <v>1477</v>
      </c>
      <c r="D3006" s="9" t="s">
        <v>1515</v>
      </c>
      <c r="E3006" s="9" t="s">
        <v>210</v>
      </c>
      <c r="F3006" s="9" t="s">
        <v>391</v>
      </c>
      <c r="G3006" s="9" t="s">
        <v>1498</v>
      </c>
      <c r="H3006" s="9" t="s">
        <v>234</v>
      </c>
      <c r="I3006" s="9" t="s">
        <v>454</v>
      </c>
      <c r="J3006" s="62" t="s">
        <v>2384</v>
      </c>
      <c r="K3006" s="67">
        <v>36480</v>
      </c>
      <c r="L3006" s="67">
        <v>152559360</v>
      </c>
      <c r="M3006" s="67"/>
      <c r="R3006" s="66">
        <v>152559360</v>
      </c>
      <c r="S3006" s="67" t="s">
        <v>1364</v>
      </c>
      <c r="T3006" s="65">
        <v>1</v>
      </c>
    </row>
    <row r="3007" spans="1:20" x14ac:dyDescent="0.25">
      <c r="A3007" s="60" t="s">
        <v>2369</v>
      </c>
      <c r="B3007" s="58" t="s">
        <v>2365</v>
      </c>
      <c r="C3007" s="9" t="s">
        <v>1477</v>
      </c>
      <c r="D3007" s="9" t="s">
        <v>1515</v>
      </c>
      <c r="E3007" s="9" t="s">
        <v>210</v>
      </c>
      <c r="F3007" s="9" t="s">
        <v>391</v>
      </c>
      <c r="G3007" s="9" t="s">
        <v>1498</v>
      </c>
      <c r="H3007" s="9" t="s">
        <v>1492</v>
      </c>
      <c r="I3007" s="9" t="s">
        <v>454</v>
      </c>
      <c r="J3007" s="62" t="s">
        <v>2384</v>
      </c>
      <c r="K3007" s="67">
        <v>7200</v>
      </c>
      <c r="L3007" s="67">
        <v>30110400</v>
      </c>
      <c r="M3007" s="67"/>
      <c r="R3007" s="66">
        <v>30110400</v>
      </c>
      <c r="S3007" s="67" t="s">
        <v>1534</v>
      </c>
      <c r="T3007" s="65">
        <v>1</v>
      </c>
    </row>
    <row r="3008" spans="1:20" x14ac:dyDescent="0.25">
      <c r="A3008" s="60" t="s">
        <v>2369</v>
      </c>
      <c r="B3008" s="58" t="s">
        <v>2365</v>
      </c>
      <c r="C3008" s="9" t="s">
        <v>1478</v>
      </c>
      <c r="D3008" s="9" t="s">
        <v>1516</v>
      </c>
      <c r="E3008" s="9" t="s">
        <v>210</v>
      </c>
      <c r="F3008" s="9" t="s">
        <v>391</v>
      </c>
      <c r="G3008" s="9" t="s">
        <v>1498</v>
      </c>
      <c r="H3008" s="9" t="s">
        <v>234</v>
      </c>
      <c r="I3008" s="9" t="s">
        <v>454</v>
      </c>
      <c r="J3008" s="62" t="s">
        <v>2384</v>
      </c>
      <c r="K3008" s="67">
        <v>864960</v>
      </c>
      <c r="L3008" s="67">
        <v>1888207680</v>
      </c>
      <c r="M3008" s="67"/>
      <c r="R3008" s="66">
        <v>1888207680</v>
      </c>
      <c r="S3008" s="67" t="s">
        <v>1364</v>
      </c>
      <c r="T3008" s="65">
        <v>1</v>
      </c>
    </row>
    <row r="3009" spans="1:20" x14ac:dyDescent="0.25">
      <c r="A3009" s="60" t="s">
        <v>2369</v>
      </c>
      <c r="B3009" s="58" t="s">
        <v>2365</v>
      </c>
      <c r="C3009" s="9" t="s">
        <v>1478</v>
      </c>
      <c r="D3009" s="9" t="s">
        <v>1516</v>
      </c>
      <c r="E3009" s="9" t="s">
        <v>210</v>
      </c>
      <c r="F3009" s="9" t="s">
        <v>391</v>
      </c>
      <c r="G3009" s="9" t="s">
        <v>1498</v>
      </c>
      <c r="H3009" s="9" t="s">
        <v>1492</v>
      </c>
      <c r="I3009" s="9" t="s">
        <v>454</v>
      </c>
      <c r="J3009" s="62" t="s">
        <v>2384</v>
      </c>
      <c r="K3009" s="67">
        <v>257880</v>
      </c>
      <c r="L3009" s="67">
        <v>562952040</v>
      </c>
      <c r="M3009" s="67"/>
      <c r="R3009" s="66">
        <v>562952040</v>
      </c>
      <c r="S3009" s="67" t="s">
        <v>1534</v>
      </c>
      <c r="T3009" s="65">
        <v>1</v>
      </c>
    </row>
    <row r="3010" spans="1:20" x14ac:dyDescent="0.25">
      <c r="A3010" s="60" t="s">
        <v>2369</v>
      </c>
      <c r="B3010" s="58" t="s">
        <v>2365</v>
      </c>
      <c r="C3010" s="9" t="s">
        <v>1099</v>
      </c>
      <c r="D3010" s="9" t="s">
        <v>1235</v>
      </c>
      <c r="E3010" s="9" t="s">
        <v>210</v>
      </c>
      <c r="F3010" s="9" t="s">
        <v>391</v>
      </c>
      <c r="G3010" s="9" t="s">
        <v>1498</v>
      </c>
      <c r="H3010" s="9" t="s">
        <v>296</v>
      </c>
      <c r="I3010" s="9" t="s">
        <v>456</v>
      </c>
      <c r="J3010" s="10" t="s">
        <v>456</v>
      </c>
      <c r="K3010" s="67">
        <v>1920</v>
      </c>
      <c r="L3010" s="67">
        <v>12789120</v>
      </c>
      <c r="M3010" s="67"/>
      <c r="R3010" s="66">
        <v>12789120</v>
      </c>
      <c r="S3010" s="67" t="s">
        <v>1364</v>
      </c>
      <c r="T3010" s="65">
        <v>1</v>
      </c>
    </row>
    <row r="3011" spans="1:20" x14ac:dyDescent="0.25">
      <c r="A3011" s="60" t="s">
        <v>2369</v>
      </c>
      <c r="B3011" s="58" t="s">
        <v>2365</v>
      </c>
      <c r="C3011" s="9" t="s">
        <v>1099</v>
      </c>
      <c r="D3011" s="9" t="s">
        <v>1235</v>
      </c>
      <c r="E3011" s="9" t="s">
        <v>210</v>
      </c>
      <c r="F3011" s="9" t="s">
        <v>391</v>
      </c>
      <c r="G3011" s="9" t="s">
        <v>1498</v>
      </c>
      <c r="H3011" s="9" t="s">
        <v>337</v>
      </c>
      <c r="I3011" s="9" t="s">
        <v>453</v>
      </c>
      <c r="J3011" s="62" t="s">
        <v>2384</v>
      </c>
      <c r="K3011" s="67">
        <v>1920</v>
      </c>
      <c r="L3011" s="67">
        <v>8029440</v>
      </c>
      <c r="M3011" s="67"/>
      <c r="R3011" s="66">
        <v>8029440</v>
      </c>
      <c r="S3011" s="67" t="s">
        <v>1364</v>
      </c>
      <c r="T3011" s="65">
        <v>1</v>
      </c>
    </row>
    <row r="3012" spans="1:20" x14ac:dyDescent="0.25">
      <c r="A3012" s="60" t="s">
        <v>2369</v>
      </c>
      <c r="B3012" s="58" t="s">
        <v>2365</v>
      </c>
      <c r="C3012" s="9" t="s">
        <v>1099</v>
      </c>
      <c r="D3012" s="9" t="s">
        <v>1235</v>
      </c>
      <c r="E3012" s="9" t="s">
        <v>210</v>
      </c>
      <c r="F3012" s="9" t="s">
        <v>391</v>
      </c>
      <c r="G3012" s="9" t="s">
        <v>1498</v>
      </c>
      <c r="H3012" s="9" t="s">
        <v>1523</v>
      </c>
      <c r="I3012" s="9" t="s">
        <v>453</v>
      </c>
      <c r="J3012" s="62" t="s">
        <v>2384</v>
      </c>
      <c r="K3012" s="67">
        <v>960</v>
      </c>
      <c r="L3012" s="67">
        <v>4014720</v>
      </c>
      <c r="M3012" s="67"/>
      <c r="R3012" s="66">
        <v>4014720</v>
      </c>
      <c r="S3012" s="67" t="s">
        <v>1534</v>
      </c>
      <c r="T3012" s="65">
        <v>1</v>
      </c>
    </row>
    <row r="3013" spans="1:20" x14ac:dyDescent="0.25">
      <c r="A3013" s="60" t="s">
        <v>2369</v>
      </c>
      <c r="B3013" s="58" t="s">
        <v>2365</v>
      </c>
      <c r="C3013" s="9" t="s">
        <v>408</v>
      </c>
      <c r="D3013" s="9" t="s">
        <v>1352</v>
      </c>
      <c r="E3013" s="9" t="s">
        <v>264</v>
      </c>
      <c r="F3013" s="9" t="s">
        <v>348</v>
      </c>
      <c r="G3013" s="9" t="s">
        <v>1312</v>
      </c>
      <c r="H3013" s="9" t="s">
        <v>314</v>
      </c>
      <c r="I3013" s="9" t="s">
        <v>456</v>
      </c>
      <c r="J3013" s="10" t="s">
        <v>456</v>
      </c>
      <c r="K3013" s="67">
        <v>280</v>
      </c>
      <c r="L3013" s="67">
        <v>2169580</v>
      </c>
      <c r="M3013" s="67"/>
      <c r="R3013" s="66">
        <v>2169580</v>
      </c>
      <c r="S3013" s="67" t="s">
        <v>1365</v>
      </c>
      <c r="T3013" s="65">
        <v>1</v>
      </c>
    </row>
    <row r="3014" spans="1:20" x14ac:dyDescent="0.25">
      <c r="A3014" s="60" t="s">
        <v>2369</v>
      </c>
      <c r="B3014" s="58" t="s">
        <v>2365</v>
      </c>
      <c r="C3014" s="9" t="s">
        <v>408</v>
      </c>
      <c r="D3014" s="9" t="s">
        <v>1352</v>
      </c>
      <c r="E3014" s="9" t="s">
        <v>264</v>
      </c>
      <c r="F3014" s="9" t="s">
        <v>348</v>
      </c>
      <c r="G3014" s="9" t="s">
        <v>1312</v>
      </c>
      <c r="H3014" s="9" t="s">
        <v>345</v>
      </c>
      <c r="I3014" s="9" t="s">
        <v>456</v>
      </c>
      <c r="J3014" s="10" t="s">
        <v>456</v>
      </c>
      <c r="K3014" s="67">
        <v>8064</v>
      </c>
      <c r="L3014" s="67">
        <v>59965632.000000119</v>
      </c>
      <c r="M3014" s="67"/>
      <c r="R3014" s="66">
        <v>59965632.000000119</v>
      </c>
      <c r="S3014" s="67" t="s">
        <v>1364</v>
      </c>
      <c r="T3014" s="65">
        <v>1</v>
      </c>
    </row>
    <row r="3015" spans="1:20" x14ac:dyDescent="0.25">
      <c r="A3015" s="60" t="s">
        <v>2369</v>
      </c>
      <c r="B3015" s="58" t="s">
        <v>2365</v>
      </c>
      <c r="C3015" s="9" t="s">
        <v>408</v>
      </c>
      <c r="D3015" s="9" t="s">
        <v>1352</v>
      </c>
      <c r="E3015" s="9" t="s">
        <v>264</v>
      </c>
      <c r="F3015" s="9" t="s">
        <v>348</v>
      </c>
      <c r="G3015" s="9" t="s">
        <v>1312</v>
      </c>
      <c r="H3015" s="9" t="s">
        <v>220</v>
      </c>
      <c r="I3015" s="9" t="s">
        <v>455</v>
      </c>
      <c r="J3015" s="62" t="s">
        <v>2384</v>
      </c>
      <c r="K3015" s="67">
        <v>476</v>
      </c>
      <c r="L3015" s="67">
        <v>3200148</v>
      </c>
      <c r="M3015" s="67"/>
      <c r="R3015" s="66">
        <v>3200148</v>
      </c>
      <c r="S3015" s="67" t="s">
        <v>1364</v>
      </c>
      <c r="T3015" s="65">
        <v>1</v>
      </c>
    </row>
    <row r="3016" spans="1:20" x14ac:dyDescent="0.25">
      <c r="A3016" s="60" t="s">
        <v>2369</v>
      </c>
      <c r="B3016" s="58" t="s">
        <v>2365</v>
      </c>
      <c r="C3016" s="9" t="s">
        <v>408</v>
      </c>
      <c r="D3016" s="9" t="s">
        <v>1352</v>
      </c>
      <c r="E3016" s="9" t="s">
        <v>264</v>
      </c>
      <c r="F3016" s="9" t="s">
        <v>348</v>
      </c>
      <c r="G3016" s="9" t="s">
        <v>1312</v>
      </c>
      <c r="H3016" s="9" t="s">
        <v>241</v>
      </c>
      <c r="I3016" s="9" t="s">
        <v>454</v>
      </c>
      <c r="J3016" s="62" t="s">
        <v>2384</v>
      </c>
      <c r="K3016" s="67">
        <v>4592</v>
      </c>
      <c r="L3016" s="67">
        <v>28667856</v>
      </c>
      <c r="M3016" s="67"/>
      <c r="R3016" s="66">
        <v>28667856</v>
      </c>
      <c r="S3016" s="67" t="s">
        <v>1364</v>
      </c>
      <c r="T3016" s="65">
        <v>1</v>
      </c>
    </row>
    <row r="3017" spans="1:20" x14ac:dyDescent="0.25">
      <c r="A3017" s="60" t="s">
        <v>2369</v>
      </c>
      <c r="B3017" s="58" t="s">
        <v>2365</v>
      </c>
      <c r="C3017" s="9" t="s">
        <v>1093</v>
      </c>
      <c r="D3017" s="9" t="s">
        <v>1230</v>
      </c>
      <c r="E3017" s="9" t="s">
        <v>210</v>
      </c>
      <c r="F3017" s="9" t="s">
        <v>391</v>
      </c>
      <c r="G3017" s="9" t="s">
        <v>1498</v>
      </c>
      <c r="H3017" s="9" t="s">
        <v>296</v>
      </c>
      <c r="I3017" s="9" t="s">
        <v>456</v>
      </c>
      <c r="J3017" s="10" t="s">
        <v>456</v>
      </c>
      <c r="K3017" s="67">
        <v>1440</v>
      </c>
      <c r="L3017" s="67">
        <v>9591840</v>
      </c>
      <c r="M3017" s="67"/>
      <c r="R3017" s="66">
        <v>9591840</v>
      </c>
      <c r="S3017" s="67" t="s">
        <v>1364</v>
      </c>
      <c r="T3017" s="65">
        <v>1</v>
      </c>
    </row>
    <row r="3018" spans="1:20" x14ac:dyDescent="0.25">
      <c r="A3018" s="60" t="s">
        <v>2369</v>
      </c>
      <c r="B3018" s="58" t="s">
        <v>2365</v>
      </c>
      <c r="C3018" s="9" t="s">
        <v>1093</v>
      </c>
      <c r="D3018" s="9" t="s">
        <v>1230</v>
      </c>
      <c r="E3018" s="9" t="s">
        <v>210</v>
      </c>
      <c r="F3018" s="9" t="s">
        <v>391</v>
      </c>
      <c r="G3018" s="9" t="s">
        <v>1498</v>
      </c>
      <c r="H3018" s="9" t="s">
        <v>337</v>
      </c>
      <c r="I3018" s="9" t="s">
        <v>453</v>
      </c>
      <c r="J3018" s="62" t="s">
        <v>2384</v>
      </c>
      <c r="K3018" s="67">
        <v>111360</v>
      </c>
      <c r="L3018" s="67">
        <v>639206400</v>
      </c>
      <c r="M3018" s="67"/>
      <c r="R3018" s="66">
        <v>639206400</v>
      </c>
      <c r="S3018" s="67" t="s">
        <v>1364</v>
      </c>
      <c r="T3018" s="65">
        <v>1</v>
      </c>
    </row>
    <row r="3019" spans="1:20" x14ac:dyDescent="0.25">
      <c r="A3019" s="60" t="s">
        <v>2369</v>
      </c>
      <c r="B3019" s="58" t="s">
        <v>2365</v>
      </c>
      <c r="C3019" s="9" t="s">
        <v>1093</v>
      </c>
      <c r="D3019" s="9" t="s">
        <v>1230</v>
      </c>
      <c r="E3019" s="9" t="s">
        <v>210</v>
      </c>
      <c r="F3019" s="9" t="s">
        <v>391</v>
      </c>
      <c r="G3019" s="9" t="s">
        <v>1498</v>
      </c>
      <c r="H3019" s="9" t="s">
        <v>1492</v>
      </c>
      <c r="I3019" s="9" t="s">
        <v>454</v>
      </c>
      <c r="J3019" s="62" t="s">
        <v>2384</v>
      </c>
      <c r="K3019" s="67">
        <v>0</v>
      </c>
      <c r="L3019" s="67">
        <v>0</v>
      </c>
      <c r="M3019" s="67"/>
      <c r="R3019" s="66">
        <v>0</v>
      </c>
      <c r="S3019" s="67" t="s">
        <v>1534</v>
      </c>
      <c r="T3019" s="65">
        <v>1</v>
      </c>
    </row>
    <row r="3020" spans="1:20" x14ac:dyDescent="0.25">
      <c r="A3020" s="60" t="s">
        <v>2369</v>
      </c>
      <c r="B3020" s="58" t="s">
        <v>2365</v>
      </c>
      <c r="C3020" s="9" t="s">
        <v>1093</v>
      </c>
      <c r="D3020" s="9" t="s">
        <v>1230</v>
      </c>
      <c r="E3020" s="9" t="s">
        <v>210</v>
      </c>
      <c r="F3020" s="9" t="s">
        <v>391</v>
      </c>
      <c r="G3020" s="9" t="s">
        <v>1498</v>
      </c>
      <c r="H3020" s="9" t="s">
        <v>1523</v>
      </c>
      <c r="I3020" s="9" t="s">
        <v>453</v>
      </c>
      <c r="J3020" s="62" t="s">
        <v>2384</v>
      </c>
      <c r="K3020" s="67">
        <v>24480</v>
      </c>
      <c r="L3020" s="67">
        <v>140515200</v>
      </c>
      <c r="M3020" s="67"/>
      <c r="R3020" s="66">
        <v>140515200</v>
      </c>
      <c r="S3020" s="67" t="s">
        <v>1534</v>
      </c>
      <c r="T3020" s="65">
        <v>1</v>
      </c>
    </row>
    <row r="3021" spans="1:20" x14ac:dyDescent="0.25">
      <c r="A3021" s="60" t="s">
        <v>2369</v>
      </c>
      <c r="B3021" s="58" t="s">
        <v>2365</v>
      </c>
      <c r="C3021" s="9" t="s">
        <v>1109</v>
      </c>
      <c r="D3021" s="9" t="s">
        <v>1480</v>
      </c>
      <c r="E3021" s="9" t="s">
        <v>210</v>
      </c>
      <c r="F3021" s="9" t="s">
        <v>391</v>
      </c>
      <c r="G3021" s="9" t="s">
        <v>1498</v>
      </c>
      <c r="H3021" s="9" t="s">
        <v>296</v>
      </c>
      <c r="I3021" s="9" t="s">
        <v>456</v>
      </c>
      <c r="J3021" s="10" t="s">
        <v>456</v>
      </c>
      <c r="K3021" s="67">
        <v>43200</v>
      </c>
      <c r="L3021" s="67">
        <v>191592000</v>
      </c>
      <c r="M3021" s="67"/>
      <c r="R3021" s="66">
        <v>191592000</v>
      </c>
      <c r="S3021" s="67" t="s">
        <v>1364</v>
      </c>
      <c r="T3021" s="65">
        <v>1</v>
      </c>
    </row>
    <row r="3022" spans="1:20" x14ac:dyDescent="0.25">
      <c r="A3022" s="60" t="s">
        <v>2369</v>
      </c>
      <c r="B3022" s="58" t="s">
        <v>2365</v>
      </c>
      <c r="C3022" s="9" t="s">
        <v>1109</v>
      </c>
      <c r="D3022" s="9" t="s">
        <v>1480</v>
      </c>
      <c r="E3022" s="9" t="s">
        <v>210</v>
      </c>
      <c r="F3022" s="9" t="s">
        <v>391</v>
      </c>
      <c r="G3022" s="9" t="s">
        <v>1498</v>
      </c>
      <c r="H3022" s="9" t="s">
        <v>337</v>
      </c>
      <c r="I3022" s="9" t="s">
        <v>453</v>
      </c>
      <c r="J3022" s="62" t="s">
        <v>2384</v>
      </c>
      <c r="K3022" s="67">
        <v>782400</v>
      </c>
      <c r="L3022" s="67">
        <v>1707979200</v>
      </c>
      <c r="M3022" s="67"/>
      <c r="R3022" s="66">
        <v>1707979200</v>
      </c>
      <c r="S3022" s="67" t="s">
        <v>1364</v>
      </c>
      <c r="T3022" s="65">
        <v>1</v>
      </c>
    </row>
    <row r="3023" spans="1:20" x14ac:dyDescent="0.25">
      <c r="A3023" s="60" t="s">
        <v>2369</v>
      </c>
      <c r="B3023" s="58" t="s">
        <v>2365</v>
      </c>
      <c r="C3023" s="9" t="s">
        <v>1109</v>
      </c>
      <c r="D3023" s="9" t="s">
        <v>1480</v>
      </c>
      <c r="E3023" s="9" t="s">
        <v>210</v>
      </c>
      <c r="F3023" s="9" t="s">
        <v>391</v>
      </c>
      <c r="G3023" s="9" t="s">
        <v>1498</v>
      </c>
      <c r="H3023" s="9" t="s">
        <v>231</v>
      </c>
      <c r="I3023" s="9" t="s">
        <v>455</v>
      </c>
      <c r="J3023" s="62" t="s">
        <v>2384</v>
      </c>
      <c r="K3023" s="67">
        <v>41280</v>
      </c>
      <c r="L3023" s="67">
        <v>169248000</v>
      </c>
      <c r="M3023" s="67"/>
      <c r="R3023" s="66">
        <v>169248000</v>
      </c>
      <c r="S3023" s="67" t="s">
        <v>1364</v>
      </c>
      <c r="T3023" s="65">
        <v>1</v>
      </c>
    </row>
    <row r="3024" spans="1:20" x14ac:dyDescent="0.25">
      <c r="A3024" s="60" t="s">
        <v>2369</v>
      </c>
      <c r="B3024" s="58" t="s">
        <v>2365</v>
      </c>
      <c r="C3024" s="9" t="s">
        <v>1456</v>
      </c>
      <c r="D3024" s="9" t="s">
        <v>1457</v>
      </c>
      <c r="E3024" s="9" t="s">
        <v>212</v>
      </c>
      <c r="F3024" s="9" t="s">
        <v>327</v>
      </c>
      <c r="G3024" s="9" t="s">
        <v>1309</v>
      </c>
      <c r="H3024" s="9" t="s">
        <v>296</v>
      </c>
      <c r="I3024" s="9" t="s">
        <v>456</v>
      </c>
      <c r="J3024" s="10" t="s">
        <v>456</v>
      </c>
      <c r="K3024" s="67">
        <v>9960</v>
      </c>
      <c r="L3024" s="67">
        <v>103086000</v>
      </c>
      <c r="M3024" s="67"/>
      <c r="R3024" s="66">
        <v>103086000</v>
      </c>
      <c r="S3024" s="67" t="s">
        <v>1364</v>
      </c>
      <c r="T3024" s="65">
        <v>1</v>
      </c>
    </row>
    <row r="3025" spans="1:20" x14ac:dyDescent="0.25">
      <c r="A3025" s="60" t="s">
        <v>2369</v>
      </c>
      <c r="B3025" s="58" t="s">
        <v>2365</v>
      </c>
      <c r="C3025" s="9" t="s">
        <v>1456</v>
      </c>
      <c r="D3025" s="9" t="s">
        <v>1457</v>
      </c>
      <c r="E3025" s="9" t="s">
        <v>212</v>
      </c>
      <c r="F3025" s="9" t="s">
        <v>327</v>
      </c>
      <c r="G3025" s="9" t="s">
        <v>1309</v>
      </c>
      <c r="H3025" s="9" t="s">
        <v>337</v>
      </c>
      <c r="I3025" s="9" t="s">
        <v>453</v>
      </c>
      <c r="J3025" s="62" t="s">
        <v>2384</v>
      </c>
      <c r="K3025" s="67">
        <v>15840</v>
      </c>
      <c r="L3025" s="67">
        <v>130014720</v>
      </c>
      <c r="M3025" s="67"/>
      <c r="R3025" s="66">
        <v>130014720</v>
      </c>
      <c r="S3025" s="67" t="s">
        <v>1364</v>
      </c>
      <c r="T3025" s="65">
        <v>1</v>
      </c>
    </row>
    <row r="3026" spans="1:20" x14ac:dyDescent="0.25">
      <c r="A3026" s="60" t="s">
        <v>2369</v>
      </c>
      <c r="B3026" s="58" t="s">
        <v>2365</v>
      </c>
      <c r="C3026" s="9" t="s">
        <v>1456</v>
      </c>
      <c r="D3026" s="9" t="s">
        <v>1457</v>
      </c>
      <c r="E3026" s="9" t="s">
        <v>212</v>
      </c>
      <c r="F3026" s="9" t="s">
        <v>327</v>
      </c>
      <c r="G3026" s="9" t="s">
        <v>1309</v>
      </c>
      <c r="H3026" s="9" t="s">
        <v>234</v>
      </c>
      <c r="I3026" s="9" t="s">
        <v>454</v>
      </c>
      <c r="J3026" s="62" t="s">
        <v>2384</v>
      </c>
      <c r="K3026" s="67">
        <v>29040</v>
      </c>
      <c r="L3026" s="67">
        <v>294697920</v>
      </c>
      <c r="M3026" s="67"/>
      <c r="R3026" s="66">
        <v>294697920</v>
      </c>
      <c r="S3026" s="67" t="s">
        <v>1364</v>
      </c>
      <c r="T3026" s="65">
        <v>1</v>
      </c>
    </row>
    <row r="3027" spans="1:20" x14ac:dyDescent="0.25">
      <c r="A3027" s="60" t="s">
        <v>2369</v>
      </c>
      <c r="B3027" s="58" t="s">
        <v>2365</v>
      </c>
      <c r="C3027" s="9" t="s">
        <v>1456</v>
      </c>
      <c r="D3027" s="9" t="s">
        <v>1457</v>
      </c>
      <c r="E3027" s="9" t="s">
        <v>212</v>
      </c>
      <c r="F3027" s="9" t="s">
        <v>327</v>
      </c>
      <c r="G3027" s="9" t="s">
        <v>1309</v>
      </c>
      <c r="H3027" s="9" t="s">
        <v>1492</v>
      </c>
      <c r="I3027" s="9" t="s">
        <v>454</v>
      </c>
      <c r="J3027" s="62" t="s">
        <v>2384</v>
      </c>
      <c r="K3027" s="67">
        <v>23160</v>
      </c>
      <c r="L3027" s="67">
        <v>235027680</v>
      </c>
      <c r="M3027" s="67"/>
      <c r="R3027" s="66">
        <v>235027680</v>
      </c>
      <c r="S3027" s="67" t="s">
        <v>1534</v>
      </c>
      <c r="T3027" s="65">
        <v>1</v>
      </c>
    </row>
    <row r="3028" spans="1:20" x14ac:dyDescent="0.25">
      <c r="A3028" s="60" t="s">
        <v>2369</v>
      </c>
      <c r="B3028" s="58" t="s">
        <v>2365</v>
      </c>
      <c r="C3028" s="9" t="s">
        <v>1456</v>
      </c>
      <c r="D3028" s="9" t="s">
        <v>1457</v>
      </c>
      <c r="E3028" s="9" t="s">
        <v>212</v>
      </c>
      <c r="F3028" s="9" t="s">
        <v>327</v>
      </c>
      <c r="G3028" s="9" t="s">
        <v>1309</v>
      </c>
      <c r="H3028" s="9" t="s">
        <v>1493</v>
      </c>
      <c r="I3028" s="9" t="s">
        <v>456</v>
      </c>
      <c r="J3028" s="10" t="s">
        <v>456</v>
      </c>
      <c r="K3028" s="67">
        <v>2880</v>
      </c>
      <c r="L3028" s="67">
        <v>29808000</v>
      </c>
      <c r="M3028" s="67"/>
      <c r="R3028" s="66">
        <v>29808000</v>
      </c>
      <c r="S3028" s="67" t="s">
        <v>1534</v>
      </c>
      <c r="T3028" s="65">
        <v>1</v>
      </c>
    </row>
    <row r="3029" spans="1:20" x14ac:dyDescent="0.25">
      <c r="A3029" s="60" t="s">
        <v>2369</v>
      </c>
      <c r="B3029" s="58" t="s">
        <v>2365</v>
      </c>
      <c r="C3029" s="9" t="s">
        <v>1402</v>
      </c>
      <c r="D3029" s="9" t="s">
        <v>275</v>
      </c>
      <c r="E3029" s="9" t="s">
        <v>355</v>
      </c>
      <c r="F3029" s="9" t="s">
        <v>275</v>
      </c>
      <c r="G3029" s="9" t="s">
        <v>1309</v>
      </c>
      <c r="H3029" s="9" t="s">
        <v>296</v>
      </c>
      <c r="I3029" s="9" t="s">
        <v>456</v>
      </c>
      <c r="J3029" s="10" t="s">
        <v>456</v>
      </c>
      <c r="K3029" s="67">
        <v>2760</v>
      </c>
      <c r="L3029" s="67">
        <v>61065000</v>
      </c>
      <c r="M3029" s="67"/>
      <c r="R3029" s="66">
        <v>61065000</v>
      </c>
      <c r="S3029" s="67" t="s">
        <v>1364</v>
      </c>
      <c r="T3029" s="65">
        <v>1</v>
      </c>
    </row>
    <row r="3030" spans="1:20" x14ac:dyDescent="0.25">
      <c r="A3030" s="60" t="s">
        <v>2369</v>
      </c>
      <c r="B3030" s="58" t="s">
        <v>2365</v>
      </c>
      <c r="C3030" s="9" t="s">
        <v>1402</v>
      </c>
      <c r="D3030" s="9" t="s">
        <v>275</v>
      </c>
      <c r="E3030" s="9" t="s">
        <v>355</v>
      </c>
      <c r="F3030" s="9" t="s">
        <v>275</v>
      </c>
      <c r="G3030" s="9" t="s">
        <v>1309</v>
      </c>
      <c r="H3030" s="9" t="s">
        <v>234</v>
      </c>
      <c r="I3030" s="9" t="s">
        <v>454</v>
      </c>
      <c r="J3030" s="62" t="s">
        <v>2384</v>
      </c>
      <c r="K3030" s="67">
        <v>14880</v>
      </c>
      <c r="L3030" s="67">
        <v>316929120</v>
      </c>
      <c r="M3030" s="67"/>
      <c r="R3030" s="66">
        <v>316929120</v>
      </c>
      <c r="S3030" s="67" t="s">
        <v>1364</v>
      </c>
      <c r="T3030" s="65">
        <v>1</v>
      </c>
    </row>
    <row r="3031" spans="1:20" x14ac:dyDescent="0.25">
      <c r="A3031" s="60" t="s">
        <v>2369</v>
      </c>
      <c r="B3031" s="58" t="s">
        <v>2365</v>
      </c>
      <c r="C3031" s="9" t="s">
        <v>1402</v>
      </c>
      <c r="D3031" s="9" t="s">
        <v>275</v>
      </c>
      <c r="E3031" s="9" t="s">
        <v>355</v>
      </c>
      <c r="F3031" s="9" t="s">
        <v>275</v>
      </c>
      <c r="G3031" s="9" t="s">
        <v>1309</v>
      </c>
      <c r="H3031" s="9" t="s">
        <v>1492</v>
      </c>
      <c r="I3031" s="9" t="s">
        <v>454</v>
      </c>
      <c r="J3031" s="62" t="s">
        <v>2384</v>
      </c>
      <c r="K3031" s="67">
        <v>3840</v>
      </c>
      <c r="L3031" s="67">
        <v>81788160</v>
      </c>
      <c r="M3031" s="67"/>
      <c r="R3031" s="66">
        <v>81788160</v>
      </c>
      <c r="S3031" s="67" t="s">
        <v>1534</v>
      </c>
      <c r="T3031" s="65">
        <v>1</v>
      </c>
    </row>
    <row r="3032" spans="1:20" x14ac:dyDescent="0.25">
      <c r="A3032" s="60" t="s">
        <v>2369</v>
      </c>
      <c r="B3032" s="58" t="s">
        <v>2365</v>
      </c>
      <c r="C3032" s="9" t="s">
        <v>1402</v>
      </c>
      <c r="D3032" s="9" t="s">
        <v>275</v>
      </c>
      <c r="E3032" s="9" t="s">
        <v>355</v>
      </c>
      <c r="F3032" s="9" t="s">
        <v>275</v>
      </c>
      <c r="G3032" s="9" t="s">
        <v>1309</v>
      </c>
      <c r="H3032" s="9" t="s">
        <v>1493</v>
      </c>
      <c r="I3032" s="9" t="s">
        <v>456</v>
      </c>
      <c r="J3032" s="10" t="s">
        <v>456</v>
      </c>
      <c r="K3032" s="67">
        <v>240</v>
      </c>
      <c r="L3032" s="67">
        <v>5310000</v>
      </c>
      <c r="M3032" s="67"/>
      <c r="R3032" s="66">
        <v>5310000</v>
      </c>
      <c r="S3032" s="67" t="s">
        <v>1534</v>
      </c>
      <c r="T3032" s="65">
        <v>1</v>
      </c>
    </row>
    <row r="3033" spans="1:20" x14ac:dyDescent="0.25">
      <c r="A3033" s="60" t="s">
        <v>2369</v>
      </c>
      <c r="B3033" s="58" t="s">
        <v>2365</v>
      </c>
      <c r="C3033" s="9" t="s">
        <v>511</v>
      </c>
      <c r="D3033" s="9" t="s">
        <v>1344</v>
      </c>
      <c r="E3033" s="9" t="s">
        <v>359</v>
      </c>
      <c r="F3033" s="9" t="s">
        <v>396</v>
      </c>
      <c r="G3033" s="9" t="s">
        <v>1307</v>
      </c>
      <c r="H3033" s="9" t="s">
        <v>1406</v>
      </c>
      <c r="I3033" s="9" t="s">
        <v>453</v>
      </c>
      <c r="J3033" s="62" t="s">
        <v>2384</v>
      </c>
      <c r="K3033" s="67">
        <v>908</v>
      </c>
      <c r="L3033" s="67">
        <v>5247332</v>
      </c>
      <c r="M3033" s="67"/>
      <c r="R3033" s="66">
        <v>5247332</v>
      </c>
      <c r="S3033" s="67" t="s">
        <v>1364</v>
      </c>
      <c r="T3033" s="65">
        <v>1</v>
      </c>
    </row>
    <row r="3034" spans="1:20" x14ac:dyDescent="0.25">
      <c r="A3034" s="60" t="s">
        <v>2369</v>
      </c>
      <c r="B3034" s="58" t="s">
        <v>2365</v>
      </c>
      <c r="C3034" s="9" t="s">
        <v>1450</v>
      </c>
      <c r="D3034" s="9" t="s">
        <v>1451</v>
      </c>
      <c r="E3034" s="9" t="s">
        <v>212</v>
      </c>
      <c r="F3034" s="9" t="s">
        <v>327</v>
      </c>
      <c r="G3034" s="9" t="s">
        <v>1309</v>
      </c>
      <c r="H3034" s="9" t="s">
        <v>296</v>
      </c>
      <c r="I3034" s="9" t="s">
        <v>456</v>
      </c>
      <c r="J3034" s="10" t="s">
        <v>456</v>
      </c>
      <c r="K3034" s="67">
        <v>12120</v>
      </c>
      <c r="L3034" s="67">
        <v>98172000</v>
      </c>
      <c r="M3034" s="67"/>
      <c r="R3034" s="66">
        <v>98172000</v>
      </c>
      <c r="S3034" s="67" t="s">
        <v>1364</v>
      </c>
      <c r="T3034" s="65">
        <v>1</v>
      </c>
    </row>
    <row r="3035" spans="1:20" x14ac:dyDescent="0.25">
      <c r="A3035" s="60" t="s">
        <v>2369</v>
      </c>
      <c r="B3035" s="58" t="s">
        <v>2365</v>
      </c>
      <c r="C3035" s="9" t="s">
        <v>1450</v>
      </c>
      <c r="D3035" s="9" t="s">
        <v>1451</v>
      </c>
      <c r="E3035" s="9" t="s">
        <v>212</v>
      </c>
      <c r="F3035" s="9" t="s">
        <v>327</v>
      </c>
      <c r="G3035" s="9" t="s">
        <v>1309</v>
      </c>
      <c r="H3035" s="9" t="s">
        <v>234</v>
      </c>
      <c r="I3035" s="9" t="s">
        <v>454</v>
      </c>
      <c r="J3035" s="62" t="s">
        <v>2384</v>
      </c>
      <c r="K3035" s="67">
        <v>64080</v>
      </c>
      <c r="L3035" s="67">
        <v>499695840</v>
      </c>
      <c r="M3035" s="67"/>
      <c r="R3035" s="66">
        <v>499695840</v>
      </c>
      <c r="S3035" s="67" t="s">
        <v>1364</v>
      </c>
      <c r="T3035" s="65">
        <v>1</v>
      </c>
    </row>
    <row r="3036" spans="1:20" x14ac:dyDescent="0.25">
      <c r="A3036" s="60" t="s">
        <v>2369</v>
      </c>
      <c r="B3036" s="58" t="s">
        <v>2365</v>
      </c>
      <c r="C3036" s="9" t="s">
        <v>1450</v>
      </c>
      <c r="D3036" s="9" t="s">
        <v>1451</v>
      </c>
      <c r="E3036" s="9" t="s">
        <v>212</v>
      </c>
      <c r="F3036" s="9" t="s">
        <v>327</v>
      </c>
      <c r="G3036" s="9" t="s">
        <v>1309</v>
      </c>
      <c r="H3036" s="9" t="s">
        <v>1492</v>
      </c>
      <c r="I3036" s="9" t="s">
        <v>454</v>
      </c>
      <c r="J3036" s="62" t="s">
        <v>2384</v>
      </c>
      <c r="K3036" s="67">
        <v>26160</v>
      </c>
      <c r="L3036" s="67">
        <v>203995680</v>
      </c>
      <c r="M3036" s="67"/>
      <c r="R3036" s="66">
        <v>203995680</v>
      </c>
      <c r="S3036" s="67" t="s">
        <v>1534</v>
      </c>
      <c r="T3036" s="65">
        <v>1</v>
      </c>
    </row>
    <row r="3037" spans="1:20" x14ac:dyDescent="0.25">
      <c r="A3037" s="60" t="s">
        <v>2369</v>
      </c>
      <c r="B3037" s="58" t="s">
        <v>2365</v>
      </c>
      <c r="C3037" s="9" t="s">
        <v>1450</v>
      </c>
      <c r="D3037" s="9" t="s">
        <v>1451</v>
      </c>
      <c r="E3037" s="9" t="s">
        <v>212</v>
      </c>
      <c r="F3037" s="9" t="s">
        <v>327</v>
      </c>
      <c r="G3037" s="9" t="s">
        <v>1309</v>
      </c>
      <c r="H3037" s="9" t="s">
        <v>1493</v>
      </c>
      <c r="I3037" s="9" t="s">
        <v>456</v>
      </c>
      <c r="J3037" s="10" t="s">
        <v>456</v>
      </c>
      <c r="K3037" s="67">
        <v>16560</v>
      </c>
      <c r="L3037" s="67">
        <v>134136000</v>
      </c>
      <c r="M3037" s="67"/>
      <c r="R3037" s="66">
        <v>134136000</v>
      </c>
      <c r="S3037" s="67" t="s">
        <v>1534</v>
      </c>
      <c r="T3037" s="65">
        <v>1</v>
      </c>
    </row>
    <row r="3038" spans="1:20" x14ac:dyDescent="0.25">
      <c r="A3038" s="60" t="s">
        <v>2369</v>
      </c>
      <c r="B3038" s="58" t="s">
        <v>2365</v>
      </c>
      <c r="C3038" s="9" t="s">
        <v>1463</v>
      </c>
      <c r="D3038" s="9" t="s">
        <v>1526</v>
      </c>
      <c r="E3038" s="9" t="s">
        <v>254</v>
      </c>
      <c r="F3038" s="9" t="s">
        <v>390</v>
      </c>
      <c r="G3038" s="9" t="s">
        <v>1495</v>
      </c>
      <c r="H3038" s="9" t="s">
        <v>234</v>
      </c>
      <c r="I3038" s="9" t="s">
        <v>454</v>
      </c>
      <c r="J3038" s="62" t="s">
        <v>2384</v>
      </c>
      <c r="K3038" s="67">
        <v>34980</v>
      </c>
      <c r="L3038" s="67">
        <v>265638120</v>
      </c>
      <c r="M3038" s="67"/>
      <c r="R3038" s="66">
        <v>265638120</v>
      </c>
      <c r="S3038" s="67" t="s">
        <v>1364</v>
      </c>
      <c r="T3038" s="65">
        <v>1</v>
      </c>
    </row>
    <row r="3039" spans="1:20" x14ac:dyDescent="0.25">
      <c r="A3039" s="60" t="s">
        <v>2369</v>
      </c>
      <c r="B3039" s="58" t="s">
        <v>2365</v>
      </c>
      <c r="C3039" s="9" t="s">
        <v>1463</v>
      </c>
      <c r="D3039" s="9" t="s">
        <v>1526</v>
      </c>
      <c r="E3039" s="9" t="s">
        <v>254</v>
      </c>
      <c r="F3039" s="9" t="s">
        <v>390</v>
      </c>
      <c r="G3039" s="9" t="s">
        <v>1495</v>
      </c>
      <c r="H3039" s="9" t="s">
        <v>1492</v>
      </c>
      <c r="I3039" s="9" t="s">
        <v>454</v>
      </c>
      <c r="J3039" s="62" t="s">
        <v>2384</v>
      </c>
      <c r="K3039" s="67">
        <v>17120</v>
      </c>
      <c r="L3039" s="67">
        <v>130009280</v>
      </c>
      <c r="M3039" s="67"/>
      <c r="R3039" s="66">
        <v>130009280</v>
      </c>
      <c r="S3039" s="67" t="s">
        <v>1534</v>
      </c>
      <c r="T3039" s="65">
        <v>1</v>
      </c>
    </row>
    <row r="3040" spans="1:20" x14ac:dyDescent="0.25">
      <c r="A3040" s="60" t="s">
        <v>2369</v>
      </c>
      <c r="B3040" s="58" t="s">
        <v>2365</v>
      </c>
      <c r="C3040" s="9" t="s">
        <v>1465</v>
      </c>
      <c r="D3040" s="9" t="s">
        <v>1518</v>
      </c>
      <c r="E3040" s="9" t="s">
        <v>254</v>
      </c>
      <c r="F3040" s="9" t="s">
        <v>390</v>
      </c>
      <c r="G3040" s="9" t="s">
        <v>1495</v>
      </c>
      <c r="H3040" s="9" t="s">
        <v>234</v>
      </c>
      <c r="I3040" s="9" t="s">
        <v>454</v>
      </c>
      <c r="J3040" s="62" t="s">
        <v>2384</v>
      </c>
      <c r="K3040" s="67">
        <v>46720</v>
      </c>
      <c r="L3040" s="67">
        <v>354791680</v>
      </c>
      <c r="M3040" s="67"/>
      <c r="R3040" s="66">
        <v>354791680</v>
      </c>
      <c r="S3040" s="67" t="s">
        <v>1364</v>
      </c>
      <c r="T3040" s="65">
        <v>1</v>
      </c>
    </row>
    <row r="3041" spans="1:20" x14ac:dyDescent="0.25">
      <c r="A3041" s="60" t="s">
        <v>2369</v>
      </c>
      <c r="B3041" s="58" t="s">
        <v>2365</v>
      </c>
      <c r="C3041" s="9" t="s">
        <v>1465</v>
      </c>
      <c r="D3041" s="9" t="s">
        <v>1518</v>
      </c>
      <c r="E3041" s="9" t="s">
        <v>254</v>
      </c>
      <c r="F3041" s="9" t="s">
        <v>390</v>
      </c>
      <c r="G3041" s="9" t="s">
        <v>1495</v>
      </c>
      <c r="H3041" s="9" t="s">
        <v>1492</v>
      </c>
      <c r="I3041" s="9" t="s">
        <v>454</v>
      </c>
      <c r="J3041" s="62" t="s">
        <v>2384</v>
      </c>
      <c r="K3041" s="67">
        <v>23320</v>
      </c>
      <c r="L3041" s="67">
        <v>177092080</v>
      </c>
      <c r="M3041" s="67"/>
      <c r="R3041" s="66">
        <v>177092080</v>
      </c>
      <c r="S3041" s="67" t="s">
        <v>1534</v>
      </c>
      <c r="T3041" s="65">
        <v>1</v>
      </c>
    </row>
    <row r="3042" spans="1:20" x14ac:dyDescent="0.25">
      <c r="A3042" s="60" t="s">
        <v>2369</v>
      </c>
      <c r="B3042" s="58" t="s">
        <v>2365</v>
      </c>
      <c r="C3042" s="9" t="s">
        <v>1084</v>
      </c>
      <c r="D3042" s="9" t="s">
        <v>1215</v>
      </c>
      <c r="E3042" s="9" t="s">
        <v>254</v>
      </c>
      <c r="F3042" s="9" t="s">
        <v>390</v>
      </c>
      <c r="G3042" s="9" t="s">
        <v>1495</v>
      </c>
      <c r="H3042" s="9" t="s">
        <v>234</v>
      </c>
      <c r="I3042" s="9" t="s">
        <v>454</v>
      </c>
      <c r="J3042" s="62" t="s">
        <v>2384</v>
      </c>
      <c r="K3042" s="67">
        <v>3640</v>
      </c>
      <c r="L3042" s="67">
        <v>26648440</v>
      </c>
      <c r="M3042" s="67"/>
      <c r="R3042" s="66">
        <v>26648440</v>
      </c>
      <c r="S3042" s="67" t="s">
        <v>1364</v>
      </c>
      <c r="T3042" s="65">
        <v>1</v>
      </c>
    </row>
    <row r="3043" spans="1:20" x14ac:dyDescent="0.25">
      <c r="A3043" s="60" t="s">
        <v>2369</v>
      </c>
      <c r="B3043" s="58" t="s">
        <v>2365</v>
      </c>
      <c r="C3043" s="9" t="s">
        <v>1084</v>
      </c>
      <c r="D3043" s="9" t="s">
        <v>1215</v>
      </c>
      <c r="E3043" s="9" t="s">
        <v>254</v>
      </c>
      <c r="F3043" s="9" t="s">
        <v>390</v>
      </c>
      <c r="G3043" s="9" t="s">
        <v>1495</v>
      </c>
      <c r="H3043" s="9" t="s">
        <v>1492</v>
      </c>
      <c r="I3043" s="9" t="s">
        <v>454</v>
      </c>
      <c r="J3043" s="62" t="s">
        <v>2384</v>
      </c>
      <c r="K3043" s="67">
        <v>1100</v>
      </c>
      <c r="L3043" s="67">
        <v>8053100</v>
      </c>
      <c r="M3043" s="67"/>
      <c r="R3043" s="66">
        <v>8053100</v>
      </c>
      <c r="S3043" s="67" t="s">
        <v>1534</v>
      </c>
      <c r="T3043" s="65">
        <v>1</v>
      </c>
    </row>
    <row r="3044" spans="1:20" x14ac:dyDescent="0.25">
      <c r="A3044" s="60" t="s">
        <v>2369</v>
      </c>
      <c r="B3044" s="58" t="s">
        <v>2365</v>
      </c>
      <c r="C3044" s="9" t="s">
        <v>1094</v>
      </c>
      <c r="D3044" s="9" t="s">
        <v>1232</v>
      </c>
      <c r="E3044" s="9" t="s">
        <v>210</v>
      </c>
      <c r="F3044" s="9" t="s">
        <v>391</v>
      </c>
      <c r="G3044" s="9" t="s">
        <v>1498</v>
      </c>
      <c r="H3044" s="9" t="s">
        <v>296</v>
      </c>
      <c r="I3044" s="9" t="s">
        <v>456</v>
      </c>
      <c r="J3044" s="10" t="s">
        <v>456</v>
      </c>
      <c r="K3044" s="67">
        <v>1920</v>
      </c>
      <c r="L3044" s="67">
        <v>11178240</v>
      </c>
      <c r="M3044" s="67"/>
      <c r="R3044" s="66">
        <v>11178240</v>
      </c>
      <c r="S3044" s="67" t="s">
        <v>1364</v>
      </c>
      <c r="T3044" s="65">
        <v>1</v>
      </c>
    </row>
    <row r="3045" spans="1:20" x14ac:dyDescent="0.25">
      <c r="A3045" s="60" t="s">
        <v>2369</v>
      </c>
      <c r="B3045" s="58" t="s">
        <v>2365</v>
      </c>
      <c r="C3045" s="9" t="s">
        <v>1094</v>
      </c>
      <c r="D3045" s="9" t="s">
        <v>1232</v>
      </c>
      <c r="E3045" s="9" t="s">
        <v>210</v>
      </c>
      <c r="F3045" s="9" t="s">
        <v>391</v>
      </c>
      <c r="G3045" s="9" t="s">
        <v>1498</v>
      </c>
      <c r="H3045" s="9" t="s">
        <v>337</v>
      </c>
      <c r="I3045" s="9" t="s">
        <v>453</v>
      </c>
      <c r="J3045" s="62" t="s">
        <v>2384</v>
      </c>
      <c r="K3045" s="67">
        <v>61440</v>
      </c>
      <c r="L3045" s="67">
        <v>171970560</v>
      </c>
      <c r="M3045" s="67"/>
      <c r="R3045" s="66">
        <v>171970560</v>
      </c>
      <c r="S3045" s="67" t="s">
        <v>1364</v>
      </c>
      <c r="T3045" s="65">
        <v>1</v>
      </c>
    </row>
    <row r="3046" spans="1:20" x14ac:dyDescent="0.25">
      <c r="A3046" s="60" t="s">
        <v>2369</v>
      </c>
      <c r="B3046" s="58" t="s">
        <v>2365</v>
      </c>
      <c r="C3046" s="9" t="s">
        <v>1097</v>
      </c>
      <c r="D3046" s="9" t="s">
        <v>1424</v>
      </c>
      <c r="E3046" s="9" t="s">
        <v>210</v>
      </c>
      <c r="F3046" s="9" t="s">
        <v>391</v>
      </c>
      <c r="G3046" s="9" t="s">
        <v>1498</v>
      </c>
      <c r="H3046" s="9" t="s">
        <v>296</v>
      </c>
      <c r="I3046" s="9" t="s">
        <v>456</v>
      </c>
      <c r="J3046" s="10" t="s">
        <v>456</v>
      </c>
      <c r="K3046" s="67">
        <v>116160</v>
      </c>
      <c r="L3046" s="67">
        <v>515169600</v>
      </c>
      <c r="M3046" s="67"/>
      <c r="R3046" s="66">
        <v>515169600</v>
      </c>
      <c r="S3046" s="67" t="s">
        <v>1364</v>
      </c>
      <c r="T3046" s="65">
        <v>1</v>
      </c>
    </row>
    <row r="3047" spans="1:20" x14ac:dyDescent="0.25">
      <c r="A3047" s="60" t="s">
        <v>2369</v>
      </c>
      <c r="B3047" s="58" t="s">
        <v>2365</v>
      </c>
      <c r="C3047" s="9" t="s">
        <v>1097</v>
      </c>
      <c r="D3047" s="9" t="s">
        <v>1424</v>
      </c>
      <c r="E3047" s="9" t="s">
        <v>210</v>
      </c>
      <c r="F3047" s="9" t="s">
        <v>391</v>
      </c>
      <c r="G3047" s="9" t="s">
        <v>1498</v>
      </c>
      <c r="H3047" s="9" t="s">
        <v>337</v>
      </c>
      <c r="I3047" s="9" t="s">
        <v>453</v>
      </c>
      <c r="J3047" s="62" t="s">
        <v>2384</v>
      </c>
      <c r="K3047" s="67">
        <v>288360</v>
      </c>
      <c r="L3047" s="67">
        <v>788087880</v>
      </c>
      <c r="M3047" s="67"/>
      <c r="R3047" s="66">
        <v>788087880</v>
      </c>
      <c r="S3047" s="67" t="s">
        <v>1364</v>
      </c>
      <c r="T3047" s="65">
        <v>1</v>
      </c>
    </row>
    <row r="3048" spans="1:20" x14ac:dyDescent="0.25">
      <c r="A3048" s="60" t="s">
        <v>2369</v>
      </c>
      <c r="B3048" s="58" t="s">
        <v>2365</v>
      </c>
      <c r="C3048" s="9" t="s">
        <v>1097</v>
      </c>
      <c r="D3048" s="9" t="s">
        <v>1424</v>
      </c>
      <c r="E3048" s="9" t="s">
        <v>210</v>
      </c>
      <c r="F3048" s="9" t="s">
        <v>391</v>
      </c>
      <c r="G3048" s="9" t="s">
        <v>1498</v>
      </c>
      <c r="H3048" s="9" t="s">
        <v>231</v>
      </c>
      <c r="I3048" s="9" t="s">
        <v>455</v>
      </c>
      <c r="J3048" s="62" t="s">
        <v>2384</v>
      </c>
      <c r="K3048" s="67">
        <v>2400</v>
      </c>
      <c r="L3048" s="67">
        <v>10214400</v>
      </c>
      <c r="M3048" s="67"/>
      <c r="R3048" s="66">
        <v>10214400</v>
      </c>
      <c r="S3048" s="67" t="s">
        <v>1364</v>
      </c>
      <c r="T3048" s="65">
        <v>1</v>
      </c>
    </row>
    <row r="3049" spans="1:20" x14ac:dyDescent="0.25">
      <c r="A3049" s="60" t="s">
        <v>2369</v>
      </c>
      <c r="B3049" s="58" t="s">
        <v>2365</v>
      </c>
      <c r="C3049" s="9" t="s">
        <v>1519</v>
      </c>
      <c r="D3049" s="9" t="s">
        <v>1520</v>
      </c>
      <c r="E3049" s="9" t="s">
        <v>1482</v>
      </c>
      <c r="F3049" s="9" t="s">
        <v>1483</v>
      </c>
      <c r="G3049" s="9" t="s">
        <v>1509</v>
      </c>
      <c r="H3049" s="9" t="s">
        <v>234</v>
      </c>
      <c r="I3049" s="9" t="s">
        <v>454</v>
      </c>
      <c r="J3049" s="62" t="s">
        <v>2384</v>
      </c>
      <c r="K3049" s="67">
        <v>1685660</v>
      </c>
      <c r="L3049" s="67">
        <v>10582573480</v>
      </c>
      <c r="M3049" s="67"/>
      <c r="R3049" s="66">
        <v>10582573480</v>
      </c>
      <c r="S3049" s="67" t="s">
        <v>1364</v>
      </c>
      <c r="T3049" s="65">
        <v>1</v>
      </c>
    </row>
    <row r="3050" spans="1:20" x14ac:dyDescent="0.25">
      <c r="A3050" s="60" t="s">
        <v>2369</v>
      </c>
      <c r="B3050" s="58" t="s">
        <v>2365</v>
      </c>
      <c r="C3050" s="9" t="s">
        <v>1519</v>
      </c>
      <c r="D3050" s="9" t="s">
        <v>1520</v>
      </c>
      <c r="E3050" s="9" t="s">
        <v>1482</v>
      </c>
      <c r="F3050" s="9" t="s">
        <v>1483</v>
      </c>
      <c r="G3050" s="9" t="s">
        <v>1509</v>
      </c>
      <c r="H3050" s="9" t="s">
        <v>1492</v>
      </c>
      <c r="I3050" s="9" t="s">
        <v>454</v>
      </c>
      <c r="J3050" s="62" t="s">
        <v>2384</v>
      </c>
      <c r="K3050" s="67">
        <v>801220</v>
      </c>
      <c r="L3050" s="67">
        <v>5030059160</v>
      </c>
      <c r="M3050" s="67"/>
      <c r="R3050" s="66">
        <v>5030059160</v>
      </c>
      <c r="S3050" s="67" t="s">
        <v>1534</v>
      </c>
      <c r="T3050" s="65">
        <v>1</v>
      </c>
    </row>
    <row r="3051" spans="1:20" x14ac:dyDescent="0.25">
      <c r="A3051" s="60" t="s">
        <v>2369</v>
      </c>
      <c r="B3051" s="58" t="s">
        <v>2365</v>
      </c>
      <c r="C3051" s="9" t="s">
        <v>1098</v>
      </c>
      <c r="D3051" s="9" t="s">
        <v>1234</v>
      </c>
      <c r="E3051" s="9" t="s">
        <v>210</v>
      </c>
      <c r="F3051" s="9" t="s">
        <v>391</v>
      </c>
      <c r="G3051" s="9" t="s">
        <v>1498</v>
      </c>
      <c r="H3051" s="9" t="s">
        <v>1523</v>
      </c>
      <c r="I3051" s="9" t="s">
        <v>453</v>
      </c>
      <c r="J3051" s="62" t="s">
        <v>2384</v>
      </c>
      <c r="K3051" s="67">
        <v>480</v>
      </c>
      <c r="L3051" s="67">
        <v>1763520</v>
      </c>
      <c r="M3051" s="67"/>
      <c r="R3051" s="66">
        <v>1763520</v>
      </c>
      <c r="S3051" s="67" t="s">
        <v>1534</v>
      </c>
      <c r="T3051" s="65">
        <v>1</v>
      </c>
    </row>
    <row r="3052" spans="1:20" x14ac:dyDescent="0.25">
      <c r="A3052" s="60" t="s">
        <v>2369</v>
      </c>
      <c r="B3052" s="58" t="s">
        <v>2365</v>
      </c>
      <c r="C3052" s="9" t="s">
        <v>1448</v>
      </c>
      <c r="D3052" s="9" t="s">
        <v>1449</v>
      </c>
      <c r="E3052" s="9" t="s">
        <v>212</v>
      </c>
      <c r="F3052" s="9" t="s">
        <v>327</v>
      </c>
      <c r="G3052" s="9" t="s">
        <v>1309</v>
      </c>
      <c r="H3052" s="9" t="s">
        <v>296</v>
      </c>
      <c r="I3052" s="9" t="s">
        <v>456</v>
      </c>
      <c r="J3052" s="10" t="s">
        <v>456</v>
      </c>
      <c r="K3052" s="67">
        <v>360</v>
      </c>
      <c r="L3052" s="67">
        <v>2916000</v>
      </c>
      <c r="M3052" s="67"/>
      <c r="R3052" s="66">
        <v>2916000</v>
      </c>
      <c r="S3052" s="67" t="s">
        <v>1364</v>
      </c>
      <c r="T3052" s="65">
        <v>1</v>
      </c>
    </row>
    <row r="3053" spans="1:20" x14ac:dyDescent="0.25">
      <c r="A3053" s="60" t="s">
        <v>2369</v>
      </c>
      <c r="B3053" s="58" t="s">
        <v>2365</v>
      </c>
      <c r="C3053" s="9" t="s">
        <v>1448</v>
      </c>
      <c r="D3053" s="9" t="s">
        <v>1449</v>
      </c>
      <c r="E3053" s="9" t="s">
        <v>212</v>
      </c>
      <c r="F3053" s="9" t="s">
        <v>327</v>
      </c>
      <c r="G3053" s="9" t="s">
        <v>1309</v>
      </c>
      <c r="H3053" s="9" t="s">
        <v>234</v>
      </c>
      <c r="I3053" s="9" t="s">
        <v>454</v>
      </c>
      <c r="J3053" s="62" t="s">
        <v>2384</v>
      </c>
      <c r="K3053" s="67">
        <v>120</v>
      </c>
      <c r="L3053" s="67">
        <v>935760</v>
      </c>
      <c r="M3053" s="67"/>
      <c r="R3053" s="66">
        <v>935760</v>
      </c>
      <c r="S3053" s="67" t="s">
        <v>1364</v>
      </c>
      <c r="T3053" s="65">
        <v>1</v>
      </c>
    </row>
    <row r="3054" spans="1:20" x14ac:dyDescent="0.25">
      <c r="A3054" s="60" t="s">
        <v>2369</v>
      </c>
      <c r="B3054" s="58" t="s">
        <v>2365</v>
      </c>
      <c r="C3054" s="9" t="s">
        <v>1448</v>
      </c>
      <c r="D3054" s="9" t="s">
        <v>1449</v>
      </c>
      <c r="E3054" s="9" t="s">
        <v>212</v>
      </c>
      <c r="F3054" s="9" t="s">
        <v>327</v>
      </c>
      <c r="G3054" s="9" t="s">
        <v>1309</v>
      </c>
      <c r="H3054" s="9" t="s">
        <v>1492</v>
      </c>
      <c r="I3054" s="9" t="s">
        <v>454</v>
      </c>
      <c r="J3054" s="62" t="s">
        <v>2384</v>
      </c>
      <c r="K3054" s="67">
        <v>22560</v>
      </c>
      <c r="L3054" s="67">
        <v>175922880</v>
      </c>
      <c r="M3054" s="67"/>
      <c r="R3054" s="66">
        <v>175922880</v>
      </c>
      <c r="S3054" s="67" t="s">
        <v>1534</v>
      </c>
      <c r="T3054" s="65">
        <v>1</v>
      </c>
    </row>
    <row r="3055" spans="1:20" x14ac:dyDescent="0.25">
      <c r="A3055" s="60" t="s">
        <v>2369</v>
      </c>
      <c r="B3055" s="58" t="s">
        <v>2365</v>
      </c>
      <c r="C3055" s="9" t="s">
        <v>1448</v>
      </c>
      <c r="D3055" s="9" t="s">
        <v>1449</v>
      </c>
      <c r="E3055" s="9" t="s">
        <v>212</v>
      </c>
      <c r="F3055" s="9" t="s">
        <v>327</v>
      </c>
      <c r="G3055" s="9" t="s">
        <v>1309</v>
      </c>
      <c r="H3055" s="9" t="s">
        <v>1493</v>
      </c>
      <c r="I3055" s="9" t="s">
        <v>456</v>
      </c>
      <c r="J3055" s="10" t="s">
        <v>456</v>
      </c>
      <c r="K3055" s="67">
        <v>360</v>
      </c>
      <c r="L3055" s="67">
        <v>2916000</v>
      </c>
      <c r="M3055" s="67"/>
      <c r="R3055" s="66">
        <v>2916000</v>
      </c>
      <c r="S3055" s="67" t="s">
        <v>1534</v>
      </c>
      <c r="T3055" s="65">
        <v>1</v>
      </c>
    </row>
    <row r="3056" spans="1:20" x14ac:dyDescent="0.25">
      <c r="A3056" s="60" t="s">
        <v>2369</v>
      </c>
      <c r="B3056" s="58" t="s">
        <v>2365</v>
      </c>
      <c r="C3056" s="9" t="s">
        <v>1426</v>
      </c>
      <c r="D3056" s="9" t="s">
        <v>1508</v>
      </c>
      <c r="E3056" s="9" t="s">
        <v>218</v>
      </c>
      <c r="F3056" s="9" t="s">
        <v>400</v>
      </c>
      <c r="G3056" s="9" t="s">
        <v>1495</v>
      </c>
      <c r="H3056" s="9" t="s">
        <v>234</v>
      </c>
      <c r="I3056" s="9" t="s">
        <v>454</v>
      </c>
      <c r="J3056" s="62" t="s">
        <v>2384</v>
      </c>
      <c r="K3056" s="67">
        <v>1280</v>
      </c>
      <c r="L3056" s="67">
        <v>7659520</v>
      </c>
      <c r="M3056" s="67"/>
      <c r="R3056" s="66">
        <v>7659520</v>
      </c>
      <c r="S3056" s="67" t="s">
        <v>1364</v>
      </c>
      <c r="T3056" s="65">
        <v>1</v>
      </c>
    </row>
    <row r="3057" spans="1:20" x14ac:dyDescent="0.25">
      <c r="A3057" s="60" t="s">
        <v>2369</v>
      </c>
      <c r="B3057" s="58" t="s">
        <v>2365</v>
      </c>
      <c r="C3057" s="9" t="s">
        <v>1426</v>
      </c>
      <c r="D3057" s="9" t="s">
        <v>1508</v>
      </c>
      <c r="E3057" s="9" t="s">
        <v>218</v>
      </c>
      <c r="F3057" s="9" t="s">
        <v>400</v>
      </c>
      <c r="G3057" s="9" t="s">
        <v>1495</v>
      </c>
      <c r="H3057" s="9" t="s">
        <v>1492</v>
      </c>
      <c r="I3057" s="9" t="s">
        <v>454</v>
      </c>
      <c r="J3057" s="62" t="s">
        <v>2384</v>
      </c>
      <c r="K3057" s="67">
        <v>4780</v>
      </c>
      <c r="L3057" s="67">
        <v>28603520</v>
      </c>
      <c r="M3057" s="67"/>
      <c r="R3057" s="66">
        <v>28603520</v>
      </c>
      <c r="S3057" s="67" t="s">
        <v>1534</v>
      </c>
      <c r="T3057" s="65">
        <v>1</v>
      </c>
    </row>
    <row r="3058" spans="1:20" x14ac:dyDescent="0.25">
      <c r="A3058" s="60" t="s">
        <v>2369</v>
      </c>
      <c r="B3058" s="58" t="s">
        <v>2365</v>
      </c>
      <c r="C3058" s="9" t="s">
        <v>1427</v>
      </c>
      <c r="D3058" s="9" t="s">
        <v>1504</v>
      </c>
      <c r="E3058" s="9" t="s">
        <v>218</v>
      </c>
      <c r="F3058" s="9" t="s">
        <v>400</v>
      </c>
      <c r="G3058" s="9" t="s">
        <v>1495</v>
      </c>
      <c r="H3058" s="9" t="s">
        <v>234</v>
      </c>
      <c r="I3058" s="9" t="s">
        <v>454</v>
      </c>
      <c r="J3058" s="62" t="s">
        <v>2384</v>
      </c>
      <c r="K3058" s="67">
        <v>137799</v>
      </c>
      <c r="L3058" s="67">
        <v>725373936</v>
      </c>
      <c r="M3058" s="67"/>
      <c r="R3058" s="66">
        <v>725373936</v>
      </c>
      <c r="S3058" s="67" t="s">
        <v>1364</v>
      </c>
      <c r="T3058" s="65">
        <v>1</v>
      </c>
    </row>
    <row r="3059" spans="1:20" x14ac:dyDescent="0.25">
      <c r="A3059" s="60" t="s">
        <v>2369</v>
      </c>
      <c r="B3059" s="58" t="s">
        <v>2365</v>
      </c>
      <c r="C3059" s="9" t="s">
        <v>1427</v>
      </c>
      <c r="D3059" s="9" t="s">
        <v>1504</v>
      </c>
      <c r="E3059" s="9" t="s">
        <v>218</v>
      </c>
      <c r="F3059" s="9" t="s">
        <v>400</v>
      </c>
      <c r="G3059" s="9" t="s">
        <v>1495</v>
      </c>
      <c r="H3059" s="9" t="s">
        <v>1492</v>
      </c>
      <c r="I3059" s="9" t="s">
        <v>454</v>
      </c>
      <c r="J3059" s="62" t="s">
        <v>2384</v>
      </c>
      <c r="K3059" s="67">
        <v>55720</v>
      </c>
      <c r="L3059" s="67">
        <v>293310080</v>
      </c>
      <c r="M3059" s="67"/>
      <c r="R3059" s="66">
        <v>293310080</v>
      </c>
      <c r="S3059" s="67" t="s">
        <v>1534</v>
      </c>
      <c r="T3059" s="65">
        <v>1</v>
      </c>
    </row>
    <row r="3060" spans="1:20" x14ac:dyDescent="0.25">
      <c r="A3060" s="60" t="s">
        <v>2369</v>
      </c>
      <c r="B3060" s="58" t="s">
        <v>2365</v>
      </c>
      <c r="C3060" s="9" t="s">
        <v>1459</v>
      </c>
      <c r="D3060" s="9" t="s">
        <v>1527</v>
      </c>
      <c r="E3060" s="9" t="s">
        <v>387</v>
      </c>
      <c r="F3060" s="9" t="s">
        <v>252</v>
      </c>
      <c r="G3060" s="9" t="s">
        <v>1495</v>
      </c>
      <c r="H3060" s="9" t="s">
        <v>234</v>
      </c>
      <c r="I3060" s="9" t="s">
        <v>454</v>
      </c>
      <c r="J3060" s="62" t="s">
        <v>2384</v>
      </c>
      <c r="K3060" s="67">
        <v>36380</v>
      </c>
      <c r="L3060" s="67">
        <v>228466400</v>
      </c>
      <c r="M3060" s="67"/>
      <c r="R3060" s="66">
        <v>228466400</v>
      </c>
      <c r="S3060" s="67" t="s">
        <v>1364</v>
      </c>
      <c r="T3060" s="65">
        <v>1</v>
      </c>
    </row>
    <row r="3061" spans="1:20" x14ac:dyDescent="0.25">
      <c r="A3061" s="60" t="s">
        <v>2369</v>
      </c>
      <c r="B3061" s="58" t="s">
        <v>2365</v>
      </c>
      <c r="C3061" s="9" t="s">
        <v>1459</v>
      </c>
      <c r="D3061" s="9" t="s">
        <v>1527</v>
      </c>
      <c r="E3061" s="9" t="s">
        <v>387</v>
      </c>
      <c r="F3061" s="9" t="s">
        <v>252</v>
      </c>
      <c r="G3061" s="9" t="s">
        <v>1495</v>
      </c>
      <c r="H3061" s="9" t="s">
        <v>1492</v>
      </c>
      <c r="I3061" s="9" t="s">
        <v>454</v>
      </c>
      <c r="J3061" s="62" t="s">
        <v>2384</v>
      </c>
      <c r="K3061" s="67">
        <v>5700</v>
      </c>
      <c r="L3061" s="67">
        <v>35796000</v>
      </c>
      <c r="M3061" s="67"/>
      <c r="R3061" s="66">
        <v>35796000</v>
      </c>
      <c r="S3061" s="67" t="s">
        <v>1534</v>
      </c>
      <c r="T3061" s="65">
        <v>1</v>
      </c>
    </row>
    <row r="3062" spans="1:20" x14ac:dyDescent="0.25">
      <c r="A3062" s="60" t="s">
        <v>2369</v>
      </c>
      <c r="B3062" s="58" t="s">
        <v>2365</v>
      </c>
      <c r="C3062" s="9" t="s">
        <v>1452</v>
      </c>
      <c r="D3062" s="9" t="s">
        <v>1453</v>
      </c>
      <c r="E3062" s="9" t="s">
        <v>212</v>
      </c>
      <c r="F3062" s="9" t="s">
        <v>327</v>
      </c>
      <c r="G3062" s="9" t="s">
        <v>1309</v>
      </c>
      <c r="H3062" s="9" t="s">
        <v>234</v>
      </c>
      <c r="I3062" s="9" t="s">
        <v>454</v>
      </c>
      <c r="J3062" s="62" t="s">
        <v>2384</v>
      </c>
      <c r="K3062" s="67">
        <v>3360</v>
      </c>
      <c r="L3062" s="67">
        <v>34097280</v>
      </c>
      <c r="M3062" s="67"/>
      <c r="R3062" s="66">
        <v>34097280</v>
      </c>
      <c r="S3062" s="67" t="s">
        <v>1364</v>
      </c>
      <c r="T3062" s="65">
        <v>1</v>
      </c>
    </row>
    <row r="3063" spans="1:20" x14ac:dyDescent="0.25">
      <c r="A3063" s="60" t="s">
        <v>2369</v>
      </c>
      <c r="B3063" s="58" t="s">
        <v>2365</v>
      </c>
      <c r="C3063" s="9" t="s">
        <v>1452</v>
      </c>
      <c r="D3063" s="9" t="s">
        <v>1453</v>
      </c>
      <c r="E3063" s="9" t="s">
        <v>212</v>
      </c>
      <c r="F3063" s="9" t="s">
        <v>327</v>
      </c>
      <c r="G3063" s="9" t="s">
        <v>1309</v>
      </c>
      <c r="H3063" s="9" t="s">
        <v>1492</v>
      </c>
      <c r="I3063" s="9" t="s">
        <v>454</v>
      </c>
      <c r="J3063" s="62" t="s">
        <v>2384</v>
      </c>
      <c r="K3063" s="67">
        <v>960</v>
      </c>
      <c r="L3063" s="67">
        <v>9742080</v>
      </c>
      <c r="M3063" s="67"/>
      <c r="R3063" s="66">
        <v>9742080</v>
      </c>
      <c r="S3063" s="67" t="s">
        <v>1534</v>
      </c>
      <c r="T3063" s="65">
        <v>1</v>
      </c>
    </row>
    <row r="3064" spans="1:20" x14ac:dyDescent="0.25">
      <c r="A3064" s="60" t="s">
        <v>2369</v>
      </c>
      <c r="B3064" s="58" t="s">
        <v>2365</v>
      </c>
      <c r="C3064" s="9" t="s">
        <v>1461</v>
      </c>
      <c r="D3064" s="9" t="s">
        <v>1532</v>
      </c>
      <c r="E3064" s="9" t="s">
        <v>389</v>
      </c>
      <c r="F3064" s="9" t="s">
        <v>322</v>
      </c>
      <c r="G3064" s="9" t="s">
        <v>1495</v>
      </c>
      <c r="H3064" s="9" t="s">
        <v>234</v>
      </c>
      <c r="I3064" s="9" t="s">
        <v>454</v>
      </c>
      <c r="J3064" s="62" t="s">
        <v>2384</v>
      </c>
      <c r="K3064" s="67">
        <v>8819</v>
      </c>
      <c r="L3064" s="67">
        <v>285100632</v>
      </c>
      <c r="M3064" s="67"/>
      <c r="R3064" s="66">
        <v>285100632</v>
      </c>
      <c r="S3064" s="67" t="s">
        <v>1364</v>
      </c>
      <c r="T3064" s="65">
        <v>1</v>
      </c>
    </row>
    <row r="3065" spans="1:20" x14ac:dyDescent="0.25">
      <c r="A3065" s="60" t="s">
        <v>2369</v>
      </c>
      <c r="B3065" s="58" t="s">
        <v>2365</v>
      </c>
      <c r="C3065" s="9" t="s">
        <v>1461</v>
      </c>
      <c r="D3065" s="9" t="s">
        <v>1532</v>
      </c>
      <c r="E3065" s="9" t="s">
        <v>389</v>
      </c>
      <c r="F3065" s="9" t="s">
        <v>322</v>
      </c>
      <c r="G3065" s="9" t="s">
        <v>1495</v>
      </c>
      <c r="H3065" s="9" t="s">
        <v>1492</v>
      </c>
      <c r="I3065" s="9" t="s">
        <v>454</v>
      </c>
      <c r="J3065" s="62" t="s">
        <v>2384</v>
      </c>
      <c r="K3065" s="67">
        <v>700</v>
      </c>
      <c r="L3065" s="67">
        <v>22629600</v>
      </c>
      <c r="M3065" s="67"/>
      <c r="R3065" s="66">
        <v>22629600</v>
      </c>
      <c r="S3065" s="67" t="s">
        <v>1534</v>
      </c>
      <c r="T3065" s="65">
        <v>1</v>
      </c>
    </row>
    <row r="3066" spans="1:20" x14ac:dyDescent="0.25">
      <c r="A3066" s="60" t="s">
        <v>2369</v>
      </c>
      <c r="B3066" s="58" t="s">
        <v>2365</v>
      </c>
      <c r="C3066" s="9" t="s">
        <v>1469</v>
      </c>
      <c r="D3066" s="9" t="s">
        <v>1532</v>
      </c>
      <c r="E3066" s="9" t="s">
        <v>389</v>
      </c>
      <c r="F3066" s="9" t="s">
        <v>322</v>
      </c>
      <c r="G3066" s="9" t="s">
        <v>1495</v>
      </c>
      <c r="H3066" s="9" t="s">
        <v>234</v>
      </c>
      <c r="I3066" s="9" t="s">
        <v>454</v>
      </c>
      <c r="J3066" s="62" t="s">
        <v>2384</v>
      </c>
      <c r="K3066" s="67">
        <v>15660</v>
      </c>
      <c r="L3066" s="67">
        <v>382980960</v>
      </c>
      <c r="M3066" s="67"/>
      <c r="R3066" s="66">
        <v>382980960</v>
      </c>
      <c r="S3066" s="67" t="s">
        <v>1364</v>
      </c>
      <c r="T3066" s="65">
        <v>1</v>
      </c>
    </row>
    <row r="3067" spans="1:20" x14ac:dyDescent="0.25">
      <c r="A3067" s="60" t="s">
        <v>2369</v>
      </c>
      <c r="B3067" s="58" t="s">
        <v>2365</v>
      </c>
      <c r="C3067" s="9" t="s">
        <v>1469</v>
      </c>
      <c r="D3067" s="9" t="s">
        <v>1532</v>
      </c>
      <c r="E3067" s="9" t="s">
        <v>389</v>
      </c>
      <c r="F3067" s="9" t="s">
        <v>322</v>
      </c>
      <c r="G3067" s="9" t="s">
        <v>1495</v>
      </c>
      <c r="H3067" s="9" t="s">
        <v>1492</v>
      </c>
      <c r="I3067" s="9" t="s">
        <v>454</v>
      </c>
      <c r="J3067" s="62" t="s">
        <v>2384</v>
      </c>
      <c r="K3067" s="67">
        <v>4170</v>
      </c>
      <c r="L3067" s="67">
        <v>101981520</v>
      </c>
      <c r="M3067" s="67"/>
      <c r="R3067" s="66">
        <v>101981520</v>
      </c>
      <c r="S3067" s="67" t="s">
        <v>1534</v>
      </c>
      <c r="T3067" s="65">
        <v>1</v>
      </c>
    </row>
    <row r="3068" spans="1:20" x14ac:dyDescent="0.25">
      <c r="A3068" s="60" t="s">
        <v>2369</v>
      </c>
      <c r="B3068" s="58" t="s">
        <v>2365</v>
      </c>
      <c r="C3068" s="9" t="s">
        <v>1595</v>
      </c>
      <c r="D3068" s="9" t="s">
        <v>1596</v>
      </c>
      <c r="E3068" s="9" t="s">
        <v>1482</v>
      </c>
      <c r="F3068" s="9" t="s">
        <v>1483</v>
      </c>
      <c r="G3068" s="9" t="s">
        <v>1509</v>
      </c>
      <c r="H3068" s="9" t="s">
        <v>234</v>
      </c>
      <c r="I3068" s="9" t="s">
        <v>454</v>
      </c>
      <c r="J3068" s="62" t="s">
        <v>2384</v>
      </c>
      <c r="K3068" s="67">
        <v>1508520</v>
      </c>
      <c r="L3068" s="67">
        <v>8551799880</v>
      </c>
      <c r="M3068" s="67"/>
      <c r="R3068" s="66">
        <v>8551799880</v>
      </c>
      <c r="S3068" s="67" t="s">
        <v>1364</v>
      </c>
      <c r="T3068" s="65">
        <v>1</v>
      </c>
    </row>
    <row r="3069" spans="1:20" x14ac:dyDescent="0.25">
      <c r="A3069" s="60" t="s">
        <v>2369</v>
      </c>
      <c r="B3069" s="58" t="s">
        <v>2365</v>
      </c>
      <c r="C3069" s="9" t="s">
        <v>1595</v>
      </c>
      <c r="D3069" s="9" t="s">
        <v>1596</v>
      </c>
      <c r="E3069" s="9" t="s">
        <v>1482</v>
      </c>
      <c r="F3069" s="9" t="s">
        <v>1483</v>
      </c>
      <c r="G3069" s="9" t="s">
        <v>1509</v>
      </c>
      <c r="H3069" s="9" t="s">
        <v>1492</v>
      </c>
      <c r="I3069" s="9" t="s">
        <v>454</v>
      </c>
      <c r="J3069" s="62" t="s">
        <v>2384</v>
      </c>
      <c r="K3069" s="67">
        <v>831240</v>
      </c>
      <c r="L3069" s="67">
        <v>4712299560</v>
      </c>
      <c r="M3069" s="67"/>
      <c r="R3069" s="66">
        <v>4712299560</v>
      </c>
      <c r="S3069" s="67" t="s">
        <v>1534</v>
      </c>
      <c r="T3069" s="65">
        <v>1</v>
      </c>
    </row>
    <row r="3070" spans="1:20" x14ac:dyDescent="0.25">
      <c r="A3070" s="60" t="s">
        <v>2369</v>
      </c>
      <c r="B3070" s="58" t="s">
        <v>2365</v>
      </c>
      <c r="C3070" s="9" t="s">
        <v>2282</v>
      </c>
      <c r="D3070" s="9" t="s">
        <v>1186</v>
      </c>
      <c r="E3070" s="9" t="s">
        <v>602</v>
      </c>
      <c r="F3070" s="9" t="s">
        <v>603</v>
      </c>
      <c r="G3070" s="9" t="s">
        <v>1308</v>
      </c>
      <c r="H3070" s="9" t="s">
        <v>234</v>
      </c>
      <c r="I3070" s="9" t="s">
        <v>454</v>
      </c>
      <c r="J3070" s="62" t="s">
        <v>2384</v>
      </c>
      <c r="K3070" s="67">
        <v>270</v>
      </c>
      <c r="L3070" s="67">
        <v>33460560</v>
      </c>
      <c r="M3070" s="67"/>
      <c r="R3070" s="66">
        <v>33460560</v>
      </c>
      <c r="S3070" s="67" t="s">
        <v>1364</v>
      </c>
      <c r="T3070" s="65">
        <v>1</v>
      </c>
    </row>
    <row r="3071" spans="1:20" x14ac:dyDescent="0.25">
      <c r="A3071" s="60" t="s">
        <v>2369</v>
      </c>
      <c r="B3071" s="58" t="s">
        <v>2365</v>
      </c>
      <c r="C3071" s="9" t="s">
        <v>2282</v>
      </c>
      <c r="D3071" s="9" t="s">
        <v>1186</v>
      </c>
      <c r="E3071" s="9" t="s">
        <v>602</v>
      </c>
      <c r="F3071" s="9" t="s">
        <v>603</v>
      </c>
      <c r="G3071" s="9" t="s">
        <v>1308</v>
      </c>
      <c r="H3071" s="9" t="s">
        <v>1492</v>
      </c>
      <c r="I3071" s="9" t="s">
        <v>454</v>
      </c>
      <c r="J3071" s="62" t="s">
        <v>2384</v>
      </c>
      <c r="K3071" s="67">
        <v>210</v>
      </c>
      <c r="L3071" s="67">
        <v>26024880</v>
      </c>
      <c r="M3071" s="67"/>
      <c r="R3071" s="66">
        <v>26024880</v>
      </c>
      <c r="S3071" s="67" t="s">
        <v>1534</v>
      </c>
      <c r="T3071" s="65">
        <v>1</v>
      </c>
    </row>
    <row r="3072" spans="1:20" x14ac:dyDescent="0.25">
      <c r="A3072" s="60" t="s">
        <v>2369</v>
      </c>
      <c r="B3072" s="58" t="s">
        <v>2365</v>
      </c>
      <c r="C3072" s="9" t="s">
        <v>1458</v>
      </c>
      <c r="D3072" s="9" t="s">
        <v>1507</v>
      </c>
      <c r="E3072" s="9" t="s">
        <v>254</v>
      </c>
      <c r="F3072" s="9" t="s">
        <v>390</v>
      </c>
      <c r="G3072" s="9" t="s">
        <v>1495</v>
      </c>
      <c r="H3072" s="9" t="s">
        <v>234</v>
      </c>
      <c r="I3072" s="9" t="s">
        <v>454</v>
      </c>
      <c r="J3072" s="62" t="s">
        <v>2384</v>
      </c>
      <c r="K3072" s="67">
        <v>15480</v>
      </c>
      <c r="L3072" s="67">
        <v>95496120</v>
      </c>
      <c r="M3072" s="67"/>
      <c r="R3072" s="66">
        <v>95496120</v>
      </c>
      <c r="S3072" s="67" t="s">
        <v>1364</v>
      </c>
      <c r="T3072" s="65">
        <v>1</v>
      </c>
    </row>
    <row r="3073" spans="1:20" x14ac:dyDescent="0.25">
      <c r="A3073" s="60" t="s">
        <v>2369</v>
      </c>
      <c r="B3073" s="58" t="s">
        <v>2365</v>
      </c>
      <c r="C3073" s="9" t="s">
        <v>1458</v>
      </c>
      <c r="D3073" s="9" t="s">
        <v>1507</v>
      </c>
      <c r="E3073" s="9" t="s">
        <v>254</v>
      </c>
      <c r="F3073" s="9" t="s">
        <v>390</v>
      </c>
      <c r="G3073" s="9" t="s">
        <v>1495</v>
      </c>
      <c r="H3073" s="9" t="s">
        <v>1492</v>
      </c>
      <c r="I3073" s="9" t="s">
        <v>454</v>
      </c>
      <c r="J3073" s="62" t="s">
        <v>2384</v>
      </c>
      <c r="K3073" s="67">
        <v>17960</v>
      </c>
      <c r="L3073" s="67">
        <v>110795240</v>
      </c>
      <c r="M3073" s="67"/>
      <c r="R3073" s="66">
        <v>110795240</v>
      </c>
      <c r="S3073" s="67" t="s">
        <v>1534</v>
      </c>
      <c r="T3073" s="65">
        <v>1</v>
      </c>
    </row>
    <row r="3074" spans="1:20" x14ac:dyDescent="0.25">
      <c r="A3074" s="60" t="s">
        <v>2369</v>
      </c>
      <c r="B3074" s="58" t="s">
        <v>2365</v>
      </c>
      <c r="C3074" s="9" t="s">
        <v>1458</v>
      </c>
      <c r="D3074" s="9" t="s">
        <v>1507</v>
      </c>
      <c r="E3074" s="9" t="s">
        <v>254</v>
      </c>
      <c r="F3074" s="9" t="s">
        <v>390</v>
      </c>
      <c r="G3074" s="9" t="s">
        <v>1495</v>
      </c>
      <c r="H3074" s="9" t="s">
        <v>1523</v>
      </c>
      <c r="I3074" s="9" t="s">
        <v>453</v>
      </c>
      <c r="J3074" s="62" t="s">
        <v>2384</v>
      </c>
      <c r="K3074" s="67">
        <v>0</v>
      </c>
      <c r="L3074" s="67">
        <v>0</v>
      </c>
      <c r="M3074" s="67"/>
      <c r="R3074" s="66">
        <v>0</v>
      </c>
      <c r="S3074" s="67" t="s">
        <v>1534</v>
      </c>
      <c r="T3074" s="65">
        <v>1</v>
      </c>
    </row>
    <row r="3075" spans="1:20" x14ac:dyDescent="0.25">
      <c r="A3075" s="60" t="s">
        <v>2369</v>
      </c>
      <c r="B3075" s="58" t="s">
        <v>2365</v>
      </c>
      <c r="C3075" s="9" t="s">
        <v>1460</v>
      </c>
      <c r="D3075" s="9" t="s">
        <v>1508</v>
      </c>
      <c r="E3075" s="9" t="s">
        <v>254</v>
      </c>
      <c r="F3075" s="9" t="s">
        <v>390</v>
      </c>
      <c r="G3075" s="9" t="s">
        <v>1495</v>
      </c>
      <c r="H3075" s="9" t="s">
        <v>234</v>
      </c>
      <c r="I3075" s="9" t="s">
        <v>454</v>
      </c>
      <c r="J3075" s="62" t="s">
        <v>2384</v>
      </c>
      <c r="K3075" s="67">
        <v>46900</v>
      </c>
      <c r="L3075" s="67">
        <v>266298200</v>
      </c>
      <c r="M3075" s="67"/>
      <c r="R3075" s="66">
        <v>266298200</v>
      </c>
      <c r="S3075" s="67" t="s">
        <v>1364</v>
      </c>
      <c r="T3075" s="65">
        <v>1</v>
      </c>
    </row>
    <row r="3076" spans="1:20" x14ac:dyDescent="0.25">
      <c r="A3076" s="60" t="s">
        <v>2369</v>
      </c>
      <c r="B3076" s="58" t="s">
        <v>2365</v>
      </c>
      <c r="C3076" s="9" t="s">
        <v>1460</v>
      </c>
      <c r="D3076" s="9" t="s">
        <v>1508</v>
      </c>
      <c r="E3076" s="9" t="s">
        <v>254</v>
      </c>
      <c r="F3076" s="9" t="s">
        <v>390</v>
      </c>
      <c r="G3076" s="9" t="s">
        <v>1495</v>
      </c>
      <c r="H3076" s="9" t="s">
        <v>1492</v>
      </c>
      <c r="I3076" s="9" t="s">
        <v>454</v>
      </c>
      <c r="J3076" s="62" t="s">
        <v>2384</v>
      </c>
      <c r="K3076" s="67">
        <v>20120</v>
      </c>
      <c r="L3076" s="67">
        <v>114241360</v>
      </c>
      <c r="M3076" s="67"/>
      <c r="R3076" s="66">
        <v>114241360</v>
      </c>
      <c r="S3076" s="67" t="s">
        <v>1534</v>
      </c>
      <c r="T3076" s="65">
        <v>1</v>
      </c>
    </row>
    <row r="3077" spans="1:20" x14ac:dyDescent="0.25">
      <c r="A3077" s="60" t="s">
        <v>2369</v>
      </c>
      <c r="B3077" s="58" t="s">
        <v>2365</v>
      </c>
      <c r="C3077" s="9" t="s">
        <v>1462</v>
      </c>
      <c r="D3077" s="9" t="s">
        <v>1504</v>
      </c>
      <c r="E3077" s="9" t="s">
        <v>254</v>
      </c>
      <c r="F3077" s="9" t="s">
        <v>390</v>
      </c>
      <c r="G3077" s="9" t="s">
        <v>1495</v>
      </c>
      <c r="H3077" s="9" t="s">
        <v>234</v>
      </c>
      <c r="I3077" s="9" t="s">
        <v>454</v>
      </c>
      <c r="J3077" s="62" t="s">
        <v>2384</v>
      </c>
      <c r="K3077" s="67">
        <v>21000</v>
      </c>
      <c r="L3077" s="67">
        <v>119049000</v>
      </c>
      <c r="M3077" s="67"/>
      <c r="R3077" s="66">
        <v>119049000</v>
      </c>
      <c r="S3077" s="67" t="s">
        <v>1364</v>
      </c>
      <c r="T3077" s="65">
        <v>1</v>
      </c>
    </row>
    <row r="3078" spans="1:20" x14ac:dyDescent="0.25">
      <c r="A3078" s="60" t="s">
        <v>2369</v>
      </c>
      <c r="B3078" s="58" t="s">
        <v>2365</v>
      </c>
      <c r="C3078" s="9" t="s">
        <v>1462</v>
      </c>
      <c r="D3078" s="9" t="s">
        <v>1504</v>
      </c>
      <c r="E3078" s="9" t="s">
        <v>254</v>
      </c>
      <c r="F3078" s="9" t="s">
        <v>390</v>
      </c>
      <c r="G3078" s="9" t="s">
        <v>1495</v>
      </c>
      <c r="H3078" s="9" t="s">
        <v>1492</v>
      </c>
      <c r="I3078" s="9" t="s">
        <v>454</v>
      </c>
      <c r="J3078" s="62" t="s">
        <v>2384</v>
      </c>
      <c r="K3078" s="67">
        <v>144818</v>
      </c>
      <c r="L3078" s="67">
        <v>820973242</v>
      </c>
      <c r="M3078" s="67"/>
      <c r="R3078" s="66">
        <v>820973242</v>
      </c>
      <c r="S3078" s="67" t="s">
        <v>1534</v>
      </c>
      <c r="T3078" s="65">
        <v>1</v>
      </c>
    </row>
    <row r="3079" spans="1:20" x14ac:dyDescent="0.25">
      <c r="A3079" s="60" t="s">
        <v>2369</v>
      </c>
      <c r="B3079" s="58" t="s">
        <v>2365</v>
      </c>
      <c r="C3079" s="9" t="s">
        <v>1464</v>
      </c>
      <c r="D3079" s="9" t="s">
        <v>1517</v>
      </c>
      <c r="E3079" s="9" t="s">
        <v>254</v>
      </c>
      <c r="F3079" s="9" t="s">
        <v>390</v>
      </c>
      <c r="G3079" s="9" t="s">
        <v>1495</v>
      </c>
      <c r="H3079" s="9" t="s">
        <v>234</v>
      </c>
      <c r="I3079" s="9" t="s">
        <v>454</v>
      </c>
      <c r="J3079" s="62" t="s">
        <v>2384</v>
      </c>
      <c r="K3079" s="67">
        <v>3900</v>
      </c>
      <c r="L3079" s="67">
        <v>38173200</v>
      </c>
      <c r="M3079" s="67"/>
      <c r="R3079" s="66">
        <v>38173200</v>
      </c>
      <c r="S3079" s="67" t="s">
        <v>1364</v>
      </c>
      <c r="T3079" s="65">
        <v>1</v>
      </c>
    </row>
    <row r="3080" spans="1:20" x14ac:dyDescent="0.25">
      <c r="A3080" s="60" t="s">
        <v>2369</v>
      </c>
      <c r="B3080" s="58" t="s">
        <v>2365</v>
      </c>
      <c r="C3080" s="9" t="s">
        <v>292</v>
      </c>
      <c r="D3080" s="9" t="s">
        <v>1259</v>
      </c>
      <c r="E3080" s="9" t="s">
        <v>347</v>
      </c>
      <c r="F3080" s="9" t="s">
        <v>224</v>
      </c>
      <c r="G3080" s="9" t="s">
        <v>1311</v>
      </c>
      <c r="H3080" s="9" t="s">
        <v>239</v>
      </c>
      <c r="I3080" s="9" t="s">
        <v>456</v>
      </c>
      <c r="J3080" s="10" t="s">
        <v>456</v>
      </c>
      <c r="K3080" s="67">
        <v>1000</v>
      </c>
      <c r="L3080" s="67">
        <v>16000000</v>
      </c>
      <c r="M3080" s="67"/>
      <c r="R3080" s="66">
        <v>16000000</v>
      </c>
      <c r="S3080" s="67" t="s">
        <v>1366</v>
      </c>
      <c r="T3080" s="65">
        <v>1</v>
      </c>
    </row>
    <row r="3081" spans="1:20" x14ac:dyDescent="0.25">
      <c r="A3081" s="60" t="s">
        <v>2369</v>
      </c>
      <c r="B3081" s="58" t="s">
        <v>2365</v>
      </c>
      <c r="C3081" s="9" t="s">
        <v>509</v>
      </c>
      <c r="D3081" s="9" t="s">
        <v>1342</v>
      </c>
      <c r="E3081" s="9" t="s">
        <v>359</v>
      </c>
      <c r="F3081" s="9" t="s">
        <v>396</v>
      </c>
      <c r="G3081" s="9" t="s">
        <v>1307</v>
      </c>
      <c r="H3081" s="9" t="s">
        <v>1406</v>
      </c>
      <c r="I3081" s="9" t="s">
        <v>453</v>
      </c>
      <c r="J3081" s="62" t="s">
        <v>2384</v>
      </c>
      <c r="K3081" s="67">
        <v>1400</v>
      </c>
      <c r="L3081" s="67">
        <v>4046000</v>
      </c>
      <c r="M3081" s="67"/>
      <c r="R3081" s="66">
        <v>4046000</v>
      </c>
      <c r="S3081" s="67" t="s">
        <v>1364</v>
      </c>
      <c r="T3081" s="65">
        <v>1</v>
      </c>
    </row>
    <row r="3082" spans="1:20" x14ac:dyDescent="0.25">
      <c r="A3082" s="60" t="s">
        <v>2369</v>
      </c>
      <c r="B3082" s="58" t="s">
        <v>2365</v>
      </c>
      <c r="C3082" s="9" t="s">
        <v>1479</v>
      </c>
      <c r="D3082" s="9" t="s">
        <v>1516</v>
      </c>
      <c r="E3082" s="9" t="s">
        <v>210</v>
      </c>
      <c r="F3082" s="9" t="s">
        <v>391</v>
      </c>
      <c r="G3082" s="9" t="s">
        <v>1498</v>
      </c>
      <c r="H3082" s="9" t="s">
        <v>234</v>
      </c>
      <c r="I3082" s="9" t="s">
        <v>454</v>
      </c>
      <c r="J3082" s="62" t="s">
        <v>2384</v>
      </c>
      <c r="K3082" s="67">
        <v>5040</v>
      </c>
      <c r="L3082" s="67">
        <v>10987200</v>
      </c>
      <c r="M3082" s="67"/>
      <c r="R3082" s="66">
        <v>10987200</v>
      </c>
      <c r="S3082" s="67" t="s">
        <v>1364</v>
      </c>
      <c r="T3082" s="65">
        <v>1</v>
      </c>
    </row>
    <row r="3083" spans="1:20" x14ac:dyDescent="0.25">
      <c r="A3083" s="60" t="s">
        <v>2369</v>
      </c>
      <c r="B3083" s="58" t="s">
        <v>2365</v>
      </c>
      <c r="C3083" s="9" t="s">
        <v>1479</v>
      </c>
      <c r="D3083" s="9" t="s">
        <v>1516</v>
      </c>
      <c r="E3083" s="9" t="s">
        <v>210</v>
      </c>
      <c r="F3083" s="9" t="s">
        <v>391</v>
      </c>
      <c r="G3083" s="9" t="s">
        <v>1498</v>
      </c>
      <c r="H3083" s="9" t="s">
        <v>1492</v>
      </c>
      <c r="I3083" s="9" t="s">
        <v>454</v>
      </c>
      <c r="J3083" s="62" t="s">
        <v>2384</v>
      </c>
      <c r="K3083" s="67">
        <v>12240</v>
      </c>
      <c r="L3083" s="67">
        <v>26683200</v>
      </c>
      <c r="M3083" s="67"/>
      <c r="R3083" s="66">
        <v>26683200</v>
      </c>
      <c r="S3083" s="67" t="s">
        <v>1534</v>
      </c>
      <c r="T3083" s="65">
        <v>1</v>
      </c>
    </row>
    <row r="3084" spans="1:20" x14ac:dyDescent="0.25">
      <c r="A3084" s="60" t="s">
        <v>2369</v>
      </c>
      <c r="B3084" s="58" t="s">
        <v>2365</v>
      </c>
      <c r="C3084" s="9" t="s">
        <v>1110</v>
      </c>
      <c r="D3084" s="9" t="s">
        <v>1500</v>
      </c>
      <c r="E3084" s="9" t="s">
        <v>210</v>
      </c>
      <c r="F3084" s="9" t="s">
        <v>391</v>
      </c>
      <c r="G3084" s="9" t="s">
        <v>1498</v>
      </c>
      <c r="H3084" s="9" t="s">
        <v>337</v>
      </c>
      <c r="I3084" s="9" t="s">
        <v>453</v>
      </c>
      <c r="J3084" s="62" t="s">
        <v>2384</v>
      </c>
      <c r="K3084" s="67">
        <v>60480</v>
      </c>
      <c r="L3084" s="67">
        <v>131846400</v>
      </c>
      <c r="M3084" s="67"/>
      <c r="R3084" s="66">
        <v>131846400</v>
      </c>
      <c r="S3084" s="67" t="s">
        <v>1364</v>
      </c>
      <c r="T3084" s="65">
        <v>1</v>
      </c>
    </row>
    <row r="3085" spans="1:20" x14ac:dyDescent="0.25">
      <c r="A3085" s="60" t="s">
        <v>2369</v>
      </c>
      <c r="B3085" s="58" t="s">
        <v>2365</v>
      </c>
      <c r="C3085" s="9" t="s">
        <v>1003</v>
      </c>
      <c r="D3085" s="9" t="s">
        <v>1358</v>
      </c>
      <c r="E3085" s="9" t="s">
        <v>1505</v>
      </c>
      <c r="F3085" s="9" t="s">
        <v>1506</v>
      </c>
      <c r="G3085" s="9" t="s">
        <v>1313</v>
      </c>
      <c r="H3085" s="9" t="s">
        <v>345</v>
      </c>
      <c r="I3085" s="9" t="s">
        <v>456</v>
      </c>
      <c r="J3085" s="10" t="s">
        <v>456</v>
      </c>
      <c r="K3085" s="67">
        <v>120</v>
      </c>
      <c r="L3085" s="67">
        <v>13151952</v>
      </c>
      <c r="M3085" s="67"/>
      <c r="R3085" s="66">
        <v>13151952</v>
      </c>
      <c r="S3085" s="67" t="s">
        <v>1364</v>
      </c>
      <c r="T3085" s="65">
        <v>1</v>
      </c>
    </row>
    <row r="3086" spans="1:20" x14ac:dyDescent="0.25">
      <c r="A3086" s="60" t="s">
        <v>2369</v>
      </c>
      <c r="B3086" s="58" t="s">
        <v>2365</v>
      </c>
      <c r="C3086" s="9" t="s">
        <v>1095</v>
      </c>
      <c r="D3086" s="9" t="s">
        <v>1470</v>
      </c>
      <c r="E3086" s="9" t="s">
        <v>210</v>
      </c>
      <c r="F3086" s="9" t="s">
        <v>391</v>
      </c>
      <c r="G3086" s="9" t="s">
        <v>1498</v>
      </c>
      <c r="H3086" s="9" t="s">
        <v>234</v>
      </c>
      <c r="I3086" s="9" t="s">
        <v>454</v>
      </c>
      <c r="J3086" s="62" t="s">
        <v>2384</v>
      </c>
      <c r="K3086" s="67">
        <v>38400</v>
      </c>
      <c r="L3086" s="67">
        <v>214195200</v>
      </c>
      <c r="M3086" s="67"/>
      <c r="R3086" s="66">
        <v>214195200</v>
      </c>
      <c r="S3086" s="67" t="s">
        <v>1364</v>
      </c>
      <c r="T3086" s="65">
        <v>1</v>
      </c>
    </row>
    <row r="3087" spans="1:20" x14ac:dyDescent="0.25">
      <c r="A3087" s="60" t="s">
        <v>2369</v>
      </c>
      <c r="B3087" s="58" t="s">
        <v>2365</v>
      </c>
      <c r="C3087" s="9" t="s">
        <v>1095</v>
      </c>
      <c r="D3087" s="9" t="s">
        <v>1470</v>
      </c>
      <c r="E3087" s="9" t="s">
        <v>210</v>
      </c>
      <c r="F3087" s="9" t="s">
        <v>391</v>
      </c>
      <c r="G3087" s="9" t="s">
        <v>1498</v>
      </c>
      <c r="H3087" s="9" t="s">
        <v>1492</v>
      </c>
      <c r="I3087" s="9" t="s">
        <v>454</v>
      </c>
      <c r="J3087" s="62" t="s">
        <v>2384</v>
      </c>
      <c r="K3087" s="67">
        <v>12960</v>
      </c>
      <c r="L3087" s="67">
        <v>72290880</v>
      </c>
      <c r="M3087" s="67"/>
      <c r="R3087" s="66">
        <v>72290880</v>
      </c>
      <c r="S3087" s="67" t="s">
        <v>1534</v>
      </c>
      <c r="T3087" s="65">
        <v>1</v>
      </c>
    </row>
    <row r="3088" spans="1:20" x14ac:dyDescent="0.25">
      <c r="A3088" s="60" t="s">
        <v>2369</v>
      </c>
      <c r="B3088" s="58" t="s">
        <v>2365</v>
      </c>
      <c r="C3088" s="9" t="s">
        <v>1401</v>
      </c>
      <c r="D3088" s="9" t="s">
        <v>1503</v>
      </c>
      <c r="E3088" s="9" t="s">
        <v>254</v>
      </c>
      <c r="F3088" s="9" t="s">
        <v>390</v>
      </c>
      <c r="G3088" s="9" t="s">
        <v>1495</v>
      </c>
      <c r="H3088" s="9" t="s">
        <v>234</v>
      </c>
      <c r="I3088" s="9" t="s">
        <v>454</v>
      </c>
      <c r="J3088" s="62" t="s">
        <v>2384</v>
      </c>
      <c r="K3088" s="67">
        <v>8200</v>
      </c>
      <c r="L3088" s="67">
        <v>51479600</v>
      </c>
      <c r="M3088" s="67"/>
      <c r="R3088" s="66">
        <v>51479600</v>
      </c>
      <c r="S3088" s="67" t="s">
        <v>1364</v>
      </c>
      <c r="T3088" s="65">
        <v>1</v>
      </c>
    </row>
    <row r="3089" spans="1:20" x14ac:dyDescent="0.25">
      <c r="A3089" s="60" t="s">
        <v>2369</v>
      </c>
      <c r="B3089" s="58" t="s">
        <v>2365</v>
      </c>
      <c r="C3089" s="9" t="s">
        <v>529</v>
      </c>
      <c r="D3089" s="9" t="s">
        <v>1267</v>
      </c>
      <c r="E3089" s="9" t="s">
        <v>367</v>
      </c>
      <c r="F3089" s="9" t="s">
        <v>294</v>
      </c>
      <c r="G3089" s="9" t="s">
        <v>1312</v>
      </c>
      <c r="H3089" s="9" t="s">
        <v>314</v>
      </c>
      <c r="I3089" s="9" t="s">
        <v>456</v>
      </c>
      <c r="J3089" s="10" t="s">
        <v>456</v>
      </c>
      <c r="K3089" s="67"/>
      <c r="L3089" s="67"/>
      <c r="M3089" s="67">
        <v>108300</v>
      </c>
      <c r="R3089" s="66">
        <v>108300</v>
      </c>
      <c r="S3089" s="67" t="s">
        <v>1365</v>
      </c>
      <c r="T3089" s="65">
        <v>1</v>
      </c>
    </row>
    <row r="3090" spans="1:20" x14ac:dyDescent="0.25">
      <c r="A3090" s="60" t="s">
        <v>2369</v>
      </c>
      <c r="B3090" s="58" t="s">
        <v>2365</v>
      </c>
      <c r="C3090" s="9" t="s">
        <v>1126</v>
      </c>
      <c r="D3090" s="9" t="s">
        <v>1134</v>
      </c>
      <c r="E3090" s="9" t="s">
        <v>1143</v>
      </c>
      <c r="F3090" s="9" t="s">
        <v>1144</v>
      </c>
      <c r="G3090" s="9" t="s">
        <v>1312</v>
      </c>
      <c r="H3090" s="9" t="s">
        <v>314</v>
      </c>
      <c r="I3090" s="9" t="s">
        <v>456</v>
      </c>
      <c r="J3090" s="10" t="s">
        <v>456</v>
      </c>
      <c r="K3090" s="67"/>
      <c r="L3090" s="67"/>
      <c r="M3090" s="67">
        <v>-111446</v>
      </c>
      <c r="R3090" s="66">
        <v>-111446</v>
      </c>
      <c r="S3090" s="67" t="s">
        <v>1365</v>
      </c>
      <c r="T3090" s="65">
        <v>1</v>
      </c>
    </row>
    <row r="3091" spans="1:20" x14ac:dyDescent="0.25">
      <c r="A3091" s="60" t="s">
        <v>2369</v>
      </c>
      <c r="B3091" s="58" t="s">
        <v>2365</v>
      </c>
      <c r="C3091" s="9" t="s">
        <v>527</v>
      </c>
      <c r="D3091" s="9" t="s">
        <v>1001</v>
      </c>
      <c r="E3091" s="9" t="s">
        <v>367</v>
      </c>
      <c r="F3091" s="9" t="s">
        <v>294</v>
      </c>
      <c r="G3091" s="9" t="s">
        <v>1312</v>
      </c>
      <c r="H3091" s="9" t="s">
        <v>314</v>
      </c>
      <c r="I3091" s="9" t="s">
        <v>456</v>
      </c>
      <c r="J3091" s="10" t="s">
        <v>456</v>
      </c>
      <c r="K3091" s="67"/>
      <c r="L3091" s="67"/>
      <c r="M3091" s="67">
        <v>-138990</v>
      </c>
      <c r="R3091" s="66">
        <v>-138990</v>
      </c>
      <c r="S3091" s="67" t="s">
        <v>1365</v>
      </c>
      <c r="T3091" s="65">
        <v>1</v>
      </c>
    </row>
    <row r="3092" spans="1:20" x14ac:dyDescent="0.25">
      <c r="A3092" s="60" t="s">
        <v>2369</v>
      </c>
      <c r="B3092" s="58" t="s">
        <v>2365</v>
      </c>
      <c r="C3092" s="9" t="s">
        <v>1125</v>
      </c>
      <c r="D3092" s="9" t="s">
        <v>1133</v>
      </c>
      <c r="E3092" s="9" t="s">
        <v>1143</v>
      </c>
      <c r="F3092" s="9" t="s">
        <v>1144</v>
      </c>
      <c r="G3092" s="9" t="s">
        <v>1312</v>
      </c>
      <c r="H3092" s="9" t="s">
        <v>314</v>
      </c>
      <c r="I3092" s="9" t="s">
        <v>456</v>
      </c>
      <c r="J3092" s="10" t="s">
        <v>456</v>
      </c>
      <c r="K3092" s="67"/>
      <c r="L3092" s="67"/>
      <c r="M3092" s="67">
        <v>-139307</v>
      </c>
      <c r="R3092" s="66">
        <v>-139307</v>
      </c>
      <c r="S3092" s="67" t="s">
        <v>1365</v>
      </c>
      <c r="T3092" s="65">
        <v>1</v>
      </c>
    </row>
    <row r="3093" spans="1:20" x14ac:dyDescent="0.25">
      <c r="A3093" s="60" t="s">
        <v>2369</v>
      </c>
      <c r="B3093" s="58" t="s">
        <v>2365</v>
      </c>
      <c r="C3093" s="9" t="s">
        <v>1124</v>
      </c>
      <c r="D3093" s="9" t="s">
        <v>1132</v>
      </c>
      <c r="E3093" s="9" t="s">
        <v>1143</v>
      </c>
      <c r="F3093" s="9" t="s">
        <v>1144</v>
      </c>
      <c r="G3093" s="9" t="s">
        <v>1312</v>
      </c>
      <c r="H3093" s="9" t="s">
        <v>314</v>
      </c>
      <c r="I3093" s="9" t="s">
        <v>456</v>
      </c>
      <c r="J3093" s="10" t="s">
        <v>456</v>
      </c>
      <c r="K3093" s="67"/>
      <c r="L3093" s="67"/>
      <c r="M3093" s="67">
        <v>-195029</v>
      </c>
      <c r="R3093" s="66">
        <v>-195029</v>
      </c>
      <c r="S3093" s="67" t="s">
        <v>1365</v>
      </c>
      <c r="T3093" s="65">
        <v>1</v>
      </c>
    </row>
    <row r="3094" spans="1:20" x14ac:dyDescent="0.25">
      <c r="A3094" s="60" t="s">
        <v>2369</v>
      </c>
      <c r="B3094" s="58" t="s">
        <v>2365</v>
      </c>
      <c r="C3094" s="9" t="s">
        <v>1123</v>
      </c>
      <c r="D3094" s="9" t="s">
        <v>1131</v>
      </c>
      <c r="E3094" s="9" t="s">
        <v>1143</v>
      </c>
      <c r="F3094" s="9" t="s">
        <v>1144</v>
      </c>
      <c r="G3094" s="9" t="s">
        <v>1312</v>
      </c>
      <c r="H3094" s="9" t="s">
        <v>314</v>
      </c>
      <c r="I3094" s="9" t="s">
        <v>456</v>
      </c>
      <c r="J3094" s="10" t="s">
        <v>456</v>
      </c>
      <c r="K3094" s="67"/>
      <c r="L3094" s="67"/>
      <c r="M3094" s="67">
        <v>-437819</v>
      </c>
      <c r="R3094" s="66">
        <v>-437819</v>
      </c>
      <c r="S3094" s="67" t="s">
        <v>1365</v>
      </c>
      <c r="T3094" s="65">
        <v>1</v>
      </c>
    </row>
    <row r="3095" spans="1:20" x14ac:dyDescent="0.25">
      <c r="A3095" s="60" t="s">
        <v>2369</v>
      </c>
      <c r="B3095" s="58" t="s">
        <v>2365</v>
      </c>
      <c r="C3095" s="9" t="s">
        <v>1000</v>
      </c>
      <c r="D3095" s="9" t="s">
        <v>1378</v>
      </c>
      <c r="E3095" s="9" t="s">
        <v>367</v>
      </c>
      <c r="F3095" s="9" t="s">
        <v>294</v>
      </c>
      <c r="G3095" s="9" t="s">
        <v>1379</v>
      </c>
      <c r="H3095" s="9" t="s">
        <v>314</v>
      </c>
      <c r="I3095" s="9" t="s">
        <v>456</v>
      </c>
      <c r="J3095" s="10" t="s">
        <v>456</v>
      </c>
      <c r="K3095" s="67"/>
      <c r="L3095" s="67"/>
      <c r="M3095" s="67">
        <v>-656753</v>
      </c>
      <c r="R3095" s="66">
        <v>-656753</v>
      </c>
      <c r="S3095" s="67" t="s">
        <v>1365</v>
      </c>
      <c r="T3095" s="65">
        <v>1</v>
      </c>
    </row>
    <row r="3096" spans="1:20" x14ac:dyDescent="0.25">
      <c r="A3096" s="60" t="s">
        <v>2369</v>
      </c>
      <c r="B3096" s="58" t="s">
        <v>2365</v>
      </c>
      <c r="C3096" s="9" t="s">
        <v>530</v>
      </c>
      <c r="D3096" s="9" t="s">
        <v>1351</v>
      </c>
      <c r="E3096" s="9" t="s">
        <v>266</v>
      </c>
      <c r="F3096" s="9" t="s">
        <v>243</v>
      </c>
      <c r="G3096" s="9" t="s">
        <v>1312</v>
      </c>
      <c r="H3096" s="9" t="s">
        <v>314</v>
      </c>
      <c r="I3096" s="9" t="s">
        <v>456</v>
      </c>
      <c r="J3096" s="10" t="s">
        <v>456</v>
      </c>
      <c r="K3096" s="67"/>
      <c r="L3096" s="67"/>
      <c r="M3096" s="67">
        <v>-670695</v>
      </c>
      <c r="R3096" s="66">
        <v>-670695</v>
      </c>
      <c r="S3096" s="67" t="s">
        <v>1365</v>
      </c>
      <c r="T3096" s="65">
        <v>1</v>
      </c>
    </row>
    <row r="3097" spans="1:20" x14ac:dyDescent="0.25">
      <c r="A3097" s="60" t="s">
        <v>2369</v>
      </c>
      <c r="B3097" s="58" t="s">
        <v>2365</v>
      </c>
      <c r="C3097" s="9" t="s">
        <v>309</v>
      </c>
      <c r="D3097" s="9" t="s">
        <v>333</v>
      </c>
      <c r="E3097" s="9" t="s">
        <v>264</v>
      </c>
      <c r="F3097" s="9" t="s">
        <v>348</v>
      </c>
      <c r="G3097" s="9" t="s">
        <v>1313</v>
      </c>
      <c r="H3097" s="9" t="s">
        <v>314</v>
      </c>
      <c r="I3097" s="9" t="s">
        <v>456</v>
      </c>
      <c r="J3097" s="10" t="s">
        <v>456</v>
      </c>
      <c r="K3097" s="67"/>
      <c r="L3097" s="67"/>
      <c r="M3097" s="67">
        <v>-681953</v>
      </c>
      <c r="R3097" s="66">
        <v>-681953</v>
      </c>
      <c r="S3097" s="67" t="s">
        <v>1365</v>
      </c>
      <c r="T3097" s="65">
        <v>1</v>
      </c>
    </row>
    <row r="3098" spans="1:20" x14ac:dyDescent="0.25">
      <c r="A3098" s="60" t="s">
        <v>2369</v>
      </c>
      <c r="B3098" s="58" t="s">
        <v>2365</v>
      </c>
      <c r="C3098" s="9" t="s">
        <v>288</v>
      </c>
      <c r="D3098" s="9" t="s">
        <v>326</v>
      </c>
      <c r="E3098" s="9" t="s">
        <v>264</v>
      </c>
      <c r="F3098" s="9" t="s">
        <v>348</v>
      </c>
      <c r="G3098" s="9" t="s">
        <v>1313</v>
      </c>
      <c r="H3098" s="9" t="s">
        <v>314</v>
      </c>
      <c r="I3098" s="9" t="s">
        <v>456</v>
      </c>
      <c r="J3098" s="10" t="s">
        <v>456</v>
      </c>
      <c r="K3098" s="67"/>
      <c r="L3098" s="67"/>
      <c r="M3098" s="67">
        <v>-701428</v>
      </c>
      <c r="R3098" s="66">
        <v>-701428</v>
      </c>
      <c r="S3098" s="67" t="s">
        <v>1365</v>
      </c>
      <c r="T3098" s="65">
        <v>1</v>
      </c>
    </row>
    <row r="3099" spans="1:20" x14ac:dyDescent="0.25">
      <c r="A3099" s="60" t="s">
        <v>2369</v>
      </c>
      <c r="B3099" s="58" t="s">
        <v>2365</v>
      </c>
      <c r="C3099" s="9" t="s">
        <v>588</v>
      </c>
      <c r="D3099" s="9" t="s">
        <v>1283</v>
      </c>
      <c r="E3099" s="9" t="s">
        <v>266</v>
      </c>
      <c r="F3099" s="9" t="s">
        <v>243</v>
      </c>
      <c r="G3099" s="9" t="s">
        <v>1313</v>
      </c>
      <c r="H3099" s="9" t="s">
        <v>314</v>
      </c>
      <c r="I3099" s="9" t="s">
        <v>456</v>
      </c>
      <c r="J3099" s="10" t="s">
        <v>456</v>
      </c>
      <c r="K3099" s="67"/>
      <c r="L3099" s="67"/>
      <c r="M3099" s="67">
        <v>-1436196</v>
      </c>
      <c r="R3099" s="66">
        <v>-1436196</v>
      </c>
      <c r="S3099" s="67" t="s">
        <v>1365</v>
      </c>
      <c r="T3099" s="65">
        <v>1</v>
      </c>
    </row>
    <row r="3100" spans="1:20" x14ac:dyDescent="0.25">
      <c r="A3100" s="60" t="s">
        <v>2369</v>
      </c>
      <c r="B3100" s="58" t="s">
        <v>2365</v>
      </c>
      <c r="C3100" s="9" t="s">
        <v>574</v>
      </c>
      <c r="D3100" s="9" t="s">
        <v>1282</v>
      </c>
      <c r="E3100" s="9" t="s">
        <v>266</v>
      </c>
      <c r="F3100" s="9" t="s">
        <v>243</v>
      </c>
      <c r="G3100" s="9" t="s">
        <v>1313</v>
      </c>
      <c r="H3100" s="9" t="s">
        <v>314</v>
      </c>
      <c r="I3100" s="9" t="s">
        <v>456</v>
      </c>
      <c r="J3100" s="10" t="s">
        <v>456</v>
      </c>
      <c r="K3100" s="67"/>
      <c r="L3100" s="67"/>
      <c r="M3100" s="67">
        <v>-1515664</v>
      </c>
      <c r="R3100" s="66">
        <v>-1515664</v>
      </c>
      <c r="S3100" s="67" t="s">
        <v>1365</v>
      </c>
      <c r="T3100" s="65">
        <v>1</v>
      </c>
    </row>
    <row r="3101" spans="1:20" x14ac:dyDescent="0.25">
      <c r="A3101" s="60" t="s">
        <v>2369</v>
      </c>
      <c r="B3101" s="58" t="s">
        <v>2365</v>
      </c>
      <c r="C3101" s="9" t="s">
        <v>468</v>
      </c>
      <c r="D3101" s="9" t="s">
        <v>1272</v>
      </c>
      <c r="E3101" s="9" t="s">
        <v>367</v>
      </c>
      <c r="F3101" s="9" t="s">
        <v>294</v>
      </c>
      <c r="G3101" s="9" t="s">
        <v>1312</v>
      </c>
      <c r="H3101" s="9" t="s">
        <v>314</v>
      </c>
      <c r="I3101" s="9" t="s">
        <v>456</v>
      </c>
      <c r="J3101" s="10" t="s">
        <v>456</v>
      </c>
      <c r="K3101" s="67"/>
      <c r="L3101" s="67"/>
      <c r="M3101" s="67">
        <v>-2380858</v>
      </c>
      <c r="R3101" s="66">
        <v>-2380858</v>
      </c>
      <c r="S3101" s="67" t="s">
        <v>1365</v>
      </c>
      <c r="T3101" s="65">
        <v>1</v>
      </c>
    </row>
    <row r="3102" spans="1:20" x14ac:dyDescent="0.25">
      <c r="A3102" s="60" t="s">
        <v>2369</v>
      </c>
      <c r="B3102" s="58" t="s">
        <v>2365</v>
      </c>
      <c r="C3102" s="9" t="s">
        <v>469</v>
      </c>
      <c r="D3102" s="9" t="s">
        <v>999</v>
      </c>
      <c r="E3102" s="9" t="s">
        <v>367</v>
      </c>
      <c r="F3102" s="9" t="s">
        <v>294</v>
      </c>
      <c r="G3102" s="9" t="s">
        <v>1312</v>
      </c>
      <c r="H3102" s="9" t="s">
        <v>314</v>
      </c>
      <c r="I3102" s="9" t="s">
        <v>456</v>
      </c>
      <c r="J3102" s="10" t="s">
        <v>456</v>
      </c>
      <c r="K3102" s="67"/>
      <c r="L3102" s="67"/>
      <c r="M3102" s="67">
        <v>-2441414</v>
      </c>
      <c r="R3102" s="66">
        <v>-2441414</v>
      </c>
      <c r="S3102" s="67" t="s">
        <v>1365</v>
      </c>
      <c r="T3102" s="65">
        <v>1</v>
      </c>
    </row>
    <row r="3103" spans="1:20" x14ac:dyDescent="0.25">
      <c r="A3103" s="60" t="s">
        <v>2369</v>
      </c>
      <c r="B3103" s="58" t="s">
        <v>2365</v>
      </c>
      <c r="C3103" s="9" t="s">
        <v>592</v>
      </c>
      <c r="D3103" s="9" t="s">
        <v>1269</v>
      </c>
      <c r="E3103" s="9" t="s">
        <v>1135</v>
      </c>
      <c r="F3103" s="9" t="s">
        <v>1136</v>
      </c>
      <c r="G3103" s="9" t="s">
        <v>1312</v>
      </c>
      <c r="H3103" s="9" t="s">
        <v>314</v>
      </c>
      <c r="I3103" s="9" t="s">
        <v>456</v>
      </c>
      <c r="J3103" s="10" t="s">
        <v>456</v>
      </c>
      <c r="K3103" s="67"/>
      <c r="L3103" s="67"/>
      <c r="M3103" s="67">
        <v>-2635042</v>
      </c>
      <c r="R3103" s="66">
        <v>-2635042</v>
      </c>
      <c r="S3103" s="67" t="s">
        <v>1365</v>
      </c>
      <c r="T3103" s="65">
        <v>1</v>
      </c>
    </row>
    <row r="3104" spans="1:20" x14ac:dyDescent="0.25">
      <c r="A3104" s="60" t="s">
        <v>2369</v>
      </c>
      <c r="B3104" s="58" t="s">
        <v>2365</v>
      </c>
      <c r="C3104" s="9" t="s">
        <v>499</v>
      </c>
      <c r="D3104" s="9" t="s">
        <v>1273</v>
      </c>
      <c r="E3104" s="9" t="s">
        <v>367</v>
      </c>
      <c r="F3104" s="9" t="s">
        <v>294</v>
      </c>
      <c r="G3104" s="9" t="s">
        <v>1312</v>
      </c>
      <c r="H3104" s="9" t="s">
        <v>314</v>
      </c>
      <c r="I3104" s="9" t="s">
        <v>456</v>
      </c>
      <c r="J3104" s="10" t="s">
        <v>456</v>
      </c>
      <c r="K3104" s="67"/>
      <c r="L3104" s="67"/>
      <c r="M3104" s="67">
        <v>-2872128</v>
      </c>
      <c r="R3104" s="66">
        <v>-2872128</v>
      </c>
      <c r="S3104" s="67" t="s">
        <v>1365</v>
      </c>
      <c r="T3104" s="65">
        <v>1</v>
      </c>
    </row>
    <row r="3105" spans="1:20" x14ac:dyDescent="0.25">
      <c r="A3105" s="60" t="s">
        <v>2369</v>
      </c>
      <c r="B3105" s="58" t="s">
        <v>2365</v>
      </c>
      <c r="C3105" s="9" t="s">
        <v>302</v>
      </c>
      <c r="D3105" s="9" t="s">
        <v>247</v>
      </c>
      <c r="E3105" s="9" t="s">
        <v>304</v>
      </c>
      <c r="F3105" s="9" t="s">
        <v>319</v>
      </c>
      <c r="G3105" s="9" t="s">
        <v>1313</v>
      </c>
      <c r="H3105" s="9" t="s">
        <v>314</v>
      </c>
      <c r="I3105" s="9" t="s">
        <v>456</v>
      </c>
      <c r="J3105" s="10" t="s">
        <v>456</v>
      </c>
      <c r="K3105" s="67"/>
      <c r="L3105" s="67"/>
      <c r="M3105" s="67">
        <v>-5579320</v>
      </c>
      <c r="R3105" s="66">
        <v>-5579320</v>
      </c>
      <c r="S3105" s="67" t="s">
        <v>1365</v>
      </c>
      <c r="T3105" s="65">
        <v>1</v>
      </c>
    </row>
    <row r="3106" spans="1:20" x14ac:dyDescent="0.25">
      <c r="A3106" s="60" t="s">
        <v>2369</v>
      </c>
      <c r="B3106" s="58" t="s">
        <v>2365</v>
      </c>
      <c r="C3106" s="9" t="s">
        <v>591</v>
      </c>
      <c r="D3106" s="9" t="s">
        <v>1278</v>
      </c>
      <c r="E3106" s="9" t="s">
        <v>340</v>
      </c>
      <c r="F3106" s="9" t="s">
        <v>236</v>
      </c>
      <c r="G3106" s="9" t="s">
        <v>1312</v>
      </c>
      <c r="H3106" s="9" t="s">
        <v>314</v>
      </c>
      <c r="I3106" s="9" t="s">
        <v>456</v>
      </c>
      <c r="J3106" s="10" t="s">
        <v>456</v>
      </c>
      <c r="K3106" s="67"/>
      <c r="L3106" s="67"/>
      <c r="M3106" s="67">
        <v>-12702291</v>
      </c>
      <c r="R3106" s="66">
        <v>-12702291</v>
      </c>
      <c r="S3106" s="67" t="s">
        <v>1365</v>
      </c>
      <c r="T3106" s="65">
        <v>1</v>
      </c>
    </row>
    <row r="3107" spans="1:20" x14ac:dyDescent="0.25">
      <c r="A3107" s="60" t="s">
        <v>2369</v>
      </c>
      <c r="B3107" s="58" t="s">
        <v>2366</v>
      </c>
      <c r="C3107" s="9" t="s">
        <v>321</v>
      </c>
      <c r="D3107" s="9" t="s">
        <v>1375</v>
      </c>
      <c r="E3107" s="9" t="s">
        <v>385</v>
      </c>
      <c r="F3107" s="9" t="s">
        <v>398</v>
      </c>
      <c r="G3107" s="9" t="s">
        <v>1307</v>
      </c>
      <c r="H3107" s="9" t="s">
        <v>412</v>
      </c>
      <c r="I3107" s="9" t="s">
        <v>454</v>
      </c>
      <c r="J3107" s="62" t="s">
        <v>2384</v>
      </c>
      <c r="K3107" s="67">
        <v>7318</v>
      </c>
      <c r="L3107" s="67">
        <v>45049608</v>
      </c>
      <c r="M3107" s="67"/>
      <c r="R3107" s="66">
        <v>45049608</v>
      </c>
      <c r="S3107" s="67" t="s">
        <v>1364</v>
      </c>
      <c r="T3107" s="65">
        <v>1</v>
      </c>
    </row>
    <row r="3108" spans="1:20" x14ac:dyDescent="0.25">
      <c r="A3108" s="60" t="s">
        <v>2369</v>
      </c>
      <c r="B3108" s="58" t="s">
        <v>2366</v>
      </c>
      <c r="C3108" s="9" t="s">
        <v>445</v>
      </c>
      <c r="D3108" s="9" t="s">
        <v>1369</v>
      </c>
      <c r="E3108" s="9" t="s">
        <v>385</v>
      </c>
      <c r="F3108" s="9" t="s">
        <v>398</v>
      </c>
      <c r="G3108" s="9" t="s">
        <v>1307</v>
      </c>
      <c r="H3108" s="9" t="s">
        <v>412</v>
      </c>
      <c r="I3108" s="9" t="s">
        <v>454</v>
      </c>
      <c r="J3108" s="62" t="s">
        <v>2384</v>
      </c>
      <c r="K3108" s="67">
        <v>6100</v>
      </c>
      <c r="L3108" s="67">
        <v>43011100</v>
      </c>
      <c r="M3108" s="67"/>
      <c r="R3108" s="66">
        <v>43011100</v>
      </c>
      <c r="S3108" s="67" t="s">
        <v>1364</v>
      </c>
      <c r="T3108" s="65">
        <v>1</v>
      </c>
    </row>
    <row r="3109" spans="1:20" x14ac:dyDescent="0.25">
      <c r="A3109" s="60" t="s">
        <v>2369</v>
      </c>
      <c r="B3109" s="58" t="s">
        <v>2366</v>
      </c>
      <c r="C3109" s="9" t="s">
        <v>465</v>
      </c>
      <c r="D3109" s="9" t="s">
        <v>1370</v>
      </c>
      <c r="E3109" s="9" t="s">
        <v>385</v>
      </c>
      <c r="F3109" s="9" t="s">
        <v>398</v>
      </c>
      <c r="G3109" s="9" t="s">
        <v>1307</v>
      </c>
      <c r="H3109" s="9" t="s">
        <v>412</v>
      </c>
      <c r="I3109" s="9" t="s">
        <v>454</v>
      </c>
      <c r="J3109" s="62" t="s">
        <v>2384</v>
      </c>
      <c r="K3109" s="67">
        <v>1500</v>
      </c>
      <c r="L3109" s="67">
        <v>10176000</v>
      </c>
      <c r="M3109" s="67"/>
      <c r="R3109" s="66">
        <v>10176000</v>
      </c>
      <c r="S3109" s="67" t="s">
        <v>1364</v>
      </c>
      <c r="T3109" s="65">
        <v>1</v>
      </c>
    </row>
    <row r="3110" spans="1:20" x14ac:dyDescent="0.25">
      <c r="A3110" s="60" t="s">
        <v>2369</v>
      </c>
      <c r="B3110" s="58" t="s">
        <v>2366</v>
      </c>
      <c r="C3110" s="9" t="s">
        <v>465</v>
      </c>
      <c r="D3110" s="9" t="s">
        <v>1370</v>
      </c>
      <c r="E3110" s="9" t="s">
        <v>385</v>
      </c>
      <c r="F3110" s="9" t="s">
        <v>398</v>
      </c>
      <c r="G3110" s="9" t="s">
        <v>1307</v>
      </c>
      <c r="H3110" s="9" t="s">
        <v>1493</v>
      </c>
      <c r="I3110" s="9" t="s">
        <v>456</v>
      </c>
      <c r="J3110" s="10" t="s">
        <v>456</v>
      </c>
      <c r="K3110" s="67">
        <v>0</v>
      </c>
      <c r="L3110" s="67">
        <v>0</v>
      </c>
      <c r="M3110" s="67"/>
      <c r="R3110" s="66">
        <v>0</v>
      </c>
      <c r="S3110" s="67" t="s">
        <v>1534</v>
      </c>
      <c r="T3110" s="65">
        <v>1</v>
      </c>
    </row>
    <row r="3111" spans="1:20" x14ac:dyDescent="0.25">
      <c r="A3111" s="60" t="s">
        <v>2369</v>
      </c>
      <c r="B3111" s="58" t="s">
        <v>2366</v>
      </c>
      <c r="C3111" s="9" t="s">
        <v>465</v>
      </c>
      <c r="D3111" s="9" t="s">
        <v>1370</v>
      </c>
      <c r="E3111" s="9" t="s">
        <v>385</v>
      </c>
      <c r="F3111" s="9" t="s">
        <v>398</v>
      </c>
      <c r="G3111" s="9" t="s">
        <v>1307</v>
      </c>
      <c r="H3111" s="9" t="s">
        <v>1528</v>
      </c>
      <c r="I3111" s="9" t="s">
        <v>454</v>
      </c>
      <c r="J3111" s="62" t="s">
        <v>2384</v>
      </c>
      <c r="K3111" s="67">
        <v>1700</v>
      </c>
      <c r="L3111" s="67">
        <v>11532800</v>
      </c>
      <c r="M3111" s="67"/>
      <c r="R3111" s="66">
        <v>11532800</v>
      </c>
      <c r="S3111" s="67" t="s">
        <v>1534</v>
      </c>
      <c r="T3111" s="65">
        <v>1</v>
      </c>
    </row>
    <row r="3112" spans="1:20" x14ac:dyDescent="0.25">
      <c r="A3112" s="60" t="s">
        <v>2369</v>
      </c>
      <c r="B3112" s="58" t="s">
        <v>2366</v>
      </c>
      <c r="C3112" s="9" t="s">
        <v>465</v>
      </c>
      <c r="D3112" s="9" t="s">
        <v>1370</v>
      </c>
      <c r="E3112" s="9" t="s">
        <v>385</v>
      </c>
      <c r="F3112" s="9" t="s">
        <v>398</v>
      </c>
      <c r="G3112" s="9" t="s">
        <v>1307</v>
      </c>
      <c r="H3112" s="9" t="s">
        <v>1531</v>
      </c>
      <c r="I3112" s="9" t="s">
        <v>456</v>
      </c>
      <c r="J3112" s="10" t="s">
        <v>456</v>
      </c>
      <c r="K3112" s="67">
        <v>-200</v>
      </c>
      <c r="L3112" s="67">
        <v>-1936000</v>
      </c>
      <c r="M3112" s="67"/>
      <c r="R3112" s="66">
        <v>-1936000</v>
      </c>
      <c r="S3112" s="67" t="s">
        <v>1534</v>
      </c>
      <c r="T3112" s="65">
        <v>1</v>
      </c>
    </row>
    <row r="3113" spans="1:20" x14ac:dyDescent="0.25">
      <c r="A3113" s="60" t="s">
        <v>2369</v>
      </c>
      <c r="B3113" s="58" t="s">
        <v>2366</v>
      </c>
      <c r="C3113" s="9" t="s">
        <v>449</v>
      </c>
      <c r="D3113" s="9" t="s">
        <v>1371</v>
      </c>
      <c r="E3113" s="9" t="s">
        <v>385</v>
      </c>
      <c r="F3113" s="9" t="s">
        <v>398</v>
      </c>
      <c r="G3113" s="9" t="s">
        <v>1307</v>
      </c>
      <c r="H3113" s="9" t="s">
        <v>412</v>
      </c>
      <c r="I3113" s="9" t="s">
        <v>454</v>
      </c>
      <c r="J3113" s="62" t="s">
        <v>2384</v>
      </c>
      <c r="K3113" s="67">
        <v>11100</v>
      </c>
      <c r="L3113" s="67">
        <v>75524400</v>
      </c>
      <c r="M3113" s="67"/>
      <c r="R3113" s="66">
        <v>75524400</v>
      </c>
      <c r="S3113" s="67" t="s">
        <v>1364</v>
      </c>
      <c r="T3113" s="65">
        <v>1</v>
      </c>
    </row>
    <row r="3114" spans="1:20" x14ac:dyDescent="0.25">
      <c r="A3114" s="60" t="s">
        <v>2369</v>
      </c>
      <c r="B3114" s="58" t="s">
        <v>2366</v>
      </c>
      <c r="C3114" s="9" t="s">
        <v>449</v>
      </c>
      <c r="D3114" s="9" t="s">
        <v>1371</v>
      </c>
      <c r="E3114" s="9" t="s">
        <v>385</v>
      </c>
      <c r="F3114" s="9" t="s">
        <v>398</v>
      </c>
      <c r="G3114" s="9" t="s">
        <v>1307</v>
      </c>
      <c r="H3114" s="9" t="s">
        <v>1528</v>
      </c>
      <c r="I3114" s="9" t="s">
        <v>454</v>
      </c>
      <c r="J3114" s="62" t="s">
        <v>2384</v>
      </c>
      <c r="K3114" s="67">
        <v>500</v>
      </c>
      <c r="L3114" s="67">
        <v>3402000</v>
      </c>
      <c r="M3114" s="67"/>
      <c r="R3114" s="66">
        <v>3402000</v>
      </c>
      <c r="S3114" s="67" t="s">
        <v>1534</v>
      </c>
      <c r="T3114" s="65">
        <v>1</v>
      </c>
    </row>
    <row r="3115" spans="1:20" x14ac:dyDescent="0.25">
      <c r="A3115" s="60" t="s">
        <v>2369</v>
      </c>
      <c r="B3115" s="58" t="s">
        <v>2366</v>
      </c>
      <c r="C3115" s="9" t="s">
        <v>414</v>
      </c>
      <c r="D3115" s="9" t="s">
        <v>1376</v>
      </c>
      <c r="E3115" s="9" t="s">
        <v>385</v>
      </c>
      <c r="F3115" s="9" t="s">
        <v>398</v>
      </c>
      <c r="G3115" s="9" t="s">
        <v>1307</v>
      </c>
      <c r="H3115" s="9" t="s">
        <v>250</v>
      </c>
      <c r="I3115" s="9" t="s">
        <v>456</v>
      </c>
      <c r="J3115" s="10" t="s">
        <v>456</v>
      </c>
      <c r="K3115" s="67">
        <v>1300</v>
      </c>
      <c r="L3115" s="67">
        <v>23680800</v>
      </c>
      <c r="M3115" s="67"/>
      <c r="R3115" s="66">
        <v>23680800</v>
      </c>
      <c r="S3115" s="67" t="s">
        <v>1364</v>
      </c>
      <c r="T3115" s="65">
        <v>1</v>
      </c>
    </row>
    <row r="3116" spans="1:20" x14ac:dyDescent="0.25">
      <c r="A3116" s="60" t="s">
        <v>2369</v>
      </c>
      <c r="B3116" s="58" t="s">
        <v>2366</v>
      </c>
      <c r="C3116" s="9" t="s">
        <v>414</v>
      </c>
      <c r="D3116" s="9" t="s">
        <v>1376</v>
      </c>
      <c r="E3116" s="9" t="s">
        <v>385</v>
      </c>
      <c r="F3116" s="9" t="s">
        <v>398</v>
      </c>
      <c r="G3116" s="9" t="s">
        <v>1307</v>
      </c>
      <c r="H3116" s="9" t="s">
        <v>412</v>
      </c>
      <c r="I3116" s="9" t="s">
        <v>454</v>
      </c>
      <c r="J3116" s="62" t="s">
        <v>2384</v>
      </c>
      <c r="K3116" s="67">
        <v>98514</v>
      </c>
      <c r="L3116" s="67">
        <v>1436334120</v>
      </c>
      <c r="M3116" s="67"/>
      <c r="R3116" s="66">
        <v>1436334120</v>
      </c>
      <c r="S3116" s="67" t="s">
        <v>1364</v>
      </c>
      <c r="T3116" s="65">
        <v>1</v>
      </c>
    </row>
    <row r="3117" spans="1:20" x14ac:dyDescent="0.25">
      <c r="A3117" s="60" t="s">
        <v>2369</v>
      </c>
      <c r="B3117" s="58" t="s">
        <v>2366</v>
      </c>
      <c r="C3117" s="9" t="s">
        <v>414</v>
      </c>
      <c r="D3117" s="9" t="s">
        <v>1376</v>
      </c>
      <c r="E3117" s="9" t="s">
        <v>385</v>
      </c>
      <c r="F3117" s="9" t="s">
        <v>398</v>
      </c>
      <c r="G3117" s="9" t="s">
        <v>1307</v>
      </c>
      <c r="H3117" s="9" t="s">
        <v>1406</v>
      </c>
      <c r="I3117" s="9" t="s">
        <v>453</v>
      </c>
      <c r="J3117" s="62" t="s">
        <v>2384</v>
      </c>
      <c r="K3117" s="67">
        <v>700</v>
      </c>
      <c r="L3117" s="67">
        <v>13771100</v>
      </c>
      <c r="M3117" s="67"/>
      <c r="R3117" s="66">
        <v>13771100</v>
      </c>
      <c r="S3117" s="67" t="s">
        <v>1364</v>
      </c>
      <c r="T3117" s="65">
        <v>1</v>
      </c>
    </row>
    <row r="3118" spans="1:20" x14ac:dyDescent="0.25">
      <c r="A3118" s="60" t="s">
        <v>2369</v>
      </c>
      <c r="B3118" s="58" t="s">
        <v>2366</v>
      </c>
      <c r="C3118" s="9" t="s">
        <v>414</v>
      </c>
      <c r="D3118" s="9" t="s">
        <v>1376</v>
      </c>
      <c r="E3118" s="9" t="s">
        <v>385</v>
      </c>
      <c r="F3118" s="9" t="s">
        <v>398</v>
      </c>
      <c r="G3118" s="9" t="s">
        <v>1307</v>
      </c>
      <c r="H3118" s="9" t="s">
        <v>1528</v>
      </c>
      <c r="I3118" s="9" t="s">
        <v>454</v>
      </c>
      <c r="J3118" s="62" t="s">
        <v>2384</v>
      </c>
      <c r="K3118" s="67">
        <v>26247</v>
      </c>
      <c r="L3118" s="67">
        <v>382681260</v>
      </c>
      <c r="M3118" s="67"/>
      <c r="R3118" s="66">
        <v>382681260</v>
      </c>
      <c r="S3118" s="67" t="s">
        <v>1534</v>
      </c>
      <c r="T3118" s="65">
        <v>1</v>
      </c>
    </row>
    <row r="3119" spans="1:20" x14ac:dyDescent="0.25">
      <c r="A3119" s="60" t="s">
        <v>2369</v>
      </c>
      <c r="B3119" s="58" t="s">
        <v>2366</v>
      </c>
      <c r="C3119" s="9" t="s">
        <v>411</v>
      </c>
      <c r="D3119" s="9" t="s">
        <v>1372</v>
      </c>
      <c r="E3119" s="9" t="s">
        <v>385</v>
      </c>
      <c r="F3119" s="9" t="s">
        <v>398</v>
      </c>
      <c r="G3119" s="9" t="s">
        <v>1307</v>
      </c>
      <c r="H3119" s="9" t="s">
        <v>250</v>
      </c>
      <c r="I3119" s="9" t="s">
        <v>456</v>
      </c>
      <c r="J3119" s="10" t="s">
        <v>456</v>
      </c>
      <c r="K3119" s="67">
        <v>400</v>
      </c>
      <c r="L3119" s="67">
        <v>5009600</v>
      </c>
      <c r="M3119" s="67"/>
      <c r="R3119" s="66">
        <v>5009600</v>
      </c>
      <c r="S3119" s="67" t="s">
        <v>1364</v>
      </c>
      <c r="T3119" s="65">
        <v>1</v>
      </c>
    </row>
    <row r="3120" spans="1:20" x14ac:dyDescent="0.25">
      <c r="A3120" s="60" t="s">
        <v>2369</v>
      </c>
      <c r="B3120" s="58" t="s">
        <v>2366</v>
      </c>
      <c r="C3120" s="9" t="s">
        <v>411</v>
      </c>
      <c r="D3120" s="9" t="s">
        <v>1372</v>
      </c>
      <c r="E3120" s="9" t="s">
        <v>385</v>
      </c>
      <c r="F3120" s="9" t="s">
        <v>398</v>
      </c>
      <c r="G3120" s="9" t="s">
        <v>1307</v>
      </c>
      <c r="H3120" s="9" t="s">
        <v>412</v>
      </c>
      <c r="I3120" s="9" t="s">
        <v>454</v>
      </c>
      <c r="J3120" s="62" t="s">
        <v>2384</v>
      </c>
      <c r="K3120" s="67">
        <v>248540</v>
      </c>
      <c r="L3120" s="67">
        <v>1711197900</v>
      </c>
      <c r="M3120" s="67"/>
      <c r="R3120" s="66">
        <v>1711197900</v>
      </c>
      <c r="S3120" s="67" t="s">
        <v>1364</v>
      </c>
      <c r="T3120" s="65">
        <v>1</v>
      </c>
    </row>
    <row r="3121" spans="1:20" x14ac:dyDescent="0.25">
      <c r="A3121" s="60" t="s">
        <v>2369</v>
      </c>
      <c r="B3121" s="58" t="s">
        <v>2366</v>
      </c>
      <c r="C3121" s="9" t="s">
        <v>411</v>
      </c>
      <c r="D3121" s="9" t="s">
        <v>1372</v>
      </c>
      <c r="E3121" s="9" t="s">
        <v>385</v>
      </c>
      <c r="F3121" s="9" t="s">
        <v>398</v>
      </c>
      <c r="G3121" s="9" t="s">
        <v>1307</v>
      </c>
      <c r="H3121" s="9" t="s">
        <v>1493</v>
      </c>
      <c r="I3121" s="9" t="s">
        <v>456</v>
      </c>
      <c r="J3121" s="10" t="s">
        <v>456</v>
      </c>
      <c r="K3121" s="67">
        <v>0</v>
      </c>
      <c r="L3121" s="67">
        <v>0</v>
      </c>
      <c r="M3121" s="67"/>
      <c r="R3121" s="66">
        <v>0</v>
      </c>
      <c r="S3121" s="67" t="s">
        <v>1534</v>
      </c>
      <c r="T3121" s="65">
        <v>1</v>
      </c>
    </row>
    <row r="3122" spans="1:20" x14ac:dyDescent="0.25">
      <c r="A3122" s="60" t="s">
        <v>2369</v>
      </c>
      <c r="B3122" s="58" t="s">
        <v>2366</v>
      </c>
      <c r="C3122" s="9" t="s">
        <v>411</v>
      </c>
      <c r="D3122" s="9" t="s">
        <v>1372</v>
      </c>
      <c r="E3122" s="9" t="s">
        <v>385</v>
      </c>
      <c r="F3122" s="9" t="s">
        <v>398</v>
      </c>
      <c r="G3122" s="9" t="s">
        <v>1307</v>
      </c>
      <c r="H3122" s="9" t="s">
        <v>1528</v>
      </c>
      <c r="I3122" s="9" t="s">
        <v>454</v>
      </c>
      <c r="J3122" s="62" t="s">
        <v>2384</v>
      </c>
      <c r="K3122" s="67">
        <v>65043</v>
      </c>
      <c r="L3122" s="67">
        <v>447821055</v>
      </c>
      <c r="M3122" s="67"/>
      <c r="R3122" s="66">
        <v>447821055</v>
      </c>
      <c r="S3122" s="67" t="s">
        <v>1534</v>
      </c>
      <c r="T3122" s="65">
        <v>1</v>
      </c>
    </row>
    <row r="3123" spans="1:20" x14ac:dyDescent="0.25">
      <c r="A3123" s="60" t="s">
        <v>2369</v>
      </c>
      <c r="B3123" s="58" t="s">
        <v>2366</v>
      </c>
      <c r="C3123" s="9" t="s">
        <v>411</v>
      </c>
      <c r="D3123" s="9" t="s">
        <v>1372</v>
      </c>
      <c r="E3123" s="9" t="s">
        <v>385</v>
      </c>
      <c r="F3123" s="9" t="s">
        <v>398</v>
      </c>
      <c r="G3123" s="9" t="s">
        <v>1307</v>
      </c>
      <c r="H3123" s="9" t="s">
        <v>1531</v>
      </c>
      <c r="I3123" s="9" t="s">
        <v>456</v>
      </c>
      <c r="J3123" s="10" t="s">
        <v>456</v>
      </c>
      <c r="K3123" s="67">
        <v>-1000</v>
      </c>
      <c r="L3123" s="67">
        <v>-11132000</v>
      </c>
      <c r="M3123" s="67"/>
      <c r="R3123" s="66">
        <v>-11132000</v>
      </c>
      <c r="S3123" s="67" t="s">
        <v>1534</v>
      </c>
      <c r="T3123" s="65">
        <v>1</v>
      </c>
    </row>
    <row r="3124" spans="1:20" x14ac:dyDescent="0.25">
      <c r="A3124" s="60" t="s">
        <v>2369</v>
      </c>
      <c r="B3124" s="58" t="s">
        <v>2366</v>
      </c>
      <c r="C3124" s="9" t="s">
        <v>469</v>
      </c>
      <c r="D3124" s="9" t="s">
        <v>999</v>
      </c>
      <c r="E3124" s="9" t="s">
        <v>367</v>
      </c>
      <c r="F3124" s="9" t="s">
        <v>294</v>
      </c>
      <c r="G3124" s="9" t="s">
        <v>1312</v>
      </c>
      <c r="H3124" s="9" t="s">
        <v>314</v>
      </c>
      <c r="I3124" s="9" t="s">
        <v>456</v>
      </c>
      <c r="J3124" s="10" t="s">
        <v>456</v>
      </c>
      <c r="K3124" s="67">
        <v>3000</v>
      </c>
      <c r="L3124" s="67">
        <v>71547300</v>
      </c>
      <c r="M3124" s="67"/>
      <c r="R3124" s="66">
        <v>71547300</v>
      </c>
      <c r="S3124" s="67" t="s">
        <v>1365</v>
      </c>
      <c r="T3124" s="65">
        <v>1</v>
      </c>
    </row>
    <row r="3125" spans="1:20" x14ac:dyDescent="0.25">
      <c r="A3125" s="60" t="s">
        <v>2369</v>
      </c>
      <c r="B3125" s="58" t="s">
        <v>2366</v>
      </c>
      <c r="C3125" s="9" t="s">
        <v>469</v>
      </c>
      <c r="D3125" s="9" t="s">
        <v>999</v>
      </c>
      <c r="E3125" s="9" t="s">
        <v>367</v>
      </c>
      <c r="F3125" s="9" t="s">
        <v>294</v>
      </c>
      <c r="G3125" s="9" t="s">
        <v>1312</v>
      </c>
      <c r="H3125" s="9" t="s">
        <v>345</v>
      </c>
      <c r="I3125" s="9" t="s">
        <v>456</v>
      </c>
      <c r="J3125" s="10" t="s">
        <v>456</v>
      </c>
      <c r="K3125" s="67">
        <v>15080</v>
      </c>
      <c r="L3125" s="67">
        <v>345149532</v>
      </c>
      <c r="M3125" s="67"/>
      <c r="R3125" s="66">
        <v>345149532</v>
      </c>
      <c r="S3125" s="67" t="s">
        <v>1364</v>
      </c>
      <c r="T3125" s="65">
        <v>1</v>
      </c>
    </row>
    <row r="3126" spans="1:20" x14ac:dyDescent="0.25">
      <c r="A3126" s="60" t="s">
        <v>2369</v>
      </c>
      <c r="B3126" s="58" t="s">
        <v>2366</v>
      </c>
      <c r="C3126" s="9" t="s">
        <v>468</v>
      </c>
      <c r="D3126" s="9" t="s">
        <v>1272</v>
      </c>
      <c r="E3126" s="9" t="s">
        <v>367</v>
      </c>
      <c r="F3126" s="9" t="s">
        <v>294</v>
      </c>
      <c r="G3126" s="9" t="s">
        <v>1312</v>
      </c>
      <c r="H3126" s="9" t="s">
        <v>314</v>
      </c>
      <c r="I3126" s="9" t="s">
        <v>456</v>
      </c>
      <c r="J3126" s="10" t="s">
        <v>456</v>
      </c>
      <c r="K3126" s="67">
        <v>2000</v>
      </c>
      <c r="L3126" s="67">
        <v>86724000</v>
      </c>
      <c r="M3126" s="67"/>
      <c r="R3126" s="66">
        <v>86724000</v>
      </c>
      <c r="S3126" s="67" t="s">
        <v>1365</v>
      </c>
      <c r="T3126" s="65">
        <v>1</v>
      </c>
    </row>
    <row r="3127" spans="1:20" x14ac:dyDescent="0.25">
      <c r="A3127" s="60" t="s">
        <v>2369</v>
      </c>
      <c r="B3127" s="58" t="s">
        <v>2366</v>
      </c>
      <c r="C3127" s="9" t="s">
        <v>468</v>
      </c>
      <c r="D3127" s="9" t="s">
        <v>1272</v>
      </c>
      <c r="E3127" s="9" t="s">
        <v>367</v>
      </c>
      <c r="F3127" s="9" t="s">
        <v>294</v>
      </c>
      <c r="G3127" s="9" t="s">
        <v>1312</v>
      </c>
      <c r="H3127" s="9" t="s">
        <v>345</v>
      </c>
      <c r="I3127" s="9" t="s">
        <v>456</v>
      </c>
      <c r="J3127" s="10" t="s">
        <v>456</v>
      </c>
      <c r="K3127" s="67">
        <v>14890</v>
      </c>
      <c r="L3127" s="67">
        <v>619636927</v>
      </c>
      <c r="M3127" s="67"/>
      <c r="R3127" s="66">
        <v>619636927</v>
      </c>
      <c r="S3127" s="67" t="s">
        <v>1364</v>
      </c>
      <c r="T3127" s="65">
        <v>1</v>
      </c>
    </row>
    <row r="3128" spans="1:20" x14ac:dyDescent="0.25">
      <c r="A3128" s="60" t="s">
        <v>2369</v>
      </c>
      <c r="B3128" s="58" t="s">
        <v>2366</v>
      </c>
      <c r="C3128" s="9" t="s">
        <v>499</v>
      </c>
      <c r="D3128" s="9" t="s">
        <v>1273</v>
      </c>
      <c r="E3128" s="9" t="s">
        <v>367</v>
      </c>
      <c r="F3128" s="9" t="s">
        <v>294</v>
      </c>
      <c r="G3128" s="9" t="s">
        <v>1312</v>
      </c>
      <c r="H3128" s="9" t="s">
        <v>314</v>
      </c>
      <c r="I3128" s="9" t="s">
        <v>456</v>
      </c>
      <c r="J3128" s="10" t="s">
        <v>456</v>
      </c>
      <c r="K3128" s="67">
        <v>3000</v>
      </c>
      <c r="L3128" s="67">
        <v>150523200</v>
      </c>
      <c r="M3128" s="67"/>
      <c r="R3128" s="66">
        <v>150523200</v>
      </c>
      <c r="S3128" s="67" t="s">
        <v>1365</v>
      </c>
      <c r="T3128" s="65">
        <v>1</v>
      </c>
    </row>
    <row r="3129" spans="1:20" x14ac:dyDescent="0.25">
      <c r="A3129" s="60" t="s">
        <v>2369</v>
      </c>
      <c r="B3129" s="58" t="s">
        <v>2366</v>
      </c>
      <c r="C3129" s="9" t="s">
        <v>499</v>
      </c>
      <c r="D3129" s="9" t="s">
        <v>1273</v>
      </c>
      <c r="E3129" s="9" t="s">
        <v>367</v>
      </c>
      <c r="F3129" s="9" t="s">
        <v>294</v>
      </c>
      <c r="G3129" s="9" t="s">
        <v>1312</v>
      </c>
      <c r="H3129" s="9" t="s">
        <v>345</v>
      </c>
      <c r="I3129" s="9" t="s">
        <v>456</v>
      </c>
      <c r="J3129" s="10" t="s">
        <v>456</v>
      </c>
      <c r="K3129" s="67">
        <v>5290</v>
      </c>
      <c r="L3129" s="67">
        <v>254724609</v>
      </c>
      <c r="M3129" s="67"/>
      <c r="R3129" s="66">
        <v>254724609</v>
      </c>
      <c r="S3129" s="67" t="s">
        <v>1364</v>
      </c>
      <c r="T3129" s="65">
        <v>1</v>
      </c>
    </row>
    <row r="3130" spans="1:20" x14ac:dyDescent="0.25">
      <c r="A3130" s="60" t="s">
        <v>2369</v>
      </c>
      <c r="B3130" s="58" t="s">
        <v>2366</v>
      </c>
      <c r="C3130" s="9" t="s">
        <v>527</v>
      </c>
      <c r="D3130" s="9" t="s">
        <v>1001</v>
      </c>
      <c r="E3130" s="9" t="s">
        <v>367</v>
      </c>
      <c r="F3130" s="9" t="s">
        <v>294</v>
      </c>
      <c r="G3130" s="9" t="s">
        <v>1312</v>
      </c>
      <c r="H3130" s="9" t="s">
        <v>345</v>
      </c>
      <c r="I3130" s="9" t="s">
        <v>456</v>
      </c>
      <c r="J3130" s="10" t="s">
        <v>456</v>
      </c>
      <c r="K3130" s="67">
        <v>3200</v>
      </c>
      <c r="L3130" s="67">
        <v>132864000</v>
      </c>
      <c r="M3130" s="67"/>
      <c r="R3130" s="66">
        <v>132864000</v>
      </c>
      <c r="S3130" s="67" t="s">
        <v>1364</v>
      </c>
      <c r="T3130" s="65">
        <v>1</v>
      </c>
    </row>
    <row r="3131" spans="1:20" x14ac:dyDescent="0.25">
      <c r="A3131" s="60" t="s">
        <v>2369</v>
      </c>
      <c r="B3131" s="58" t="s">
        <v>2366</v>
      </c>
      <c r="C3131" s="9" t="s">
        <v>527</v>
      </c>
      <c r="D3131" s="9" t="s">
        <v>1001</v>
      </c>
      <c r="E3131" s="9" t="s">
        <v>367</v>
      </c>
      <c r="F3131" s="9" t="s">
        <v>294</v>
      </c>
      <c r="G3131" s="9" t="s">
        <v>1312</v>
      </c>
      <c r="H3131" s="9" t="s">
        <v>463</v>
      </c>
      <c r="I3131" s="9" t="s">
        <v>457</v>
      </c>
      <c r="J3131" s="62" t="s">
        <v>2384</v>
      </c>
      <c r="K3131" s="67">
        <v>30600</v>
      </c>
      <c r="L3131" s="67">
        <v>482562000</v>
      </c>
      <c r="M3131" s="67"/>
      <c r="R3131" s="66">
        <v>482562000</v>
      </c>
      <c r="S3131" s="67" t="s">
        <v>1364</v>
      </c>
      <c r="T3131" s="65">
        <v>1</v>
      </c>
    </row>
    <row r="3132" spans="1:20" x14ac:dyDescent="0.25">
      <c r="A3132" s="60" t="s">
        <v>2369</v>
      </c>
      <c r="B3132" s="58" t="s">
        <v>2366</v>
      </c>
      <c r="C3132" s="9" t="s">
        <v>309</v>
      </c>
      <c r="D3132" s="9" t="s">
        <v>333</v>
      </c>
      <c r="E3132" s="9" t="s">
        <v>264</v>
      </c>
      <c r="F3132" s="9" t="s">
        <v>348</v>
      </c>
      <c r="G3132" s="9" t="s">
        <v>1313</v>
      </c>
      <c r="H3132" s="9" t="s">
        <v>314</v>
      </c>
      <c r="I3132" s="9" t="s">
        <v>456</v>
      </c>
      <c r="J3132" s="10" t="s">
        <v>456</v>
      </c>
      <c r="K3132" s="67">
        <v>24000</v>
      </c>
      <c r="L3132" s="67">
        <v>52867920</v>
      </c>
      <c r="M3132" s="67"/>
      <c r="R3132" s="66">
        <v>52867920</v>
      </c>
      <c r="S3132" s="67" t="s">
        <v>1365</v>
      </c>
      <c r="T3132" s="65">
        <v>1</v>
      </c>
    </row>
    <row r="3133" spans="1:20" x14ac:dyDescent="0.25">
      <c r="A3133" s="60" t="s">
        <v>2369</v>
      </c>
      <c r="B3133" s="58" t="s">
        <v>2366</v>
      </c>
      <c r="C3133" s="9" t="s">
        <v>309</v>
      </c>
      <c r="D3133" s="9" t="s">
        <v>333</v>
      </c>
      <c r="E3133" s="9" t="s">
        <v>264</v>
      </c>
      <c r="F3133" s="9" t="s">
        <v>348</v>
      </c>
      <c r="G3133" s="9" t="s">
        <v>1313</v>
      </c>
      <c r="H3133" s="9" t="s">
        <v>345</v>
      </c>
      <c r="I3133" s="9" t="s">
        <v>456</v>
      </c>
      <c r="J3133" s="10" t="s">
        <v>456</v>
      </c>
      <c r="K3133" s="67">
        <v>143300</v>
      </c>
      <c r="L3133" s="67">
        <v>302943365</v>
      </c>
      <c r="M3133" s="67"/>
      <c r="R3133" s="66">
        <v>302943365</v>
      </c>
      <c r="S3133" s="67" t="s">
        <v>1364</v>
      </c>
      <c r="T3133" s="65">
        <v>1</v>
      </c>
    </row>
    <row r="3134" spans="1:20" x14ac:dyDescent="0.25">
      <c r="A3134" s="60" t="s">
        <v>2369</v>
      </c>
      <c r="B3134" s="58" t="s">
        <v>2366</v>
      </c>
      <c r="C3134" s="9" t="s">
        <v>309</v>
      </c>
      <c r="D3134" s="9" t="s">
        <v>333</v>
      </c>
      <c r="E3134" s="9" t="s">
        <v>264</v>
      </c>
      <c r="F3134" s="9" t="s">
        <v>348</v>
      </c>
      <c r="G3134" s="9" t="s">
        <v>1313</v>
      </c>
      <c r="H3134" s="9" t="s">
        <v>220</v>
      </c>
      <c r="I3134" s="9" t="s">
        <v>455</v>
      </c>
      <c r="J3134" s="62" t="s">
        <v>2384</v>
      </c>
      <c r="K3134" s="67">
        <v>5700</v>
      </c>
      <c r="L3134" s="67">
        <v>12127320</v>
      </c>
      <c r="M3134" s="67"/>
      <c r="R3134" s="66">
        <v>12127320</v>
      </c>
      <c r="S3134" s="67" t="s">
        <v>1364</v>
      </c>
      <c r="T3134" s="65">
        <v>1</v>
      </c>
    </row>
    <row r="3135" spans="1:20" x14ac:dyDescent="0.25">
      <c r="A3135" s="60" t="s">
        <v>2369</v>
      </c>
      <c r="B3135" s="58" t="s">
        <v>2366</v>
      </c>
      <c r="C3135" s="9" t="s">
        <v>309</v>
      </c>
      <c r="D3135" s="9" t="s">
        <v>333</v>
      </c>
      <c r="E3135" s="9" t="s">
        <v>264</v>
      </c>
      <c r="F3135" s="9" t="s">
        <v>348</v>
      </c>
      <c r="G3135" s="9" t="s">
        <v>1313</v>
      </c>
      <c r="H3135" s="9" t="s">
        <v>463</v>
      </c>
      <c r="I3135" s="9" t="s">
        <v>457</v>
      </c>
      <c r="J3135" s="62" t="s">
        <v>2384</v>
      </c>
      <c r="K3135" s="67">
        <v>63900</v>
      </c>
      <c r="L3135" s="67">
        <v>109791702</v>
      </c>
      <c r="M3135" s="67"/>
      <c r="R3135" s="66">
        <v>109791702</v>
      </c>
      <c r="S3135" s="67" t="s">
        <v>1364</v>
      </c>
      <c r="T3135" s="65">
        <v>1</v>
      </c>
    </row>
    <row r="3136" spans="1:20" x14ac:dyDescent="0.25">
      <c r="A3136" s="60" t="s">
        <v>2369</v>
      </c>
      <c r="B3136" s="58" t="s">
        <v>2366</v>
      </c>
      <c r="C3136" s="9" t="s">
        <v>309</v>
      </c>
      <c r="D3136" s="9" t="s">
        <v>333</v>
      </c>
      <c r="E3136" s="9" t="s">
        <v>264</v>
      </c>
      <c r="F3136" s="9" t="s">
        <v>348</v>
      </c>
      <c r="G3136" s="9" t="s">
        <v>1313</v>
      </c>
      <c r="H3136" s="9" t="s">
        <v>2280</v>
      </c>
      <c r="I3136" s="9" t="s">
        <v>455</v>
      </c>
      <c r="J3136" s="62" t="s">
        <v>2384</v>
      </c>
      <c r="K3136" s="67">
        <v>1000</v>
      </c>
      <c r="L3136" s="67">
        <v>2023580</v>
      </c>
      <c r="M3136" s="67"/>
      <c r="R3136" s="66">
        <v>2023580</v>
      </c>
      <c r="S3136" s="67" t="s">
        <v>1365</v>
      </c>
      <c r="T3136" s="65">
        <v>1</v>
      </c>
    </row>
    <row r="3137" spans="1:20" x14ac:dyDescent="0.25">
      <c r="A3137" s="60" t="s">
        <v>2369</v>
      </c>
      <c r="B3137" s="58" t="s">
        <v>2366</v>
      </c>
      <c r="C3137" s="9" t="s">
        <v>288</v>
      </c>
      <c r="D3137" s="9" t="s">
        <v>326</v>
      </c>
      <c r="E3137" s="9" t="s">
        <v>264</v>
      </c>
      <c r="F3137" s="9" t="s">
        <v>348</v>
      </c>
      <c r="G3137" s="9" t="s">
        <v>1313</v>
      </c>
      <c r="H3137" s="9" t="s">
        <v>314</v>
      </c>
      <c r="I3137" s="9" t="s">
        <v>456</v>
      </c>
      <c r="J3137" s="10" t="s">
        <v>456</v>
      </c>
      <c r="K3137" s="67">
        <v>9000</v>
      </c>
      <c r="L3137" s="67">
        <v>33773760</v>
      </c>
      <c r="M3137" s="67"/>
      <c r="R3137" s="66">
        <v>33773760</v>
      </c>
      <c r="S3137" s="67" t="s">
        <v>1365</v>
      </c>
      <c r="T3137" s="65">
        <v>1</v>
      </c>
    </row>
    <row r="3138" spans="1:20" x14ac:dyDescent="0.25">
      <c r="A3138" s="60" t="s">
        <v>2369</v>
      </c>
      <c r="B3138" s="58" t="s">
        <v>2366</v>
      </c>
      <c r="C3138" s="9" t="s">
        <v>288</v>
      </c>
      <c r="D3138" s="9" t="s">
        <v>326</v>
      </c>
      <c r="E3138" s="9" t="s">
        <v>264</v>
      </c>
      <c r="F3138" s="9" t="s">
        <v>348</v>
      </c>
      <c r="G3138" s="9" t="s">
        <v>1313</v>
      </c>
      <c r="H3138" s="9" t="s">
        <v>345</v>
      </c>
      <c r="I3138" s="9" t="s">
        <v>456</v>
      </c>
      <c r="J3138" s="10" t="s">
        <v>456</v>
      </c>
      <c r="K3138" s="67">
        <v>74300</v>
      </c>
      <c r="L3138" s="67">
        <v>267584020</v>
      </c>
      <c r="M3138" s="67"/>
      <c r="R3138" s="66">
        <v>267584020</v>
      </c>
      <c r="S3138" s="67" t="s">
        <v>1364</v>
      </c>
      <c r="T3138" s="65">
        <v>1</v>
      </c>
    </row>
    <row r="3139" spans="1:20" x14ac:dyDescent="0.25">
      <c r="A3139" s="60" t="s">
        <v>2369</v>
      </c>
      <c r="B3139" s="58" t="s">
        <v>2366</v>
      </c>
      <c r="C3139" s="9" t="s">
        <v>288</v>
      </c>
      <c r="D3139" s="9" t="s">
        <v>326</v>
      </c>
      <c r="E3139" s="9" t="s">
        <v>264</v>
      </c>
      <c r="F3139" s="9" t="s">
        <v>348</v>
      </c>
      <c r="G3139" s="9" t="s">
        <v>1313</v>
      </c>
      <c r="H3139" s="9" t="s">
        <v>220</v>
      </c>
      <c r="I3139" s="9" t="s">
        <v>455</v>
      </c>
      <c r="J3139" s="62" t="s">
        <v>2384</v>
      </c>
      <c r="K3139" s="67">
        <v>1300</v>
      </c>
      <c r="L3139" s="67">
        <v>4467060</v>
      </c>
      <c r="M3139" s="67"/>
      <c r="R3139" s="66">
        <v>4467060</v>
      </c>
      <c r="S3139" s="67" t="s">
        <v>1364</v>
      </c>
      <c r="T3139" s="65">
        <v>1</v>
      </c>
    </row>
    <row r="3140" spans="1:20" x14ac:dyDescent="0.25">
      <c r="A3140" s="60" t="s">
        <v>2369</v>
      </c>
      <c r="B3140" s="58" t="s">
        <v>2366</v>
      </c>
      <c r="C3140" s="9" t="s">
        <v>288</v>
      </c>
      <c r="D3140" s="9" t="s">
        <v>326</v>
      </c>
      <c r="E3140" s="9" t="s">
        <v>264</v>
      </c>
      <c r="F3140" s="9" t="s">
        <v>348</v>
      </c>
      <c r="G3140" s="9" t="s">
        <v>1313</v>
      </c>
      <c r="H3140" s="9" t="s">
        <v>463</v>
      </c>
      <c r="I3140" s="9" t="s">
        <v>457</v>
      </c>
      <c r="J3140" s="62" t="s">
        <v>2384</v>
      </c>
      <c r="K3140" s="67">
        <v>15100</v>
      </c>
      <c r="L3140" s="67">
        <v>43240964</v>
      </c>
      <c r="M3140" s="67"/>
      <c r="R3140" s="66">
        <v>43240964</v>
      </c>
      <c r="S3140" s="67" t="s">
        <v>1364</v>
      </c>
      <c r="T3140" s="65">
        <v>1</v>
      </c>
    </row>
    <row r="3141" spans="1:20" x14ac:dyDescent="0.25">
      <c r="A3141" s="60" t="s">
        <v>2369</v>
      </c>
      <c r="B3141" s="58" t="s">
        <v>2366</v>
      </c>
      <c r="C3141" s="9" t="s">
        <v>288</v>
      </c>
      <c r="D3141" s="9" t="s">
        <v>326</v>
      </c>
      <c r="E3141" s="9" t="s">
        <v>264</v>
      </c>
      <c r="F3141" s="9" t="s">
        <v>348</v>
      </c>
      <c r="G3141" s="9" t="s">
        <v>1313</v>
      </c>
      <c r="H3141" s="9" t="s">
        <v>2280</v>
      </c>
      <c r="I3141" s="9" t="s">
        <v>455</v>
      </c>
      <c r="J3141" s="62" t="s">
        <v>2384</v>
      </c>
      <c r="K3141" s="67">
        <v>1000</v>
      </c>
      <c r="L3141" s="67">
        <v>3268210</v>
      </c>
      <c r="M3141" s="67"/>
      <c r="R3141" s="66">
        <v>3268210</v>
      </c>
      <c r="S3141" s="67" t="s">
        <v>1365</v>
      </c>
      <c r="T3141" s="65">
        <v>1</v>
      </c>
    </row>
    <row r="3142" spans="1:20" x14ac:dyDescent="0.25">
      <c r="A3142" s="60" t="s">
        <v>2369</v>
      </c>
      <c r="B3142" s="58" t="s">
        <v>2366</v>
      </c>
      <c r="C3142" s="9" t="s">
        <v>302</v>
      </c>
      <c r="D3142" s="9" t="s">
        <v>247</v>
      </c>
      <c r="E3142" s="9" t="s">
        <v>304</v>
      </c>
      <c r="F3142" s="9" t="s">
        <v>319</v>
      </c>
      <c r="G3142" s="9" t="s">
        <v>1313</v>
      </c>
      <c r="H3142" s="9" t="s">
        <v>314</v>
      </c>
      <c r="I3142" s="9" t="s">
        <v>456</v>
      </c>
      <c r="J3142" s="10" t="s">
        <v>456</v>
      </c>
      <c r="K3142" s="67">
        <v>41000</v>
      </c>
      <c r="L3142" s="67">
        <v>157849180</v>
      </c>
      <c r="M3142" s="67"/>
      <c r="R3142" s="66">
        <v>157849180</v>
      </c>
      <c r="S3142" s="67" t="s">
        <v>1365</v>
      </c>
      <c r="T3142" s="65">
        <v>1</v>
      </c>
    </row>
    <row r="3143" spans="1:20" x14ac:dyDescent="0.25">
      <c r="A3143" s="60" t="s">
        <v>2369</v>
      </c>
      <c r="B3143" s="58" t="s">
        <v>2366</v>
      </c>
      <c r="C3143" s="9" t="s">
        <v>302</v>
      </c>
      <c r="D3143" s="9" t="s">
        <v>247</v>
      </c>
      <c r="E3143" s="9" t="s">
        <v>304</v>
      </c>
      <c r="F3143" s="9" t="s">
        <v>319</v>
      </c>
      <c r="G3143" s="9" t="s">
        <v>1313</v>
      </c>
      <c r="H3143" s="9" t="s">
        <v>345</v>
      </c>
      <c r="I3143" s="9" t="s">
        <v>456</v>
      </c>
      <c r="J3143" s="10" t="s">
        <v>456</v>
      </c>
      <c r="K3143" s="67">
        <v>219500</v>
      </c>
      <c r="L3143" s="67">
        <v>811010795</v>
      </c>
      <c r="M3143" s="67"/>
      <c r="R3143" s="66">
        <v>811010795</v>
      </c>
      <c r="S3143" s="67" t="s">
        <v>1364</v>
      </c>
      <c r="T3143" s="65">
        <v>1</v>
      </c>
    </row>
    <row r="3144" spans="1:20" x14ac:dyDescent="0.25">
      <c r="A3144" s="60" t="s">
        <v>2369</v>
      </c>
      <c r="B3144" s="58" t="s">
        <v>2366</v>
      </c>
      <c r="C3144" s="9" t="s">
        <v>302</v>
      </c>
      <c r="D3144" s="9" t="s">
        <v>247</v>
      </c>
      <c r="E3144" s="9" t="s">
        <v>304</v>
      </c>
      <c r="F3144" s="9" t="s">
        <v>319</v>
      </c>
      <c r="G3144" s="9" t="s">
        <v>1313</v>
      </c>
      <c r="H3144" s="9" t="s">
        <v>220</v>
      </c>
      <c r="I3144" s="9" t="s">
        <v>455</v>
      </c>
      <c r="J3144" s="62" t="s">
        <v>2384</v>
      </c>
      <c r="K3144" s="67">
        <v>17800</v>
      </c>
      <c r="L3144" s="67">
        <v>65682000</v>
      </c>
      <c r="M3144" s="67"/>
      <c r="R3144" s="66">
        <v>65682000</v>
      </c>
      <c r="S3144" s="67" t="s">
        <v>1364</v>
      </c>
      <c r="T3144" s="65">
        <v>1</v>
      </c>
    </row>
    <row r="3145" spans="1:20" x14ac:dyDescent="0.25">
      <c r="A3145" s="60" t="s">
        <v>2369</v>
      </c>
      <c r="B3145" s="58" t="s">
        <v>2366</v>
      </c>
      <c r="C3145" s="9" t="s">
        <v>302</v>
      </c>
      <c r="D3145" s="9" t="s">
        <v>247</v>
      </c>
      <c r="E3145" s="9" t="s">
        <v>304</v>
      </c>
      <c r="F3145" s="9" t="s">
        <v>319</v>
      </c>
      <c r="G3145" s="9" t="s">
        <v>1313</v>
      </c>
      <c r="H3145" s="9" t="s">
        <v>463</v>
      </c>
      <c r="I3145" s="9" t="s">
        <v>457</v>
      </c>
      <c r="J3145" s="62" t="s">
        <v>2384</v>
      </c>
      <c r="K3145" s="67">
        <v>43800</v>
      </c>
      <c r="L3145" s="67">
        <v>146928852</v>
      </c>
      <c r="M3145" s="67"/>
      <c r="R3145" s="66">
        <v>146928852</v>
      </c>
      <c r="S3145" s="67" t="s">
        <v>1364</v>
      </c>
      <c r="T3145" s="65">
        <v>1</v>
      </c>
    </row>
    <row r="3146" spans="1:20" x14ac:dyDescent="0.25">
      <c r="A3146" s="60" t="s">
        <v>2369</v>
      </c>
      <c r="B3146" s="58" t="s">
        <v>2366</v>
      </c>
      <c r="C3146" s="9" t="s">
        <v>302</v>
      </c>
      <c r="D3146" s="9" t="s">
        <v>247</v>
      </c>
      <c r="E3146" s="9" t="s">
        <v>304</v>
      </c>
      <c r="F3146" s="9" t="s">
        <v>319</v>
      </c>
      <c r="G3146" s="9" t="s">
        <v>1313</v>
      </c>
      <c r="H3146" s="9" t="s">
        <v>2280</v>
      </c>
      <c r="I3146" s="9" t="s">
        <v>455</v>
      </c>
      <c r="J3146" s="62" t="s">
        <v>2384</v>
      </c>
      <c r="K3146" s="67">
        <v>4000</v>
      </c>
      <c r="L3146" s="67">
        <v>14038400</v>
      </c>
      <c r="M3146" s="67"/>
      <c r="R3146" s="66">
        <v>14038400</v>
      </c>
      <c r="S3146" s="67" t="s">
        <v>1365</v>
      </c>
      <c r="T3146" s="65">
        <v>1</v>
      </c>
    </row>
    <row r="3147" spans="1:20" x14ac:dyDescent="0.25">
      <c r="A3147" s="60" t="s">
        <v>2369</v>
      </c>
      <c r="B3147" s="58" t="s">
        <v>2366</v>
      </c>
      <c r="C3147" s="9" t="s">
        <v>530</v>
      </c>
      <c r="D3147" s="9" t="s">
        <v>1351</v>
      </c>
      <c r="E3147" s="9" t="s">
        <v>266</v>
      </c>
      <c r="F3147" s="9" t="s">
        <v>243</v>
      </c>
      <c r="G3147" s="9" t="s">
        <v>1312</v>
      </c>
      <c r="H3147" s="9" t="s">
        <v>314</v>
      </c>
      <c r="I3147" s="9" t="s">
        <v>456</v>
      </c>
      <c r="J3147" s="10" t="s">
        <v>456</v>
      </c>
      <c r="K3147" s="67">
        <v>450</v>
      </c>
      <c r="L3147" s="67">
        <v>6094634.9999999851</v>
      </c>
      <c r="M3147" s="67"/>
      <c r="R3147" s="66">
        <v>6094634.9999999851</v>
      </c>
      <c r="S3147" s="67" t="s">
        <v>1365</v>
      </c>
      <c r="T3147" s="65">
        <v>1</v>
      </c>
    </row>
    <row r="3148" spans="1:20" x14ac:dyDescent="0.25">
      <c r="A3148" s="60" t="s">
        <v>2369</v>
      </c>
      <c r="B3148" s="58" t="s">
        <v>2366</v>
      </c>
      <c r="C3148" s="9" t="s">
        <v>530</v>
      </c>
      <c r="D3148" s="9" t="s">
        <v>1351</v>
      </c>
      <c r="E3148" s="9" t="s">
        <v>266</v>
      </c>
      <c r="F3148" s="9" t="s">
        <v>243</v>
      </c>
      <c r="G3148" s="9" t="s">
        <v>1312</v>
      </c>
      <c r="H3148" s="9" t="s">
        <v>345</v>
      </c>
      <c r="I3148" s="9" t="s">
        <v>456</v>
      </c>
      <c r="J3148" s="10" t="s">
        <v>456</v>
      </c>
      <c r="K3148" s="67">
        <v>21240</v>
      </c>
      <c r="L3148" s="67">
        <v>276072564.00000066</v>
      </c>
      <c r="M3148" s="67"/>
      <c r="R3148" s="66">
        <v>276072564.00000066</v>
      </c>
      <c r="S3148" s="67" t="s">
        <v>1364</v>
      </c>
      <c r="T3148" s="65">
        <v>1</v>
      </c>
    </row>
    <row r="3149" spans="1:20" x14ac:dyDescent="0.25">
      <c r="A3149" s="60" t="s">
        <v>2369</v>
      </c>
      <c r="B3149" s="58" t="s">
        <v>2366</v>
      </c>
      <c r="C3149" s="9" t="s">
        <v>530</v>
      </c>
      <c r="D3149" s="9" t="s">
        <v>1351</v>
      </c>
      <c r="E3149" s="9" t="s">
        <v>266</v>
      </c>
      <c r="F3149" s="9" t="s">
        <v>243</v>
      </c>
      <c r="G3149" s="9" t="s">
        <v>1312</v>
      </c>
      <c r="H3149" s="9" t="s">
        <v>220</v>
      </c>
      <c r="I3149" s="9" t="s">
        <v>455</v>
      </c>
      <c r="J3149" s="62" t="s">
        <v>2384</v>
      </c>
      <c r="K3149" s="67">
        <v>2580</v>
      </c>
      <c r="L3149" s="67">
        <v>30186000</v>
      </c>
      <c r="M3149" s="67"/>
      <c r="R3149" s="66">
        <v>30186000</v>
      </c>
      <c r="S3149" s="67" t="s">
        <v>1364</v>
      </c>
      <c r="T3149" s="65">
        <v>1</v>
      </c>
    </row>
    <row r="3150" spans="1:20" x14ac:dyDescent="0.25">
      <c r="A3150" s="60" t="s">
        <v>2369</v>
      </c>
      <c r="B3150" s="58" t="s">
        <v>2366</v>
      </c>
      <c r="C3150" s="9" t="s">
        <v>530</v>
      </c>
      <c r="D3150" s="9" t="s">
        <v>1351</v>
      </c>
      <c r="E3150" s="9" t="s">
        <v>266</v>
      </c>
      <c r="F3150" s="9" t="s">
        <v>243</v>
      </c>
      <c r="G3150" s="9" t="s">
        <v>1312</v>
      </c>
      <c r="H3150" s="9" t="s">
        <v>241</v>
      </c>
      <c r="I3150" s="9" t="s">
        <v>454</v>
      </c>
      <c r="J3150" s="62" t="s">
        <v>2384</v>
      </c>
      <c r="K3150" s="67">
        <v>215730</v>
      </c>
      <c r="L3150" s="67">
        <v>1500833610</v>
      </c>
      <c r="M3150" s="67"/>
      <c r="R3150" s="66">
        <v>1500833610</v>
      </c>
      <c r="S3150" s="67" t="s">
        <v>1364</v>
      </c>
      <c r="T3150" s="65">
        <v>1</v>
      </c>
    </row>
    <row r="3151" spans="1:20" x14ac:dyDescent="0.25">
      <c r="A3151" s="60" t="s">
        <v>2369</v>
      </c>
      <c r="B3151" s="58" t="s">
        <v>2366</v>
      </c>
      <c r="C3151" s="9" t="s">
        <v>530</v>
      </c>
      <c r="D3151" s="9" t="s">
        <v>1351</v>
      </c>
      <c r="E3151" s="9" t="s">
        <v>266</v>
      </c>
      <c r="F3151" s="9" t="s">
        <v>243</v>
      </c>
      <c r="G3151" s="9" t="s">
        <v>1312</v>
      </c>
      <c r="H3151" s="9" t="s">
        <v>2280</v>
      </c>
      <c r="I3151" s="9" t="s">
        <v>455</v>
      </c>
      <c r="J3151" s="62" t="s">
        <v>2384</v>
      </c>
      <c r="K3151" s="67">
        <v>450</v>
      </c>
      <c r="L3151" s="67">
        <v>5007600</v>
      </c>
      <c r="M3151" s="67"/>
      <c r="R3151" s="66">
        <v>5007600</v>
      </c>
      <c r="S3151" s="67" t="s">
        <v>1365</v>
      </c>
      <c r="T3151" s="65">
        <v>1</v>
      </c>
    </row>
    <row r="3152" spans="1:20" x14ac:dyDescent="0.25">
      <c r="A3152" s="60" t="s">
        <v>2369</v>
      </c>
      <c r="B3152" s="58" t="s">
        <v>2366</v>
      </c>
      <c r="C3152" s="9" t="s">
        <v>574</v>
      </c>
      <c r="D3152" s="9" t="s">
        <v>1282</v>
      </c>
      <c r="E3152" s="9" t="s">
        <v>266</v>
      </c>
      <c r="F3152" s="9" t="s">
        <v>243</v>
      </c>
      <c r="G3152" s="9" t="s">
        <v>1313</v>
      </c>
      <c r="H3152" s="9" t="s">
        <v>314</v>
      </c>
      <c r="I3152" s="9" t="s">
        <v>456</v>
      </c>
      <c r="J3152" s="10" t="s">
        <v>456</v>
      </c>
      <c r="K3152" s="67">
        <v>2040</v>
      </c>
      <c r="L3152" s="67">
        <v>23526367.999999933</v>
      </c>
      <c r="M3152" s="67"/>
      <c r="R3152" s="66">
        <v>23526367.999999933</v>
      </c>
      <c r="S3152" s="67" t="s">
        <v>1365</v>
      </c>
      <c r="T3152" s="65">
        <v>1</v>
      </c>
    </row>
    <row r="3153" spans="1:20" x14ac:dyDescent="0.25">
      <c r="A3153" s="60" t="s">
        <v>2369</v>
      </c>
      <c r="B3153" s="58" t="s">
        <v>2366</v>
      </c>
      <c r="C3153" s="9" t="s">
        <v>574</v>
      </c>
      <c r="D3153" s="9" t="s">
        <v>1282</v>
      </c>
      <c r="E3153" s="9" t="s">
        <v>266</v>
      </c>
      <c r="F3153" s="9" t="s">
        <v>243</v>
      </c>
      <c r="G3153" s="9" t="s">
        <v>1313</v>
      </c>
      <c r="H3153" s="9" t="s">
        <v>345</v>
      </c>
      <c r="I3153" s="9" t="s">
        <v>456</v>
      </c>
      <c r="J3153" s="10" t="s">
        <v>456</v>
      </c>
      <c r="K3153" s="67">
        <v>11730</v>
      </c>
      <c r="L3153" s="67">
        <v>129824121.00000001</v>
      </c>
      <c r="M3153" s="67"/>
      <c r="R3153" s="66">
        <v>129824121.00000001</v>
      </c>
      <c r="S3153" s="67" t="s">
        <v>1364</v>
      </c>
      <c r="T3153" s="65">
        <v>1</v>
      </c>
    </row>
    <row r="3154" spans="1:20" x14ac:dyDescent="0.25">
      <c r="A3154" s="60" t="s">
        <v>2369</v>
      </c>
      <c r="B3154" s="58" t="s">
        <v>2366</v>
      </c>
      <c r="C3154" s="9" t="s">
        <v>574</v>
      </c>
      <c r="D3154" s="9" t="s">
        <v>1282</v>
      </c>
      <c r="E3154" s="9" t="s">
        <v>266</v>
      </c>
      <c r="F3154" s="9" t="s">
        <v>243</v>
      </c>
      <c r="G3154" s="9" t="s">
        <v>1313</v>
      </c>
      <c r="H3154" s="9" t="s">
        <v>220</v>
      </c>
      <c r="I3154" s="9" t="s">
        <v>455</v>
      </c>
      <c r="J3154" s="62" t="s">
        <v>2384</v>
      </c>
      <c r="K3154" s="67">
        <v>1410</v>
      </c>
      <c r="L3154" s="67">
        <v>13189986</v>
      </c>
      <c r="M3154" s="67"/>
      <c r="R3154" s="66">
        <v>13189986</v>
      </c>
      <c r="S3154" s="67" t="s">
        <v>1364</v>
      </c>
      <c r="T3154" s="65">
        <v>1</v>
      </c>
    </row>
    <row r="3155" spans="1:20" x14ac:dyDescent="0.25">
      <c r="A3155" s="60" t="s">
        <v>2369</v>
      </c>
      <c r="B3155" s="58" t="s">
        <v>2366</v>
      </c>
      <c r="C3155" s="9" t="s">
        <v>574</v>
      </c>
      <c r="D3155" s="9" t="s">
        <v>1282</v>
      </c>
      <c r="E3155" s="9" t="s">
        <v>266</v>
      </c>
      <c r="F3155" s="9" t="s">
        <v>243</v>
      </c>
      <c r="G3155" s="9" t="s">
        <v>1313</v>
      </c>
      <c r="H3155" s="9" t="s">
        <v>241</v>
      </c>
      <c r="I3155" s="9" t="s">
        <v>454</v>
      </c>
      <c r="J3155" s="62" t="s">
        <v>2384</v>
      </c>
      <c r="K3155" s="67">
        <v>108030</v>
      </c>
      <c r="L3155" s="67">
        <v>552465420</v>
      </c>
      <c r="M3155" s="67"/>
      <c r="R3155" s="66">
        <v>552465420</v>
      </c>
      <c r="S3155" s="67" t="s">
        <v>1364</v>
      </c>
      <c r="T3155" s="65">
        <v>1</v>
      </c>
    </row>
    <row r="3156" spans="1:20" x14ac:dyDescent="0.25">
      <c r="A3156" s="60" t="s">
        <v>2369</v>
      </c>
      <c r="B3156" s="58" t="s">
        <v>2366</v>
      </c>
      <c r="C3156" s="9" t="s">
        <v>574</v>
      </c>
      <c r="D3156" s="9" t="s">
        <v>1282</v>
      </c>
      <c r="E3156" s="9" t="s">
        <v>266</v>
      </c>
      <c r="F3156" s="9" t="s">
        <v>243</v>
      </c>
      <c r="G3156" s="9" t="s">
        <v>1313</v>
      </c>
      <c r="H3156" s="9" t="s">
        <v>463</v>
      </c>
      <c r="I3156" s="9" t="s">
        <v>457</v>
      </c>
      <c r="J3156" s="62" t="s">
        <v>2384</v>
      </c>
      <c r="K3156" s="67">
        <v>18210</v>
      </c>
      <c r="L3156" s="67">
        <v>84448268.000000611</v>
      </c>
      <c r="M3156" s="67"/>
      <c r="R3156" s="66">
        <v>84448268.000000611</v>
      </c>
      <c r="S3156" s="67" t="s">
        <v>1364</v>
      </c>
      <c r="T3156" s="65">
        <v>1</v>
      </c>
    </row>
    <row r="3157" spans="1:20" x14ac:dyDescent="0.25">
      <c r="A3157" s="60" t="s">
        <v>2369</v>
      </c>
      <c r="B3157" s="58" t="s">
        <v>2366</v>
      </c>
      <c r="C3157" s="9" t="s">
        <v>574</v>
      </c>
      <c r="D3157" s="9" t="s">
        <v>1282</v>
      </c>
      <c r="E3157" s="9" t="s">
        <v>266</v>
      </c>
      <c r="F3157" s="9" t="s">
        <v>243</v>
      </c>
      <c r="G3157" s="9" t="s">
        <v>1313</v>
      </c>
      <c r="H3157" s="9" t="s">
        <v>2280</v>
      </c>
      <c r="I3157" s="9" t="s">
        <v>455</v>
      </c>
      <c r="J3157" s="62" t="s">
        <v>2384</v>
      </c>
      <c r="K3157" s="67">
        <v>180</v>
      </c>
      <c r="L3157" s="67">
        <v>1601508.0000000058</v>
      </c>
      <c r="M3157" s="67"/>
      <c r="R3157" s="66">
        <v>1601508.0000000058</v>
      </c>
      <c r="S3157" s="67" t="s">
        <v>1365</v>
      </c>
      <c r="T3157" s="65">
        <v>1</v>
      </c>
    </row>
    <row r="3158" spans="1:20" x14ac:dyDescent="0.25">
      <c r="A3158" s="60" t="s">
        <v>2369</v>
      </c>
      <c r="B3158" s="58" t="s">
        <v>2366</v>
      </c>
      <c r="C3158" s="9" t="s">
        <v>588</v>
      </c>
      <c r="D3158" s="9" t="s">
        <v>1283</v>
      </c>
      <c r="E3158" s="9" t="s">
        <v>266</v>
      </c>
      <c r="F3158" s="9" t="s">
        <v>243</v>
      </c>
      <c r="G3158" s="9" t="s">
        <v>1313</v>
      </c>
      <c r="H3158" s="9" t="s">
        <v>314</v>
      </c>
      <c r="I3158" s="9" t="s">
        <v>456</v>
      </c>
      <c r="J3158" s="10" t="s">
        <v>456</v>
      </c>
      <c r="K3158" s="67">
        <v>3400</v>
      </c>
      <c r="L3158" s="67">
        <v>25934180</v>
      </c>
      <c r="M3158" s="67"/>
      <c r="R3158" s="66">
        <v>25934180</v>
      </c>
      <c r="S3158" s="67" t="s">
        <v>1365</v>
      </c>
      <c r="T3158" s="65">
        <v>1</v>
      </c>
    </row>
    <row r="3159" spans="1:20" x14ac:dyDescent="0.25">
      <c r="A3159" s="60" t="s">
        <v>2369</v>
      </c>
      <c r="B3159" s="58" t="s">
        <v>2366</v>
      </c>
      <c r="C3159" s="9" t="s">
        <v>588</v>
      </c>
      <c r="D3159" s="9" t="s">
        <v>1283</v>
      </c>
      <c r="E3159" s="9" t="s">
        <v>266</v>
      </c>
      <c r="F3159" s="9" t="s">
        <v>243</v>
      </c>
      <c r="G3159" s="9" t="s">
        <v>1313</v>
      </c>
      <c r="H3159" s="9" t="s">
        <v>345</v>
      </c>
      <c r="I3159" s="9" t="s">
        <v>456</v>
      </c>
      <c r="J3159" s="10" t="s">
        <v>456</v>
      </c>
      <c r="K3159" s="67">
        <v>33600</v>
      </c>
      <c r="L3159" s="67">
        <v>245961408</v>
      </c>
      <c r="M3159" s="67"/>
      <c r="R3159" s="66">
        <v>245961408</v>
      </c>
      <c r="S3159" s="67" t="s">
        <v>1364</v>
      </c>
      <c r="T3159" s="65">
        <v>1</v>
      </c>
    </row>
    <row r="3160" spans="1:20" x14ac:dyDescent="0.25">
      <c r="A3160" s="60" t="s">
        <v>2369</v>
      </c>
      <c r="B3160" s="58" t="s">
        <v>2366</v>
      </c>
      <c r="C3160" s="9" t="s">
        <v>588</v>
      </c>
      <c r="D3160" s="9" t="s">
        <v>1283</v>
      </c>
      <c r="E3160" s="9" t="s">
        <v>266</v>
      </c>
      <c r="F3160" s="9" t="s">
        <v>243</v>
      </c>
      <c r="G3160" s="9" t="s">
        <v>1313</v>
      </c>
      <c r="H3160" s="9" t="s">
        <v>220</v>
      </c>
      <c r="I3160" s="9" t="s">
        <v>455</v>
      </c>
      <c r="J3160" s="62" t="s">
        <v>2384</v>
      </c>
      <c r="K3160" s="67">
        <v>1900</v>
      </c>
      <c r="L3160" s="67">
        <v>12079440</v>
      </c>
      <c r="M3160" s="67"/>
      <c r="R3160" s="66">
        <v>12079440</v>
      </c>
      <c r="S3160" s="67" t="s">
        <v>1364</v>
      </c>
      <c r="T3160" s="65">
        <v>1</v>
      </c>
    </row>
    <row r="3161" spans="1:20" x14ac:dyDescent="0.25">
      <c r="A3161" s="60" t="s">
        <v>2369</v>
      </c>
      <c r="B3161" s="58" t="s">
        <v>2366</v>
      </c>
      <c r="C3161" s="9" t="s">
        <v>588</v>
      </c>
      <c r="D3161" s="9" t="s">
        <v>1283</v>
      </c>
      <c r="E3161" s="9" t="s">
        <v>266</v>
      </c>
      <c r="F3161" s="9" t="s">
        <v>243</v>
      </c>
      <c r="G3161" s="9" t="s">
        <v>1313</v>
      </c>
      <c r="H3161" s="9" t="s">
        <v>463</v>
      </c>
      <c r="I3161" s="9" t="s">
        <v>457</v>
      </c>
      <c r="J3161" s="62" t="s">
        <v>2384</v>
      </c>
      <c r="K3161" s="67">
        <v>73800</v>
      </c>
      <c r="L3161" s="67">
        <v>359271684</v>
      </c>
      <c r="M3161" s="67"/>
      <c r="R3161" s="66">
        <v>359271684</v>
      </c>
      <c r="S3161" s="67" t="s">
        <v>1364</v>
      </c>
      <c r="T3161" s="65">
        <v>1</v>
      </c>
    </row>
    <row r="3162" spans="1:20" x14ac:dyDescent="0.25">
      <c r="A3162" s="60" t="s">
        <v>2369</v>
      </c>
      <c r="B3162" s="58" t="s">
        <v>2366</v>
      </c>
      <c r="C3162" s="9" t="s">
        <v>588</v>
      </c>
      <c r="D3162" s="9" t="s">
        <v>1283</v>
      </c>
      <c r="E3162" s="9" t="s">
        <v>266</v>
      </c>
      <c r="F3162" s="9" t="s">
        <v>243</v>
      </c>
      <c r="G3162" s="9" t="s">
        <v>1313</v>
      </c>
      <c r="H3162" s="9" t="s">
        <v>2280</v>
      </c>
      <c r="I3162" s="9" t="s">
        <v>455</v>
      </c>
      <c r="J3162" s="62" t="s">
        <v>2384</v>
      </c>
      <c r="K3162" s="67">
        <v>1200</v>
      </c>
      <c r="L3162" s="67">
        <v>7256136</v>
      </c>
      <c r="M3162" s="67"/>
      <c r="R3162" s="66">
        <v>7256136</v>
      </c>
      <c r="S3162" s="67" t="s">
        <v>1365</v>
      </c>
      <c r="T3162" s="65">
        <v>1</v>
      </c>
    </row>
    <row r="3163" spans="1:20" x14ac:dyDescent="0.25">
      <c r="A3163" s="60" t="s">
        <v>2369</v>
      </c>
      <c r="B3163" s="58" t="s">
        <v>2366</v>
      </c>
      <c r="C3163" s="9" t="s">
        <v>591</v>
      </c>
      <c r="D3163" s="9" t="s">
        <v>1278</v>
      </c>
      <c r="E3163" s="9" t="s">
        <v>340</v>
      </c>
      <c r="F3163" s="9" t="s">
        <v>236</v>
      </c>
      <c r="G3163" s="9" t="s">
        <v>1312</v>
      </c>
      <c r="H3163" s="9" t="s">
        <v>314</v>
      </c>
      <c r="I3163" s="9" t="s">
        <v>456</v>
      </c>
      <c r="J3163" s="10" t="s">
        <v>456</v>
      </c>
      <c r="K3163" s="67">
        <v>3500</v>
      </c>
      <c r="L3163" s="67">
        <v>440654550</v>
      </c>
      <c r="M3163" s="67"/>
      <c r="R3163" s="66">
        <v>440654550</v>
      </c>
      <c r="S3163" s="67" t="s">
        <v>1365</v>
      </c>
      <c r="T3163" s="65">
        <v>1</v>
      </c>
    </row>
    <row r="3164" spans="1:20" x14ac:dyDescent="0.25">
      <c r="A3164" s="60" t="s">
        <v>2369</v>
      </c>
      <c r="B3164" s="58" t="s">
        <v>2366</v>
      </c>
      <c r="C3164" s="9" t="s">
        <v>591</v>
      </c>
      <c r="D3164" s="9" t="s">
        <v>1278</v>
      </c>
      <c r="E3164" s="9" t="s">
        <v>340</v>
      </c>
      <c r="F3164" s="9" t="s">
        <v>236</v>
      </c>
      <c r="G3164" s="9" t="s">
        <v>1312</v>
      </c>
      <c r="H3164" s="9" t="s">
        <v>345</v>
      </c>
      <c r="I3164" s="9" t="s">
        <v>456</v>
      </c>
      <c r="J3164" s="10" t="s">
        <v>456</v>
      </c>
      <c r="K3164" s="67">
        <v>13090</v>
      </c>
      <c r="L3164" s="67">
        <v>1581625430</v>
      </c>
      <c r="M3164" s="67"/>
      <c r="R3164" s="66">
        <v>1581625430</v>
      </c>
      <c r="S3164" s="67" t="s">
        <v>1364</v>
      </c>
      <c r="T3164" s="65">
        <v>1</v>
      </c>
    </row>
    <row r="3165" spans="1:20" x14ac:dyDescent="0.25">
      <c r="A3165" s="60" t="s">
        <v>2369</v>
      </c>
      <c r="B3165" s="58" t="s">
        <v>2366</v>
      </c>
      <c r="C3165" s="9" t="s">
        <v>591</v>
      </c>
      <c r="D3165" s="9" t="s">
        <v>1278</v>
      </c>
      <c r="E3165" s="9" t="s">
        <v>340</v>
      </c>
      <c r="F3165" s="9" t="s">
        <v>236</v>
      </c>
      <c r="G3165" s="9" t="s">
        <v>1312</v>
      </c>
      <c r="H3165" s="9" t="s">
        <v>220</v>
      </c>
      <c r="I3165" s="9" t="s">
        <v>455</v>
      </c>
      <c r="J3165" s="62" t="s">
        <v>2384</v>
      </c>
      <c r="K3165" s="67">
        <v>40</v>
      </c>
      <c r="L3165" s="67">
        <v>4752000</v>
      </c>
      <c r="M3165" s="67"/>
      <c r="R3165" s="66">
        <v>4752000</v>
      </c>
      <c r="S3165" s="67" t="s">
        <v>1364</v>
      </c>
      <c r="T3165" s="65">
        <v>1</v>
      </c>
    </row>
    <row r="3166" spans="1:20" x14ac:dyDescent="0.25">
      <c r="A3166" s="60" t="s">
        <v>2369</v>
      </c>
      <c r="B3166" s="58" t="s">
        <v>2366</v>
      </c>
      <c r="C3166" s="9" t="s">
        <v>591</v>
      </c>
      <c r="D3166" s="9" t="s">
        <v>1278</v>
      </c>
      <c r="E3166" s="9" t="s">
        <v>340</v>
      </c>
      <c r="F3166" s="9" t="s">
        <v>236</v>
      </c>
      <c r="G3166" s="9" t="s">
        <v>1312</v>
      </c>
      <c r="H3166" s="9" t="s">
        <v>463</v>
      </c>
      <c r="I3166" s="9" t="s">
        <v>457</v>
      </c>
      <c r="J3166" s="62" t="s">
        <v>2384</v>
      </c>
      <c r="K3166" s="67">
        <v>400</v>
      </c>
      <c r="L3166" s="67">
        <v>32108400</v>
      </c>
      <c r="M3166" s="67"/>
      <c r="R3166" s="66">
        <v>32108400</v>
      </c>
      <c r="S3166" s="67" t="s">
        <v>1364</v>
      </c>
      <c r="T3166" s="65">
        <v>1</v>
      </c>
    </row>
    <row r="3167" spans="1:20" x14ac:dyDescent="0.25">
      <c r="A3167" s="60" t="s">
        <v>2369</v>
      </c>
      <c r="B3167" s="58" t="s">
        <v>2366</v>
      </c>
      <c r="C3167" s="9" t="s">
        <v>591</v>
      </c>
      <c r="D3167" s="9" t="s">
        <v>1278</v>
      </c>
      <c r="E3167" s="9" t="s">
        <v>340</v>
      </c>
      <c r="F3167" s="9" t="s">
        <v>236</v>
      </c>
      <c r="G3167" s="9" t="s">
        <v>1312</v>
      </c>
      <c r="H3167" s="9" t="s">
        <v>2280</v>
      </c>
      <c r="I3167" s="9" t="s">
        <v>455</v>
      </c>
      <c r="J3167" s="62" t="s">
        <v>2384</v>
      </c>
      <c r="K3167" s="67">
        <v>100</v>
      </c>
      <c r="L3167" s="67">
        <v>11299200</v>
      </c>
      <c r="M3167" s="67"/>
      <c r="R3167" s="66">
        <v>11299200</v>
      </c>
      <c r="S3167" s="67" t="s">
        <v>1365</v>
      </c>
      <c r="T3167" s="65">
        <v>1</v>
      </c>
    </row>
    <row r="3168" spans="1:20" x14ac:dyDescent="0.25">
      <c r="A3168" s="60" t="s">
        <v>2369</v>
      </c>
      <c r="B3168" s="58" t="s">
        <v>2366</v>
      </c>
      <c r="C3168" s="9" t="s">
        <v>592</v>
      </c>
      <c r="D3168" s="9" t="s">
        <v>1269</v>
      </c>
      <c r="E3168" s="9" t="s">
        <v>1135</v>
      </c>
      <c r="F3168" s="9" t="s">
        <v>1136</v>
      </c>
      <c r="G3168" s="9" t="s">
        <v>1312</v>
      </c>
      <c r="H3168" s="9" t="s">
        <v>314</v>
      </c>
      <c r="I3168" s="9" t="s">
        <v>456</v>
      </c>
      <c r="J3168" s="10" t="s">
        <v>456</v>
      </c>
      <c r="K3168" s="67">
        <v>48</v>
      </c>
      <c r="L3168" s="67">
        <v>73402464</v>
      </c>
      <c r="M3168" s="67"/>
      <c r="R3168" s="66">
        <v>73402464</v>
      </c>
      <c r="S3168" s="67" t="s">
        <v>1365</v>
      </c>
      <c r="T3168" s="65">
        <v>1</v>
      </c>
    </row>
    <row r="3169" spans="1:20" x14ac:dyDescent="0.25">
      <c r="A3169" s="60" t="s">
        <v>2369</v>
      </c>
      <c r="B3169" s="58" t="s">
        <v>2366</v>
      </c>
      <c r="C3169" s="9" t="s">
        <v>592</v>
      </c>
      <c r="D3169" s="9" t="s">
        <v>1269</v>
      </c>
      <c r="E3169" s="9" t="s">
        <v>1135</v>
      </c>
      <c r="F3169" s="9" t="s">
        <v>1136</v>
      </c>
      <c r="G3169" s="9" t="s">
        <v>1312</v>
      </c>
      <c r="H3169" s="9" t="s">
        <v>345</v>
      </c>
      <c r="I3169" s="9" t="s">
        <v>456</v>
      </c>
      <c r="J3169" s="10" t="s">
        <v>456</v>
      </c>
      <c r="K3169" s="67">
        <v>232</v>
      </c>
      <c r="L3169" s="67">
        <v>340479720</v>
      </c>
      <c r="M3169" s="67"/>
      <c r="R3169" s="66">
        <v>340479720</v>
      </c>
      <c r="S3169" s="67" t="s">
        <v>1364</v>
      </c>
      <c r="T3169" s="65">
        <v>1</v>
      </c>
    </row>
    <row r="3170" spans="1:20" x14ac:dyDescent="0.25">
      <c r="A3170" s="60" t="s">
        <v>2369</v>
      </c>
      <c r="B3170" s="58" t="s">
        <v>2366</v>
      </c>
      <c r="C3170" s="9" t="s">
        <v>606</v>
      </c>
      <c r="D3170" s="9" t="s">
        <v>1268</v>
      </c>
      <c r="E3170" s="9" t="s">
        <v>1135</v>
      </c>
      <c r="F3170" s="9" t="s">
        <v>1136</v>
      </c>
      <c r="G3170" s="9" t="s">
        <v>1312</v>
      </c>
      <c r="H3170" s="9" t="s">
        <v>345</v>
      </c>
      <c r="I3170" s="9" t="s">
        <v>456</v>
      </c>
      <c r="J3170" s="10" t="s">
        <v>456</v>
      </c>
      <c r="K3170" s="67">
        <v>30</v>
      </c>
      <c r="L3170" s="67">
        <v>44027550</v>
      </c>
      <c r="M3170" s="67"/>
      <c r="R3170" s="66">
        <v>44027550</v>
      </c>
      <c r="S3170" s="67" t="s">
        <v>1364</v>
      </c>
      <c r="T3170" s="65">
        <v>1</v>
      </c>
    </row>
    <row r="3171" spans="1:20" x14ac:dyDescent="0.25">
      <c r="A3171" s="60" t="s">
        <v>2369</v>
      </c>
      <c r="B3171" s="58" t="s">
        <v>2366</v>
      </c>
      <c r="C3171" s="9" t="s">
        <v>1284</v>
      </c>
      <c r="D3171" s="9" t="s">
        <v>1299</v>
      </c>
      <c r="E3171" s="9" t="s">
        <v>385</v>
      </c>
      <c r="F3171" s="9" t="s">
        <v>398</v>
      </c>
      <c r="G3171" s="9" t="s">
        <v>1307</v>
      </c>
      <c r="H3171" s="9" t="s">
        <v>412</v>
      </c>
      <c r="I3171" s="9" t="s">
        <v>454</v>
      </c>
      <c r="J3171" s="62" t="s">
        <v>2384</v>
      </c>
      <c r="K3171" s="67">
        <v>55800</v>
      </c>
      <c r="L3171" s="67">
        <v>235029600</v>
      </c>
      <c r="M3171" s="67"/>
      <c r="R3171" s="66">
        <v>235029600</v>
      </c>
      <c r="S3171" s="67" t="s">
        <v>1364</v>
      </c>
      <c r="T3171" s="65">
        <v>1</v>
      </c>
    </row>
    <row r="3172" spans="1:20" x14ac:dyDescent="0.25">
      <c r="A3172" s="60" t="s">
        <v>2369</v>
      </c>
      <c r="B3172" s="58" t="s">
        <v>2366</v>
      </c>
      <c r="C3172" s="9" t="s">
        <v>1284</v>
      </c>
      <c r="D3172" s="9" t="s">
        <v>1299</v>
      </c>
      <c r="E3172" s="9" t="s">
        <v>385</v>
      </c>
      <c r="F3172" s="9" t="s">
        <v>398</v>
      </c>
      <c r="G3172" s="9" t="s">
        <v>1307</v>
      </c>
      <c r="H3172" s="9" t="s">
        <v>1493</v>
      </c>
      <c r="I3172" s="9" t="s">
        <v>456</v>
      </c>
      <c r="J3172" s="10" t="s">
        <v>456</v>
      </c>
      <c r="K3172" s="67">
        <v>0</v>
      </c>
      <c r="L3172" s="67">
        <v>0</v>
      </c>
      <c r="M3172" s="67"/>
      <c r="R3172" s="66">
        <v>0</v>
      </c>
      <c r="S3172" s="67" t="s">
        <v>1534</v>
      </c>
      <c r="T3172" s="65">
        <v>1</v>
      </c>
    </row>
    <row r="3173" spans="1:20" x14ac:dyDescent="0.25">
      <c r="A3173" s="60" t="s">
        <v>2369</v>
      </c>
      <c r="B3173" s="58" t="s">
        <v>2366</v>
      </c>
      <c r="C3173" s="9" t="s">
        <v>1284</v>
      </c>
      <c r="D3173" s="9" t="s">
        <v>1299</v>
      </c>
      <c r="E3173" s="9" t="s">
        <v>385</v>
      </c>
      <c r="F3173" s="9" t="s">
        <v>398</v>
      </c>
      <c r="G3173" s="9" t="s">
        <v>1307</v>
      </c>
      <c r="H3173" s="9" t="s">
        <v>1528</v>
      </c>
      <c r="I3173" s="9" t="s">
        <v>454</v>
      </c>
      <c r="J3173" s="62" t="s">
        <v>2384</v>
      </c>
      <c r="K3173" s="67">
        <v>6600</v>
      </c>
      <c r="L3173" s="67">
        <v>27799200</v>
      </c>
      <c r="M3173" s="67"/>
      <c r="R3173" s="66">
        <v>27799200</v>
      </c>
      <c r="S3173" s="67" t="s">
        <v>1534</v>
      </c>
      <c r="T3173" s="65">
        <v>1</v>
      </c>
    </row>
    <row r="3174" spans="1:20" x14ac:dyDescent="0.25">
      <c r="A3174" s="60" t="s">
        <v>2369</v>
      </c>
      <c r="B3174" s="58" t="s">
        <v>2366</v>
      </c>
      <c r="C3174" s="9" t="s">
        <v>1284</v>
      </c>
      <c r="D3174" s="9" t="s">
        <v>1299</v>
      </c>
      <c r="E3174" s="9" t="s">
        <v>385</v>
      </c>
      <c r="F3174" s="9" t="s">
        <v>398</v>
      </c>
      <c r="G3174" s="9" t="s">
        <v>1307</v>
      </c>
      <c r="H3174" s="9" t="s">
        <v>1531</v>
      </c>
      <c r="I3174" s="9" t="s">
        <v>456</v>
      </c>
      <c r="J3174" s="10" t="s">
        <v>456</v>
      </c>
      <c r="K3174" s="67">
        <v>-800</v>
      </c>
      <c r="L3174" s="67">
        <v>-4176000</v>
      </c>
      <c r="M3174" s="67"/>
      <c r="R3174" s="66">
        <v>-4176000</v>
      </c>
      <c r="S3174" s="67" t="s">
        <v>1534</v>
      </c>
      <c r="T3174" s="65">
        <v>1</v>
      </c>
    </row>
    <row r="3175" spans="1:20" x14ac:dyDescent="0.25">
      <c r="A3175" s="60" t="s">
        <v>2369</v>
      </c>
      <c r="B3175" s="58" t="s">
        <v>2366</v>
      </c>
      <c r="C3175" s="9" t="s">
        <v>1123</v>
      </c>
      <c r="D3175" s="9" t="s">
        <v>1131</v>
      </c>
      <c r="E3175" s="9" t="s">
        <v>1143</v>
      </c>
      <c r="F3175" s="9" t="s">
        <v>1144</v>
      </c>
      <c r="G3175" s="9" t="s">
        <v>1312</v>
      </c>
      <c r="H3175" s="9" t="s">
        <v>314</v>
      </c>
      <c r="I3175" s="9" t="s">
        <v>456</v>
      </c>
      <c r="J3175" s="10" t="s">
        <v>456</v>
      </c>
      <c r="K3175" s="67">
        <v>250</v>
      </c>
      <c r="L3175" s="67">
        <v>5678375</v>
      </c>
      <c r="M3175" s="67"/>
      <c r="R3175" s="66">
        <v>5678375</v>
      </c>
      <c r="S3175" s="67" t="s">
        <v>1365</v>
      </c>
      <c r="T3175" s="65">
        <v>1</v>
      </c>
    </row>
    <row r="3176" spans="1:20" x14ac:dyDescent="0.25">
      <c r="A3176" s="60" t="s">
        <v>2369</v>
      </c>
      <c r="B3176" s="58" t="s">
        <v>2366</v>
      </c>
      <c r="C3176" s="9" t="s">
        <v>1123</v>
      </c>
      <c r="D3176" s="9" t="s">
        <v>1131</v>
      </c>
      <c r="E3176" s="9" t="s">
        <v>1143</v>
      </c>
      <c r="F3176" s="9" t="s">
        <v>1144</v>
      </c>
      <c r="G3176" s="9" t="s">
        <v>1312</v>
      </c>
      <c r="H3176" s="9" t="s">
        <v>345</v>
      </c>
      <c r="I3176" s="9" t="s">
        <v>456</v>
      </c>
      <c r="J3176" s="10" t="s">
        <v>456</v>
      </c>
      <c r="K3176" s="67">
        <v>14800</v>
      </c>
      <c r="L3176" s="67">
        <v>322611880</v>
      </c>
      <c r="M3176" s="67"/>
      <c r="R3176" s="66">
        <v>322611880</v>
      </c>
      <c r="S3176" s="67" t="s">
        <v>1364</v>
      </c>
      <c r="T3176" s="65">
        <v>1</v>
      </c>
    </row>
    <row r="3177" spans="1:20" x14ac:dyDescent="0.25">
      <c r="A3177" s="60" t="s">
        <v>2369</v>
      </c>
      <c r="B3177" s="58" t="s">
        <v>2366</v>
      </c>
      <c r="C3177" s="9" t="s">
        <v>1124</v>
      </c>
      <c r="D3177" s="9" t="s">
        <v>1132</v>
      </c>
      <c r="E3177" s="9" t="s">
        <v>1143</v>
      </c>
      <c r="F3177" s="9" t="s">
        <v>1144</v>
      </c>
      <c r="G3177" s="9" t="s">
        <v>1312</v>
      </c>
      <c r="H3177" s="9" t="s">
        <v>345</v>
      </c>
      <c r="I3177" s="9" t="s">
        <v>456</v>
      </c>
      <c r="J3177" s="10" t="s">
        <v>456</v>
      </c>
      <c r="K3177" s="67">
        <v>5300</v>
      </c>
      <c r="L3177" s="67">
        <v>242613330</v>
      </c>
      <c r="M3177" s="67"/>
      <c r="R3177" s="66">
        <v>242613330</v>
      </c>
      <c r="S3177" s="67" t="s">
        <v>1364</v>
      </c>
      <c r="T3177" s="65">
        <v>1</v>
      </c>
    </row>
    <row r="3178" spans="1:20" x14ac:dyDescent="0.25">
      <c r="A3178" s="60" t="s">
        <v>2369</v>
      </c>
      <c r="B3178" s="58" t="s">
        <v>2366</v>
      </c>
      <c r="C3178" s="9" t="s">
        <v>1126</v>
      </c>
      <c r="D3178" s="9" t="s">
        <v>1134</v>
      </c>
      <c r="E3178" s="9" t="s">
        <v>1143</v>
      </c>
      <c r="F3178" s="9" t="s">
        <v>1144</v>
      </c>
      <c r="G3178" s="9" t="s">
        <v>1312</v>
      </c>
      <c r="H3178" s="9" t="s">
        <v>314</v>
      </c>
      <c r="I3178" s="9" t="s">
        <v>456</v>
      </c>
      <c r="J3178" s="10" t="s">
        <v>456</v>
      </c>
      <c r="K3178" s="67">
        <v>350</v>
      </c>
      <c r="L3178" s="67">
        <v>16694475</v>
      </c>
      <c r="M3178" s="67"/>
      <c r="R3178" s="66">
        <v>16694475</v>
      </c>
      <c r="S3178" s="67" t="s">
        <v>1365</v>
      </c>
      <c r="T3178" s="65">
        <v>1</v>
      </c>
    </row>
    <row r="3179" spans="1:20" x14ac:dyDescent="0.25">
      <c r="A3179" s="60" t="s">
        <v>2369</v>
      </c>
      <c r="B3179" s="58" t="s">
        <v>2366</v>
      </c>
      <c r="C3179" s="9" t="s">
        <v>1126</v>
      </c>
      <c r="D3179" s="9" t="s">
        <v>1134</v>
      </c>
      <c r="E3179" s="9" t="s">
        <v>1143</v>
      </c>
      <c r="F3179" s="9" t="s">
        <v>1144</v>
      </c>
      <c r="G3179" s="9" t="s">
        <v>1312</v>
      </c>
      <c r="H3179" s="9" t="s">
        <v>345</v>
      </c>
      <c r="I3179" s="9" t="s">
        <v>456</v>
      </c>
      <c r="J3179" s="10" t="s">
        <v>456</v>
      </c>
      <c r="K3179" s="67">
        <v>4800</v>
      </c>
      <c r="L3179" s="67">
        <v>219725280</v>
      </c>
      <c r="M3179" s="67"/>
      <c r="R3179" s="66">
        <v>219725280</v>
      </c>
      <c r="S3179" s="67" t="s">
        <v>1364</v>
      </c>
      <c r="T3179" s="65">
        <v>1</v>
      </c>
    </row>
    <row r="3180" spans="1:20" x14ac:dyDescent="0.25">
      <c r="A3180" s="60" t="s">
        <v>2369</v>
      </c>
      <c r="B3180" s="58" t="s">
        <v>2366</v>
      </c>
      <c r="C3180" s="9" t="s">
        <v>665</v>
      </c>
      <c r="D3180" s="9" t="s">
        <v>1415</v>
      </c>
      <c r="E3180" s="9" t="s">
        <v>566</v>
      </c>
      <c r="F3180" s="9" t="s">
        <v>567</v>
      </c>
      <c r="G3180" s="9" t="s">
        <v>1308</v>
      </c>
      <c r="H3180" s="9" t="s">
        <v>296</v>
      </c>
      <c r="I3180" s="9" t="s">
        <v>456</v>
      </c>
      <c r="J3180" s="10" t="s">
        <v>456</v>
      </c>
      <c r="K3180" s="67">
        <v>550</v>
      </c>
      <c r="L3180" s="67">
        <v>123440900</v>
      </c>
      <c r="M3180" s="67"/>
      <c r="R3180" s="66">
        <v>123440900</v>
      </c>
      <c r="S3180" s="67" t="s">
        <v>1364</v>
      </c>
      <c r="T3180" s="65">
        <v>1</v>
      </c>
    </row>
    <row r="3181" spans="1:20" x14ac:dyDescent="0.25">
      <c r="A3181" s="60" t="s">
        <v>2369</v>
      </c>
      <c r="B3181" s="58" t="s">
        <v>2366</v>
      </c>
      <c r="C3181" s="9" t="s">
        <v>665</v>
      </c>
      <c r="D3181" s="9" t="s">
        <v>1415</v>
      </c>
      <c r="E3181" s="9" t="s">
        <v>566</v>
      </c>
      <c r="F3181" s="9" t="s">
        <v>567</v>
      </c>
      <c r="G3181" s="9" t="s">
        <v>1308</v>
      </c>
      <c r="H3181" s="9" t="s">
        <v>234</v>
      </c>
      <c r="I3181" s="9" t="s">
        <v>454</v>
      </c>
      <c r="J3181" s="62" t="s">
        <v>2384</v>
      </c>
      <c r="K3181" s="67">
        <v>2671</v>
      </c>
      <c r="L3181" s="67">
        <v>392204298</v>
      </c>
      <c r="M3181" s="67"/>
      <c r="R3181" s="66">
        <v>392204298</v>
      </c>
      <c r="S3181" s="67" t="s">
        <v>1364</v>
      </c>
      <c r="T3181" s="65">
        <v>1</v>
      </c>
    </row>
    <row r="3182" spans="1:20" x14ac:dyDescent="0.25">
      <c r="A3182" s="60" t="s">
        <v>2369</v>
      </c>
      <c r="B3182" s="58" t="s">
        <v>2366</v>
      </c>
      <c r="C3182" s="9" t="s">
        <v>672</v>
      </c>
      <c r="D3182" s="9" t="s">
        <v>1415</v>
      </c>
      <c r="E3182" s="9" t="s">
        <v>566</v>
      </c>
      <c r="F3182" s="9" t="s">
        <v>567</v>
      </c>
      <c r="G3182" s="9" t="s">
        <v>1308</v>
      </c>
      <c r="H3182" s="9" t="s">
        <v>296</v>
      </c>
      <c r="I3182" s="9" t="s">
        <v>456</v>
      </c>
      <c r="J3182" s="10" t="s">
        <v>456</v>
      </c>
      <c r="K3182" s="67">
        <v>3750</v>
      </c>
      <c r="L3182" s="67">
        <v>561093750</v>
      </c>
      <c r="M3182" s="67"/>
      <c r="R3182" s="66">
        <v>561093750</v>
      </c>
      <c r="S3182" s="67" t="s">
        <v>1364</v>
      </c>
      <c r="T3182" s="65">
        <v>1</v>
      </c>
    </row>
    <row r="3183" spans="1:20" x14ac:dyDescent="0.25">
      <c r="A3183" s="60" t="s">
        <v>2369</v>
      </c>
      <c r="B3183" s="58" t="s">
        <v>2366</v>
      </c>
      <c r="C3183" s="9" t="s">
        <v>672</v>
      </c>
      <c r="D3183" s="9" t="s">
        <v>1415</v>
      </c>
      <c r="E3183" s="9" t="s">
        <v>566</v>
      </c>
      <c r="F3183" s="9" t="s">
        <v>567</v>
      </c>
      <c r="G3183" s="9" t="s">
        <v>1308</v>
      </c>
      <c r="H3183" s="9" t="s">
        <v>234</v>
      </c>
      <c r="I3183" s="9" t="s">
        <v>454</v>
      </c>
      <c r="J3183" s="62" t="s">
        <v>2384</v>
      </c>
      <c r="K3183" s="67">
        <v>71378</v>
      </c>
      <c r="L3183" s="67">
        <v>5697320582</v>
      </c>
      <c r="M3183" s="67"/>
      <c r="R3183" s="66">
        <v>5697320582</v>
      </c>
      <c r="S3183" s="67" t="s">
        <v>1364</v>
      </c>
      <c r="T3183" s="65">
        <v>1</v>
      </c>
    </row>
    <row r="3184" spans="1:20" x14ac:dyDescent="0.25">
      <c r="A3184" s="60" t="s">
        <v>2369</v>
      </c>
      <c r="B3184" s="58" t="s">
        <v>2366</v>
      </c>
      <c r="C3184" s="9" t="s">
        <v>672</v>
      </c>
      <c r="D3184" s="9" t="s">
        <v>1415</v>
      </c>
      <c r="E3184" s="9" t="s">
        <v>566</v>
      </c>
      <c r="F3184" s="9" t="s">
        <v>567</v>
      </c>
      <c r="G3184" s="9" t="s">
        <v>1308</v>
      </c>
      <c r="H3184" s="9" t="s">
        <v>1492</v>
      </c>
      <c r="I3184" s="9" t="s">
        <v>454</v>
      </c>
      <c r="J3184" s="62" t="s">
        <v>2384</v>
      </c>
      <c r="K3184" s="67">
        <v>31450</v>
      </c>
      <c r="L3184" s="67">
        <v>2510307550</v>
      </c>
      <c r="M3184" s="67"/>
      <c r="R3184" s="66">
        <v>2510307550</v>
      </c>
      <c r="S3184" s="67" t="s">
        <v>1534</v>
      </c>
      <c r="T3184" s="65">
        <v>1</v>
      </c>
    </row>
    <row r="3185" spans="1:20" x14ac:dyDescent="0.25">
      <c r="A3185" s="60" t="s">
        <v>2369</v>
      </c>
      <c r="B3185" s="58" t="s">
        <v>2366</v>
      </c>
      <c r="C3185" s="9" t="s">
        <v>448</v>
      </c>
      <c r="D3185" s="9" t="s">
        <v>1013</v>
      </c>
      <c r="E3185" s="9" t="s">
        <v>347</v>
      </c>
      <c r="F3185" s="9" t="s">
        <v>224</v>
      </c>
      <c r="G3185" s="9" t="s">
        <v>1312</v>
      </c>
      <c r="H3185" s="9" t="s">
        <v>239</v>
      </c>
      <c r="I3185" s="9" t="s">
        <v>456</v>
      </c>
      <c r="J3185" s="10" t="s">
        <v>456</v>
      </c>
      <c r="K3185" s="67">
        <v>600</v>
      </c>
      <c r="L3185" s="67">
        <v>162000000</v>
      </c>
      <c r="M3185" s="67"/>
      <c r="R3185" s="66">
        <v>162000000</v>
      </c>
      <c r="S3185" s="67" t="s">
        <v>1366</v>
      </c>
      <c r="T3185" s="65">
        <v>1</v>
      </c>
    </row>
    <row r="3186" spans="1:20" x14ac:dyDescent="0.25">
      <c r="A3186" s="60" t="s">
        <v>2369</v>
      </c>
      <c r="B3186" s="58" t="s">
        <v>2366</v>
      </c>
      <c r="C3186" s="9" t="s">
        <v>223</v>
      </c>
      <c r="D3186" s="9" t="s">
        <v>1353</v>
      </c>
      <c r="E3186" s="9" t="s">
        <v>264</v>
      </c>
      <c r="F3186" s="9" t="s">
        <v>348</v>
      </c>
      <c r="G3186" s="9" t="s">
        <v>1312</v>
      </c>
      <c r="H3186" s="9" t="s">
        <v>345</v>
      </c>
      <c r="I3186" s="9" t="s">
        <v>456</v>
      </c>
      <c r="J3186" s="10" t="s">
        <v>456</v>
      </c>
      <c r="K3186" s="67">
        <v>1288</v>
      </c>
      <c r="L3186" s="67">
        <v>9577844.0000000186</v>
      </c>
      <c r="M3186" s="67"/>
      <c r="R3186" s="66">
        <v>9577844.0000000186</v>
      </c>
      <c r="S3186" s="67" t="s">
        <v>1364</v>
      </c>
      <c r="T3186" s="65">
        <v>1</v>
      </c>
    </row>
    <row r="3187" spans="1:20" x14ac:dyDescent="0.25">
      <c r="A3187" s="60" t="s">
        <v>2369</v>
      </c>
      <c r="B3187" s="58" t="s">
        <v>2366</v>
      </c>
      <c r="C3187" s="9" t="s">
        <v>223</v>
      </c>
      <c r="D3187" s="9" t="s">
        <v>1353</v>
      </c>
      <c r="E3187" s="9" t="s">
        <v>264</v>
      </c>
      <c r="F3187" s="9" t="s">
        <v>348</v>
      </c>
      <c r="G3187" s="9" t="s">
        <v>1312</v>
      </c>
      <c r="H3187" s="9" t="s">
        <v>220</v>
      </c>
      <c r="I3187" s="9" t="s">
        <v>455</v>
      </c>
      <c r="J3187" s="62" t="s">
        <v>2384</v>
      </c>
      <c r="K3187" s="67">
        <v>924</v>
      </c>
      <c r="L3187" s="67">
        <v>6212052</v>
      </c>
      <c r="M3187" s="67"/>
      <c r="R3187" s="66">
        <v>6212052</v>
      </c>
      <c r="S3187" s="67" t="s">
        <v>1364</v>
      </c>
      <c r="T3187" s="65">
        <v>1</v>
      </c>
    </row>
    <row r="3188" spans="1:20" x14ac:dyDescent="0.25">
      <c r="A3188" s="60" t="s">
        <v>2369</v>
      </c>
      <c r="B3188" s="58" t="s">
        <v>2366</v>
      </c>
      <c r="C3188" s="9" t="s">
        <v>223</v>
      </c>
      <c r="D3188" s="9" t="s">
        <v>1353</v>
      </c>
      <c r="E3188" s="9" t="s">
        <v>264</v>
      </c>
      <c r="F3188" s="9" t="s">
        <v>348</v>
      </c>
      <c r="G3188" s="9" t="s">
        <v>1312</v>
      </c>
      <c r="H3188" s="9" t="s">
        <v>241</v>
      </c>
      <c r="I3188" s="9" t="s">
        <v>454</v>
      </c>
      <c r="J3188" s="62" t="s">
        <v>2384</v>
      </c>
      <c r="K3188" s="67">
        <v>16548</v>
      </c>
      <c r="L3188" s="67">
        <v>103309164</v>
      </c>
      <c r="M3188" s="67"/>
      <c r="R3188" s="66">
        <v>103309164</v>
      </c>
      <c r="S3188" s="67" t="s">
        <v>1364</v>
      </c>
      <c r="T3188" s="65">
        <v>1</v>
      </c>
    </row>
    <row r="3189" spans="1:20" x14ac:dyDescent="0.25">
      <c r="A3189" s="60" t="s">
        <v>2369</v>
      </c>
      <c r="B3189" s="58" t="s">
        <v>2366</v>
      </c>
      <c r="C3189" s="9" t="s">
        <v>1315</v>
      </c>
      <c r="D3189" s="9" t="s">
        <v>740</v>
      </c>
      <c r="E3189" s="9" t="s">
        <v>267</v>
      </c>
      <c r="F3189" s="9" t="s">
        <v>284</v>
      </c>
      <c r="G3189" s="9" t="s">
        <v>1308</v>
      </c>
      <c r="H3189" s="9" t="s">
        <v>296</v>
      </c>
      <c r="I3189" s="9" t="s">
        <v>456</v>
      </c>
      <c r="J3189" s="10" t="s">
        <v>456</v>
      </c>
      <c r="K3189" s="67">
        <v>3576</v>
      </c>
      <c r="L3189" s="67">
        <v>65022408</v>
      </c>
      <c r="M3189" s="67"/>
      <c r="R3189" s="66">
        <v>65022408</v>
      </c>
      <c r="S3189" s="67" t="s">
        <v>1364</v>
      </c>
      <c r="T3189" s="65">
        <v>1</v>
      </c>
    </row>
    <row r="3190" spans="1:20" x14ac:dyDescent="0.25">
      <c r="A3190" s="60" t="s">
        <v>2369</v>
      </c>
      <c r="B3190" s="58" t="s">
        <v>2366</v>
      </c>
      <c r="C3190" s="9" t="s">
        <v>1315</v>
      </c>
      <c r="D3190" s="9" t="s">
        <v>740</v>
      </c>
      <c r="E3190" s="9" t="s">
        <v>267</v>
      </c>
      <c r="F3190" s="9" t="s">
        <v>284</v>
      </c>
      <c r="G3190" s="9" t="s">
        <v>1308</v>
      </c>
      <c r="H3190" s="9" t="s">
        <v>231</v>
      </c>
      <c r="I3190" s="9" t="s">
        <v>455</v>
      </c>
      <c r="J3190" s="62" t="s">
        <v>2384</v>
      </c>
      <c r="K3190" s="67">
        <v>1224</v>
      </c>
      <c r="L3190" s="67">
        <v>18668448</v>
      </c>
      <c r="M3190" s="67"/>
      <c r="R3190" s="66">
        <v>18668448</v>
      </c>
      <c r="S3190" s="67" t="s">
        <v>1364</v>
      </c>
      <c r="T3190" s="65">
        <v>1</v>
      </c>
    </row>
    <row r="3191" spans="1:20" x14ac:dyDescent="0.25">
      <c r="A3191" s="60" t="s">
        <v>2369</v>
      </c>
      <c r="B3191" s="58" t="s">
        <v>2366</v>
      </c>
      <c r="C3191" s="9" t="s">
        <v>1315</v>
      </c>
      <c r="D3191" s="9" t="s">
        <v>740</v>
      </c>
      <c r="E3191" s="9" t="s">
        <v>267</v>
      </c>
      <c r="F3191" s="9" t="s">
        <v>284</v>
      </c>
      <c r="G3191" s="9" t="s">
        <v>1308</v>
      </c>
      <c r="H3191" s="9" t="s">
        <v>234</v>
      </c>
      <c r="I3191" s="9" t="s">
        <v>454</v>
      </c>
      <c r="J3191" s="62" t="s">
        <v>2384</v>
      </c>
      <c r="K3191" s="67">
        <v>28540</v>
      </c>
      <c r="L3191" s="67">
        <v>269246360</v>
      </c>
      <c r="M3191" s="67"/>
      <c r="R3191" s="66">
        <v>269246360</v>
      </c>
      <c r="S3191" s="67" t="s">
        <v>1364</v>
      </c>
      <c r="T3191" s="65">
        <v>1</v>
      </c>
    </row>
    <row r="3192" spans="1:20" x14ac:dyDescent="0.25">
      <c r="A3192" s="60" t="s">
        <v>2369</v>
      </c>
      <c r="B3192" s="58" t="s">
        <v>2366</v>
      </c>
      <c r="C3192" s="9" t="s">
        <v>1315</v>
      </c>
      <c r="D3192" s="9" t="s">
        <v>740</v>
      </c>
      <c r="E3192" s="9" t="s">
        <v>267</v>
      </c>
      <c r="F3192" s="9" t="s">
        <v>284</v>
      </c>
      <c r="G3192" s="9" t="s">
        <v>1308</v>
      </c>
      <c r="H3192" s="9" t="s">
        <v>1492</v>
      </c>
      <c r="I3192" s="9" t="s">
        <v>454</v>
      </c>
      <c r="J3192" s="62" t="s">
        <v>2384</v>
      </c>
      <c r="K3192" s="67">
        <v>2720</v>
      </c>
      <c r="L3192" s="67">
        <v>25660480</v>
      </c>
      <c r="M3192" s="67"/>
      <c r="R3192" s="66">
        <v>25660480</v>
      </c>
      <c r="S3192" s="67" t="s">
        <v>1534</v>
      </c>
      <c r="T3192" s="65">
        <v>1</v>
      </c>
    </row>
    <row r="3193" spans="1:20" x14ac:dyDescent="0.25">
      <c r="A3193" s="60" t="s">
        <v>2369</v>
      </c>
      <c r="B3193" s="58" t="s">
        <v>2366</v>
      </c>
      <c r="C3193" s="9" t="s">
        <v>686</v>
      </c>
      <c r="D3193" s="9" t="s">
        <v>344</v>
      </c>
      <c r="E3193" s="9" t="s">
        <v>356</v>
      </c>
      <c r="F3193" s="9" t="s">
        <v>379</v>
      </c>
      <c r="G3193" s="9" t="s">
        <v>1308</v>
      </c>
      <c r="H3193" s="9" t="s">
        <v>234</v>
      </c>
      <c r="I3193" s="9" t="s">
        <v>454</v>
      </c>
      <c r="J3193" s="62" t="s">
        <v>2384</v>
      </c>
      <c r="K3193" s="67">
        <v>4348</v>
      </c>
      <c r="L3193" s="67">
        <v>264014908</v>
      </c>
      <c r="M3193" s="67"/>
      <c r="R3193" s="66">
        <v>264014908</v>
      </c>
      <c r="S3193" s="67" t="s">
        <v>1364</v>
      </c>
      <c r="T3193" s="65">
        <v>1</v>
      </c>
    </row>
    <row r="3194" spans="1:20" x14ac:dyDescent="0.25">
      <c r="A3194" s="60" t="s">
        <v>2369</v>
      </c>
      <c r="B3194" s="58" t="s">
        <v>2366</v>
      </c>
      <c r="C3194" s="9" t="s">
        <v>686</v>
      </c>
      <c r="D3194" s="9" t="s">
        <v>344</v>
      </c>
      <c r="E3194" s="9" t="s">
        <v>356</v>
      </c>
      <c r="F3194" s="9" t="s">
        <v>379</v>
      </c>
      <c r="G3194" s="9" t="s">
        <v>1308</v>
      </c>
      <c r="H3194" s="9" t="s">
        <v>1492</v>
      </c>
      <c r="I3194" s="9" t="s">
        <v>454</v>
      </c>
      <c r="J3194" s="62" t="s">
        <v>2384</v>
      </c>
      <c r="K3194" s="67">
        <v>648</v>
      </c>
      <c r="L3194" s="67">
        <v>39347208</v>
      </c>
      <c r="M3194" s="67"/>
      <c r="R3194" s="66">
        <v>39347208</v>
      </c>
      <c r="S3194" s="67" t="s">
        <v>1534</v>
      </c>
      <c r="T3194" s="65">
        <v>1</v>
      </c>
    </row>
    <row r="3195" spans="1:20" x14ac:dyDescent="0.25">
      <c r="A3195" s="60" t="s">
        <v>2369</v>
      </c>
      <c r="B3195" s="58" t="s">
        <v>2366</v>
      </c>
      <c r="C3195" s="9" t="s">
        <v>1318</v>
      </c>
      <c r="D3195" s="9" t="s">
        <v>1494</v>
      </c>
      <c r="E3195" s="9" t="s">
        <v>306</v>
      </c>
      <c r="F3195" s="9" t="s">
        <v>237</v>
      </c>
      <c r="G3195" s="9" t="s">
        <v>1308</v>
      </c>
      <c r="H3195" s="9" t="s">
        <v>234</v>
      </c>
      <c r="I3195" s="9" t="s">
        <v>454</v>
      </c>
      <c r="J3195" s="62" t="s">
        <v>2384</v>
      </c>
      <c r="K3195" s="67">
        <v>1186</v>
      </c>
      <c r="L3195" s="67">
        <v>93456800</v>
      </c>
      <c r="M3195" s="67"/>
      <c r="R3195" s="66">
        <v>93456800</v>
      </c>
      <c r="S3195" s="67" t="s">
        <v>1364</v>
      </c>
      <c r="T3195" s="65">
        <v>1</v>
      </c>
    </row>
    <row r="3196" spans="1:20" x14ac:dyDescent="0.25">
      <c r="A3196" s="60" t="s">
        <v>2369</v>
      </c>
      <c r="B3196" s="58" t="s">
        <v>2366</v>
      </c>
      <c r="C3196" s="9" t="s">
        <v>1318</v>
      </c>
      <c r="D3196" s="9" t="s">
        <v>1494</v>
      </c>
      <c r="E3196" s="9" t="s">
        <v>306</v>
      </c>
      <c r="F3196" s="9" t="s">
        <v>237</v>
      </c>
      <c r="G3196" s="9" t="s">
        <v>1308</v>
      </c>
      <c r="H3196" s="9" t="s">
        <v>1492</v>
      </c>
      <c r="I3196" s="9" t="s">
        <v>454</v>
      </c>
      <c r="J3196" s="62" t="s">
        <v>2384</v>
      </c>
      <c r="K3196" s="67">
        <v>144</v>
      </c>
      <c r="L3196" s="67">
        <v>11347200</v>
      </c>
      <c r="M3196" s="67"/>
      <c r="R3196" s="66">
        <v>11347200</v>
      </c>
      <c r="S3196" s="67" t="s">
        <v>1534</v>
      </c>
      <c r="T3196" s="65">
        <v>1</v>
      </c>
    </row>
    <row r="3197" spans="1:20" x14ac:dyDescent="0.25">
      <c r="A3197" s="60" t="s">
        <v>2369</v>
      </c>
      <c r="B3197" s="58" t="s">
        <v>2366</v>
      </c>
      <c r="C3197" s="9" t="s">
        <v>1316</v>
      </c>
      <c r="D3197" s="9" t="s">
        <v>252</v>
      </c>
      <c r="E3197" s="9" t="s">
        <v>387</v>
      </c>
      <c r="F3197" s="9" t="s">
        <v>252</v>
      </c>
      <c r="G3197" s="9" t="s">
        <v>1308</v>
      </c>
      <c r="H3197" s="9" t="s">
        <v>296</v>
      </c>
      <c r="I3197" s="9" t="s">
        <v>456</v>
      </c>
      <c r="J3197" s="10" t="s">
        <v>456</v>
      </c>
      <c r="K3197" s="67">
        <v>16991</v>
      </c>
      <c r="L3197" s="67">
        <v>317952583</v>
      </c>
      <c r="M3197" s="67"/>
      <c r="R3197" s="66">
        <v>317952583</v>
      </c>
      <c r="S3197" s="67" t="s">
        <v>1364</v>
      </c>
      <c r="T3197" s="65">
        <v>1</v>
      </c>
    </row>
    <row r="3198" spans="1:20" x14ac:dyDescent="0.25">
      <c r="A3198" s="60" t="s">
        <v>2369</v>
      </c>
      <c r="B3198" s="58" t="s">
        <v>2366</v>
      </c>
      <c r="C3198" s="9" t="s">
        <v>1316</v>
      </c>
      <c r="D3198" s="9" t="s">
        <v>252</v>
      </c>
      <c r="E3198" s="9" t="s">
        <v>387</v>
      </c>
      <c r="F3198" s="9" t="s">
        <v>252</v>
      </c>
      <c r="G3198" s="9" t="s">
        <v>1308</v>
      </c>
      <c r="H3198" s="9" t="s">
        <v>231</v>
      </c>
      <c r="I3198" s="9" t="s">
        <v>455</v>
      </c>
      <c r="J3198" s="62" t="s">
        <v>2384</v>
      </c>
      <c r="K3198" s="67">
        <v>1152</v>
      </c>
      <c r="L3198" s="67">
        <v>18137088</v>
      </c>
      <c r="M3198" s="67"/>
      <c r="R3198" s="66">
        <v>18137088</v>
      </c>
      <c r="S3198" s="67" t="s">
        <v>1364</v>
      </c>
      <c r="T3198" s="65">
        <v>1</v>
      </c>
    </row>
    <row r="3199" spans="1:20" x14ac:dyDescent="0.25">
      <c r="A3199" s="60" t="s">
        <v>2369</v>
      </c>
      <c r="B3199" s="58" t="s">
        <v>2366</v>
      </c>
      <c r="C3199" s="9" t="s">
        <v>1316</v>
      </c>
      <c r="D3199" s="9" t="s">
        <v>252</v>
      </c>
      <c r="E3199" s="9" t="s">
        <v>387</v>
      </c>
      <c r="F3199" s="9" t="s">
        <v>252</v>
      </c>
      <c r="G3199" s="9" t="s">
        <v>1308</v>
      </c>
      <c r="H3199" s="9" t="s">
        <v>234</v>
      </c>
      <c r="I3199" s="9" t="s">
        <v>454</v>
      </c>
      <c r="J3199" s="62" t="s">
        <v>2384</v>
      </c>
      <c r="K3199" s="67">
        <v>160460</v>
      </c>
      <c r="L3199" s="67">
        <v>1209707940</v>
      </c>
      <c r="M3199" s="67"/>
      <c r="R3199" s="66">
        <v>1209707940</v>
      </c>
      <c r="S3199" s="67" t="s">
        <v>1364</v>
      </c>
      <c r="T3199" s="65">
        <v>1</v>
      </c>
    </row>
    <row r="3200" spans="1:20" x14ac:dyDescent="0.25">
      <c r="A3200" s="60" t="s">
        <v>2369</v>
      </c>
      <c r="B3200" s="58" t="s">
        <v>2366</v>
      </c>
      <c r="C3200" s="9" t="s">
        <v>1316</v>
      </c>
      <c r="D3200" s="9" t="s">
        <v>252</v>
      </c>
      <c r="E3200" s="9" t="s">
        <v>387</v>
      </c>
      <c r="F3200" s="9" t="s">
        <v>252</v>
      </c>
      <c r="G3200" s="9" t="s">
        <v>1308</v>
      </c>
      <c r="H3200" s="9" t="s">
        <v>1492</v>
      </c>
      <c r="I3200" s="9" t="s">
        <v>454</v>
      </c>
      <c r="J3200" s="62" t="s">
        <v>2384</v>
      </c>
      <c r="K3200" s="67">
        <v>39530</v>
      </c>
      <c r="L3200" s="67">
        <v>298016670</v>
      </c>
      <c r="M3200" s="67"/>
      <c r="R3200" s="66">
        <v>298016670</v>
      </c>
      <c r="S3200" s="67" t="s">
        <v>1534</v>
      </c>
      <c r="T3200" s="65">
        <v>1</v>
      </c>
    </row>
    <row r="3201" spans="1:20" x14ac:dyDescent="0.25">
      <c r="A3201" s="60" t="s">
        <v>2369</v>
      </c>
      <c r="B3201" s="58" t="s">
        <v>2366</v>
      </c>
      <c r="C3201" s="9" t="s">
        <v>1321</v>
      </c>
      <c r="D3201" s="9" t="s">
        <v>291</v>
      </c>
      <c r="E3201" s="9" t="s">
        <v>405</v>
      </c>
      <c r="F3201" s="9" t="s">
        <v>291</v>
      </c>
      <c r="G3201" s="9" t="s">
        <v>1308</v>
      </c>
      <c r="H3201" s="9" t="s">
        <v>296</v>
      </c>
      <c r="I3201" s="9" t="s">
        <v>456</v>
      </c>
      <c r="J3201" s="10" t="s">
        <v>456</v>
      </c>
      <c r="K3201" s="67">
        <v>20</v>
      </c>
      <c r="L3201" s="67">
        <v>1667820</v>
      </c>
      <c r="M3201" s="67"/>
      <c r="R3201" s="66">
        <v>1667820</v>
      </c>
      <c r="S3201" s="67" t="s">
        <v>1364</v>
      </c>
      <c r="T3201" s="65">
        <v>1</v>
      </c>
    </row>
    <row r="3202" spans="1:20" x14ac:dyDescent="0.25">
      <c r="A3202" s="60" t="s">
        <v>2369</v>
      </c>
      <c r="B3202" s="58" t="s">
        <v>2366</v>
      </c>
      <c r="C3202" s="9" t="s">
        <v>1321</v>
      </c>
      <c r="D3202" s="9" t="s">
        <v>291</v>
      </c>
      <c r="E3202" s="9" t="s">
        <v>405</v>
      </c>
      <c r="F3202" s="9" t="s">
        <v>291</v>
      </c>
      <c r="G3202" s="9" t="s">
        <v>1308</v>
      </c>
      <c r="H3202" s="9" t="s">
        <v>234</v>
      </c>
      <c r="I3202" s="9" t="s">
        <v>454</v>
      </c>
      <c r="J3202" s="62" t="s">
        <v>2384</v>
      </c>
      <c r="K3202" s="67">
        <v>21394</v>
      </c>
      <c r="L3202" s="67">
        <v>952717608</v>
      </c>
      <c r="M3202" s="67"/>
      <c r="R3202" s="66">
        <v>952717608</v>
      </c>
      <c r="S3202" s="67" t="s">
        <v>1364</v>
      </c>
      <c r="T3202" s="65">
        <v>1</v>
      </c>
    </row>
    <row r="3203" spans="1:20" x14ac:dyDescent="0.25">
      <c r="A3203" s="60" t="s">
        <v>2369</v>
      </c>
      <c r="B3203" s="58" t="s">
        <v>2366</v>
      </c>
      <c r="C3203" s="9" t="s">
        <v>1321</v>
      </c>
      <c r="D3203" s="9" t="s">
        <v>291</v>
      </c>
      <c r="E3203" s="9" t="s">
        <v>405</v>
      </c>
      <c r="F3203" s="9" t="s">
        <v>291</v>
      </c>
      <c r="G3203" s="9" t="s">
        <v>1308</v>
      </c>
      <c r="H3203" s="9" t="s">
        <v>1492</v>
      </c>
      <c r="I3203" s="9" t="s">
        <v>454</v>
      </c>
      <c r="J3203" s="62" t="s">
        <v>2384</v>
      </c>
      <c r="K3203" s="67">
        <v>4300</v>
      </c>
      <c r="L3203" s="67">
        <v>191487600</v>
      </c>
      <c r="M3203" s="67"/>
      <c r="R3203" s="66">
        <v>191487600</v>
      </c>
      <c r="S3203" s="67" t="s">
        <v>1534</v>
      </c>
      <c r="T3203" s="65">
        <v>1</v>
      </c>
    </row>
    <row r="3204" spans="1:20" x14ac:dyDescent="0.25">
      <c r="A3204" s="60" t="s">
        <v>2369</v>
      </c>
      <c r="B3204" s="58" t="s">
        <v>2366</v>
      </c>
      <c r="C3204" s="9" t="s">
        <v>693</v>
      </c>
      <c r="D3204" s="9" t="s">
        <v>246</v>
      </c>
      <c r="E3204" s="9" t="s">
        <v>306</v>
      </c>
      <c r="F3204" s="9" t="s">
        <v>237</v>
      </c>
      <c r="G3204" s="9" t="s">
        <v>1308</v>
      </c>
      <c r="H3204" s="9" t="s">
        <v>234</v>
      </c>
      <c r="I3204" s="9" t="s">
        <v>454</v>
      </c>
      <c r="J3204" s="62" t="s">
        <v>2384</v>
      </c>
      <c r="K3204" s="67">
        <v>1495</v>
      </c>
      <c r="L3204" s="67">
        <v>59025590</v>
      </c>
      <c r="M3204" s="67"/>
      <c r="R3204" s="66">
        <v>59025590</v>
      </c>
      <c r="S3204" s="67" t="s">
        <v>1364</v>
      </c>
      <c r="T3204" s="65">
        <v>1</v>
      </c>
    </row>
    <row r="3205" spans="1:20" x14ac:dyDescent="0.25">
      <c r="A3205" s="60" t="s">
        <v>2369</v>
      </c>
      <c r="B3205" s="58" t="s">
        <v>2366</v>
      </c>
      <c r="C3205" s="9" t="s">
        <v>693</v>
      </c>
      <c r="D3205" s="9" t="s">
        <v>246</v>
      </c>
      <c r="E3205" s="9" t="s">
        <v>306</v>
      </c>
      <c r="F3205" s="9" t="s">
        <v>237</v>
      </c>
      <c r="G3205" s="9" t="s">
        <v>1308</v>
      </c>
      <c r="H3205" s="9" t="s">
        <v>1492</v>
      </c>
      <c r="I3205" s="9" t="s">
        <v>454</v>
      </c>
      <c r="J3205" s="62" t="s">
        <v>2384</v>
      </c>
      <c r="K3205" s="67">
        <v>38</v>
      </c>
      <c r="L3205" s="67">
        <v>1500316</v>
      </c>
      <c r="M3205" s="67"/>
      <c r="R3205" s="66">
        <v>1500316</v>
      </c>
      <c r="S3205" s="67" t="s">
        <v>1534</v>
      </c>
      <c r="T3205" s="65">
        <v>1</v>
      </c>
    </row>
    <row r="3206" spans="1:20" x14ac:dyDescent="0.25">
      <c r="A3206" s="60" t="s">
        <v>2369</v>
      </c>
      <c r="B3206" s="58" t="s">
        <v>2366</v>
      </c>
      <c r="C3206" s="9" t="s">
        <v>1058</v>
      </c>
      <c r="D3206" s="9" t="s">
        <v>1423</v>
      </c>
      <c r="E3206" s="9" t="s">
        <v>218</v>
      </c>
      <c r="F3206" s="9" t="s">
        <v>400</v>
      </c>
      <c r="G3206" s="9" t="s">
        <v>1495</v>
      </c>
      <c r="H3206" s="9" t="s">
        <v>296</v>
      </c>
      <c r="I3206" s="9" t="s">
        <v>456</v>
      </c>
      <c r="J3206" s="10" t="s">
        <v>456</v>
      </c>
      <c r="K3206" s="67">
        <v>6640</v>
      </c>
      <c r="L3206" s="67">
        <v>64281840</v>
      </c>
      <c r="M3206" s="67"/>
      <c r="R3206" s="66">
        <v>64281840</v>
      </c>
      <c r="S3206" s="67" t="s">
        <v>1364</v>
      </c>
      <c r="T3206" s="65">
        <v>1</v>
      </c>
    </row>
    <row r="3207" spans="1:20" x14ac:dyDescent="0.25">
      <c r="A3207" s="60" t="s">
        <v>2369</v>
      </c>
      <c r="B3207" s="58" t="s">
        <v>2366</v>
      </c>
      <c r="C3207" s="9" t="s">
        <v>1058</v>
      </c>
      <c r="D3207" s="9" t="s">
        <v>1423</v>
      </c>
      <c r="E3207" s="9" t="s">
        <v>218</v>
      </c>
      <c r="F3207" s="9" t="s">
        <v>400</v>
      </c>
      <c r="G3207" s="9" t="s">
        <v>1495</v>
      </c>
      <c r="H3207" s="9" t="s">
        <v>337</v>
      </c>
      <c r="I3207" s="9" t="s">
        <v>453</v>
      </c>
      <c r="J3207" s="62" t="s">
        <v>2384</v>
      </c>
      <c r="K3207" s="67">
        <v>36121</v>
      </c>
      <c r="L3207" s="67">
        <v>216148064</v>
      </c>
      <c r="M3207" s="67"/>
      <c r="R3207" s="66">
        <v>216148064</v>
      </c>
      <c r="S3207" s="67" t="s">
        <v>1364</v>
      </c>
      <c r="T3207" s="65">
        <v>1</v>
      </c>
    </row>
    <row r="3208" spans="1:20" x14ac:dyDescent="0.25">
      <c r="A3208" s="60" t="s">
        <v>2369</v>
      </c>
      <c r="B3208" s="58" t="s">
        <v>2366</v>
      </c>
      <c r="C3208" s="9" t="s">
        <v>1058</v>
      </c>
      <c r="D3208" s="9" t="s">
        <v>1423</v>
      </c>
      <c r="E3208" s="9" t="s">
        <v>218</v>
      </c>
      <c r="F3208" s="9" t="s">
        <v>400</v>
      </c>
      <c r="G3208" s="9" t="s">
        <v>1495</v>
      </c>
      <c r="H3208" s="9" t="s">
        <v>231</v>
      </c>
      <c r="I3208" s="9" t="s">
        <v>455</v>
      </c>
      <c r="J3208" s="62" t="s">
        <v>2384</v>
      </c>
      <c r="K3208" s="67">
        <v>160</v>
      </c>
      <c r="L3208" s="67">
        <v>1377600</v>
      </c>
      <c r="M3208" s="67"/>
      <c r="R3208" s="66">
        <v>1377600</v>
      </c>
      <c r="S3208" s="67" t="s">
        <v>1364</v>
      </c>
      <c r="T3208" s="65">
        <v>1</v>
      </c>
    </row>
    <row r="3209" spans="1:20" x14ac:dyDescent="0.25">
      <c r="A3209" s="60" t="s">
        <v>2369</v>
      </c>
      <c r="B3209" s="58" t="s">
        <v>2366</v>
      </c>
      <c r="C3209" s="9" t="s">
        <v>1059</v>
      </c>
      <c r="D3209" s="9" t="s">
        <v>1424</v>
      </c>
      <c r="E3209" s="9" t="s">
        <v>218</v>
      </c>
      <c r="F3209" s="9" t="s">
        <v>400</v>
      </c>
      <c r="G3209" s="9" t="s">
        <v>1495</v>
      </c>
      <c r="H3209" s="9" t="s">
        <v>296</v>
      </c>
      <c r="I3209" s="9" t="s">
        <v>456</v>
      </c>
      <c r="J3209" s="10" t="s">
        <v>456</v>
      </c>
      <c r="K3209" s="67">
        <v>174720</v>
      </c>
      <c r="L3209" s="67">
        <v>1617907200</v>
      </c>
      <c r="M3209" s="67"/>
      <c r="R3209" s="66">
        <v>1617907200</v>
      </c>
      <c r="S3209" s="67" t="s">
        <v>1364</v>
      </c>
      <c r="T3209" s="65">
        <v>1</v>
      </c>
    </row>
    <row r="3210" spans="1:20" x14ac:dyDescent="0.25">
      <c r="A3210" s="60" t="s">
        <v>2369</v>
      </c>
      <c r="B3210" s="58" t="s">
        <v>2366</v>
      </c>
      <c r="C3210" s="9" t="s">
        <v>1059</v>
      </c>
      <c r="D3210" s="9" t="s">
        <v>1424</v>
      </c>
      <c r="E3210" s="9" t="s">
        <v>218</v>
      </c>
      <c r="F3210" s="9" t="s">
        <v>400</v>
      </c>
      <c r="G3210" s="9" t="s">
        <v>1495</v>
      </c>
      <c r="H3210" s="9" t="s">
        <v>231</v>
      </c>
      <c r="I3210" s="9" t="s">
        <v>455</v>
      </c>
      <c r="J3210" s="62" t="s">
        <v>2384</v>
      </c>
      <c r="K3210" s="67">
        <v>12400</v>
      </c>
      <c r="L3210" s="67">
        <v>106764000</v>
      </c>
      <c r="M3210" s="67"/>
      <c r="R3210" s="66">
        <v>106764000</v>
      </c>
      <c r="S3210" s="67" t="s">
        <v>1364</v>
      </c>
      <c r="T3210" s="65">
        <v>1</v>
      </c>
    </row>
    <row r="3211" spans="1:20" x14ac:dyDescent="0.25">
      <c r="A3211" s="60" t="s">
        <v>2369</v>
      </c>
      <c r="B3211" s="58" t="s">
        <v>2366</v>
      </c>
      <c r="C3211" s="9" t="s">
        <v>1059</v>
      </c>
      <c r="D3211" s="9" t="s">
        <v>1424</v>
      </c>
      <c r="E3211" s="9" t="s">
        <v>218</v>
      </c>
      <c r="F3211" s="9" t="s">
        <v>400</v>
      </c>
      <c r="G3211" s="9" t="s">
        <v>1495</v>
      </c>
      <c r="H3211" s="9" t="s">
        <v>234</v>
      </c>
      <c r="I3211" s="9" t="s">
        <v>454</v>
      </c>
      <c r="J3211" s="62" t="s">
        <v>2384</v>
      </c>
      <c r="K3211" s="67">
        <v>902539</v>
      </c>
      <c r="L3211" s="67">
        <v>4750965296</v>
      </c>
      <c r="M3211" s="67"/>
      <c r="R3211" s="66">
        <v>4750965296</v>
      </c>
      <c r="S3211" s="67" t="s">
        <v>1364</v>
      </c>
      <c r="T3211" s="65">
        <v>1</v>
      </c>
    </row>
    <row r="3212" spans="1:20" x14ac:dyDescent="0.25">
      <c r="A3212" s="60" t="s">
        <v>2369</v>
      </c>
      <c r="B3212" s="58" t="s">
        <v>2366</v>
      </c>
      <c r="C3212" s="9" t="s">
        <v>1059</v>
      </c>
      <c r="D3212" s="9" t="s">
        <v>1424</v>
      </c>
      <c r="E3212" s="9" t="s">
        <v>218</v>
      </c>
      <c r="F3212" s="9" t="s">
        <v>400</v>
      </c>
      <c r="G3212" s="9" t="s">
        <v>1495</v>
      </c>
      <c r="H3212" s="9" t="s">
        <v>1492</v>
      </c>
      <c r="I3212" s="9" t="s">
        <v>454</v>
      </c>
      <c r="J3212" s="62" t="s">
        <v>2384</v>
      </c>
      <c r="K3212" s="67">
        <v>148440</v>
      </c>
      <c r="L3212" s="67">
        <v>781388160</v>
      </c>
      <c r="M3212" s="67"/>
      <c r="R3212" s="66">
        <v>781388160</v>
      </c>
      <c r="S3212" s="67" t="s">
        <v>1534</v>
      </c>
      <c r="T3212" s="65">
        <v>1</v>
      </c>
    </row>
    <row r="3213" spans="1:20" x14ac:dyDescent="0.25">
      <c r="A3213" s="60" t="s">
        <v>2369</v>
      </c>
      <c r="B3213" s="58" t="s">
        <v>2366</v>
      </c>
      <c r="C3213" s="9" t="s">
        <v>1063</v>
      </c>
      <c r="D3213" s="9" t="s">
        <v>1200</v>
      </c>
      <c r="E3213" s="9" t="s">
        <v>254</v>
      </c>
      <c r="F3213" s="9" t="s">
        <v>390</v>
      </c>
      <c r="G3213" s="9" t="s">
        <v>1495</v>
      </c>
      <c r="H3213" s="9" t="s">
        <v>296</v>
      </c>
      <c r="I3213" s="9" t="s">
        <v>456</v>
      </c>
      <c r="J3213" s="10" t="s">
        <v>456</v>
      </c>
      <c r="K3213" s="67">
        <v>740</v>
      </c>
      <c r="L3213" s="67">
        <v>8720900</v>
      </c>
      <c r="M3213" s="67"/>
      <c r="R3213" s="66">
        <v>8720900</v>
      </c>
      <c r="S3213" s="67" t="s">
        <v>1364</v>
      </c>
      <c r="T3213" s="65">
        <v>1</v>
      </c>
    </row>
    <row r="3214" spans="1:20" x14ac:dyDescent="0.25">
      <c r="A3214" s="60" t="s">
        <v>2369</v>
      </c>
      <c r="B3214" s="58" t="s">
        <v>2366</v>
      </c>
      <c r="C3214" s="9" t="s">
        <v>1063</v>
      </c>
      <c r="D3214" s="9" t="s">
        <v>1200</v>
      </c>
      <c r="E3214" s="9" t="s">
        <v>254</v>
      </c>
      <c r="F3214" s="9" t="s">
        <v>390</v>
      </c>
      <c r="G3214" s="9" t="s">
        <v>1495</v>
      </c>
      <c r="H3214" s="9" t="s">
        <v>337</v>
      </c>
      <c r="I3214" s="9" t="s">
        <v>453</v>
      </c>
      <c r="J3214" s="62" t="s">
        <v>2384</v>
      </c>
      <c r="K3214" s="67">
        <v>9164</v>
      </c>
      <c r="L3214" s="67">
        <v>62186904</v>
      </c>
      <c r="M3214" s="67"/>
      <c r="R3214" s="66">
        <v>62186904</v>
      </c>
      <c r="S3214" s="67" t="s">
        <v>1364</v>
      </c>
      <c r="T3214" s="65">
        <v>1</v>
      </c>
    </row>
    <row r="3215" spans="1:20" x14ac:dyDescent="0.25">
      <c r="A3215" s="60" t="s">
        <v>2369</v>
      </c>
      <c r="B3215" s="58" t="s">
        <v>2366</v>
      </c>
      <c r="C3215" s="9" t="s">
        <v>1064</v>
      </c>
      <c r="D3215" s="9" t="s">
        <v>335</v>
      </c>
      <c r="E3215" s="9" t="s">
        <v>387</v>
      </c>
      <c r="F3215" s="9" t="s">
        <v>252</v>
      </c>
      <c r="G3215" s="9" t="s">
        <v>1495</v>
      </c>
      <c r="H3215" s="9" t="s">
        <v>296</v>
      </c>
      <c r="I3215" s="9" t="s">
        <v>456</v>
      </c>
      <c r="J3215" s="10" t="s">
        <v>456</v>
      </c>
      <c r="K3215" s="67">
        <v>160</v>
      </c>
      <c r="L3215" s="67">
        <v>3060960</v>
      </c>
      <c r="M3215" s="67"/>
      <c r="R3215" s="66">
        <v>3060960</v>
      </c>
      <c r="S3215" s="67" t="s">
        <v>1364</v>
      </c>
      <c r="T3215" s="65">
        <v>1</v>
      </c>
    </row>
    <row r="3216" spans="1:20" x14ac:dyDescent="0.25">
      <c r="A3216" s="60" t="s">
        <v>2369</v>
      </c>
      <c r="B3216" s="58" t="s">
        <v>2366</v>
      </c>
      <c r="C3216" s="9" t="s">
        <v>1064</v>
      </c>
      <c r="D3216" s="9" t="s">
        <v>335</v>
      </c>
      <c r="E3216" s="9" t="s">
        <v>387</v>
      </c>
      <c r="F3216" s="9" t="s">
        <v>252</v>
      </c>
      <c r="G3216" s="9" t="s">
        <v>1495</v>
      </c>
      <c r="H3216" s="9" t="s">
        <v>234</v>
      </c>
      <c r="I3216" s="9" t="s">
        <v>454</v>
      </c>
      <c r="J3216" s="62" t="s">
        <v>2384</v>
      </c>
      <c r="K3216" s="67">
        <v>2976</v>
      </c>
      <c r="L3216" s="67">
        <v>32866944</v>
      </c>
      <c r="M3216" s="67"/>
      <c r="R3216" s="66">
        <v>32866944</v>
      </c>
      <c r="S3216" s="67" t="s">
        <v>1364</v>
      </c>
      <c r="T3216" s="65">
        <v>1</v>
      </c>
    </row>
    <row r="3217" spans="1:20" x14ac:dyDescent="0.25">
      <c r="A3217" s="60" t="s">
        <v>2369</v>
      </c>
      <c r="B3217" s="58" t="s">
        <v>2366</v>
      </c>
      <c r="C3217" s="9" t="s">
        <v>1065</v>
      </c>
      <c r="D3217" s="9" t="s">
        <v>252</v>
      </c>
      <c r="E3217" s="9" t="s">
        <v>387</v>
      </c>
      <c r="F3217" s="9" t="s">
        <v>252</v>
      </c>
      <c r="G3217" s="9" t="s">
        <v>1495</v>
      </c>
      <c r="H3217" s="9" t="s">
        <v>296</v>
      </c>
      <c r="I3217" s="9" t="s">
        <v>456</v>
      </c>
      <c r="J3217" s="10" t="s">
        <v>456</v>
      </c>
      <c r="K3217" s="67">
        <v>12140</v>
      </c>
      <c r="L3217" s="67">
        <v>184103100</v>
      </c>
      <c r="M3217" s="67"/>
      <c r="R3217" s="66">
        <v>184103100</v>
      </c>
      <c r="S3217" s="67" t="s">
        <v>1364</v>
      </c>
      <c r="T3217" s="65">
        <v>1</v>
      </c>
    </row>
    <row r="3218" spans="1:20" x14ac:dyDescent="0.25">
      <c r="A3218" s="60" t="s">
        <v>2369</v>
      </c>
      <c r="B3218" s="58" t="s">
        <v>2366</v>
      </c>
      <c r="C3218" s="9" t="s">
        <v>1065</v>
      </c>
      <c r="D3218" s="9" t="s">
        <v>252</v>
      </c>
      <c r="E3218" s="9" t="s">
        <v>387</v>
      </c>
      <c r="F3218" s="9" t="s">
        <v>252</v>
      </c>
      <c r="G3218" s="9" t="s">
        <v>1495</v>
      </c>
      <c r="H3218" s="9" t="s">
        <v>234</v>
      </c>
      <c r="I3218" s="9" t="s">
        <v>454</v>
      </c>
      <c r="J3218" s="62" t="s">
        <v>2384</v>
      </c>
      <c r="K3218" s="67">
        <v>160593</v>
      </c>
      <c r="L3218" s="67">
        <v>1038073152</v>
      </c>
      <c r="M3218" s="67"/>
      <c r="R3218" s="66">
        <v>1038073152</v>
      </c>
      <c r="S3218" s="67" t="s">
        <v>1364</v>
      </c>
      <c r="T3218" s="65">
        <v>1</v>
      </c>
    </row>
    <row r="3219" spans="1:20" x14ac:dyDescent="0.25">
      <c r="A3219" s="60" t="s">
        <v>2369</v>
      </c>
      <c r="B3219" s="58" t="s">
        <v>2366</v>
      </c>
      <c r="C3219" s="9" t="s">
        <v>1065</v>
      </c>
      <c r="D3219" s="9" t="s">
        <v>252</v>
      </c>
      <c r="E3219" s="9" t="s">
        <v>387</v>
      </c>
      <c r="F3219" s="9" t="s">
        <v>252</v>
      </c>
      <c r="G3219" s="9" t="s">
        <v>1495</v>
      </c>
      <c r="H3219" s="9" t="s">
        <v>1492</v>
      </c>
      <c r="I3219" s="9" t="s">
        <v>454</v>
      </c>
      <c r="J3219" s="62" t="s">
        <v>2384</v>
      </c>
      <c r="K3219" s="67">
        <v>70740</v>
      </c>
      <c r="L3219" s="67">
        <v>457263360</v>
      </c>
      <c r="M3219" s="67"/>
      <c r="R3219" s="66">
        <v>457263360</v>
      </c>
      <c r="S3219" s="67" t="s">
        <v>1534</v>
      </c>
      <c r="T3219" s="65">
        <v>1</v>
      </c>
    </row>
    <row r="3220" spans="1:20" x14ac:dyDescent="0.25">
      <c r="A3220" s="60" t="s">
        <v>2369</v>
      </c>
      <c r="B3220" s="58" t="s">
        <v>2366</v>
      </c>
      <c r="C3220" s="9" t="s">
        <v>1068</v>
      </c>
      <c r="D3220" s="9" t="s">
        <v>737</v>
      </c>
      <c r="E3220" s="9" t="s">
        <v>267</v>
      </c>
      <c r="F3220" s="9" t="s">
        <v>284</v>
      </c>
      <c r="G3220" s="9" t="s">
        <v>1495</v>
      </c>
      <c r="H3220" s="9" t="s">
        <v>296</v>
      </c>
      <c r="I3220" s="9" t="s">
        <v>456</v>
      </c>
      <c r="J3220" s="10" t="s">
        <v>456</v>
      </c>
      <c r="K3220" s="67">
        <v>9960</v>
      </c>
      <c r="L3220" s="67">
        <v>157059240</v>
      </c>
      <c r="M3220" s="67"/>
      <c r="R3220" s="66">
        <v>157059240</v>
      </c>
      <c r="S3220" s="67" t="s">
        <v>1364</v>
      </c>
      <c r="T3220" s="65">
        <v>1</v>
      </c>
    </row>
    <row r="3221" spans="1:20" x14ac:dyDescent="0.25">
      <c r="A3221" s="60" t="s">
        <v>2369</v>
      </c>
      <c r="B3221" s="58" t="s">
        <v>2366</v>
      </c>
      <c r="C3221" s="9" t="s">
        <v>1068</v>
      </c>
      <c r="D3221" s="9" t="s">
        <v>737</v>
      </c>
      <c r="E3221" s="9" t="s">
        <v>267</v>
      </c>
      <c r="F3221" s="9" t="s">
        <v>284</v>
      </c>
      <c r="G3221" s="9" t="s">
        <v>1495</v>
      </c>
      <c r="H3221" s="9" t="s">
        <v>231</v>
      </c>
      <c r="I3221" s="9" t="s">
        <v>455</v>
      </c>
      <c r="J3221" s="62" t="s">
        <v>2384</v>
      </c>
      <c r="K3221" s="67">
        <v>720</v>
      </c>
      <c r="L3221" s="67">
        <v>10627200</v>
      </c>
      <c r="M3221" s="67"/>
      <c r="R3221" s="66">
        <v>10627200</v>
      </c>
      <c r="S3221" s="67" t="s">
        <v>1364</v>
      </c>
      <c r="T3221" s="65">
        <v>1</v>
      </c>
    </row>
    <row r="3222" spans="1:20" x14ac:dyDescent="0.25">
      <c r="A3222" s="60" t="s">
        <v>2369</v>
      </c>
      <c r="B3222" s="58" t="s">
        <v>2366</v>
      </c>
      <c r="C3222" s="9" t="s">
        <v>1068</v>
      </c>
      <c r="D3222" s="9" t="s">
        <v>737</v>
      </c>
      <c r="E3222" s="9" t="s">
        <v>267</v>
      </c>
      <c r="F3222" s="9" t="s">
        <v>284</v>
      </c>
      <c r="G3222" s="9" t="s">
        <v>1495</v>
      </c>
      <c r="H3222" s="9" t="s">
        <v>234</v>
      </c>
      <c r="I3222" s="9" t="s">
        <v>454</v>
      </c>
      <c r="J3222" s="62" t="s">
        <v>2384</v>
      </c>
      <c r="K3222" s="67">
        <v>100893</v>
      </c>
      <c r="L3222" s="67">
        <v>893710194</v>
      </c>
      <c r="M3222" s="67"/>
      <c r="R3222" s="66">
        <v>893710194</v>
      </c>
      <c r="S3222" s="67" t="s">
        <v>1364</v>
      </c>
      <c r="T3222" s="65">
        <v>1</v>
      </c>
    </row>
    <row r="3223" spans="1:20" x14ac:dyDescent="0.25">
      <c r="A3223" s="60" t="s">
        <v>2369</v>
      </c>
      <c r="B3223" s="58" t="s">
        <v>2366</v>
      </c>
      <c r="C3223" s="9" t="s">
        <v>1068</v>
      </c>
      <c r="D3223" s="9" t="s">
        <v>737</v>
      </c>
      <c r="E3223" s="9" t="s">
        <v>267</v>
      </c>
      <c r="F3223" s="9" t="s">
        <v>284</v>
      </c>
      <c r="G3223" s="9" t="s">
        <v>1495</v>
      </c>
      <c r="H3223" s="9" t="s">
        <v>1492</v>
      </c>
      <c r="I3223" s="9" t="s">
        <v>454</v>
      </c>
      <c r="J3223" s="62" t="s">
        <v>2384</v>
      </c>
      <c r="K3223" s="67">
        <v>3900</v>
      </c>
      <c r="L3223" s="67">
        <v>34546200</v>
      </c>
      <c r="M3223" s="67"/>
      <c r="R3223" s="66">
        <v>34546200</v>
      </c>
      <c r="S3223" s="67" t="s">
        <v>1534</v>
      </c>
      <c r="T3223" s="65">
        <v>1</v>
      </c>
    </row>
    <row r="3224" spans="1:20" x14ac:dyDescent="0.25">
      <c r="A3224" s="60" t="s">
        <v>2369</v>
      </c>
      <c r="B3224" s="58" t="s">
        <v>2366</v>
      </c>
      <c r="C3224" s="9" t="s">
        <v>1069</v>
      </c>
      <c r="D3224" s="9" t="s">
        <v>739</v>
      </c>
      <c r="E3224" s="9" t="s">
        <v>267</v>
      </c>
      <c r="F3224" s="9" t="s">
        <v>284</v>
      </c>
      <c r="G3224" s="9" t="s">
        <v>1495</v>
      </c>
      <c r="H3224" s="9" t="s">
        <v>296</v>
      </c>
      <c r="I3224" s="9" t="s">
        <v>456</v>
      </c>
      <c r="J3224" s="10" t="s">
        <v>456</v>
      </c>
      <c r="K3224" s="67">
        <v>2580</v>
      </c>
      <c r="L3224" s="67">
        <v>39817140</v>
      </c>
      <c r="M3224" s="67"/>
      <c r="R3224" s="66">
        <v>39817140</v>
      </c>
      <c r="S3224" s="67" t="s">
        <v>1364</v>
      </c>
      <c r="T3224" s="65">
        <v>1</v>
      </c>
    </row>
    <row r="3225" spans="1:20" x14ac:dyDescent="0.25">
      <c r="A3225" s="60" t="s">
        <v>2369</v>
      </c>
      <c r="B3225" s="58" t="s">
        <v>2366</v>
      </c>
      <c r="C3225" s="9" t="s">
        <v>1069</v>
      </c>
      <c r="D3225" s="9" t="s">
        <v>739</v>
      </c>
      <c r="E3225" s="9" t="s">
        <v>267</v>
      </c>
      <c r="F3225" s="9" t="s">
        <v>284</v>
      </c>
      <c r="G3225" s="9" t="s">
        <v>1495</v>
      </c>
      <c r="H3225" s="9" t="s">
        <v>234</v>
      </c>
      <c r="I3225" s="9" t="s">
        <v>454</v>
      </c>
      <c r="J3225" s="62" t="s">
        <v>2384</v>
      </c>
      <c r="K3225" s="67">
        <v>50875</v>
      </c>
      <c r="L3225" s="67">
        <v>479954750</v>
      </c>
      <c r="M3225" s="67"/>
      <c r="R3225" s="66">
        <v>479954750</v>
      </c>
      <c r="S3225" s="67" t="s">
        <v>1364</v>
      </c>
      <c r="T3225" s="65">
        <v>1</v>
      </c>
    </row>
    <row r="3226" spans="1:20" x14ac:dyDescent="0.25">
      <c r="A3226" s="60" t="s">
        <v>2369</v>
      </c>
      <c r="B3226" s="58" t="s">
        <v>2366</v>
      </c>
      <c r="C3226" s="9" t="s">
        <v>1069</v>
      </c>
      <c r="D3226" s="9" t="s">
        <v>739</v>
      </c>
      <c r="E3226" s="9" t="s">
        <v>267</v>
      </c>
      <c r="F3226" s="9" t="s">
        <v>284</v>
      </c>
      <c r="G3226" s="9" t="s">
        <v>1495</v>
      </c>
      <c r="H3226" s="9" t="s">
        <v>1492</v>
      </c>
      <c r="I3226" s="9" t="s">
        <v>454</v>
      </c>
      <c r="J3226" s="62" t="s">
        <v>2384</v>
      </c>
      <c r="K3226" s="67">
        <v>24920</v>
      </c>
      <c r="L3226" s="67">
        <v>235095280</v>
      </c>
      <c r="M3226" s="67"/>
      <c r="R3226" s="66">
        <v>235095280</v>
      </c>
      <c r="S3226" s="67" t="s">
        <v>1534</v>
      </c>
      <c r="T3226" s="65">
        <v>1</v>
      </c>
    </row>
    <row r="3227" spans="1:20" x14ac:dyDescent="0.25">
      <c r="A3227" s="60" t="s">
        <v>2369</v>
      </c>
      <c r="B3227" s="58" t="s">
        <v>2366</v>
      </c>
      <c r="C3227" s="9" t="s">
        <v>1070</v>
      </c>
      <c r="D3227" s="9" t="s">
        <v>740</v>
      </c>
      <c r="E3227" s="9" t="s">
        <v>267</v>
      </c>
      <c r="F3227" s="9" t="s">
        <v>284</v>
      </c>
      <c r="G3227" s="9" t="s">
        <v>1495</v>
      </c>
      <c r="H3227" s="9" t="s">
        <v>296</v>
      </c>
      <c r="I3227" s="9" t="s">
        <v>456</v>
      </c>
      <c r="J3227" s="10" t="s">
        <v>456</v>
      </c>
      <c r="K3227" s="67">
        <v>13480</v>
      </c>
      <c r="L3227" s="67">
        <v>198991760</v>
      </c>
      <c r="M3227" s="67"/>
      <c r="R3227" s="66">
        <v>198991760</v>
      </c>
      <c r="S3227" s="67" t="s">
        <v>1364</v>
      </c>
      <c r="T3227" s="65">
        <v>1</v>
      </c>
    </row>
    <row r="3228" spans="1:20" x14ac:dyDescent="0.25">
      <c r="A3228" s="60" t="s">
        <v>2369</v>
      </c>
      <c r="B3228" s="58" t="s">
        <v>2366</v>
      </c>
      <c r="C3228" s="9" t="s">
        <v>1070</v>
      </c>
      <c r="D3228" s="9" t="s">
        <v>740</v>
      </c>
      <c r="E3228" s="9" t="s">
        <v>267</v>
      </c>
      <c r="F3228" s="9" t="s">
        <v>284</v>
      </c>
      <c r="G3228" s="9" t="s">
        <v>1495</v>
      </c>
      <c r="H3228" s="9" t="s">
        <v>234</v>
      </c>
      <c r="I3228" s="9" t="s">
        <v>454</v>
      </c>
      <c r="J3228" s="62" t="s">
        <v>2384</v>
      </c>
      <c r="K3228" s="67">
        <v>183006</v>
      </c>
      <c r="L3228" s="67">
        <v>1726478604</v>
      </c>
      <c r="M3228" s="67"/>
      <c r="R3228" s="66">
        <v>1726478604</v>
      </c>
      <c r="S3228" s="67" t="s">
        <v>1364</v>
      </c>
      <c r="T3228" s="65">
        <v>1</v>
      </c>
    </row>
    <row r="3229" spans="1:20" x14ac:dyDescent="0.25">
      <c r="A3229" s="60" t="s">
        <v>2369</v>
      </c>
      <c r="B3229" s="58" t="s">
        <v>2366</v>
      </c>
      <c r="C3229" s="9" t="s">
        <v>1070</v>
      </c>
      <c r="D3229" s="9" t="s">
        <v>740</v>
      </c>
      <c r="E3229" s="9" t="s">
        <v>267</v>
      </c>
      <c r="F3229" s="9" t="s">
        <v>284</v>
      </c>
      <c r="G3229" s="9" t="s">
        <v>1495</v>
      </c>
      <c r="H3229" s="9" t="s">
        <v>1492</v>
      </c>
      <c r="I3229" s="9" t="s">
        <v>454</v>
      </c>
      <c r="J3229" s="62" t="s">
        <v>2384</v>
      </c>
      <c r="K3229" s="67">
        <v>41720</v>
      </c>
      <c r="L3229" s="67">
        <v>393586480</v>
      </c>
      <c r="M3229" s="67"/>
      <c r="R3229" s="66">
        <v>393586480</v>
      </c>
      <c r="S3229" s="67" t="s">
        <v>1534</v>
      </c>
      <c r="T3229" s="65">
        <v>1</v>
      </c>
    </row>
    <row r="3230" spans="1:20" x14ac:dyDescent="0.25">
      <c r="A3230" s="60" t="s">
        <v>2369</v>
      </c>
      <c r="B3230" s="58" t="s">
        <v>2366</v>
      </c>
      <c r="C3230" s="9" t="s">
        <v>1070</v>
      </c>
      <c r="D3230" s="9" t="s">
        <v>740</v>
      </c>
      <c r="E3230" s="9" t="s">
        <v>267</v>
      </c>
      <c r="F3230" s="9" t="s">
        <v>284</v>
      </c>
      <c r="G3230" s="9" t="s">
        <v>1495</v>
      </c>
      <c r="H3230" s="9" t="s">
        <v>1493</v>
      </c>
      <c r="I3230" s="9" t="s">
        <v>456</v>
      </c>
      <c r="J3230" s="10" t="s">
        <v>456</v>
      </c>
      <c r="K3230" s="67">
        <v>1498</v>
      </c>
      <c r="L3230" s="67">
        <v>22122752</v>
      </c>
      <c r="M3230" s="67"/>
      <c r="R3230" s="66">
        <v>22122752</v>
      </c>
      <c r="S3230" s="67" t="s">
        <v>1534</v>
      </c>
      <c r="T3230" s="65">
        <v>1</v>
      </c>
    </row>
    <row r="3231" spans="1:20" x14ac:dyDescent="0.25">
      <c r="A3231" s="60" t="s">
        <v>2369</v>
      </c>
      <c r="B3231" s="58" t="s">
        <v>2366</v>
      </c>
      <c r="C3231" s="9" t="s">
        <v>1071</v>
      </c>
      <c r="D3231" s="9" t="s">
        <v>388</v>
      </c>
      <c r="E3231" s="9" t="s">
        <v>267</v>
      </c>
      <c r="F3231" s="9" t="s">
        <v>284</v>
      </c>
      <c r="G3231" s="9" t="s">
        <v>1495</v>
      </c>
      <c r="H3231" s="9" t="s">
        <v>296</v>
      </c>
      <c r="I3231" s="9" t="s">
        <v>456</v>
      </c>
      <c r="J3231" s="10" t="s">
        <v>456</v>
      </c>
      <c r="K3231" s="67">
        <v>180</v>
      </c>
      <c r="L3231" s="67">
        <v>2838420</v>
      </c>
      <c r="M3231" s="67"/>
      <c r="R3231" s="66">
        <v>2838420</v>
      </c>
      <c r="S3231" s="67" t="s">
        <v>1364</v>
      </c>
      <c r="T3231" s="65">
        <v>1</v>
      </c>
    </row>
    <row r="3232" spans="1:20" x14ac:dyDescent="0.25">
      <c r="A3232" s="60" t="s">
        <v>2369</v>
      </c>
      <c r="B3232" s="58" t="s">
        <v>2366</v>
      </c>
      <c r="C3232" s="9" t="s">
        <v>1071</v>
      </c>
      <c r="D3232" s="9" t="s">
        <v>388</v>
      </c>
      <c r="E3232" s="9" t="s">
        <v>267</v>
      </c>
      <c r="F3232" s="9" t="s">
        <v>284</v>
      </c>
      <c r="G3232" s="9" t="s">
        <v>1495</v>
      </c>
      <c r="H3232" s="9" t="s">
        <v>234</v>
      </c>
      <c r="I3232" s="9" t="s">
        <v>454</v>
      </c>
      <c r="J3232" s="62" t="s">
        <v>2384</v>
      </c>
      <c r="K3232" s="67">
        <v>263</v>
      </c>
      <c r="L3232" s="67">
        <v>2675236</v>
      </c>
      <c r="M3232" s="67"/>
      <c r="R3232" s="66">
        <v>2675236</v>
      </c>
      <c r="S3232" s="67" t="s">
        <v>1364</v>
      </c>
      <c r="T3232" s="65">
        <v>1</v>
      </c>
    </row>
    <row r="3233" spans="1:20" x14ac:dyDescent="0.25">
      <c r="A3233" s="60" t="s">
        <v>2369</v>
      </c>
      <c r="B3233" s="58" t="s">
        <v>2366</v>
      </c>
      <c r="C3233" s="9" t="s">
        <v>1071</v>
      </c>
      <c r="D3233" s="9" t="s">
        <v>388</v>
      </c>
      <c r="E3233" s="9" t="s">
        <v>267</v>
      </c>
      <c r="F3233" s="9" t="s">
        <v>284</v>
      </c>
      <c r="G3233" s="9" t="s">
        <v>1495</v>
      </c>
      <c r="H3233" s="9" t="s">
        <v>1492</v>
      </c>
      <c r="I3233" s="9" t="s">
        <v>454</v>
      </c>
      <c r="J3233" s="62" t="s">
        <v>2384</v>
      </c>
      <c r="K3233" s="67">
        <v>1700</v>
      </c>
      <c r="L3233" s="67">
        <v>17292400</v>
      </c>
      <c r="M3233" s="67"/>
      <c r="R3233" s="66">
        <v>17292400</v>
      </c>
      <c r="S3233" s="67" t="s">
        <v>1534</v>
      </c>
      <c r="T3233" s="65">
        <v>1</v>
      </c>
    </row>
    <row r="3234" spans="1:20" x14ac:dyDescent="0.25">
      <c r="A3234" s="60" t="s">
        <v>2369</v>
      </c>
      <c r="B3234" s="58" t="s">
        <v>2366</v>
      </c>
      <c r="C3234" s="9" t="s">
        <v>1072</v>
      </c>
      <c r="D3234" s="9" t="s">
        <v>285</v>
      </c>
      <c r="E3234" s="9" t="s">
        <v>267</v>
      </c>
      <c r="F3234" s="9" t="s">
        <v>284</v>
      </c>
      <c r="G3234" s="9" t="s">
        <v>1495</v>
      </c>
      <c r="H3234" s="9" t="s">
        <v>296</v>
      </c>
      <c r="I3234" s="9" t="s">
        <v>456</v>
      </c>
      <c r="J3234" s="10" t="s">
        <v>456</v>
      </c>
      <c r="K3234" s="67">
        <v>1800</v>
      </c>
      <c r="L3234" s="67">
        <v>28384200</v>
      </c>
      <c r="M3234" s="67"/>
      <c r="R3234" s="66">
        <v>28384200</v>
      </c>
      <c r="S3234" s="67" t="s">
        <v>1364</v>
      </c>
      <c r="T3234" s="65">
        <v>1</v>
      </c>
    </row>
    <row r="3235" spans="1:20" x14ac:dyDescent="0.25">
      <c r="A3235" s="60" t="s">
        <v>2369</v>
      </c>
      <c r="B3235" s="58" t="s">
        <v>2366</v>
      </c>
      <c r="C3235" s="9" t="s">
        <v>1072</v>
      </c>
      <c r="D3235" s="9" t="s">
        <v>285</v>
      </c>
      <c r="E3235" s="9" t="s">
        <v>267</v>
      </c>
      <c r="F3235" s="9" t="s">
        <v>284</v>
      </c>
      <c r="G3235" s="9" t="s">
        <v>1495</v>
      </c>
      <c r="H3235" s="9" t="s">
        <v>234</v>
      </c>
      <c r="I3235" s="9" t="s">
        <v>454</v>
      </c>
      <c r="J3235" s="62" t="s">
        <v>2384</v>
      </c>
      <c r="K3235" s="67">
        <v>6999</v>
      </c>
      <c r="L3235" s="67">
        <v>71193828</v>
      </c>
      <c r="M3235" s="67"/>
      <c r="R3235" s="66">
        <v>71193828</v>
      </c>
      <c r="S3235" s="67" t="s">
        <v>1364</v>
      </c>
      <c r="T3235" s="65">
        <v>1</v>
      </c>
    </row>
    <row r="3236" spans="1:20" x14ac:dyDescent="0.25">
      <c r="A3236" s="60" t="s">
        <v>2369</v>
      </c>
      <c r="B3236" s="58" t="s">
        <v>2366</v>
      </c>
      <c r="C3236" s="9" t="s">
        <v>1072</v>
      </c>
      <c r="D3236" s="9" t="s">
        <v>285</v>
      </c>
      <c r="E3236" s="9" t="s">
        <v>267</v>
      </c>
      <c r="F3236" s="9" t="s">
        <v>284</v>
      </c>
      <c r="G3236" s="9" t="s">
        <v>1495</v>
      </c>
      <c r="H3236" s="9" t="s">
        <v>1492</v>
      </c>
      <c r="I3236" s="9" t="s">
        <v>454</v>
      </c>
      <c r="J3236" s="62" t="s">
        <v>2384</v>
      </c>
      <c r="K3236" s="67">
        <v>500</v>
      </c>
      <c r="L3236" s="67">
        <v>5086000</v>
      </c>
      <c r="M3236" s="67"/>
      <c r="R3236" s="66">
        <v>5086000</v>
      </c>
      <c r="S3236" s="67" t="s">
        <v>1534</v>
      </c>
      <c r="T3236" s="65">
        <v>1</v>
      </c>
    </row>
    <row r="3237" spans="1:20" x14ac:dyDescent="0.25">
      <c r="A3237" s="60" t="s">
        <v>2369</v>
      </c>
      <c r="B3237" s="58" t="s">
        <v>2366</v>
      </c>
      <c r="C3237" s="9" t="s">
        <v>1072</v>
      </c>
      <c r="D3237" s="9" t="s">
        <v>285</v>
      </c>
      <c r="E3237" s="9" t="s">
        <v>267</v>
      </c>
      <c r="F3237" s="9" t="s">
        <v>284</v>
      </c>
      <c r="G3237" s="9" t="s">
        <v>1495</v>
      </c>
      <c r="H3237" s="9" t="s">
        <v>1493</v>
      </c>
      <c r="I3237" s="9" t="s">
        <v>456</v>
      </c>
      <c r="J3237" s="10" t="s">
        <v>456</v>
      </c>
      <c r="K3237" s="67">
        <v>1000</v>
      </c>
      <c r="L3237" s="67">
        <v>15769000</v>
      </c>
      <c r="M3237" s="67"/>
      <c r="R3237" s="66">
        <v>15769000</v>
      </c>
      <c r="S3237" s="67" t="s">
        <v>1534</v>
      </c>
      <c r="T3237" s="65">
        <v>1</v>
      </c>
    </row>
    <row r="3238" spans="1:20" x14ac:dyDescent="0.25">
      <c r="A3238" s="60" t="s">
        <v>2369</v>
      </c>
      <c r="B3238" s="58" t="s">
        <v>2366</v>
      </c>
      <c r="C3238" s="9" t="s">
        <v>1073</v>
      </c>
      <c r="D3238" s="9" t="s">
        <v>283</v>
      </c>
      <c r="E3238" s="9" t="s">
        <v>267</v>
      </c>
      <c r="F3238" s="9" t="s">
        <v>284</v>
      </c>
      <c r="G3238" s="9" t="s">
        <v>1495</v>
      </c>
      <c r="H3238" s="9" t="s">
        <v>296</v>
      </c>
      <c r="I3238" s="9" t="s">
        <v>456</v>
      </c>
      <c r="J3238" s="10" t="s">
        <v>456</v>
      </c>
      <c r="K3238" s="67">
        <v>480</v>
      </c>
      <c r="L3238" s="67">
        <v>7794240</v>
      </c>
      <c r="M3238" s="67"/>
      <c r="R3238" s="66">
        <v>7794240</v>
      </c>
      <c r="S3238" s="67" t="s">
        <v>1364</v>
      </c>
      <c r="T3238" s="65">
        <v>1</v>
      </c>
    </row>
    <row r="3239" spans="1:20" x14ac:dyDescent="0.25">
      <c r="A3239" s="60" t="s">
        <v>2369</v>
      </c>
      <c r="B3239" s="58" t="s">
        <v>2366</v>
      </c>
      <c r="C3239" s="9" t="s">
        <v>1073</v>
      </c>
      <c r="D3239" s="9" t="s">
        <v>283</v>
      </c>
      <c r="E3239" s="9" t="s">
        <v>267</v>
      </c>
      <c r="F3239" s="9" t="s">
        <v>284</v>
      </c>
      <c r="G3239" s="9" t="s">
        <v>1495</v>
      </c>
      <c r="H3239" s="9" t="s">
        <v>231</v>
      </c>
      <c r="I3239" s="9" t="s">
        <v>455</v>
      </c>
      <c r="J3239" s="62" t="s">
        <v>2384</v>
      </c>
      <c r="K3239" s="67">
        <v>20</v>
      </c>
      <c r="L3239" s="67">
        <v>319800</v>
      </c>
      <c r="M3239" s="67"/>
      <c r="R3239" s="66">
        <v>319800</v>
      </c>
      <c r="S3239" s="67" t="s">
        <v>1364</v>
      </c>
      <c r="T3239" s="65">
        <v>1</v>
      </c>
    </row>
    <row r="3240" spans="1:20" x14ac:dyDescent="0.25">
      <c r="A3240" s="60" t="s">
        <v>2369</v>
      </c>
      <c r="B3240" s="58" t="s">
        <v>2366</v>
      </c>
      <c r="C3240" s="9" t="s">
        <v>1073</v>
      </c>
      <c r="D3240" s="9" t="s">
        <v>283</v>
      </c>
      <c r="E3240" s="9" t="s">
        <v>267</v>
      </c>
      <c r="F3240" s="9" t="s">
        <v>284</v>
      </c>
      <c r="G3240" s="9" t="s">
        <v>1495</v>
      </c>
      <c r="H3240" s="9" t="s">
        <v>234</v>
      </c>
      <c r="I3240" s="9" t="s">
        <v>454</v>
      </c>
      <c r="J3240" s="62" t="s">
        <v>2384</v>
      </c>
      <c r="K3240" s="67">
        <v>9028</v>
      </c>
      <c r="L3240" s="67">
        <v>94035648</v>
      </c>
      <c r="M3240" s="67"/>
      <c r="R3240" s="66">
        <v>94035648</v>
      </c>
      <c r="S3240" s="67" t="s">
        <v>1364</v>
      </c>
      <c r="T3240" s="65">
        <v>1</v>
      </c>
    </row>
    <row r="3241" spans="1:20" x14ac:dyDescent="0.25">
      <c r="A3241" s="60" t="s">
        <v>2369</v>
      </c>
      <c r="B3241" s="58" t="s">
        <v>2366</v>
      </c>
      <c r="C3241" s="9" t="s">
        <v>1073</v>
      </c>
      <c r="D3241" s="9" t="s">
        <v>283</v>
      </c>
      <c r="E3241" s="9" t="s">
        <v>267</v>
      </c>
      <c r="F3241" s="9" t="s">
        <v>284</v>
      </c>
      <c r="G3241" s="9" t="s">
        <v>1495</v>
      </c>
      <c r="H3241" s="9" t="s">
        <v>1492</v>
      </c>
      <c r="I3241" s="9" t="s">
        <v>454</v>
      </c>
      <c r="J3241" s="62" t="s">
        <v>2384</v>
      </c>
      <c r="K3241" s="67">
        <v>620</v>
      </c>
      <c r="L3241" s="67">
        <v>6457920</v>
      </c>
      <c r="M3241" s="67"/>
      <c r="R3241" s="66">
        <v>6457920</v>
      </c>
      <c r="S3241" s="67" t="s">
        <v>1534</v>
      </c>
      <c r="T3241" s="65">
        <v>1</v>
      </c>
    </row>
    <row r="3242" spans="1:20" x14ac:dyDescent="0.25">
      <c r="A3242" s="60" t="s">
        <v>2369</v>
      </c>
      <c r="B3242" s="58" t="s">
        <v>2366</v>
      </c>
      <c r="C3242" s="9" t="s">
        <v>1074</v>
      </c>
      <c r="D3242" s="9" t="s">
        <v>282</v>
      </c>
      <c r="E3242" s="9" t="s">
        <v>280</v>
      </c>
      <c r="F3242" s="9" t="s">
        <v>261</v>
      </c>
      <c r="G3242" s="9" t="s">
        <v>1495</v>
      </c>
      <c r="H3242" s="9" t="s">
        <v>234</v>
      </c>
      <c r="I3242" s="9" t="s">
        <v>454</v>
      </c>
      <c r="J3242" s="62" t="s">
        <v>2384</v>
      </c>
      <c r="K3242" s="67">
        <v>1090</v>
      </c>
      <c r="L3242" s="67">
        <v>30615920</v>
      </c>
      <c r="M3242" s="67"/>
      <c r="R3242" s="66">
        <v>30615920</v>
      </c>
      <c r="S3242" s="67" t="s">
        <v>1364</v>
      </c>
      <c r="T3242" s="65">
        <v>1</v>
      </c>
    </row>
    <row r="3243" spans="1:20" x14ac:dyDescent="0.25">
      <c r="A3243" s="60" t="s">
        <v>2369</v>
      </c>
      <c r="B3243" s="58" t="s">
        <v>2366</v>
      </c>
      <c r="C3243" s="9" t="s">
        <v>1076</v>
      </c>
      <c r="D3243" s="9" t="s">
        <v>1496</v>
      </c>
      <c r="E3243" s="9" t="s">
        <v>389</v>
      </c>
      <c r="F3243" s="9" t="s">
        <v>322</v>
      </c>
      <c r="G3243" s="9" t="s">
        <v>1495</v>
      </c>
      <c r="H3243" s="9" t="s">
        <v>296</v>
      </c>
      <c r="I3243" s="9" t="s">
        <v>456</v>
      </c>
      <c r="J3243" s="10" t="s">
        <v>456</v>
      </c>
      <c r="K3243" s="67">
        <v>1420</v>
      </c>
      <c r="L3243" s="67">
        <v>99945280</v>
      </c>
      <c r="M3243" s="67"/>
      <c r="R3243" s="66">
        <v>99945280</v>
      </c>
      <c r="S3243" s="67" t="s">
        <v>1364</v>
      </c>
      <c r="T3243" s="65">
        <v>1</v>
      </c>
    </row>
    <row r="3244" spans="1:20" x14ac:dyDescent="0.25">
      <c r="A3244" s="60" t="s">
        <v>2369</v>
      </c>
      <c r="B3244" s="58" t="s">
        <v>2366</v>
      </c>
      <c r="C3244" s="9" t="s">
        <v>1076</v>
      </c>
      <c r="D3244" s="9" t="s">
        <v>1496</v>
      </c>
      <c r="E3244" s="9" t="s">
        <v>389</v>
      </c>
      <c r="F3244" s="9" t="s">
        <v>322</v>
      </c>
      <c r="G3244" s="9" t="s">
        <v>1495</v>
      </c>
      <c r="H3244" s="9" t="s">
        <v>337</v>
      </c>
      <c r="I3244" s="9" t="s">
        <v>453</v>
      </c>
      <c r="J3244" s="62" t="s">
        <v>2384</v>
      </c>
      <c r="K3244" s="67">
        <v>18611</v>
      </c>
      <c r="L3244" s="67">
        <v>601656408</v>
      </c>
      <c r="M3244" s="67"/>
      <c r="R3244" s="66">
        <v>601656408</v>
      </c>
      <c r="S3244" s="67" t="s">
        <v>1364</v>
      </c>
      <c r="T3244" s="65">
        <v>1</v>
      </c>
    </row>
    <row r="3245" spans="1:20" x14ac:dyDescent="0.25">
      <c r="A3245" s="60" t="s">
        <v>2369</v>
      </c>
      <c r="B3245" s="58" t="s">
        <v>2366</v>
      </c>
      <c r="C3245" s="9" t="s">
        <v>1076</v>
      </c>
      <c r="D3245" s="9" t="s">
        <v>1496</v>
      </c>
      <c r="E3245" s="9" t="s">
        <v>389</v>
      </c>
      <c r="F3245" s="9" t="s">
        <v>322</v>
      </c>
      <c r="G3245" s="9" t="s">
        <v>1495</v>
      </c>
      <c r="H3245" s="9" t="s">
        <v>1523</v>
      </c>
      <c r="I3245" s="9" t="s">
        <v>453</v>
      </c>
      <c r="J3245" s="62" t="s">
        <v>2384</v>
      </c>
      <c r="K3245" s="67">
        <v>1600</v>
      </c>
      <c r="L3245" s="67">
        <v>51724800</v>
      </c>
      <c r="M3245" s="67"/>
      <c r="R3245" s="66">
        <v>51724800</v>
      </c>
      <c r="S3245" s="67" t="s">
        <v>1534</v>
      </c>
      <c r="T3245" s="65">
        <v>1</v>
      </c>
    </row>
    <row r="3246" spans="1:20" x14ac:dyDescent="0.25">
      <c r="A3246" s="60" t="s">
        <v>2369</v>
      </c>
      <c r="B3246" s="58" t="s">
        <v>2366</v>
      </c>
      <c r="C3246" s="9" t="s">
        <v>1077</v>
      </c>
      <c r="D3246" s="9" t="s">
        <v>1333</v>
      </c>
      <c r="E3246" s="9" t="s">
        <v>254</v>
      </c>
      <c r="F3246" s="9" t="s">
        <v>390</v>
      </c>
      <c r="G3246" s="9" t="s">
        <v>1495</v>
      </c>
      <c r="H3246" s="9" t="s">
        <v>296</v>
      </c>
      <c r="I3246" s="9" t="s">
        <v>456</v>
      </c>
      <c r="J3246" s="10" t="s">
        <v>456</v>
      </c>
      <c r="K3246" s="67">
        <v>13360</v>
      </c>
      <c r="L3246" s="67">
        <v>269684960</v>
      </c>
      <c r="M3246" s="67"/>
      <c r="R3246" s="66">
        <v>269684960</v>
      </c>
      <c r="S3246" s="67" t="s">
        <v>1364</v>
      </c>
      <c r="T3246" s="65">
        <v>1</v>
      </c>
    </row>
    <row r="3247" spans="1:20" x14ac:dyDescent="0.25">
      <c r="A3247" s="60" t="s">
        <v>2369</v>
      </c>
      <c r="B3247" s="58" t="s">
        <v>2366</v>
      </c>
      <c r="C3247" s="9" t="s">
        <v>1077</v>
      </c>
      <c r="D3247" s="9" t="s">
        <v>1333</v>
      </c>
      <c r="E3247" s="9" t="s">
        <v>254</v>
      </c>
      <c r="F3247" s="9" t="s">
        <v>390</v>
      </c>
      <c r="G3247" s="9" t="s">
        <v>1495</v>
      </c>
      <c r="H3247" s="9" t="s">
        <v>231</v>
      </c>
      <c r="I3247" s="9" t="s">
        <v>455</v>
      </c>
      <c r="J3247" s="62" t="s">
        <v>2384</v>
      </c>
      <c r="K3247" s="67">
        <v>280</v>
      </c>
      <c r="L3247" s="67">
        <v>6199200</v>
      </c>
      <c r="M3247" s="67"/>
      <c r="R3247" s="66">
        <v>6199200</v>
      </c>
      <c r="S3247" s="67" t="s">
        <v>1364</v>
      </c>
      <c r="T3247" s="65">
        <v>1</v>
      </c>
    </row>
    <row r="3248" spans="1:20" x14ac:dyDescent="0.25">
      <c r="A3248" s="60" t="s">
        <v>2369</v>
      </c>
      <c r="B3248" s="58" t="s">
        <v>2366</v>
      </c>
      <c r="C3248" s="9" t="s">
        <v>1077</v>
      </c>
      <c r="D3248" s="9" t="s">
        <v>1333</v>
      </c>
      <c r="E3248" s="9" t="s">
        <v>254</v>
      </c>
      <c r="F3248" s="9" t="s">
        <v>390</v>
      </c>
      <c r="G3248" s="9" t="s">
        <v>1495</v>
      </c>
      <c r="H3248" s="9" t="s">
        <v>234</v>
      </c>
      <c r="I3248" s="9" t="s">
        <v>454</v>
      </c>
      <c r="J3248" s="62" t="s">
        <v>2384</v>
      </c>
      <c r="K3248" s="67">
        <v>45285</v>
      </c>
      <c r="L3248" s="67">
        <v>1207705665</v>
      </c>
      <c r="M3248" s="67"/>
      <c r="R3248" s="66">
        <v>1207705665</v>
      </c>
      <c r="S3248" s="67" t="s">
        <v>1364</v>
      </c>
      <c r="T3248" s="65">
        <v>1</v>
      </c>
    </row>
    <row r="3249" spans="1:20" x14ac:dyDescent="0.25">
      <c r="A3249" s="60" t="s">
        <v>2369</v>
      </c>
      <c r="B3249" s="58" t="s">
        <v>2366</v>
      </c>
      <c r="C3249" s="9" t="s">
        <v>1077</v>
      </c>
      <c r="D3249" s="9" t="s">
        <v>1333</v>
      </c>
      <c r="E3249" s="9" t="s">
        <v>254</v>
      </c>
      <c r="F3249" s="9" t="s">
        <v>390</v>
      </c>
      <c r="G3249" s="9" t="s">
        <v>1495</v>
      </c>
      <c r="H3249" s="9" t="s">
        <v>1492</v>
      </c>
      <c r="I3249" s="9" t="s">
        <v>454</v>
      </c>
      <c r="J3249" s="62" t="s">
        <v>2384</v>
      </c>
      <c r="K3249" s="67">
        <v>4360</v>
      </c>
      <c r="L3249" s="67">
        <v>116276840</v>
      </c>
      <c r="M3249" s="67"/>
      <c r="R3249" s="66">
        <v>116276840</v>
      </c>
      <c r="S3249" s="67" t="s">
        <v>1534</v>
      </c>
      <c r="T3249" s="65">
        <v>1</v>
      </c>
    </row>
    <row r="3250" spans="1:20" x14ac:dyDescent="0.25">
      <c r="A3250" s="60" t="s">
        <v>2369</v>
      </c>
      <c r="B3250" s="58" t="s">
        <v>2366</v>
      </c>
      <c r="C3250" s="9" t="s">
        <v>1079</v>
      </c>
      <c r="D3250" s="9" t="s">
        <v>1207</v>
      </c>
      <c r="E3250" s="9" t="s">
        <v>254</v>
      </c>
      <c r="F3250" s="9" t="s">
        <v>390</v>
      </c>
      <c r="G3250" s="9" t="s">
        <v>1495</v>
      </c>
      <c r="H3250" s="9" t="s">
        <v>296</v>
      </c>
      <c r="I3250" s="9" t="s">
        <v>456</v>
      </c>
      <c r="J3250" s="10" t="s">
        <v>456</v>
      </c>
      <c r="K3250" s="67">
        <v>3760</v>
      </c>
      <c r="L3250" s="67">
        <v>42465440</v>
      </c>
      <c r="M3250" s="67"/>
      <c r="R3250" s="66">
        <v>42465440</v>
      </c>
      <c r="S3250" s="67" t="s">
        <v>1364</v>
      </c>
      <c r="T3250" s="65">
        <v>1</v>
      </c>
    </row>
    <row r="3251" spans="1:20" x14ac:dyDescent="0.25">
      <c r="A3251" s="60" t="s">
        <v>2369</v>
      </c>
      <c r="B3251" s="58" t="s">
        <v>2366</v>
      </c>
      <c r="C3251" s="9" t="s">
        <v>1079</v>
      </c>
      <c r="D3251" s="9" t="s">
        <v>1207</v>
      </c>
      <c r="E3251" s="9" t="s">
        <v>254</v>
      </c>
      <c r="F3251" s="9" t="s">
        <v>390</v>
      </c>
      <c r="G3251" s="9" t="s">
        <v>1495</v>
      </c>
      <c r="H3251" s="9" t="s">
        <v>234</v>
      </c>
      <c r="I3251" s="9" t="s">
        <v>454</v>
      </c>
      <c r="J3251" s="62" t="s">
        <v>2384</v>
      </c>
      <c r="K3251" s="67">
        <v>72</v>
      </c>
      <c r="L3251" s="67">
        <v>648936</v>
      </c>
      <c r="M3251" s="67"/>
      <c r="R3251" s="66">
        <v>648936</v>
      </c>
      <c r="S3251" s="67" t="s">
        <v>1364</v>
      </c>
      <c r="T3251" s="65">
        <v>1</v>
      </c>
    </row>
    <row r="3252" spans="1:20" x14ac:dyDescent="0.25">
      <c r="A3252" s="60" t="s">
        <v>2369</v>
      </c>
      <c r="B3252" s="58" t="s">
        <v>2366</v>
      </c>
      <c r="C3252" s="9" t="s">
        <v>1080</v>
      </c>
      <c r="D3252" s="9" t="s">
        <v>1208</v>
      </c>
      <c r="E3252" s="9" t="s">
        <v>254</v>
      </c>
      <c r="F3252" s="9" t="s">
        <v>390</v>
      </c>
      <c r="G3252" s="9" t="s">
        <v>1495</v>
      </c>
      <c r="H3252" s="9" t="s">
        <v>296</v>
      </c>
      <c r="I3252" s="9" t="s">
        <v>456</v>
      </c>
      <c r="J3252" s="10" t="s">
        <v>456</v>
      </c>
      <c r="K3252" s="67">
        <v>140</v>
      </c>
      <c r="L3252" s="67">
        <v>1608740</v>
      </c>
      <c r="M3252" s="67"/>
      <c r="R3252" s="66">
        <v>1608740</v>
      </c>
      <c r="S3252" s="67" t="s">
        <v>1364</v>
      </c>
      <c r="T3252" s="65">
        <v>1</v>
      </c>
    </row>
    <row r="3253" spans="1:20" x14ac:dyDescent="0.25">
      <c r="A3253" s="60" t="s">
        <v>2369</v>
      </c>
      <c r="B3253" s="58" t="s">
        <v>2366</v>
      </c>
      <c r="C3253" s="9" t="s">
        <v>1080</v>
      </c>
      <c r="D3253" s="9" t="s">
        <v>1208</v>
      </c>
      <c r="E3253" s="9" t="s">
        <v>254</v>
      </c>
      <c r="F3253" s="9" t="s">
        <v>390</v>
      </c>
      <c r="G3253" s="9" t="s">
        <v>1495</v>
      </c>
      <c r="H3253" s="9" t="s">
        <v>234</v>
      </c>
      <c r="I3253" s="9" t="s">
        <v>454</v>
      </c>
      <c r="J3253" s="62" t="s">
        <v>2384</v>
      </c>
      <c r="K3253" s="67">
        <v>639</v>
      </c>
      <c r="L3253" s="67">
        <v>5759307</v>
      </c>
      <c r="M3253" s="67"/>
      <c r="R3253" s="66">
        <v>5759307</v>
      </c>
      <c r="S3253" s="67" t="s">
        <v>1364</v>
      </c>
      <c r="T3253" s="65">
        <v>1</v>
      </c>
    </row>
    <row r="3254" spans="1:20" x14ac:dyDescent="0.25">
      <c r="A3254" s="60" t="s">
        <v>2369</v>
      </c>
      <c r="B3254" s="58" t="s">
        <v>2366</v>
      </c>
      <c r="C3254" s="9" t="s">
        <v>1080</v>
      </c>
      <c r="D3254" s="9" t="s">
        <v>1208</v>
      </c>
      <c r="E3254" s="9" t="s">
        <v>254</v>
      </c>
      <c r="F3254" s="9" t="s">
        <v>390</v>
      </c>
      <c r="G3254" s="9" t="s">
        <v>1495</v>
      </c>
      <c r="H3254" s="9" t="s">
        <v>1492</v>
      </c>
      <c r="I3254" s="9" t="s">
        <v>454</v>
      </c>
      <c r="J3254" s="62" t="s">
        <v>2384</v>
      </c>
      <c r="K3254" s="67">
        <v>20</v>
      </c>
      <c r="L3254" s="67">
        <v>180260</v>
      </c>
      <c r="M3254" s="67"/>
      <c r="R3254" s="66">
        <v>180260</v>
      </c>
      <c r="S3254" s="67" t="s">
        <v>1534</v>
      </c>
      <c r="T3254" s="65">
        <v>1</v>
      </c>
    </row>
    <row r="3255" spans="1:20" x14ac:dyDescent="0.25">
      <c r="A3255" s="60" t="s">
        <v>2369</v>
      </c>
      <c r="B3255" s="58" t="s">
        <v>2366</v>
      </c>
      <c r="C3255" s="9" t="s">
        <v>1081</v>
      </c>
      <c r="D3255" s="9" t="s">
        <v>1209</v>
      </c>
      <c r="E3255" s="9" t="s">
        <v>254</v>
      </c>
      <c r="F3255" s="9" t="s">
        <v>390</v>
      </c>
      <c r="G3255" s="9" t="s">
        <v>1495</v>
      </c>
      <c r="H3255" s="9" t="s">
        <v>296</v>
      </c>
      <c r="I3255" s="9" t="s">
        <v>456</v>
      </c>
      <c r="J3255" s="10" t="s">
        <v>456</v>
      </c>
      <c r="K3255" s="67">
        <v>2980</v>
      </c>
      <c r="L3255" s="67">
        <v>34243180</v>
      </c>
      <c r="M3255" s="67"/>
      <c r="R3255" s="66">
        <v>34243180</v>
      </c>
      <c r="S3255" s="67" t="s">
        <v>1364</v>
      </c>
      <c r="T3255" s="65">
        <v>1</v>
      </c>
    </row>
    <row r="3256" spans="1:20" x14ac:dyDescent="0.25">
      <c r="A3256" s="60" t="s">
        <v>2369</v>
      </c>
      <c r="B3256" s="58" t="s">
        <v>2366</v>
      </c>
      <c r="C3256" s="9" t="s">
        <v>1081</v>
      </c>
      <c r="D3256" s="9" t="s">
        <v>1209</v>
      </c>
      <c r="E3256" s="9" t="s">
        <v>254</v>
      </c>
      <c r="F3256" s="9" t="s">
        <v>390</v>
      </c>
      <c r="G3256" s="9" t="s">
        <v>1495</v>
      </c>
      <c r="H3256" s="9" t="s">
        <v>231</v>
      </c>
      <c r="I3256" s="9" t="s">
        <v>455</v>
      </c>
      <c r="J3256" s="62" t="s">
        <v>2384</v>
      </c>
      <c r="K3256" s="67">
        <v>120</v>
      </c>
      <c r="L3256" s="67">
        <v>1230000</v>
      </c>
      <c r="M3256" s="67"/>
      <c r="R3256" s="66">
        <v>1230000</v>
      </c>
      <c r="S3256" s="67" t="s">
        <v>1364</v>
      </c>
      <c r="T3256" s="65">
        <v>1</v>
      </c>
    </row>
    <row r="3257" spans="1:20" x14ac:dyDescent="0.25">
      <c r="A3257" s="60" t="s">
        <v>2369</v>
      </c>
      <c r="B3257" s="58" t="s">
        <v>2366</v>
      </c>
      <c r="C3257" s="9" t="s">
        <v>1081</v>
      </c>
      <c r="D3257" s="9" t="s">
        <v>1209</v>
      </c>
      <c r="E3257" s="9" t="s">
        <v>254</v>
      </c>
      <c r="F3257" s="9" t="s">
        <v>390</v>
      </c>
      <c r="G3257" s="9" t="s">
        <v>1495</v>
      </c>
      <c r="H3257" s="9" t="s">
        <v>234</v>
      </c>
      <c r="I3257" s="9" t="s">
        <v>454</v>
      </c>
      <c r="J3257" s="62" t="s">
        <v>2384</v>
      </c>
      <c r="K3257" s="67">
        <v>24278</v>
      </c>
      <c r="L3257" s="67">
        <v>184367132</v>
      </c>
      <c r="M3257" s="67"/>
      <c r="R3257" s="66">
        <v>184367132</v>
      </c>
      <c r="S3257" s="67" t="s">
        <v>1364</v>
      </c>
      <c r="T3257" s="65">
        <v>1</v>
      </c>
    </row>
    <row r="3258" spans="1:20" x14ac:dyDescent="0.25">
      <c r="A3258" s="60" t="s">
        <v>2369</v>
      </c>
      <c r="B3258" s="58" t="s">
        <v>2366</v>
      </c>
      <c r="C3258" s="9" t="s">
        <v>1081</v>
      </c>
      <c r="D3258" s="9" t="s">
        <v>1209</v>
      </c>
      <c r="E3258" s="9" t="s">
        <v>254</v>
      </c>
      <c r="F3258" s="9" t="s">
        <v>390</v>
      </c>
      <c r="G3258" s="9" t="s">
        <v>1495</v>
      </c>
      <c r="H3258" s="9" t="s">
        <v>1492</v>
      </c>
      <c r="I3258" s="9" t="s">
        <v>454</v>
      </c>
      <c r="J3258" s="62" t="s">
        <v>2384</v>
      </c>
      <c r="K3258" s="67">
        <v>19000</v>
      </c>
      <c r="L3258" s="67">
        <v>144286000</v>
      </c>
      <c r="M3258" s="67"/>
      <c r="R3258" s="66">
        <v>144286000</v>
      </c>
      <c r="S3258" s="67" t="s">
        <v>1534</v>
      </c>
      <c r="T3258" s="65">
        <v>1</v>
      </c>
    </row>
    <row r="3259" spans="1:20" x14ac:dyDescent="0.25">
      <c r="A3259" s="60" t="s">
        <v>2369</v>
      </c>
      <c r="B3259" s="58" t="s">
        <v>2366</v>
      </c>
      <c r="C3259" s="9" t="s">
        <v>1082</v>
      </c>
      <c r="D3259" s="9" t="s">
        <v>1467</v>
      </c>
      <c r="E3259" s="9" t="s">
        <v>254</v>
      </c>
      <c r="F3259" s="9" t="s">
        <v>390</v>
      </c>
      <c r="G3259" s="9" t="s">
        <v>1495</v>
      </c>
      <c r="H3259" s="9" t="s">
        <v>296</v>
      </c>
      <c r="I3259" s="9" t="s">
        <v>456</v>
      </c>
      <c r="J3259" s="10" t="s">
        <v>456</v>
      </c>
      <c r="K3259" s="67">
        <v>2480</v>
      </c>
      <c r="L3259" s="67">
        <v>28497680</v>
      </c>
      <c r="M3259" s="67"/>
      <c r="R3259" s="66">
        <v>28497680</v>
      </c>
      <c r="S3259" s="67" t="s">
        <v>1364</v>
      </c>
      <c r="T3259" s="65">
        <v>1</v>
      </c>
    </row>
    <row r="3260" spans="1:20" x14ac:dyDescent="0.25">
      <c r="A3260" s="60" t="s">
        <v>2369</v>
      </c>
      <c r="B3260" s="58" t="s">
        <v>2366</v>
      </c>
      <c r="C3260" s="9" t="s">
        <v>1082</v>
      </c>
      <c r="D3260" s="9" t="s">
        <v>1467</v>
      </c>
      <c r="E3260" s="9" t="s">
        <v>254</v>
      </c>
      <c r="F3260" s="9" t="s">
        <v>390</v>
      </c>
      <c r="G3260" s="9" t="s">
        <v>1495</v>
      </c>
      <c r="H3260" s="9" t="s">
        <v>325</v>
      </c>
      <c r="I3260" s="9" t="s">
        <v>456</v>
      </c>
      <c r="J3260" s="10" t="s">
        <v>456</v>
      </c>
      <c r="K3260" s="67">
        <v>-2</v>
      </c>
      <c r="L3260" s="67">
        <v>-21010</v>
      </c>
      <c r="M3260" s="67"/>
      <c r="R3260" s="66">
        <v>-21010</v>
      </c>
      <c r="S3260" s="67" t="s">
        <v>1364</v>
      </c>
      <c r="T3260" s="65">
        <v>1</v>
      </c>
    </row>
    <row r="3261" spans="1:20" x14ac:dyDescent="0.25">
      <c r="A3261" s="60" t="s">
        <v>2369</v>
      </c>
      <c r="B3261" s="58" t="s">
        <v>2366</v>
      </c>
      <c r="C3261" s="9" t="s">
        <v>1082</v>
      </c>
      <c r="D3261" s="9" t="s">
        <v>1467</v>
      </c>
      <c r="E3261" s="9" t="s">
        <v>254</v>
      </c>
      <c r="F3261" s="9" t="s">
        <v>390</v>
      </c>
      <c r="G3261" s="9" t="s">
        <v>1495</v>
      </c>
      <c r="H3261" s="9" t="s">
        <v>231</v>
      </c>
      <c r="I3261" s="9" t="s">
        <v>455</v>
      </c>
      <c r="J3261" s="62" t="s">
        <v>2384</v>
      </c>
      <c r="K3261" s="67">
        <v>60</v>
      </c>
      <c r="L3261" s="67">
        <v>738000</v>
      </c>
      <c r="M3261" s="67"/>
      <c r="R3261" s="66">
        <v>738000</v>
      </c>
      <c r="S3261" s="67" t="s">
        <v>1364</v>
      </c>
      <c r="T3261" s="65">
        <v>1</v>
      </c>
    </row>
    <row r="3262" spans="1:20" x14ac:dyDescent="0.25">
      <c r="A3262" s="60" t="s">
        <v>2369</v>
      </c>
      <c r="B3262" s="58" t="s">
        <v>2366</v>
      </c>
      <c r="C3262" s="9" t="s">
        <v>1082</v>
      </c>
      <c r="D3262" s="9" t="s">
        <v>1467</v>
      </c>
      <c r="E3262" s="9" t="s">
        <v>254</v>
      </c>
      <c r="F3262" s="9" t="s">
        <v>390</v>
      </c>
      <c r="G3262" s="9" t="s">
        <v>1495</v>
      </c>
      <c r="H3262" s="9" t="s">
        <v>234</v>
      </c>
      <c r="I3262" s="9" t="s">
        <v>454</v>
      </c>
      <c r="J3262" s="62" t="s">
        <v>2384</v>
      </c>
      <c r="K3262" s="67">
        <v>18708</v>
      </c>
      <c r="L3262" s="67">
        <v>183113904</v>
      </c>
      <c r="M3262" s="67"/>
      <c r="R3262" s="66">
        <v>183113904</v>
      </c>
      <c r="S3262" s="67" t="s">
        <v>1364</v>
      </c>
      <c r="T3262" s="65">
        <v>1</v>
      </c>
    </row>
    <row r="3263" spans="1:20" x14ac:dyDescent="0.25">
      <c r="A3263" s="60" t="s">
        <v>2369</v>
      </c>
      <c r="B3263" s="58" t="s">
        <v>2366</v>
      </c>
      <c r="C3263" s="9" t="s">
        <v>1082</v>
      </c>
      <c r="D3263" s="9" t="s">
        <v>1467</v>
      </c>
      <c r="E3263" s="9" t="s">
        <v>254</v>
      </c>
      <c r="F3263" s="9" t="s">
        <v>390</v>
      </c>
      <c r="G3263" s="9" t="s">
        <v>1495</v>
      </c>
      <c r="H3263" s="9" t="s">
        <v>1492</v>
      </c>
      <c r="I3263" s="9" t="s">
        <v>454</v>
      </c>
      <c r="J3263" s="62" t="s">
        <v>2384</v>
      </c>
      <c r="K3263" s="67">
        <v>900</v>
      </c>
      <c r="L3263" s="67">
        <v>8809200</v>
      </c>
      <c r="M3263" s="67"/>
      <c r="R3263" s="66">
        <v>8809200</v>
      </c>
      <c r="S3263" s="67" t="s">
        <v>1534</v>
      </c>
      <c r="T3263" s="65">
        <v>1</v>
      </c>
    </row>
    <row r="3264" spans="1:20" x14ac:dyDescent="0.25">
      <c r="A3264" s="60" t="s">
        <v>2369</v>
      </c>
      <c r="B3264" s="58" t="s">
        <v>2366</v>
      </c>
      <c r="C3264" s="9" t="s">
        <v>1083</v>
      </c>
      <c r="D3264" s="9" t="s">
        <v>1468</v>
      </c>
      <c r="E3264" s="9" t="s">
        <v>254</v>
      </c>
      <c r="F3264" s="9" t="s">
        <v>390</v>
      </c>
      <c r="G3264" s="9" t="s">
        <v>1495</v>
      </c>
      <c r="H3264" s="9" t="s">
        <v>296</v>
      </c>
      <c r="I3264" s="9" t="s">
        <v>456</v>
      </c>
      <c r="J3264" s="10" t="s">
        <v>456</v>
      </c>
      <c r="K3264" s="67">
        <v>3340</v>
      </c>
      <c r="L3264" s="67">
        <v>38379940</v>
      </c>
      <c r="M3264" s="67"/>
      <c r="R3264" s="66">
        <v>38379940</v>
      </c>
      <c r="S3264" s="67" t="s">
        <v>1364</v>
      </c>
      <c r="T3264" s="65">
        <v>1</v>
      </c>
    </row>
    <row r="3265" spans="1:20" x14ac:dyDescent="0.25">
      <c r="A3265" s="60" t="s">
        <v>2369</v>
      </c>
      <c r="B3265" s="58" t="s">
        <v>2366</v>
      </c>
      <c r="C3265" s="9" t="s">
        <v>1083</v>
      </c>
      <c r="D3265" s="9" t="s">
        <v>1468</v>
      </c>
      <c r="E3265" s="9" t="s">
        <v>254</v>
      </c>
      <c r="F3265" s="9" t="s">
        <v>390</v>
      </c>
      <c r="G3265" s="9" t="s">
        <v>1495</v>
      </c>
      <c r="H3265" s="9" t="s">
        <v>231</v>
      </c>
      <c r="I3265" s="9" t="s">
        <v>455</v>
      </c>
      <c r="J3265" s="62" t="s">
        <v>2384</v>
      </c>
      <c r="K3265" s="67">
        <v>100</v>
      </c>
      <c r="L3265" s="67">
        <v>1025000</v>
      </c>
      <c r="M3265" s="67"/>
      <c r="R3265" s="66">
        <v>1025000</v>
      </c>
      <c r="S3265" s="67" t="s">
        <v>1364</v>
      </c>
      <c r="T3265" s="65">
        <v>1</v>
      </c>
    </row>
    <row r="3266" spans="1:20" x14ac:dyDescent="0.25">
      <c r="A3266" s="60" t="s">
        <v>2369</v>
      </c>
      <c r="B3266" s="58" t="s">
        <v>2366</v>
      </c>
      <c r="C3266" s="9" t="s">
        <v>1083</v>
      </c>
      <c r="D3266" s="9" t="s">
        <v>1468</v>
      </c>
      <c r="E3266" s="9" t="s">
        <v>254</v>
      </c>
      <c r="F3266" s="9" t="s">
        <v>390</v>
      </c>
      <c r="G3266" s="9" t="s">
        <v>1495</v>
      </c>
      <c r="H3266" s="9" t="s">
        <v>234</v>
      </c>
      <c r="I3266" s="9" t="s">
        <v>454</v>
      </c>
      <c r="J3266" s="62" t="s">
        <v>2384</v>
      </c>
      <c r="K3266" s="67">
        <v>32820</v>
      </c>
      <c r="L3266" s="67">
        <v>249235080</v>
      </c>
      <c r="M3266" s="67"/>
      <c r="R3266" s="66">
        <v>249235080</v>
      </c>
      <c r="S3266" s="67" t="s">
        <v>1364</v>
      </c>
      <c r="T3266" s="65">
        <v>1</v>
      </c>
    </row>
    <row r="3267" spans="1:20" x14ac:dyDescent="0.25">
      <c r="A3267" s="60" t="s">
        <v>2369</v>
      </c>
      <c r="B3267" s="58" t="s">
        <v>2366</v>
      </c>
      <c r="C3267" s="9" t="s">
        <v>1083</v>
      </c>
      <c r="D3267" s="9" t="s">
        <v>1468</v>
      </c>
      <c r="E3267" s="9" t="s">
        <v>254</v>
      </c>
      <c r="F3267" s="9" t="s">
        <v>390</v>
      </c>
      <c r="G3267" s="9" t="s">
        <v>1495</v>
      </c>
      <c r="H3267" s="9" t="s">
        <v>1492</v>
      </c>
      <c r="I3267" s="9" t="s">
        <v>454</v>
      </c>
      <c r="J3267" s="62" t="s">
        <v>2384</v>
      </c>
      <c r="K3267" s="67">
        <v>8400</v>
      </c>
      <c r="L3267" s="67">
        <v>63789600</v>
      </c>
      <c r="M3267" s="67"/>
      <c r="R3267" s="66">
        <v>63789600</v>
      </c>
      <c r="S3267" s="67" t="s">
        <v>1534</v>
      </c>
      <c r="T3267" s="65">
        <v>1</v>
      </c>
    </row>
    <row r="3268" spans="1:20" x14ac:dyDescent="0.25">
      <c r="A3268" s="60" t="s">
        <v>2369</v>
      </c>
      <c r="B3268" s="58" t="s">
        <v>2366</v>
      </c>
      <c r="C3268" s="9" t="s">
        <v>1085</v>
      </c>
      <c r="D3268" s="9" t="s">
        <v>1423</v>
      </c>
      <c r="E3268" s="9" t="s">
        <v>254</v>
      </c>
      <c r="F3268" s="9" t="s">
        <v>390</v>
      </c>
      <c r="G3268" s="9" t="s">
        <v>1495</v>
      </c>
      <c r="H3268" s="9" t="s">
        <v>296</v>
      </c>
      <c r="I3268" s="9" t="s">
        <v>456</v>
      </c>
      <c r="J3268" s="10" t="s">
        <v>456</v>
      </c>
      <c r="K3268" s="67">
        <v>3320</v>
      </c>
      <c r="L3268" s="67">
        <v>35407800</v>
      </c>
      <c r="M3268" s="67"/>
      <c r="R3268" s="66">
        <v>35407800</v>
      </c>
      <c r="S3268" s="67" t="s">
        <v>1364</v>
      </c>
      <c r="T3268" s="65">
        <v>1</v>
      </c>
    </row>
    <row r="3269" spans="1:20" x14ac:dyDescent="0.25">
      <c r="A3269" s="60" t="s">
        <v>2369</v>
      </c>
      <c r="B3269" s="58" t="s">
        <v>2366</v>
      </c>
      <c r="C3269" s="9" t="s">
        <v>1085</v>
      </c>
      <c r="D3269" s="9" t="s">
        <v>1423</v>
      </c>
      <c r="E3269" s="9" t="s">
        <v>254</v>
      </c>
      <c r="F3269" s="9" t="s">
        <v>390</v>
      </c>
      <c r="G3269" s="9" t="s">
        <v>1495</v>
      </c>
      <c r="H3269" s="9" t="s">
        <v>337</v>
      </c>
      <c r="I3269" s="9" t="s">
        <v>453</v>
      </c>
      <c r="J3269" s="62" t="s">
        <v>2384</v>
      </c>
      <c r="K3269" s="67">
        <v>9347</v>
      </c>
      <c r="L3269" s="67">
        <v>53072266</v>
      </c>
      <c r="M3269" s="67"/>
      <c r="R3269" s="66">
        <v>53072266</v>
      </c>
      <c r="S3269" s="67" t="s">
        <v>1364</v>
      </c>
      <c r="T3269" s="65">
        <v>1</v>
      </c>
    </row>
    <row r="3270" spans="1:20" x14ac:dyDescent="0.25">
      <c r="A3270" s="60" t="s">
        <v>2369</v>
      </c>
      <c r="B3270" s="58" t="s">
        <v>2366</v>
      </c>
      <c r="C3270" s="9" t="s">
        <v>1085</v>
      </c>
      <c r="D3270" s="9" t="s">
        <v>1423</v>
      </c>
      <c r="E3270" s="9" t="s">
        <v>254</v>
      </c>
      <c r="F3270" s="9" t="s">
        <v>390</v>
      </c>
      <c r="G3270" s="9" t="s">
        <v>1495</v>
      </c>
      <c r="H3270" s="9" t="s">
        <v>231</v>
      </c>
      <c r="I3270" s="9" t="s">
        <v>455</v>
      </c>
      <c r="J3270" s="62" t="s">
        <v>2384</v>
      </c>
      <c r="K3270" s="67">
        <v>80</v>
      </c>
      <c r="L3270" s="67">
        <v>754400</v>
      </c>
      <c r="M3270" s="67"/>
      <c r="R3270" s="66">
        <v>754400</v>
      </c>
      <c r="S3270" s="67" t="s">
        <v>1364</v>
      </c>
      <c r="T3270" s="65">
        <v>1</v>
      </c>
    </row>
    <row r="3271" spans="1:20" x14ac:dyDescent="0.25">
      <c r="A3271" s="60" t="s">
        <v>2369</v>
      </c>
      <c r="B3271" s="58" t="s">
        <v>2366</v>
      </c>
      <c r="C3271" s="9" t="s">
        <v>1085</v>
      </c>
      <c r="D3271" s="9" t="s">
        <v>1423</v>
      </c>
      <c r="E3271" s="9" t="s">
        <v>254</v>
      </c>
      <c r="F3271" s="9" t="s">
        <v>390</v>
      </c>
      <c r="G3271" s="9" t="s">
        <v>1495</v>
      </c>
      <c r="H3271" s="9" t="s">
        <v>1523</v>
      </c>
      <c r="I3271" s="9" t="s">
        <v>453</v>
      </c>
      <c r="J3271" s="62" t="s">
        <v>2384</v>
      </c>
      <c r="K3271" s="67">
        <v>11820</v>
      </c>
      <c r="L3271" s="67">
        <v>67113960</v>
      </c>
      <c r="M3271" s="67"/>
      <c r="R3271" s="66">
        <v>67113960</v>
      </c>
      <c r="S3271" s="67" t="s">
        <v>1534</v>
      </c>
      <c r="T3271" s="65">
        <v>1</v>
      </c>
    </row>
    <row r="3272" spans="1:20" x14ac:dyDescent="0.25">
      <c r="A3272" s="60" t="s">
        <v>2369</v>
      </c>
      <c r="B3272" s="58" t="s">
        <v>2366</v>
      </c>
      <c r="C3272" s="9" t="s">
        <v>1086</v>
      </c>
      <c r="D3272" s="9" t="s">
        <v>1204</v>
      </c>
      <c r="E3272" s="9" t="s">
        <v>254</v>
      </c>
      <c r="F3272" s="9" t="s">
        <v>390</v>
      </c>
      <c r="G3272" s="9" t="s">
        <v>1495</v>
      </c>
      <c r="H3272" s="9" t="s">
        <v>296</v>
      </c>
      <c r="I3272" s="9" t="s">
        <v>456</v>
      </c>
      <c r="J3272" s="10" t="s">
        <v>456</v>
      </c>
      <c r="K3272" s="67">
        <v>48220</v>
      </c>
      <c r="L3272" s="67">
        <v>505442040</v>
      </c>
      <c r="M3272" s="67"/>
      <c r="R3272" s="66">
        <v>505442040</v>
      </c>
      <c r="S3272" s="67" t="s">
        <v>1364</v>
      </c>
      <c r="T3272" s="65">
        <v>1</v>
      </c>
    </row>
    <row r="3273" spans="1:20" x14ac:dyDescent="0.25">
      <c r="A3273" s="60" t="s">
        <v>2369</v>
      </c>
      <c r="B3273" s="58" t="s">
        <v>2366</v>
      </c>
      <c r="C3273" s="9" t="s">
        <v>1086</v>
      </c>
      <c r="D3273" s="9" t="s">
        <v>1204</v>
      </c>
      <c r="E3273" s="9" t="s">
        <v>254</v>
      </c>
      <c r="F3273" s="9" t="s">
        <v>390</v>
      </c>
      <c r="G3273" s="9" t="s">
        <v>1495</v>
      </c>
      <c r="H3273" s="9" t="s">
        <v>337</v>
      </c>
      <c r="I3273" s="9" t="s">
        <v>453</v>
      </c>
      <c r="J3273" s="62" t="s">
        <v>2384</v>
      </c>
      <c r="K3273" s="67">
        <v>99240</v>
      </c>
      <c r="L3273" s="67">
        <v>978903360</v>
      </c>
      <c r="M3273" s="67"/>
      <c r="R3273" s="66">
        <v>978903360</v>
      </c>
      <c r="S3273" s="67" t="s">
        <v>1364</v>
      </c>
      <c r="T3273" s="65">
        <v>1</v>
      </c>
    </row>
    <row r="3274" spans="1:20" x14ac:dyDescent="0.25">
      <c r="A3274" s="60" t="s">
        <v>2369</v>
      </c>
      <c r="B3274" s="58" t="s">
        <v>2366</v>
      </c>
      <c r="C3274" s="9" t="s">
        <v>1086</v>
      </c>
      <c r="D3274" s="9" t="s">
        <v>1204</v>
      </c>
      <c r="E3274" s="9" t="s">
        <v>254</v>
      </c>
      <c r="F3274" s="9" t="s">
        <v>390</v>
      </c>
      <c r="G3274" s="9" t="s">
        <v>1495</v>
      </c>
      <c r="H3274" s="9" t="s">
        <v>231</v>
      </c>
      <c r="I3274" s="9" t="s">
        <v>455</v>
      </c>
      <c r="J3274" s="62" t="s">
        <v>2384</v>
      </c>
      <c r="K3274" s="67">
        <v>3140</v>
      </c>
      <c r="L3274" s="67">
        <v>28322800</v>
      </c>
      <c r="M3274" s="67"/>
      <c r="R3274" s="66">
        <v>28322800</v>
      </c>
      <c r="S3274" s="67" t="s">
        <v>1364</v>
      </c>
      <c r="T3274" s="65">
        <v>1</v>
      </c>
    </row>
    <row r="3275" spans="1:20" x14ac:dyDescent="0.25">
      <c r="A3275" s="60" t="s">
        <v>2369</v>
      </c>
      <c r="B3275" s="58" t="s">
        <v>2366</v>
      </c>
      <c r="C3275" s="9" t="s">
        <v>1086</v>
      </c>
      <c r="D3275" s="9" t="s">
        <v>1204</v>
      </c>
      <c r="E3275" s="9" t="s">
        <v>254</v>
      </c>
      <c r="F3275" s="9" t="s">
        <v>390</v>
      </c>
      <c r="G3275" s="9" t="s">
        <v>1495</v>
      </c>
      <c r="H3275" s="9" t="s">
        <v>234</v>
      </c>
      <c r="I3275" s="9" t="s">
        <v>454</v>
      </c>
      <c r="J3275" s="62" t="s">
        <v>2384</v>
      </c>
      <c r="K3275" s="67">
        <v>30019</v>
      </c>
      <c r="L3275" s="67">
        <v>188459282</v>
      </c>
      <c r="M3275" s="67"/>
      <c r="R3275" s="66">
        <v>188459282</v>
      </c>
      <c r="S3275" s="67" t="s">
        <v>1364</v>
      </c>
      <c r="T3275" s="65">
        <v>1</v>
      </c>
    </row>
    <row r="3276" spans="1:20" x14ac:dyDescent="0.25">
      <c r="A3276" s="60" t="s">
        <v>2369</v>
      </c>
      <c r="B3276" s="58" t="s">
        <v>2366</v>
      </c>
      <c r="C3276" s="9" t="s">
        <v>1086</v>
      </c>
      <c r="D3276" s="9" t="s">
        <v>1204</v>
      </c>
      <c r="E3276" s="9" t="s">
        <v>254</v>
      </c>
      <c r="F3276" s="9" t="s">
        <v>390</v>
      </c>
      <c r="G3276" s="9" t="s">
        <v>1495</v>
      </c>
      <c r="H3276" s="9" t="s">
        <v>1523</v>
      </c>
      <c r="I3276" s="9" t="s">
        <v>453</v>
      </c>
      <c r="J3276" s="62" t="s">
        <v>2384</v>
      </c>
      <c r="K3276" s="67">
        <v>3000</v>
      </c>
      <c r="L3276" s="67">
        <v>29592000</v>
      </c>
      <c r="M3276" s="67"/>
      <c r="R3276" s="66">
        <v>29592000</v>
      </c>
      <c r="S3276" s="67" t="s">
        <v>1534</v>
      </c>
      <c r="T3276" s="65">
        <v>1</v>
      </c>
    </row>
    <row r="3277" spans="1:20" x14ac:dyDescent="0.25">
      <c r="A3277" s="60" t="s">
        <v>2369</v>
      </c>
      <c r="B3277" s="58" t="s">
        <v>2366</v>
      </c>
      <c r="C3277" s="9" t="s">
        <v>1087</v>
      </c>
      <c r="D3277" s="9" t="s">
        <v>1424</v>
      </c>
      <c r="E3277" s="9" t="s">
        <v>254</v>
      </c>
      <c r="F3277" s="9" t="s">
        <v>390</v>
      </c>
      <c r="G3277" s="9" t="s">
        <v>1495</v>
      </c>
      <c r="H3277" s="9" t="s">
        <v>1523</v>
      </c>
      <c r="I3277" s="9" t="s">
        <v>453</v>
      </c>
      <c r="J3277" s="62" t="s">
        <v>2384</v>
      </c>
      <c r="K3277" s="67">
        <v>320</v>
      </c>
      <c r="L3277" s="67">
        <v>3156480</v>
      </c>
      <c r="M3277" s="67"/>
      <c r="R3277" s="66">
        <v>3156480</v>
      </c>
      <c r="S3277" s="67" t="s">
        <v>1534</v>
      </c>
      <c r="T3277" s="65">
        <v>1</v>
      </c>
    </row>
    <row r="3278" spans="1:20" x14ac:dyDescent="0.25">
      <c r="A3278" s="60" t="s">
        <v>2369</v>
      </c>
      <c r="B3278" s="58" t="s">
        <v>2366</v>
      </c>
      <c r="C3278" s="9" t="s">
        <v>1088</v>
      </c>
      <c r="D3278" s="9" t="s">
        <v>1496</v>
      </c>
      <c r="E3278" s="9" t="s">
        <v>389</v>
      </c>
      <c r="F3278" s="9" t="s">
        <v>322</v>
      </c>
      <c r="G3278" s="9" t="s">
        <v>1495</v>
      </c>
      <c r="H3278" s="9" t="s">
        <v>296</v>
      </c>
      <c r="I3278" s="9" t="s">
        <v>456</v>
      </c>
      <c r="J3278" s="10" t="s">
        <v>456</v>
      </c>
      <c r="K3278" s="67">
        <v>1710</v>
      </c>
      <c r="L3278" s="67">
        <v>81204480</v>
      </c>
      <c r="M3278" s="67"/>
      <c r="R3278" s="66">
        <v>81204480</v>
      </c>
      <c r="S3278" s="67" t="s">
        <v>1364</v>
      </c>
      <c r="T3278" s="65">
        <v>1</v>
      </c>
    </row>
    <row r="3279" spans="1:20" x14ac:dyDescent="0.25">
      <c r="A3279" s="60" t="s">
        <v>2369</v>
      </c>
      <c r="B3279" s="58" t="s">
        <v>2366</v>
      </c>
      <c r="C3279" s="9" t="s">
        <v>1088</v>
      </c>
      <c r="D3279" s="9" t="s">
        <v>1496</v>
      </c>
      <c r="E3279" s="9" t="s">
        <v>389</v>
      </c>
      <c r="F3279" s="9" t="s">
        <v>322</v>
      </c>
      <c r="G3279" s="9" t="s">
        <v>1495</v>
      </c>
      <c r="H3279" s="9" t="s">
        <v>337</v>
      </c>
      <c r="I3279" s="9" t="s">
        <v>453</v>
      </c>
      <c r="J3279" s="62" t="s">
        <v>2384</v>
      </c>
      <c r="K3279" s="67">
        <v>16408</v>
      </c>
      <c r="L3279" s="67">
        <v>401274048</v>
      </c>
      <c r="M3279" s="67"/>
      <c r="R3279" s="66">
        <v>401274048</v>
      </c>
      <c r="S3279" s="67" t="s">
        <v>1364</v>
      </c>
      <c r="T3279" s="65">
        <v>1</v>
      </c>
    </row>
    <row r="3280" spans="1:20" x14ac:dyDescent="0.25">
      <c r="A3280" s="60" t="s">
        <v>2369</v>
      </c>
      <c r="B3280" s="58" t="s">
        <v>2366</v>
      </c>
      <c r="C3280" s="9" t="s">
        <v>1088</v>
      </c>
      <c r="D3280" s="9" t="s">
        <v>1496</v>
      </c>
      <c r="E3280" s="9" t="s">
        <v>389</v>
      </c>
      <c r="F3280" s="9" t="s">
        <v>322</v>
      </c>
      <c r="G3280" s="9" t="s">
        <v>1495</v>
      </c>
      <c r="H3280" s="9" t="s">
        <v>1523</v>
      </c>
      <c r="I3280" s="9" t="s">
        <v>453</v>
      </c>
      <c r="J3280" s="62" t="s">
        <v>2384</v>
      </c>
      <c r="K3280" s="67">
        <v>3240</v>
      </c>
      <c r="L3280" s="67">
        <v>79237440</v>
      </c>
      <c r="M3280" s="67"/>
      <c r="R3280" s="66">
        <v>79237440</v>
      </c>
      <c r="S3280" s="67" t="s">
        <v>1534</v>
      </c>
      <c r="T3280" s="65">
        <v>1</v>
      </c>
    </row>
    <row r="3281" spans="1:20" x14ac:dyDescent="0.25">
      <c r="A3281" s="60" t="s">
        <v>2369</v>
      </c>
      <c r="B3281" s="58" t="s">
        <v>2366</v>
      </c>
      <c r="C3281" s="9" t="s">
        <v>1377</v>
      </c>
      <c r="D3281" s="9" t="s">
        <v>1481</v>
      </c>
      <c r="E3281" s="9" t="s">
        <v>254</v>
      </c>
      <c r="F3281" s="9" t="s">
        <v>390</v>
      </c>
      <c r="G3281" s="9" t="s">
        <v>1495</v>
      </c>
      <c r="H3281" s="9" t="s">
        <v>296</v>
      </c>
      <c r="I3281" s="9" t="s">
        <v>456</v>
      </c>
      <c r="J3281" s="10" t="s">
        <v>456</v>
      </c>
      <c r="K3281" s="67">
        <v>9585</v>
      </c>
      <c r="L3281" s="67">
        <v>187597620</v>
      </c>
      <c r="M3281" s="67"/>
      <c r="R3281" s="66">
        <v>187597620</v>
      </c>
      <c r="S3281" s="67" t="s">
        <v>1364</v>
      </c>
      <c r="T3281" s="65">
        <v>1</v>
      </c>
    </row>
    <row r="3282" spans="1:20" x14ac:dyDescent="0.25">
      <c r="A3282" s="60" t="s">
        <v>2369</v>
      </c>
      <c r="B3282" s="58" t="s">
        <v>2366</v>
      </c>
      <c r="C3282" s="9" t="s">
        <v>1377</v>
      </c>
      <c r="D3282" s="9" t="s">
        <v>1481</v>
      </c>
      <c r="E3282" s="9" t="s">
        <v>254</v>
      </c>
      <c r="F3282" s="9" t="s">
        <v>390</v>
      </c>
      <c r="G3282" s="9" t="s">
        <v>1495</v>
      </c>
      <c r="H3282" s="9" t="s">
        <v>234</v>
      </c>
      <c r="I3282" s="9" t="s">
        <v>454</v>
      </c>
      <c r="J3282" s="62" t="s">
        <v>2384</v>
      </c>
      <c r="K3282" s="67">
        <v>40706</v>
      </c>
      <c r="L3282" s="67">
        <v>478132676</v>
      </c>
      <c r="M3282" s="67"/>
      <c r="R3282" s="66">
        <v>478132676</v>
      </c>
      <c r="S3282" s="67" t="s">
        <v>1364</v>
      </c>
      <c r="T3282" s="65">
        <v>1</v>
      </c>
    </row>
    <row r="3283" spans="1:20" x14ac:dyDescent="0.25">
      <c r="A3283" s="60" t="s">
        <v>2369</v>
      </c>
      <c r="B3283" s="58" t="s">
        <v>2366</v>
      </c>
      <c r="C3283" s="9" t="s">
        <v>1377</v>
      </c>
      <c r="D3283" s="9" t="s">
        <v>1481</v>
      </c>
      <c r="E3283" s="9" t="s">
        <v>254</v>
      </c>
      <c r="F3283" s="9" t="s">
        <v>390</v>
      </c>
      <c r="G3283" s="9" t="s">
        <v>1495</v>
      </c>
      <c r="H3283" s="9" t="s">
        <v>1492</v>
      </c>
      <c r="I3283" s="9" t="s">
        <v>454</v>
      </c>
      <c r="J3283" s="62" t="s">
        <v>2384</v>
      </c>
      <c r="K3283" s="67">
        <v>29115</v>
      </c>
      <c r="L3283" s="67">
        <v>341984790</v>
      </c>
      <c r="M3283" s="67"/>
      <c r="R3283" s="66">
        <v>341984790</v>
      </c>
      <c r="S3283" s="67" t="s">
        <v>1534</v>
      </c>
      <c r="T3283" s="65">
        <v>1</v>
      </c>
    </row>
    <row r="3284" spans="1:20" x14ac:dyDescent="0.25">
      <c r="A3284" s="60" t="s">
        <v>2369</v>
      </c>
      <c r="B3284" s="58" t="s">
        <v>2366</v>
      </c>
      <c r="C3284" s="9" t="s">
        <v>1111</v>
      </c>
      <c r="D3284" s="9" t="s">
        <v>1424</v>
      </c>
      <c r="E3284" s="9" t="s">
        <v>254</v>
      </c>
      <c r="F3284" s="9" t="s">
        <v>390</v>
      </c>
      <c r="G3284" s="9" t="s">
        <v>1495</v>
      </c>
      <c r="H3284" s="9" t="s">
        <v>296</v>
      </c>
      <c r="I3284" s="9" t="s">
        <v>456</v>
      </c>
      <c r="J3284" s="10" t="s">
        <v>456</v>
      </c>
      <c r="K3284" s="67">
        <v>27780</v>
      </c>
      <c r="L3284" s="67">
        <v>567350940</v>
      </c>
      <c r="M3284" s="67"/>
      <c r="R3284" s="66">
        <v>567350940</v>
      </c>
      <c r="S3284" s="67" t="s">
        <v>1364</v>
      </c>
      <c r="T3284" s="65">
        <v>1</v>
      </c>
    </row>
    <row r="3285" spans="1:20" x14ac:dyDescent="0.25">
      <c r="A3285" s="60" t="s">
        <v>2369</v>
      </c>
      <c r="B3285" s="58" t="s">
        <v>2366</v>
      </c>
      <c r="C3285" s="9" t="s">
        <v>1111</v>
      </c>
      <c r="D3285" s="9" t="s">
        <v>1424</v>
      </c>
      <c r="E3285" s="9" t="s">
        <v>254</v>
      </c>
      <c r="F3285" s="9" t="s">
        <v>390</v>
      </c>
      <c r="G3285" s="9" t="s">
        <v>1495</v>
      </c>
      <c r="H3285" s="9" t="s">
        <v>325</v>
      </c>
      <c r="I3285" s="9" t="s">
        <v>456</v>
      </c>
      <c r="J3285" s="10" t="s">
        <v>456</v>
      </c>
      <c r="K3285" s="67">
        <v>-15</v>
      </c>
      <c r="L3285" s="67">
        <v>-177780</v>
      </c>
      <c r="M3285" s="67"/>
      <c r="R3285" s="66">
        <v>-177780</v>
      </c>
      <c r="S3285" s="67" t="s">
        <v>1364</v>
      </c>
      <c r="T3285" s="65">
        <v>1</v>
      </c>
    </row>
    <row r="3286" spans="1:20" x14ac:dyDescent="0.25">
      <c r="A3286" s="60" t="s">
        <v>2369</v>
      </c>
      <c r="B3286" s="58" t="s">
        <v>2366</v>
      </c>
      <c r="C3286" s="9" t="s">
        <v>1111</v>
      </c>
      <c r="D3286" s="9" t="s">
        <v>1424</v>
      </c>
      <c r="E3286" s="9" t="s">
        <v>254</v>
      </c>
      <c r="F3286" s="9" t="s">
        <v>390</v>
      </c>
      <c r="G3286" s="9" t="s">
        <v>1495</v>
      </c>
      <c r="H3286" s="9" t="s">
        <v>231</v>
      </c>
      <c r="I3286" s="9" t="s">
        <v>455</v>
      </c>
      <c r="J3286" s="62" t="s">
        <v>2384</v>
      </c>
      <c r="K3286" s="67">
        <v>105</v>
      </c>
      <c r="L3286" s="67">
        <v>1833930</v>
      </c>
      <c r="M3286" s="67"/>
      <c r="R3286" s="66">
        <v>1833930</v>
      </c>
      <c r="S3286" s="67" t="s">
        <v>1364</v>
      </c>
      <c r="T3286" s="65">
        <v>1</v>
      </c>
    </row>
    <row r="3287" spans="1:20" x14ac:dyDescent="0.25">
      <c r="A3287" s="60" t="s">
        <v>2369</v>
      </c>
      <c r="B3287" s="58" t="s">
        <v>2366</v>
      </c>
      <c r="C3287" s="9" t="s">
        <v>1111</v>
      </c>
      <c r="D3287" s="9" t="s">
        <v>1424</v>
      </c>
      <c r="E3287" s="9" t="s">
        <v>254</v>
      </c>
      <c r="F3287" s="9" t="s">
        <v>390</v>
      </c>
      <c r="G3287" s="9" t="s">
        <v>1495</v>
      </c>
      <c r="H3287" s="9" t="s">
        <v>234</v>
      </c>
      <c r="I3287" s="9" t="s">
        <v>454</v>
      </c>
      <c r="J3287" s="62" t="s">
        <v>2384</v>
      </c>
      <c r="K3287" s="67">
        <v>106969</v>
      </c>
      <c r="L3287" s="67">
        <v>1181365636</v>
      </c>
      <c r="M3287" s="67"/>
      <c r="R3287" s="66">
        <v>1181365636</v>
      </c>
      <c r="S3287" s="67" t="s">
        <v>1364</v>
      </c>
      <c r="T3287" s="65">
        <v>1</v>
      </c>
    </row>
    <row r="3288" spans="1:20" x14ac:dyDescent="0.25">
      <c r="A3288" s="60" t="s">
        <v>2369</v>
      </c>
      <c r="B3288" s="58" t="s">
        <v>2366</v>
      </c>
      <c r="C3288" s="9" t="s">
        <v>1111</v>
      </c>
      <c r="D3288" s="9" t="s">
        <v>1424</v>
      </c>
      <c r="E3288" s="9" t="s">
        <v>254</v>
      </c>
      <c r="F3288" s="9" t="s">
        <v>390</v>
      </c>
      <c r="G3288" s="9" t="s">
        <v>1495</v>
      </c>
      <c r="H3288" s="9" t="s">
        <v>1492</v>
      </c>
      <c r="I3288" s="9" t="s">
        <v>454</v>
      </c>
      <c r="J3288" s="62" t="s">
        <v>2384</v>
      </c>
      <c r="K3288" s="67">
        <v>27315</v>
      </c>
      <c r="L3288" s="67">
        <v>301666860</v>
      </c>
      <c r="M3288" s="67"/>
      <c r="R3288" s="66">
        <v>301666860</v>
      </c>
      <c r="S3288" s="67" t="s">
        <v>1534</v>
      </c>
      <c r="T3288" s="65">
        <v>1</v>
      </c>
    </row>
    <row r="3289" spans="1:20" x14ac:dyDescent="0.25">
      <c r="A3289" s="60" t="s">
        <v>2369</v>
      </c>
      <c r="B3289" s="58" t="s">
        <v>2366</v>
      </c>
      <c r="C3289" s="9" t="s">
        <v>1111</v>
      </c>
      <c r="D3289" s="9" t="s">
        <v>1424</v>
      </c>
      <c r="E3289" s="9" t="s">
        <v>254</v>
      </c>
      <c r="F3289" s="9" t="s">
        <v>390</v>
      </c>
      <c r="G3289" s="9" t="s">
        <v>1495</v>
      </c>
      <c r="H3289" s="9" t="s">
        <v>1493</v>
      </c>
      <c r="I3289" s="9" t="s">
        <v>456</v>
      </c>
      <c r="J3289" s="10" t="s">
        <v>456</v>
      </c>
      <c r="K3289" s="67">
        <v>-1</v>
      </c>
      <c r="L3289" s="67">
        <v>-11852</v>
      </c>
      <c r="M3289" s="67"/>
      <c r="R3289" s="66">
        <v>-11852</v>
      </c>
      <c r="S3289" s="67" t="s">
        <v>1534</v>
      </c>
      <c r="T3289" s="65">
        <v>1</v>
      </c>
    </row>
    <row r="3290" spans="1:20" x14ac:dyDescent="0.25">
      <c r="A3290" s="60" t="s">
        <v>2369</v>
      </c>
      <c r="B3290" s="58" t="s">
        <v>2366</v>
      </c>
      <c r="C3290" s="9" t="s">
        <v>1000</v>
      </c>
      <c r="D3290" s="9" t="s">
        <v>1378</v>
      </c>
      <c r="E3290" s="9" t="s">
        <v>367</v>
      </c>
      <c r="F3290" s="9" t="s">
        <v>294</v>
      </c>
      <c r="G3290" s="9" t="s">
        <v>1379</v>
      </c>
      <c r="H3290" s="9" t="s">
        <v>314</v>
      </c>
      <c r="I3290" s="9" t="s">
        <v>456</v>
      </c>
      <c r="J3290" s="10" t="s">
        <v>456</v>
      </c>
      <c r="K3290" s="67">
        <v>92</v>
      </c>
      <c r="L3290" s="67">
        <v>18627332</v>
      </c>
      <c r="M3290" s="67"/>
      <c r="R3290" s="66">
        <v>18627332</v>
      </c>
      <c r="S3290" s="67" t="s">
        <v>1365</v>
      </c>
      <c r="T3290" s="65">
        <v>1</v>
      </c>
    </row>
    <row r="3291" spans="1:20" x14ac:dyDescent="0.25">
      <c r="A3291" s="60" t="s">
        <v>2369</v>
      </c>
      <c r="B3291" s="58" t="s">
        <v>2366</v>
      </c>
      <c r="C3291" s="9" t="s">
        <v>1000</v>
      </c>
      <c r="D3291" s="9" t="s">
        <v>1378</v>
      </c>
      <c r="E3291" s="9" t="s">
        <v>367</v>
      </c>
      <c r="F3291" s="9" t="s">
        <v>294</v>
      </c>
      <c r="G3291" s="9" t="s">
        <v>1379</v>
      </c>
      <c r="H3291" s="9" t="s">
        <v>345</v>
      </c>
      <c r="I3291" s="9" t="s">
        <v>456</v>
      </c>
      <c r="J3291" s="10" t="s">
        <v>456</v>
      </c>
      <c r="K3291" s="67">
        <v>1100</v>
      </c>
      <c r="L3291" s="67">
        <v>213741000</v>
      </c>
      <c r="M3291" s="67"/>
      <c r="R3291" s="66">
        <v>213741000</v>
      </c>
      <c r="S3291" s="67" t="s">
        <v>1364</v>
      </c>
      <c r="T3291" s="65">
        <v>1</v>
      </c>
    </row>
    <row r="3292" spans="1:20" x14ac:dyDescent="0.25">
      <c r="A3292" s="60" t="s">
        <v>2369</v>
      </c>
      <c r="B3292" s="58" t="s">
        <v>2366</v>
      </c>
      <c r="C3292" s="9" t="s">
        <v>1000</v>
      </c>
      <c r="D3292" s="9" t="s">
        <v>1378</v>
      </c>
      <c r="E3292" s="9" t="s">
        <v>367</v>
      </c>
      <c r="F3292" s="9" t="s">
        <v>294</v>
      </c>
      <c r="G3292" s="9" t="s">
        <v>1379</v>
      </c>
      <c r="H3292" s="9" t="s">
        <v>241</v>
      </c>
      <c r="I3292" s="9" t="s">
        <v>454</v>
      </c>
      <c r="J3292" s="62" t="s">
        <v>2384</v>
      </c>
      <c r="K3292" s="67">
        <v>4317</v>
      </c>
      <c r="L3292" s="67">
        <v>693055497</v>
      </c>
      <c r="M3292" s="67"/>
      <c r="R3292" s="66">
        <v>693055497</v>
      </c>
      <c r="S3292" s="67" t="s">
        <v>1364</v>
      </c>
      <c r="T3292" s="65">
        <v>1</v>
      </c>
    </row>
    <row r="3293" spans="1:20" x14ac:dyDescent="0.25">
      <c r="A3293" s="60" t="s">
        <v>2369</v>
      </c>
      <c r="B3293" s="58" t="s">
        <v>2366</v>
      </c>
      <c r="C3293" s="9" t="s">
        <v>1125</v>
      </c>
      <c r="D3293" s="9" t="s">
        <v>1133</v>
      </c>
      <c r="E3293" s="9" t="s">
        <v>1143</v>
      </c>
      <c r="F3293" s="9" t="s">
        <v>1144</v>
      </c>
      <c r="G3293" s="9" t="s">
        <v>1312</v>
      </c>
      <c r="H3293" s="9" t="s">
        <v>314</v>
      </c>
      <c r="I3293" s="9" t="s">
        <v>456</v>
      </c>
      <c r="J3293" s="10" t="s">
        <v>456</v>
      </c>
      <c r="K3293" s="67">
        <v>100</v>
      </c>
      <c r="L3293" s="67">
        <v>4769850</v>
      </c>
      <c r="M3293" s="67"/>
      <c r="R3293" s="66">
        <v>4769850</v>
      </c>
      <c r="S3293" s="67" t="s">
        <v>1365</v>
      </c>
      <c r="T3293" s="65">
        <v>1</v>
      </c>
    </row>
    <row r="3294" spans="1:20" x14ac:dyDescent="0.25">
      <c r="A3294" s="60" t="s">
        <v>2369</v>
      </c>
      <c r="B3294" s="58" t="s">
        <v>2366</v>
      </c>
      <c r="C3294" s="9" t="s">
        <v>1125</v>
      </c>
      <c r="D3294" s="9" t="s">
        <v>1133</v>
      </c>
      <c r="E3294" s="9" t="s">
        <v>1143</v>
      </c>
      <c r="F3294" s="9" t="s">
        <v>1144</v>
      </c>
      <c r="G3294" s="9" t="s">
        <v>1312</v>
      </c>
      <c r="H3294" s="9" t="s">
        <v>345</v>
      </c>
      <c r="I3294" s="9" t="s">
        <v>456</v>
      </c>
      <c r="J3294" s="10" t="s">
        <v>456</v>
      </c>
      <c r="K3294" s="67">
        <v>2500</v>
      </c>
      <c r="L3294" s="67">
        <v>114440250</v>
      </c>
      <c r="M3294" s="67"/>
      <c r="R3294" s="66">
        <v>114440250</v>
      </c>
      <c r="S3294" s="67" t="s">
        <v>1364</v>
      </c>
      <c r="T3294" s="65">
        <v>1</v>
      </c>
    </row>
    <row r="3295" spans="1:20" x14ac:dyDescent="0.25">
      <c r="A3295" s="60" t="s">
        <v>2369</v>
      </c>
      <c r="B3295" s="58" t="s">
        <v>2366</v>
      </c>
      <c r="C3295" s="9" t="s">
        <v>1147</v>
      </c>
      <c r="D3295" s="9" t="s">
        <v>1166</v>
      </c>
      <c r="E3295" s="9" t="s">
        <v>385</v>
      </c>
      <c r="F3295" s="9" t="s">
        <v>398</v>
      </c>
      <c r="G3295" s="9" t="s">
        <v>1307</v>
      </c>
      <c r="H3295" s="9" t="s">
        <v>412</v>
      </c>
      <c r="I3295" s="9" t="s">
        <v>454</v>
      </c>
      <c r="J3295" s="62" t="s">
        <v>2384</v>
      </c>
      <c r="K3295" s="67">
        <v>498</v>
      </c>
      <c r="L3295" s="67">
        <v>2137914</v>
      </c>
      <c r="M3295" s="67"/>
      <c r="R3295" s="66">
        <v>2137914</v>
      </c>
      <c r="S3295" s="67" t="s">
        <v>1364</v>
      </c>
      <c r="T3295" s="65">
        <v>1</v>
      </c>
    </row>
    <row r="3296" spans="1:20" x14ac:dyDescent="0.25">
      <c r="A3296" s="60" t="s">
        <v>2369</v>
      </c>
      <c r="B3296" s="58" t="s">
        <v>2366</v>
      </c>
      <c r="C3296" s="9" t="s">
        <v>529</v>
      </c>
      <c r="D3296" s="9" t="s">
        <v>1267</v>
      </c>
      <c r="E3296" s="9" t="s">
        <v>367</v>
      </c>
      <c r="F3296" s="9" t="s">
        <v>294</v>
      </c>
      <c r="G3296" s="9" t="s">
        <v>1312</v>
      </c>
      <c r="H3296" s="9" t="s">
        <v>345</v>
      </c>
      <c r="I3296" s="9" t="s">
        <v>456</v>
      </c>
      <c r="J3296" s="10" t="s">
        <v>456</v>
      </c>
      <c r="K3296" s="67">
        <v>700</v>
      </c>
      <c r="L3296" s="67">
        <v>33630100</v>
      </c>
      <c r="M3296" s="67"/>
      <c r="R3296" s="66">
        <v>33630100</v>
      </c>
      <c r="S3296" s="67" t="s">
        <v>1364</v>
      </c>
      <c r="T3296" s="65">
        <v>1</v>
      </c>
    </row>
    <row r="3297" spans="1:20" x14ac:dyDescent="0.25">
      <c r="A3297" s="60" t="s">
        <v>2369</v>
      </c>
      <c r="B3297" s="58" t="s">
        <v>2366</v>
      </c>
      <c r="C3297" s="9" t="s">
        <v>529</v>
      </c>
      <c r="D3297" s="9" t="s">
        <v>1267</v>
      </c>
      <c r="E3297" s="9" t="s">
        <v>367</v>
      </c>
      <c r="F3297" s="9" t="s">
        <v>294</v>
      </c>
      <c r="G3297" s="9" t="s">
        <v>1312</v>
      </c>
      <c r="H3297" s="9" t="s">
        <v>463</v>
      </c>
      <c r="I3297" s="9" t="s">
        <v>457</v>
      </c>
      <c r="J3297" s="62" t="s">
        <v>2384</v>
      </c>
      <c r="K3297" s="67">
        <v>1600</v>
      </c>
      <c r="L3297" s="67">
        <v>42032160</v>
      </c>
      <c r="M3297" s="67"/>
      <c r="R3297" s="66">
        <v>42032160</v>
      </c>
      <c r="S3297" s="67" t="s">
        <v>1364</v>
      </c>
      <c r="T3297" s="65">
        <v>1</v>
      </c>
    </row>
    <row r="3298" spans="1:20" x14ac:dyDescent="0.25">
      <c r="A3298" s="60" t="s">
        <v>2369</v>
      </c>
      <c r="B3298" s="58" t="s">
        <v>2366</v>
      </c>
      <c r="C3298" s="9" t="s">
        <v>1004</v>
      </c>
      <c r="D3298" s="9" t="s">
        <v>1359</v>
      </c>
      <c r="E3298" s="9" t="s">
        <v>1505</v>
      </c>
      <c r="F3298" s="9" t="s">
        <v>1506</v>
      </c>
      <c r="G3298" s="9" t="s">
        <v>1313</v>
      </c>
      <c r="H3298" s="9" t="s">
        <v>345</v>
      </c>
      <c r="I3298" s="9" t="s">
        <v>456</v>
      </c>
      <c r="J3298" s="10" t="s">
        <v>456</v>
      </c>
      <c r="K3298" s="67">
        <v>660</v>
      </c>
      <c r="L3298" s="67">
        <v>72335736</v>
      </c>
      <c r="M3298" s="67"/>
      <c r="R3298" s="66">
        <v>72335736</v>
      </c>
      <c r="S3298" s="67" t="s">
        <v>1364</v>
      </c>
      <c r="T3298" s="65">
        <v>1</v>
      </c>
    </row>
    <row r="3299" spans="1:20" x14ac:dyDescent="0.25">
      <c r="A3299" s="60" t="s">
        <v>2369</v>
      </c>
      <c r="B3299" s="58" t="s">
        <v>2366</v>
      </c>
      <c r="C3299" s="9" t="s">
        <v>1051</v>
      </c>
      <c r="D3299" s="9" t="s">
        <v>1150</v>
      </c>
      <c r="E3299" s="9" t="s">
        <v>389</v>
      </c>
      <c r="F3299" s="9" t="s">
        <v>322</v>
      </c>
      <c r="G3299" s="9" t="s">
        <v>1495</v>
      </c>
      <c r="H3299" s="9" t="s">
        <v>296</v>
      </c>
      <c r="I3299" s="9" t="s">
        <v>456</v>
      </c>
      <c r="J3299" s="10" t="s">
        <v>456</v>
      </c>
      <c r="K3299" s="67">
        <v>420</v>
      </c>
      <c r="L3299" s="67">
        <v>31320660</v>
      </c>
      <c r="M3299" s="67"/>
      <c r="R3299" s="66">
        <v>31320660</v>
      </c>
      <c r="S3299" s="67" t="s">
        <v>1364</v>
      </c>
      <c r="T3299" s="65">
        <v>1</v>
      </c>
    </row>
    <row r="3300" spans="1:20" x14ac:dyDescent="0.25">
      <c r="A3300" s="60" t="s">
        <v>2369</v>
      </c>
      <c r="B3300" s="58" t="s">
        <v>2366</v>
      </c>
      <c r="C3300" s="9" t="s">
        <v>1051</v>
      </c>
      <c r="D3300" s="9" t="s">
        <v>1150</v>
      </c>
      <c r="E3300" s="9" t="s">
        <v>389</v>
      </c>
      <c r="F3300" s="9" t="s">
        <v>322</v>
      </c>
      <c r="G3300" s="9" t="s">
        <v>1495</v>
      </c>
      <c r="H3300" s="9" t="s">
        <v>234</v>
      </c>
      <c r="I3300" s="9" t="s">
        <v>454</v>
      </c>
      <c r="J3300" s="62" t="s">
        <v>2384</v>
      </c>
      <c r="K3300" s="67">
        <v>172</v>
      </c>
      <c r="L3300" s="67">
        <v>13953328</v>
      </c>
      <c r="M3300" s="67"/>
      <c r="R3300" s="66">
        <v>13953328</v>
      </c>
      <c r="S3300" s="67" t="s">
        <v>1364</v>
      </c>
      <c r="T3300" s="65">
        <v>1</v>
      </c>
    </row>
    <row r="3301" spans="1:20" x14ac:dyDescent="0.25">
      <c r="A3301" s="60" t="s">
        <v>2369</v>
      </c>
      <c r="B3301" s="58" t="s">
        <v>2366</v>
      </c>
      <c r="C3301" s="9" t="s">
        <v>1078</v>
      </c>
      <c r="D3301" s="9" t="s">
        <v>1205</v>
      </c>
      <c r="E3301" s="9" t="s">
        <v>254</v>
      </c>
      <c r="F3301" s="9" t="s">
        <v>390</v>
      </c>
      <c r="G3301" s="9" t="s">
        <v>1495</v>
      </c>
      <c r="H3301" s="9" t="s">
        <v>296</v>
      </c>
      <c r="I3301" s="9" t="s">
        <v>456</v>
      </c>
      <c r="J3301" s="10" t="s">
        <v>456</v>
      </c>
      <c r="K3301" s="67">
        <v>1580</v>
      </c>
      <c r="L3301" s="67">
        <v>18155780</v>
      </c>
      <c r="M3301" s="67"/>
      <c r="R3301" s="66">
        <v>18155780</v>
      </c>
      <c r="S3301" s="67" t="s">
        <v>1364</v>
      </c>
      <c r="T3301" s="65">
        <v>1</v>
      </c>
    </row>
    <row r="3302" spans="1:20" x14ac:dyDescent="0.25">
      <c r="A3302" s="60" t="s">
        <v>2369</v>
      </c>
      <c r="B3302" s="58" t="s">
        <v>2366</v>
      </c>
      <c r="C3302" s="9" t="s">
        <v>1078</v>
      </c>
      <c r="D3302" s="9" t="s">
        <v>1205</v>
      </c>
      <c r="E3302" s="9" t="s">
        <v>254</v>
      </c>
      <c r="F3302" s="9" t="s">
        <v>390</v>
      </c>
      <c r="G3302" s="9" t="s">
        <v>1495</v>
      </c>
      <c r="H3302" s="9" t="s">
        <v>325</v>
      </c>
      <c r="I3302" s="9" t="s">
        <v>456</v>
      </c>
      <c r="J3302" s="10" t="s">
        <v>456</v>
      </c>
      <c r="K3302" s="67">
        <v>-1</v>
      </c>
      <c r="L3302" s="67">
        <v>-11914</v>
      </c>
      <c r="M3302" s="67"/>
      <c r="R3302" s="66">
        <v>-11914</v>
      </c>
      <c r="S3302" s="67" t="s">
        <v>1364</v>
      </c>
      <c r="T3302" s="65">
        <v>1</v>
      </c>
    </row>
    <row r="3303" spans="1:20" x14ac:dyDescent="0.25">
      <c r="A3303" s="60" t="s">
        <v>2369</v>
      </c>
      <c r="B3303" s="58" t="s">
        <v>2366</v>
      </c>
      <c r="C3303" s="9" t="s">
        <v>1078</v>
      </c>
      <c r="D3303" s="9" t="s">
        <v>1205</v>
      </c>
      <c r="E3303" s="9" t="s">
        <v>254</v>
      </c>
      <c r="F3303" s="9" t="s">
        <v>390</v>
      </c>
      <c r="G3303" s="9" t="s">
        <v>1495</v>
      </c>
      <c r="H3303" s="9" t="s">
        <v>234</v>
      </c>
      <c r="I3303" s="9" t="s">
        <v>454</v>
      </c>
      <c r="J3303" s="62" t="s">
        <v>2384</v>
      </c>
      <c r="K3303" s="67">
        <v>2226</v>
      </c>
      <c r="L3303" s="67">
        <v>20062938</v>
      </c>
      <c r="M3303" s="67"/>
      <c r="R3303" s="66">
        <v>20062938</v>
      </c>
      <c r="S3303" s="67" t="s">
        <v>1364</v>
      </c>
      <c r="T3303" s="65">
        <v>1</v>
      </c>
    </row>
    <row r="3304" spans="1:20" x14ac:dyDescent="0.25">
      <c r="A3304" s="60" t="s">
        <v>2369</v>
      </c>
      <c r="B3304" s="58" t="s">
        <v>2366</v>
      </c>
      <c r="C3304" s="9" t="s">
        <v>1078</v>
      </c>
      <c r="D3304" s="9" t="s">
        <v>1205</v>
      </c>
      <c r="E3304" s="9" t="s">
        <v>254</v>
      </c>
      <c r="F3304" s="9" t="s">
        <v>390</v>
      </c>
      <c r="G3304" s="9" t="s">
        <v>1495</v>
      </c>
      <c r="H3304" s="9" t="s">
        <v>1492</v>
      </c>
      <c r="I3304" s="9" t="s">
        <v>454</v>
      </c>
      <c r="J3304" s="62" t="s">
        <v>2384</v>
      </c>
      <c r="K3304" s="67">
        <v>1300</v>
      </c>
      <c r="L3304" s="67">
        <v>11716900</v>
      </c>
      <c r="M3304" s="67"/>
      <c r="R3304" s="66">
        <v>11716900</v>
      </c>
      <c r="S3304" s="67" t="s">
        <v>1534</v>
      </c>
      <c r="T3304" s="65">
        <v>1</v>
      </c>
    </row>
    <row r="3305" spans="1:20" x14ac:dyDescent="0.25">
      <c r="A3305" s="60" t="s">
        <v>2369</v>
      </c>
      <c r="B3305" s="58" t="s">
        <v>2366</v>
      </c>
      <c r="C3305" s="9" t="s">
        <v>1389</v>
      </c>
      <c r="D3305" s="9" t="s">
        <v>1219</v>
      </c>
      <c r="E3305" s="9" t="s">
        <v>1482</v>
      </c>
      <c r="F3305" s="9" t="s">
        <v>1483</v>
      </c>
      <c r="G3305" s="9" t="s">
        <v>1509</v>
      </c>
      <c r="H3305" s="9" t="s">
        <v>296</v>
      </c>
      <c r="I3305" s="9" t="s">
        <v>456</v>
      </c>
      <c r="J3305" s="10" t="s">
        <v>456</v>
      </c>
      <c r="K3305" s="67">
        <v>41200</v>
      </c>
      <c r="L3305" s="67">
        <v>431858400</v>
      </c>
      <c r="M3305" s="67"/>
      <c r="R3305" s="66">
        <v>431858400</v>
      </c>
      <c r="S3305" s="67" t="s">
        <v>1364</v>
      </c>
      <c r="T3305" s="65">
        <v>1</v>
      </c>
    </row>
    <row r="3306" spans="1:20" x14ac:dyDescent="0.25">
      <c r="A3306" s="60" t="s">
        <v>2369</v>
      </c>
      <c r="B3306" s="58" t="s">
        <v>2366</v>
      </c>
      <c r="C3306" s="9" t="s">
        <v>1389</v>
      </c>
      <c r="D3306" s="9" t="s">
        <v>1219</v>
      </c>
      <c r="E3306" s="9" t="s">
        <v>1482</v>
      </c>
      <c r="F3306" s="9" t="s">
        <v>1483</v>
      </c>
      <c r="G3306" s="9" t="s">
        <v>1509</v>
      </c>
      <c r="H3306" s="9" t="s">
        <v>231</v>
      </c>
      <c r="I3306" s="9" t="s">
        <v>455</v>
      </c>
      <c r="J3306" s="62" t="s">
        <v>2384</v>
      </c>
      <c r="K3306" s="67">
        <v>1500</v>
      </c>
      <c r="L3306" s="67">
        <v>13776000</v>
      </c>
      <c r="M3306" s="67"/>
      <c r="R3306" s="66">
        <v>13776000</v>
      </c>
      <c r="S3306" s="67" t="s">
        <v>1364</v>
      </c>
      <c r="T3306" s="65">
        <v>1</v>
      </c>
    </row>
    <row r="3307" spans="1:20" x14ac:dyDescent="0.25">
      <c r="A3307" s="60" t="s">
        <v>2369</v>
      </c>
      <c r="B3307" s="58" t="s">
        <v>2366</v>
      </c>
      <c r="C3307" s="9" t="s">
        <v>1389</v>
      </c>
      <c r="D3307" s="9" t="s">
        <v>1219</v>
      </c>
      <c r="E3307" s="9" t="s">
        <v>1482</v>
      </c>
      <c r="F3307" s="9" t="s">
        <v>1483</v>
      </c>
      <c r="G3307" s="9" t="s">
        <v>1509</v>
      </c>
      <c r="H3307" s="9" t="s">
        <v>234</v>
      </c>
      <c r="I3307" s="9" t="s">
        <v>454</v>
      </c>
      <c r="J3307" s="62" t="s">
        <v>2384</v>
      </c>
      <c r="K3307" s="67">
        <v>282267</v>
      </c>
      <c r="L3307" s="67">
        <v>1600171623</v>
      </c>
      <c r="M3307" s="67"/>
      <c r="R3307" s="66">
        <v>1600171623</v>
      </c>
      <c r="S3307" s="67" t="s">
        <v>1364</v>
      </c>
      <c r="T3307" s="65">
        <v>1</v>
      </c>
    </row>
    <row r="3308" spans="1:20" x14ac:dyDescent="0.25">
      <c r="A3308" s="60" t="s">
        <v>2369</v>
      </c>
      <c r="B3308" s="58" t="s">
        <v>2366</v>
      </c>
      <c r="C3308" s="9" t="s">
        <v>1314</v>
      </c>
      <c r="D3308" s="9" t="s">
        <v>1424</v>
      </c>
      <c r="E3308" s="9" t="s">
        <v>254</v>
      </c>
      <c r="F3308" s="9" t="s">
        <v>390</v>
      </c>
      <c r="G3308" s="9" t="s">
        <v>1495</v>
      </c>
      <c r="H3308" s="9" t="s">
        <v>296</v>
      </c>
      <c r="I3308" s="9" t="s">
        <v>456</v>
      </c>
      <c r="J3308" s="10" t="s">
        <v>456</v>
      </c>
      <c r="K3308" s="67">
        <v>1560</v>
      </c>
      <c r="L3308" s="67">
        <v>15021240</v>
      </c>
      <c r="M3308" s="67"/>
      <c r="R3308" s="66">
        <v>15021240</v>
      </c>
      <c r="S3308" s="67" t="s">
        <v>1364</v>
      </c>
      <c r="T3308" s="65">
        <v>1</v>
      </c>
    </row>
    <row r="3309" spans="1:20" x14ac:dyDescent="0.25">
      <c r="A3309" s="60" t="s">
        <v>2369</v>
      </c>
      <c r="B3309" s="58" t="s">
        <v>2366</v>
      </c>
      <c r="C3309" s="9" t="s">
        <v>1314</v>
      </c>
      <c r="D3309" s="9" t="s">
        <v>1424</v>
      </c>
      <c r="E3309" s="9" t="s">
        <v>254</v>
      </c>
      <c r="F3309" s="9" t="s">
        <v>390</v>
      </c>
      <c r="G3309" s="9" t="s">
        <v>1495</v>
      </c>
      <c r="H3309" s="9" t="s">
        <v>234</v>
      </c>
      <c r="I3309" s="9" t="s">
        <v>454</v>
      </c>
      <c r="J3309" s="62" t="s">
        <v>2384</v>
      </c>
      <c r="K3309" s="67">
        <v>3149</v>
      </c>
      <c r="L3309" s="67">
        <v>18629484</v>
      </c>
      <c r="M3309" s="67"/>
      <c r="R3309" s="66">
        <v>18629484</v>
      </c>
      <c r="S3309" s="67" t="s">
        <v>1364</v>
      </c>
      <c r="T3309" s="65">
        <v>1</v>
      </c>
    </row>
    <row r="3310" spans="1:20" x14ac:dyDescent="0.25">
      <c r="A3310" s="60" t="s">
        <v>2369</v>
      </c>
      <c r="B3310" s="58" t="s">
        <v>2366</v>
      </c>
      <c r="C3310" s="9" t="s">
        <v>1314</v>
      </c>
      <c r="D3310" s="9" t="s">
        <v>1424</v>
      </c>
      <c r="E3310" s="9" t="s">
        <v>254</v>
      </c>
      <c r="F3310" s="9" t="s">
        <v>390</v>
      </c>
      <c r="G3310" s="9" t="s">
        <v>1495</v>
      </c>
      <c r="H3310" s="9" t="s">
        <v>1492</v>
      </c>
      <c r="I3310" s="9" t="s">
        <v>454</v>
      </c>
      <c r="J3310" s="62" t="s">
        <v>2384</v>
      </c>
      <c r="K3310" s="67">
        <v>1290</v>
      </c>
      <c r="L3310" s="67">
        <v>7631640</v>
      </c>
      <c r="M3310" s="67"/>
      <c r="R3310" s="66">
        <v>7631640</v>
      </c>
      <c r="S3310" s="67" t="s">
        <v>1534</v>
      </c>
      <c r="T3310" s="65">
        <v>1</v>
      </c>
    </row>
    <row r="3311" spans="1:20" x14ac:dyDescent="0.25">
      <c r="A3311" s="60" t="s">
        <v>2369</v>
      </c>
      <c r="B3311" s="58" t="s">
        <v>2366</v>
      </c>
      <c r="C3311" s="9" t="s">
        <v>1471</v>
      </c>
      <c r="D3311" s="9" t="s">
        <v>1511</v>
      </c>
      <c r="E3311" s="9" t="s">
        <v>210</v>
      </c>
      <c r="F3311" s="9" t="s">
        <v>391</v>
      </c>
      <c r="G3311" s="9" t="s">
        <v>1498</v>
      </c>
      <c r="H3311" s="9" t="s">
        <v>234</v>
      </c>
      <c r="I3311" s="9" t="s">
        <v>454</v>
      </c>
      <c r="J3311" s="62" t="s">
        <v>2384</v>
      </c>
      <c r="K3311" s="67">
        <v>235313</v>
      </c>
      <c r="L3311" s="67">
        <v>1350696620</v>
      </c>
      <c r="M3311" s="67"/>
      <c r="R3311" s="66">
        <v>1350696620</v>
      </c>
      <c r="S3311" s="67" t="s">
        <v>1364</v>
      </c>
      <c r="T3311" s="65">
        <v>1</v>
      </c>
    </row>
    <row r="3312" spans="1:20" x14ac:dyDescent="0.25">
      <c r="A3312" s="60" t="s">
        <v>2369</v>
      </c>
      <c r="B3312" s="58" t="s">
        <v>2366</v>
      </c>
      <c r="C3312" s="9" t="s">
        <v>1471</v>
      </c>
      <c r="D3312" s="9" t="s">
        <v>1511</v>
      </c>
      <c r="E3312" s="9" t="s">
        <v>210</v>
      </c>
      <c r="F3312" s="9" t="s">
        <v>391</v>
      </c>
      <c r="G3312" s="9" t="s">
        <v>1498</v>
      </c>
      <c r="H3312" s="9" t="s">
        <v>1492</v>
      </c>
      <c r="I3312" s="9" t="s">
        <v>454</v>
      </c>
      <c r="J3312" s="62" t="s">
        <v>2384</v>
      </c>
      <c r="K3312" s="67">
        <v>11520</v>
      </c>
      <c r="L3312" s="67">
        <v>66124800</v>
      </c>
      <c r="M3312" s="67"/>
      <c r="R3312" s="66">
        <v>66124800</v>
      </c>
      <c r="S3312" s="67" t="s">
        <v>1534</v>
      </c>
      <c r="T3312" s="65">
        <v>1</v>
      </c>
    </row>
    <row r="3313" spans="1:20" x14ac:dyDescent="0.25">
      <c r="A3313" s="60" t="s">
        <v>2369</v>
      </c>
      <c r="B3313" s="58" t="s">
        <v>2366</v>
      </c>
      <c r="C3313" s="9" t="s">
        <v>1472</v>
      </c>
      <c r="D3313" s="9" t="s">
        <v>1512</v>
      </c>
      <c r="E3313" s="9" t="s">
        <v>210</v>
      </c>
      <c r="F3313" s="9" t="s">
        <v>391</v>
      </c>
      <c r="G3313" s="9" t="s">
        <v>1498</v>
      </c>
      <c r="H3313" s="9" t="s">
        <v>234</v>
      </c>
      <c r="I3313" s="9" t="s">
        <v>454</v>
      </c>
      <c r="J3313" s="62" t="s">
        <v>2384</v>
      </c>
      <c r="K3313" s="67">
        <v>125743</v>
      </c>
      <c r="L3313" s="67">
        <v>351954657</v>
      </c>
      <c r="M3313" s="67"/>
      <c r="R3313" s="66">
        <v>351954657</v>
      </c>
      <c r="S3313" s="67" t="s">
        <v>1364</v>
      </c>
      <c r="T3313" s="65">
        <v>1</v>
      </c>
    </row>
    <row r="3314" spans="1:20" x14ac:dyDescent="0.25">
      <c r="A3314" s="60" t="s">
        <v>2369</v>
      </c>
      <c r="B3314" s="58" t="s">
        <v>2366</v>
      </c>
      <c r="C3314" s="9" t="s">
        <v>1472</v>
      </c>
      <c r="D3314" s="9" t="s">
        <v>1512</v>
      </c>
      <c r="E3314" s="9" t="s">
        <v>210</v>
      </c>
      <c r="F3314" s="9" t="s">
        <v>391</v>
      </c>
      <c r="G3314" s="9" t="s">
        <v>1498</v>
      </c>
      <c r="H3314" s="9" t="s">
        <v>1492</v>
      </c>
      <c r="I3314" s="9" t="s">
        <v>454</v>
      </c>
      <c r="J3314" s="62" t="s">
        <v>2384</v>
      </c>
      <c r="K3314" s="67">
        <v>21120</v>
      </c>
      <c r="L3314" s="67">
        <v>59114880</v>
      </c>
      <c r="M3314" s="67"/>
      <c r="R3314" s="66">
        <v>59114880</v>
      </c>
      <c r="S3314" s="67" t="s">
        <v>1534</v>
      </c>
      <c r="T3314" s="65">
        <v>1</v>
      </c>
    </row>
    <row r="3315" spans="1:20" x14ac:dyDescent="0.25">
      <c r="A3315" s="60" t="s">
        <v>2369</v>
      </c>
      <c r="B3315" s="58" t="s">
        <v>2366</v>
      </c>
      <c r="C3315" s="9" t="s">
        <v>1475</v>
      </c>
      <c r="D3315" s="9" t="s">
        <v>1513</v>
      </c>
      <c r="E3315" s="9" t="s">
        <v>210</v>
      </c>
      <c r="F3315" s="9" t="s">
        <v>391</v>
      </c>
      <c r="G3315" s="9" t="s">
        <v>1498</v>
      </c>
      <c r="H3315" s="9" t="s">
        <v>234</v>
      </c>
      <c r="I3315" s="9" t="s">
        <v>454</v>
      </c>
      <c r="J3315" s="62" t="s">
        <v>2384</v>
      </c>
      <c r="K3315" s="67">
        <v>61184</v>
      </c>
      <c r="L3315" s="67">
        <v>167215872</v>
      </c>
      <c r="M3315" s="67"/>
      <c r="R3315" s="66">
        <v>167215872</v>
      </c>
      <c r="S3315" s="67" t="s">
        <v>1364</v>
      </c>
      <c r="T3315" s="65">
        <v>1</v>
      </c>
    </row>
    <row r="3316" spans="1:20" x14ac:dyDescent="0.25">
      <c r="A3316" s="60" t="s">
        <v>2369</v>
      </c>
      <c r="B3316" s="58" t="s">
        <v>2366</v>
      </c>
      <c r="C3316" s="9" t="s">
        <v>1475</v>
      </c>
      <c r="D3316" s="9" t="s">
        <v>1513</v>
      </c>
      <c r="E3316" s="9" t="s">
        <v>210</v>
      </c>
      <c r="F3316" s="9" t="s">
        <v>391</v>
      </c>
      <c r="G3316" s="9" t="s">
        <v>1498</v>
      </c>
      <c r="H3316" s="9" t="s">
        <v>1492</v>
      </c>
      <c r="I3316" s="9" t="s">
        <v>454</v>
      </c>
      <c r="J3316" s="62" t="s">
        <v>2384</v>
      </c>
      <c r="K3316" s="67">
        <v>1560</v>
      </c>
      <c r="L3316" s="67">
        <v>4263480</v>
      </c>
      <c r="M3316" s="67"/>
      <c r="R3316" s="66">
        <v>4263480</v>
      </c>
      <c r="S3316" s="67" t="s">
        <v>1534</v>
      </c>
      <c r="T3316" s="65">
        <v>1</v>
      </c>
    </row>
    <row r="3317" spans="1:20" x14ac:dyDescent="0.25">
      <c r="A3317" s="60" t="s">
        <v>2369</v>
      </c>
      <c r="B3317" s="58" t="s">
        <v>2366</v>
      </c>
      <c r="C3317" s="9" t="s">
        <v>1476</v>
      </c>
      <c r="D3317" s="9" t="s">
        <v>1514</v>
      </c>
      <c r="E3317" s="9" t="s">
        <v>210</v>
      </c>
      <c r="F3317" s="9" t="s">
        <v>391</v>
      </c>
      <c r="G3317" s="9" t="s">
        <v>1498</v>
      </c>
      <c r="H3317" s="9" t="s">
        <v>234</v>
      </c>
      <c r="I3317" s="9" t="s">
        <v>454</v>
      </c>
      <c r="J3317" s="62" t="s">
        <v>2384</v>
      </c>
      <c r="K3317" s="67">
        <v>25920</v>
      </c>
      <c r="L3317" s="67">
        <v>95230080</v>
      </c>
      <c r="M3317" s="67"/>
      <c r="R3317" s="66">
        <v>95230080</v>
      </c>
      <c r="S3317" s="67" t="s">
        <v>1364</v>
      </c>
      <c r="T3317" s="65">
        <v>1</v>
      </c>
    </row>
    <row r="3318" spans="1:20" x14ac:dyDescent="0.25">
      <c r="A3318" s="60" t="s">
        <v>2369</v>
      </c>
      <c r="B3318" s="58" t="s">
        <v>2366</v>
      </c>
      <c r="C3318" s="9" t="s">
        <v>1476</v>
      </c>
      <c r="D3318" s="9" t="s">
        <v>1514</v>
      </c>
      <c r="E3318" s="9" t="s">
        <v>210</v>
      </c>
      <c r="F3318" s="9" t="s">
        <v>391</v>
      </c>
      <c r="G3318" s="9" t="s">
        <v>1498</v>
      </c>
      <c r="H3318" s="9" t="s">
        <v>1492</v>
      </c>
      <c r="I3318" s="9" t="s">
        <v>454</v>
      </c>
      <c r="J3318" s="62" t="s">
        <v>2384</v>
      </c>
      <c r="K3318" s="67">
        <v>12000</v>
      </c>
      <c r="L3318" s="67">
        <v>44088000</v>
      </c>
      <c r="M3318" s="67"/>
      <c r="R3318" s="66">
        <v>44088000</v>
      </c>
      <c r="S3318" s="67" t="s">
        <v>1534</v>
      </c>
      <c r="T3318" s="65">
        <v>1</v>
      </c>
    </row>
    <row r="3319" spans="1:20" x14ac:dyDescent="0.25">
      <c r="A3319" s="60" t="s">
        <v>2369</v>
      </c>
      <c r="B3319" s="58" t="s">
        <v>2366</v>
      </c>
      <c r="C3319" s="9" t="s">
        <v>1477</v>
      </c>
      <c r="D3319" s="9" t="s">
        <v>1515</v>
      </c>
      <c r="E3319" s="9" t="s">
        <v>210</v>
      </c>
      <c r="F3319" s="9" t="s">
        <v>391</v>
      </c>
      <c r="G3319" s="9" t="s">
        <v>1498</v>
      </c>
      <c r="H3319" s="9" t="s">
        <v>234</v>
      </c>
      <c r="I3319" s="9" t="s">
        <v>454</v>
      </c>
      <c r="J3319" s="62" t="s">
        <v>2384</v>
      </c>
      <c r="K3319" s="67">
        <v>40308</v>
      </c>
      <c r="L3319" s="67">
        <v>168568056</v>
      </c>
      <c r="M3319" s="67"/>
      <c r="R3319" s="66">
        <v>168568056</v>
      </c>
      <c r="S3319" s="67" t="s">
        <v>1364</v>
      </c>
      <c r="T3319" s="65">
        <v>1</v>
      </c>
    </row>
    <row r="3320" spans="1:20" x14ac:dyDescent="0.25">
      <c r="A3320" s="60" t="s">
        <v>2369</v>
      </c>
      <c r="B3320" s="58" t="s">
        <v>2366</v>
      </c>
      <c r="C3320" s="9" t="s">
        <v>1477</v>
      </c>
      <c r="D3320" s="9" t="s">
        <v>1515</v>
      </c>
      <c r="E3320" s="9" t="s">
        <v>210</v>
      </c>
      <c r="F3320" s="9" t="s">
        <v>391</v>
      </c>
      <c r="G3320" s="9" t="s">
        <v>1498</v>
      </c>
      <c r="H3320" s="9" t="s">
        <v>1492</v>
      </c>
      <c r="I3320" s="9" t="s">
        <v>454</v>
      </c>
      <c r="J3320" s="62" t="s">
        <v>2384</v>
      </c>
      <c r="K3320" s="67">
        <v>14400</v>
      </c>
      <c r="L3320" s="67">
        <v>60220800</v>
      </c>
      <c r="M3320" s="67"/>
      <c r="R3320" s="66">
        <v>60220800</v>
      </c>
      <c r="S3320" s="67" t="s">
        <v>1534</v>
      </c>
      <c r="T3320" s="65">
        <v>1</v>
      </c>
    </row>
    <row r="3321" spans="1:20" x14ac:dyDescent="0.25">
      <c r="A3321" s="60" t="s">
        <v>2369</v>
      </c>
      <c r="B3321" s="58" t="s">
        <v>2366</v>
      </c>
      <c r="C3321" s="9" t="s">
        <v>1478</v>
      </c>
      <c r="D3321" s="9" t="s">
        <v>1516</v>
      </c>
      <c r="E3321" s="9" t="s">
        <v>210</v>
      </c>
      <c r="F3321" s="9" t="s">
        <v>391</v>
      </c>
      <c r="G3321" s="9" t="s">
        <v>1498</v>
      </c>
      <c r="H3321" s="9" t="s">
        <v>234</v>
      </c>
      <c r="I3321" s="9" t="s">
        <v>454</v>
      </c>
      <c r="J3321" s="62" t="s">
        <v>2384</v>
      </c>
      <c r="K3321" s="67">
        <v>1164026</v>
      </c>
      <c r="L3321" s="67">
        <v>2541068758</v>
      </c>
      <c r="M3321" s="67"/>
      <c r="R3321" s="66">
        <v>2541068758</v>
      </c>
      <c r="S3321" s="67" t="s">
        <v>1364</v>
      </c>
      <c r="T3321" s="65">
        <v>1</v>
      </c>
    </row>
    <row r="3322" spans="1:20" x14ac:dyDescent="0.25">
      <c r="A3322" s="60" t="s">
        <v>2369</v>
      </c>
      <c r="B3322" s="58" t="s">
        <v>2366</v>
      </c>
      <c r="C3322" s="9" t="s">
        <v>1478</v>
      </c>
      <c r="D3322" s="9" t="s">
        <v>1516</v>
      </c>
      <c r="E3322" s="9" t="s">
        <v>210</v>
      </c>
      <c r="F3322" s="9" t="s">
        <v>391</v>
      </c>
      <c r="G3322" s="9" t="s">
        <v>1498</v>
      </c>
      <c r="H3322" s="9" t="s">
        <v>1492</v>
      </c>
      <c r="I3322" s="9" t="s">
        <v>454</v>
      </c>
      <c r="J3322" s="62" t="s">
        <v>2384</v>
      </c>
      <c r="K3322" s="67">
        <v>325560</v>
      </c>
      <c r="L3322" s="67">
        <v>710697480</v>
      </c>
      <c r="M3322" s="67"/>
      <c r="R3322" s="66">
        <v>710697480</v>
      </c>
      <c r="S3322" s="67" t="s">
        <v>1534</v>
      </c>
      <c r="T3322" s="65">
        <v>1</v>
      </c>
    </row>
    <row r="3323" spans="1:20" x14ac:dyDescent="0.25">
      <c r="A3323" s="60" t="s">
        <v>2369</v>
      </c>
      <c r="B3323" s="58" t="s">
        <v>2366</v>
      </c>
      <c r="C3323" s="9" t="s">
        <v>1099</v>
      </c>
      <c r="D3323" s="9" t="s">
        <v>1235</v>
      </c>
      <c r="E3323" s="9" t="s">
        <v>210</v>
      </c>
      <c r="F3323" s="9" t="s">
        <v>391</v>
      </c>
      <c r="G3323" s="9" t="s">
        <v>1498</v>
      </c>
      <c r="H3323" s="9" t="s">
        <v>296</v>
      </c>
      <c r="I3323" s="9" t="s">
        <v>456</v>
      </c>
      <c r="J3323" s="10" t="s">
        <v>456</v>
      </c>
      <c r="K3323" s="67">
        <v>2397</v>
      </c>
      <c r="L3323" s="67">
        <v>15966198</v>
      </c>
      <c r="M3323" s="67"/>
      <c r="R3323" s="66">
        <v>15966198</v>
      </c>
      <c r="S3323" s="67" t="s">
        <v>1364</v>
      </c>
      <c r="T3323" s="65">
        <v>1</v>
      </c>
    </row>
    <row r="3324" spans="1:20" x14ac:dyDescent="0.25">
      <c r="A3324" s="60" t="s">
        <v>2369</v>
      </c>
      <c r="B3324" s="58" t="s">
        <v>2366</v>
      </c>
      <c r="C3324" s="9" t="s">
        <v>1099</v>
      </c>
      <c r="D3324" s="9" t="s">
        <v>1235</v>
      </c>
      <c r="E3324" s="9" t="s">
        <v>210</v>
      </c>
      <c r="F3324" s="9" t="s">
        <v>391</v>
      </c>
      <c r="G3324" s="9" t="s">
        <v>1498</v>
      </c>
      <c r="H3324" s="9" t="s">
        <v>337</v>
      </c>
      <c r="I3324" s="9" t="s">
        <v>453</v>
      </c>
      <c r="J3324" s="62" t="s">
        <v>2384</v>
      </c>
      <c r="K3324" s="67">
        <v>8371</v>
      </c>
      <c r="L3324" s="67">
        <v>35007522</v>
      </c>
      <c r="M3324" s="67"/>
      <c r="R3324" s="66">
        <v>35007522</v>
      </c>
      <c r="S3324" s="67" t="s">
        <v>1364</v>
      </c>
      <c r="T3324" s="65">
        <v>1</v>
      </c>
    </row>
    <row r="3325" spans="1:20" x14ac:dyDescent="0.25">
      <c r="A3325" s="60" t="s">
        <v>2369</v>
      </c>
      <c r="B3325" s="58" t="s">
        <v>2366</v>
      </c>
      <c r="C3325" s="9" t="s">
        <v>1099</v>
      </c>
      <c r="D3325" s="9" t="s">
        <v>1235</v>
      </c>
      <c r="E3325" s="9" t="s">
        <v>210</v>
      </c>
      <c r="F3325" s="9" t="s">
        <v>391</v>
      </c>
      <c r="G3325" s="9" t="s">
        <v>1498</v>
      </c>
      <c r="H3325" s="9" t="s">
        <v>1523</v>
      </c>
      <c r="I3325" s="9" t="s">
        <v>453</v>
      </c>
      <c r="J3325" s="62" t="s">
        <v>2384</v>
      </c>
      <c r="K3325" s="67">
        <v>10560</v>
      </c>
      <c r="L3325" s="67">
        <v>44161920</v>
      </c>
      <c r="M3325" s="67"/>
      <c r="R3325" s="66">
        <v>44161920</v>
      </c>
      <c r="S3325" s="67" t="s">
        <v>1534</v>
      </c>
      <c r="T3325" s="65">
        <v>1</v>
      </c>
    </row>
    <row r="3326" spans="1:20" x14ac:dyDescent="0.25">
      <c r="A3326" s="60" t="s">
        <v>2369</v>
      </c>
      <c r="B3326" s="58" t="s">
        <v>2366</v>
      </c>
      <c r="C3326" s="9" t="s">
        <v>408</v>
      </c>
      <c r="D3326" s="9" t="s">
        <v>1352</v>
      </c>
      <c r="E3326" s="9" t="s">
        <v>264</v>
      </c>
      <c r="F3326" s="9" t="s">
        <v>348</v>
      </c>
      <c r="G3326" s="9" t="s">
        <v>1312</v>
      </c>
      <c r="H3326" s="9" t="s">
        <v>345</v>
      </c>
      <c r="I3326" s="9" t="s">
        <v>456</v>
      </c>
      <c r="J3326" s="10" t="s">
        <v>456</v>
      </c>
      <c r="K3326" s="67">
        <v>3668</v>
      </c>
      <c r="L3326" s="67">
        <v>27276034.000000048</v>
      </c>
      <c r="M3326" s="67"/>
      <c r="R3326" s="66">
        <v>27276034.000000048</v>
      </c>
      <c r="S3326" s="67" t="s">
        <v>1364</v>
      </c>
      <c r="T3326" s="65">
        <v>1</v>
      </c>
    </row>
    <row r="3327" spans="1:20" x14ac:dyDescent="0.25">
      <c r="A3327" s="60" t="s">
        <v>2369</v>
      </c>
      <c r="B3327" s="58" t="s">
        <v>2366</v>
      </c>
      <c r="C3327" s="9" t="s">
        <v>408</v>
      </c>
      <c r="D3327" s="9" t="s">
        <v>1352</v>
      </c>
      <c r="E3327" s="9" t="s">
        <v>264</v>
      </c>
      <c r="F3327" s="9" t="s">
        <v>348</v>
      </c>
      <c r="G3327" s="9" t="s">
        <v>1312</v>
      </c>
      <c r="H3327" s="9" t="s">
        <v>220</v>
      </c>
      <c r="I3327" s="9" t="s">
        <v>455</v>
      </c>
      <c r="J3327" s="62" t="s">
        <v>2384</v>
      </c>
      <c r="K3327" s="67">
        <v>140</v>
      </c>
      <c r="L3327" s="67">
        <v>941220</v>
      </c>
      <c r="M3327" s="67"/>
      <c r="R3327" s="66">
        <v>941220</v>
      </c>
      <c r="S3327" s="67" t="s">
        <v>1364</v>
      </c>
      <c r="T3327" s="65">
        <v>1</v>
      </c>
    </row>
    <row r="3328" spans="1:20" x14ac:dyDescent="0.25">
      <c r="A3328" s="60" t="s">
        <v>2369</v>
      </c>
      <c r="B3328" s="58" t="s">
        <v>2366</v>
      </c>
      <c r="C3328" s="9" t="s">
        <v>408</v>
      </c>
      <c r="D3328" s="9" t="s">
        <v>1352</v>
      </c>
      <c r="E3328" s="9" t="s">
        <v>264</v>
      </c>
      <c r="F3328" s="9" t="s">
        <v>348</v>
      </c>
      <c r="G3328" s="9" t="s">
        <v>1312</v>
      </c>
      <c r="H3328" s="9" t="s">
        <v>241</v>
      </c>
      <c r="I3328" s="9" t="s">
        <v>454</v>
      </c>
      <c r="J3328" s="62" t="s">
        <v>2384</v>
      </c>
      <c r="K3328" s="67">
        <v>3780</v>
      </c>
      <c r="L3328" s="67">
        <v>23598540</v>
      </c>
      <c r="M3328" s="67"/>
      <c r="R3328" s="66">
        <v>23598540</v>
      </c>
      <c r="S3328" s="67" t="s">
        <v>1364</v>
      </c>
      <c r="T3328" s="65">
        <v>1</v>
      </c>
    </row>
    <row r="3329" spans="1:20" x14ac:dyDescent="0.25">
      <c r="A3329" s="60" t="s">
        <v>2369</v>
      </c>
      <c r="B3329" s="58" t="s">
        <v>2366</v>
      </c>
      <c r="C3329" s="9" t="s">
        <v>1093</v>
      </c>
      <c r="D3329" s="9" t="s">
        <v>1230</v>
      </c>
      <c r="E3329" s="9" t="s">
        <v>210</v>
      </c>
      <c r="F3329" s="9" t="s">
        <v>391</v>
      </c>
      <c r="G3329" s="9" t="s">
        <v>1498</v>
      </c>
      <c r="H3329" s="9" t="s">
        <v>296</v>
      </c>
      <c r="I3329" s="9" t="s">
        <v>456</v>
      </c>
      <c r="J3329" s="10" t="s">
        <v>456</v>
      </c>
      <c r="K3329" s="67">
        <v>17279</v>
      </c>
      <c r="L3329" s="67">
        <v>115094764</v>
      </c>
      <c r="M3329" s="67"/>
      <c r="R3329" s="66">
        <v>115094764</v>
      </c>
      <c r="S3329" s="67" t="s">
        <v>1364</v>
      </c>
      <c r="T3329" s="65">
        <v>1</v>
      </c>
    </row>
    <row r="3330" spans="1:20" x14ac:dyDescent="0.25">
      <c r="A3330" s="60" t="s">
        <v>2369</v>
      </c>
      <c r="B3330" s="58" t="s">
        <v>2366</v>
      </c>
      <c r="C3330" s="9" t="s">
        <v>1093</v>
      </c>
      <c r="D3330" s="9" t="s">
        <v>1230</v>
      </c>
      <c r="E3330" s="9" t="s">
        <v>210</v>
      </c>
      <c r="F3330" s="9" t="s">
        <v>391</v>
      </c>
      <c r="G3330" s="9" t="s">
        <v>1498</v>
      </c>
      <c r="H3330" s="9" t="s">
        <v>337</v>
      </c>
      <c r="I3330" s="9" t="s">
        <v>453</v>
      </c>
      <c r="J3330" s="62" t="s">
        <v>2384</v>
      </c>
      <c r="K3330" s="67">
        <v>100931</v>
      </c>
      <c r="L3330" s="67">
        <v>579343940</v>
      </c>
      <c r="M3330" s="67"/>
      <c r="R3330" s="66">
        <v>579343940</v>
      </c>
      <c r="S3330" s="67" t="s">
        <v>1364</v>
      </c>
      <c r="T3330" s="65">
        <v>1</v>
      </c>
    </row>
    <row r="3331" spans="1:20" x14ac:dyDescent="0.25">
      <c r="A3331" s="60" t="s">
        <v>2369</v>
      </c>
      <c r="B3331" s="58" t="s">
        <v>2366</v>
      </c>
      <c r="C3331" s="9" t="s">
        <v>1093</v>
      </c>
      <c r="D3331" s="9" t="s">
        <v>1230</v>
      </c>
      <c r="E3331" s="9" t="s">
        <v>210</v>
      </c>
      <c r="F3331" s="9" t="s">
        <v>391</v>
      </c>
      <c r="G3331" s="9" t="s">
        <v>1498</v>
      </c>
      <c r="H3331" s="9" t="s">
        <v>1523</v>
      </c>
      <c r="I3331" s="9" t="s">
        <v>453</v>
      </c>
      <c r="J3331" s="62" t="s">
        <v>2384</v>
      </c>
      <c r="K3331" s="67">
        <v>18720</v>
      </c>
      <c r="L3331" s="67">
        <v>107452800</v>
      </c>
      <c r="M3331" s="67"/>
      <c r="R3331" s="66">
        <v>107452800</v>
      </c>
      <c r="S3331" s="67" t="s">
        <v>1534</v>
      </c>
      <c r="T3331" s="65">
        <v>1</v>
      </c>
    </row>
    <row r="3332" spans="1:20" x14ac:dyDescent="0.25">
      <c r="A3332" s="60" t="s">
        <v>2369</v>
      </c>
      <c r="B3332" s="58" t="s">
        <v>2366</v>
      </c>
      <c r="C3332" s="9" t="s">
        <v>1109</v>
      </c>
      <c r="D3332" s="9" t="s">
        <v>1480</v>
      </c>
      <c r="E3332" s="9" t="s">
        <v>210</v>
      </c>
      <c r="F3332" s="9" t="s">
        <v>391</v>
      </c>
      <c r="G3332" s="9" t="s">
        <v>1498</v>
      </c>
      <c r="H3332" s="9" t="s">
        <v>296</v>
      </c>
      <c r="I3332" s="9" t="s">
        <v>456</v>
      </c>
      <c r="J3332" s="10" t="s">
        <v>456</v>
      </c>
      <c r="K3332" s="67">
        <v>71519</v>
      </c>
      <c r="L3332" s="67">
        <v>317186329</v>
      </c>
      <c r="M3332" s="67"/>
      <c r="R3332" s="66">
        <v>317186329</v>
      </c>
      <c r="S3332" s="67" t="s">
        <v>1364</v>
      </c>
      <c r="T3332" s="65">
        <v>1</v>
      </c>
    </row>
    <row r="3333" spans="1:20" x14ac:dyDescent="0.25">
      <c r="A3333" s="60" t="s">
        <v>2369</v>
      </c>
      <c r="B3333" s="58" t="s">
        <v>2366</v>
      </c>
      <c r="C3333" s="9" t="s">
        <v>1109</v>
      </c>
      <c r="D3333" s="9" t="s">
        <v>1480</v>
      </c>
      <c r="E3333" s="9" t="s">
        <v>210</v>
      </c>
      <c r="F3333" s="9" t="s">
        <v>391</v>
      </c>
      <c r="G3333" s="9" t="s">
        <v>1498</v>
      </c>
      <c r="H3333" s="9" t="s">
        <v>337</v>
      </c>
      <c r="I3333" s="9" t="s">
        <v>453</v>
      </c>
      <c r="J3333" s="62" t="s">
        <v>2384</v>
      </c>
      <c r="K3333" s="67">
        <v>916912</v>
      </c>
      <c r="L3333" s="67">
        <v>2001618896</v>
      </c>
      <c r="M3333" s="67"/>
      <c r="R3333" s="66">
        <v>2001618896</v>
      </c>
      <c r="S3333" s="67" t="s">
        <v>1364</v>
      </c>
      <c r="T3333" s="65">
        <v>1</v>
      </c>
    </row>
    <row r="3334" spans="1:20" x14ac:dyDescent="0.25">
      <c r="A3334" s="60" t="s">
        <v>2369</v>
      </c>
      <c r="B3334" s="58" t="s">
        <v>2366</v>
      </c>
      <c r="C3334" s="9" t="s">
        <v>1109</v>
      </c>
      <c r="D3334" s="9" t="s">
        <v>1480</v>
      </c>
      <c r="E3334" s="9" t="s">
        <v>210</v>
      </c>
      <c r="F3334" s="9" t="s">
        <v>391</v>
      </c>
      <c r="G3334" s="9" t="s">
        <v>1498</v>
      </c>
      <c r="H3334" s="9" t="s">
        <v>231</v>
      </c>
      <c r="I3334" s="9" t="s">
        <v>455</v>
      </c>
      <c r="J3334" s="62" t="s">
        <v>2384</v>
      </c>
      <c r="K3334" s="67">
        <v>480</v>
      </c>
      <c r="L3334" s="67">
        <v>1968000</v>
      </c>
      <c r="M3334" s="67"/>
      <c r="R3334" s="66">
        <v>1968000</v>
      </c>
      <c r="S3334" s="67" t="s">
        <v>1364</v>
      </c>
      <c r="T3334" s="65">
        <v>1</v>
      </c>
    </row>
    <row r="3335" spans="1:20" x14ac:dyDescent="0.25">
      <c r="A3335" s="60" t="s">
        <v>2369</v>
      </c>
      <c r="B3335" s="58" t="s">
        <v>2366</v>
      </c>
      <c r="C3335" s="9" t="s">
        <v>1456</v>
      </c>
      <c r="D3335" s="9" t="s">
        <v>1457</v>
      </c>
      <c r="E3335" s="9" t="s">
        <v>212</v>
      </c>
      <c r="F3335" s="9" t="s">
        <v>327</v>
      </c>
      <c r="G3335" s="9" t="s">
        <v>1309</v>
      </c>
      <c r="H3335" s="9" t="s">
        <v>296</v>
      </c>
      <c r="I3335" s="9" t="s">
        <v>456</v>
      </c>
      <c r="J3335" s="10" t="s">
        <v>456</v>
      </c>
      <c r="K3335" s="67">
        <v>26040</v>
      </c>
      <c r="L3335" s="67">
        <v>269514000</v>
      </c>
      <c r="M3335" s="67"/>
      <c r="R3335" s="66">
        <v>269514000</v>
      </c>
      <c r="S3335" s="67" t="s">
        <v>1364</v>
      </c>
      <c r="T3335" s="65">
        <v>1</v>
      </c>
    </row>
    <row r="3336" spans="1:20" x14ac:dyDescent="0.25">
      <c r="A3336" s="60" t="s">
        <v>2369</v>
      </c>
      <c r="B3336" s="58" t="s">
        <v>2366</v>
      </c>
      <c r="C3336" s="9" t="s">
        <v>1456</v>
      </c>
      <c r="D3336" s="9" t="s">
        <v>1457</v>
      </c>
      <c r="E3336" s="9" t="s">
        <v>212</v>
      </c>
      <c r="F3336" s="9" t="s">
        <v>327</v>
      </c>
      <c r="G3336" s="9" t="s">
        <v>1309</v>
      </c>
      <c r="H3336" s="9" t="s">
        <v>337</v>
      </c>
      <c r="I3336" s="9" t="s">
        <v>453</v>
      </c>
      <c r="J3336" s="62" t="s">
        <v>2384</v>
      </c>
      <c r="K3336" s="67">
        <v>11640</v>
      </c>
      <c r="L3336" s="67">
        <v>95541120</v>
      </c>
      <c r="M3336" s="67"/>
      <c r="R3336" s="66">
        <v>95541120</v>
      </c>
      <c r="S3336" s="67" t="s">
        <v>1364</v>
      </c>
      <c r="T3336" s="65">
        <v>1</v>
      </c>
    </row>
    <row r="3337" spans="1:20" x14ac:dyDescent="0.25">
      <c r="A3337" s="60" t="s">
        <v>2369</v>
      </c>
      <c r="B3337" s="58" t="s">
        <v>2366</v>
      </c>
      <c r="C3337" s="9" t="s">
        <v>1456</v>
      </c>
      <c r="D3337" s="9" t="s">
        <v>1457</v>
      </c>
      <c r="E3337" s="9" t="s">
        <v>212</v>
      </c>
      <c r="F3337" s="9" t="s">
        <v>327</v>
      </c>
      <c r="G3337" s="9" t="s">
        <v>1309</v>
      </c>
      <c r="H3337" s="9" t="s">
        <v>234</v>
      </c>
      <c r="I3337" s="9" t="s">
        <v>454</v>
      </c>
      <c r="J3337" s="62" t="s">
        <v>2384</v>
      </c>
      <c r="K3337" s="67">
        <v>69</v>
      </c>
      <c r="L3337" s="67">
        <v>700212</v>
      </c>
      <c r="M3337" s="67"/>
      <c r="R3337" s="66">
        <v>700212</v>
      </c>
      <c r="S3337" s="67" t="s">
        <v>1364</v>
      </c>
      <c r="T3337" s="65">
        <v>1</v>
      </c>
    </row>
    <row r="3338" spans="1:20" x14ac:dyDescent="0.25">
      <c r="A3338" s="60" t="s">
        <v>2369</v>
      </c>
      <c r="B3338" s="58" t="s">
        <v>2366</v>
      </c>
      <c r="C3338" s="9" t="s">
        <v>1456</v>
      </c>
      <c r="D3338" s="9" t="s">
        <v>1457</v>
      </c>
      <c r="E3338" s="9" t="s">
        <v>212</v>
      </c>
      <c r="F3338" s="9" t="s">
        <v>327</v>
      </c>
      <c r="G3338" s="9" t="s">
        <v>1309</v>
      </c>
      <c r="H3338" s="9" t="s">
        <v>1492</v>
      </c>
      <c r="I3338" s="9" t="s">
        <v>454</v>
      </c>
      <c r="J3338" s="62" t="s">
        <v>2384</v>
      </c>
      <c r="K3338" s="67">
        <v>184080</v>
      </c>
      <c r="L3338" s="67">
        <v>1868043840</v>
      </c>
      <c r="M3338" s="67"/>
      <c r="R3338" s="66">
        <v>1868043840</v>
      </c>
      <c r="S3338" s="67" t="s">
        <v>1534</v>
      </c>
      <c r="T3338" s="65">
        <v>1</v>
      </c>
    </row>
    <row r="3339" spans="1:20" x14ac:dyDescent="0.25">
      <c r="A3339" s="60" t="s">
        <v>2369</v>
      </c>
      <c r="B3339" s="58" t="s">
        <v>2366</v>
      </c>
      <c r="C3339" s="9" t="s">
        <v>1456</v>
      </c>
      <c r="D3339" s="9" t="s">
        <v>1457</v>
      </c>
      <c r="E3339" s="9" t="s">
        <v>212</v>
      </c>
      <c r="F3339" s="9" t="s">
        <v>327</v>
      </c>
      <c r="G3339" s="9" t="s">
        <v>1309</v>
      </c>
      <c r="H3339" s="9" t="s">
        <v>1493</v>
      </c>
      <c r="I3339" s="9" t="s">
        <v>456</v>
      </c>
      <c r="J3339" s="10" t="s">
        <v>456</v>
      </c>
      <c r="K3339" s="67">
        <v>1920</v>
      </c>
      <c r="L3339" s="67">
        <v>19872000</v>
      </c>
      <c r="M3339" s="67"/>
      <c r="R3339" s="66">
        <v>19872000</v>
      </c>
      <c r="S3339" s="67" t="s">
        <v>1534</v>
      </c>
      <c r="T3339" s="65">
        <v>1</v>
      </c>
    </row>
    <row r="3340" spans="1:20" x14ac:dyDescent="0.25">
      <c r="A3340" s="60" t="s">
        <v>2369</v>
      </c>
      <c r="B3340" s="58" t="s">
        <v>2366</v>
      </c>
      <c r="C3340" s="9" t="s">
        <v>511</v>
      </c>
      <c r="D3340" s="9" t="s">
        <v>1344</v>
      </c>
      <c r="E3340" s="9" t="s">
        <v>359</v>
      </c>
      <c r="F3340" s="9" t="s">
        <v>396</v>
      </c>
      <c r="G3340" s="9" t="s">
        <v>1307</v>
      </c>
      <c r="H3340" s="9" t="s">
        <v>1406</v>
      </c>
      <c r="I3340" s="9" t="s">
        <v>453</v>
      </c>
      <c r="J3340" s="62" t="s">
        <v>2384</v>
      </c>
      <c r="K3340" s="67">
        <v>240</v>
      </c>
      <c r="L3340" s="67">
        <v>1386960</v>
      </c>
      <c r="M3340" s="67"/>
      <c r="R3340" s="66">
        <v>1386960</v>
      </c>
      <c r="S3340" s="67" t="s">
        <v>1364</v>
      </c>
      <c r="T3340" s="65">
        <v>1</v>
      </c>
    </row>
    <row r="3341" spans="1:20" x14ac:dyDescent="0.25">
      <c r="A3341" s="60" t="s">
        <v>2369</v>
      </c>
      <c r="B3341" s="58" t="s">
        <v>2366</v>
      </c>
      <c r="C3341" s="9" t="s">
        <v>1450</v>
      </c>
      <c r="D3341" s="9" t="s">
        <v>1451</v>
      </c>
      <c r="E3341" s="9" t="s">
        <v>212</v>
      </c>
      <c r="F3341" s="9" t="s">
        <v>327</v>
      </c>
      <c r="G3341" s="9" t="s">
        <v>1309</v>
      </c>
      <c r="H3341" s="9" t="s">
        <v>296</v>
      </c>
      <c r="I3341" s="9" t="s">
        <v>456</v>
      </c>
      <c r="J3341" s="10" t="s">
        <v>456</v>
      </c>
      <c r="K3341" s="67">
        <v>65160</v>
      </c>
      <c r="L3341" s="67">
        <v>527796000</v>
      </c>
      <c r="M3341" s="67"/>
      <c r="R3341" s="66">
        <v>527796000</v>
      </c>
      <c r="S3341" s="67" t="s">
        <v>1364</v>
      </c>
      <c r="T3341" s="65">
        <v>1</v>
      </c>
    </row>
    <row r="3342" spans="1:20" x14ac:dyDescent="0.25">
      <c r="A3342" s="60" t="s">
        <v>2369</v>
      </c>
      <c r="B3342" s="58" t="s">
        <v>2366</v>
      </c>
      <c r="C3342" s="9" t="s">
        <v>1450</v>
      </c>
      <c r="D3342" s="9" t="s">
        <v>1451</v>
      </c>
      <c r="E3342" s="9" t="s">
        <v>212</v>
      </c>
      <c r="F3342" s="9" t="s">
        <v>327</v>
      </c>
      <c r="G3342" s="9" t="s">
        <v>1309</v>
      </c>
      <c r="H3342" s="9" t="s">
        <v>234</v>
      </c>
      <c r="I3342" s="9" t="s">
        <v>454</v>
      </c>
      <c r="J3342" s="62" t="s">
        <v>2384</v>
      </c>
      <c r="K3342" s="67">
        <v>4185</v>
      </c>
      <c r="L3342" s="67">
        <v>32634630</v>
      </c>
      <c r="M3342" s="67"/>
      <c r="R3342" s="66">
        <v>32634630</v>
      </c>
      <c r="S3342" s="67" t="s">
        <v>1364</v>
      </c>
      <c r="T3342" s="65">
        <v>1</v>
      </c>
    </row>
    <row r="3343" spans="1:20" x14ac:dyDescent="0.25">
      <c r="A3343" s="60" t="s">
        <v>2369</v>
      </c>
      <c r="B3343" s="58" t="s">
        <v>2366</v>
      </c>
      <c r="C3343" s="9" t="s">
        <v>1450</v>
      </c>
      <c r="D3343" s="9" t="s">
        <v>1451</v>
      </c>
      <c r="E3343" s="9" t="s">
        <v>212</v>
      </c>
      <c r="F3343" s="9" t="s">
        <v>327</v>
      </c>
      <c r="G3343" s="9" t="s">
        <v>1309</v>
      </c>
      <c r="H3343" s="9" t="s">
        <v>1492</v>
      </c>
      <c r="I3343" s="9" t="s">
        <v>454</v>
      </c>
      <c r="J3343" s="62" t="s">
        <v>2384</v>
      </c>
      <c r="K3343" s="67">
        <v>35200</v>
      </c>
      <c r="L3343" s="67">
        <v>274489600</v>
      </c>
      <c r="M3343" s="67"/>
      <c r="R3343" s="66">
        <v>274489600</v>
      </c>
      <c r="S3343" s="67" t="s">
        <v>1534</v>
      </c>
      <c r="T3343" s="65">
        <v>1</v>
      </c>
    </row>
    <row r="3344" spans="1:20" x14ac:dyDescent="0.25">
      <c r="A3344" s="60" t="s">
        <v>2369</v>
      </c>
      <c r="B3344" s="58" t="s">
        <v>2366</v>
      </c>
      <c r="C3344" s="9" t="s">
        <v>1450</v>
      </c>
      <c r="D3344" s="9" t="s">
        <v>1451</v>
      </c>
      <c r="E3344" s="9" t="s">
        <v>212</v>
      </c>
      <c r="F3344" s="9" t="s">
        <v>327</v>
      </c>
      <c r="G3344" s="9" t="s">
        <v>1309</v>
      </c>
      <c r="H3344" s="9" t="s">
        <v>1493</v>
      </c>
      <c r="I3344" s="9" t="s">
        <v>456</v>
      </c>
      <c r="J3344" s="10" t="s">
        <v>456</v>
      </c>
      <c r="K3344" s="67">
        <v>6360</v>
      </c>
      <c r="L3344" s="67">
        <v>51516000</v>
      </c>
      <c r="M3344" s="67"/>
      <c r="R3344" s="66">
        <v>51516000</v>
      </c>
      <c r="S3344" s="67" t="s">
        <v>1534</v>
      </c>
      <c r="T3344" s="65">
        <v>1</v>
      </c>
    </row>
    <row r="3345" spans="1:20" x14ac:dyDescent="0.25">
      <c r="A3345" s="60" t="s">
        <v>2369</v>
      </c>
      <c r="B3345" s="58" t="s">
        <v>2366</v>
      </c>
      <c r="C3345" s="9" t="s">
        <v>1463</v>
      </c>
      <c r="D3345" s="9" t="s">
        <v>1526</v>
      </c>
      <c r="E3345" s="9" t="s">
        <v>254</v>
      </c>
      <c r="F3345" s="9" t="s">
        <v>390</v>
      </c>
      <c r="G3345" s="9" t="s">
        <v>1495</v>
      </c>
      <c r="H3345" s="9" t="s">
        <v>234</v>
      </c>
      <c r="I3345" s="9" t="s">
        <v>454</v>
      </c>
      <c r="J3345" s="62" t="s">
        <v>2384</v>
      </c>
      <c r="K3345" s="67">
        <v>25540</v>
      </c>
      <c r="L3345" s="67">
        <v>193950760</v>
      </c>
      <c r="M3345" s="67"/>
      <c r="R3345" s="66">
        <v>193950760</v>
      </c>
      <c r="S3345" s="67" t="s">
        <v>1364</v>
      </c>
      <c r="T3345" s="65">
        <v>1</v>
      </c>
    </row>
    <row r="3346" spans="1:20" x14ac:dyDescent="0.25">
      <c r="A3346" s="60" t="s">
        <v>2369</v>
      </c>
      <c r="B3346" s="58" t="s">
        <v>2366</v>
      </c>
      <c r="C3346" s="9" t="s">
        <v>1463</v>
      </c>
      <c r="D3346" s="9" t="s">
        <v>1526</v>
      </c>
      <c r="E3346" s="9" t="s">
        <v>254</v>
      </c>
      <c r="F3346" s="9" t="s">
        <v>390</v>
      </c>
      <c r="G3346" s="9" t="s">
        <v>1495</v>
      </c>
      <c r="H3346" s="9" t="s">
        <v>1492</v>
      </c>
      <c r="I3346" s="9" t="s">
        <v>454</v>
      </c>
      <c r="J3346" s="62" t="s">
        <v>2384</v>
      </c>
      <c r="K3346" s="67">
        <v>300</v>
      </c>
      <c r="L3346" s="67">
        <v>2278200</v>
      </c>
      <c r="M3346" s="67"/>
      <c r="R3346" s="66">
        <v>2278200</v>
      </c>
      <c r="S3346" s="67" t="s">
        <v>1534</v>
      </c>
      <c r="T3346" s="65">
        <v>1</v>
      </c>
    </row>
    <row r="3347" spans="1:20" x14ac:dyDescent="0.25">
      <c r="A3347" s="60" t="s">
        <v>2369</v>
      </c>
      <c r="B3347" s="58" t="s">
        <v>2366</v>
      </c>
      <c r="C3347" s="9" t="s">
        <v>1465</v>
      </c>
      <c r="D3347" s="9" t="s">
        <v>1518</v>
      </c>
      <c r="E3347" s="9" t="s">
        <v>254</v>
      </c>
      <c r="F3347" s="9" t="s">
        <v>390</v>
      </c>
      <c r="G3347" s="9" t="s">
        <v>1495</v>
      </c>
      <c r="H3347" s="9" t="s">
        <v>234</v>
      </c>
      <c r="I3347" s="9" t="s">
        <v>454</v>
      </c>
      <c r="J3347" s="62" t="s">
        <v>2384</v>
      </c>
      <c r="K3347" s="67">
        <v>8760</v>
      </c>
      <c r="L3347" s="67">
        <v>66523440</v>
      </c>
      <c r="M3347" s="67"/>
      <c r="R3347" s="66">
        <v>66523440</v>
      </c>
      <c r="S3347" s="67" t="s">
        <v>1364</v>
      </c>
      <c r="T3347" s="65">
        <v>1</v>
      </c>
    </row>
    <row r="3348" spans="1:20" x14ac:dyDescent="0.25">
      <c r="A3348" s="60" t="s">
        <v>2369</v>
      </c>
      <c r="B3348" s="58" t="s">
        <v>2366</v>
      </c>
      <c r="C3348" s="9" t="s">
        <v>1465</v>
      </c>
      <c r="D3348" s="9" t="s">
        <v>1518</v>
      </c>
      <c r="E3348" s="9" t="s">
        <v>254</v>
      </c>
      <c r="F3348" s="9" t="s">
        <v>390</v>
      </c>
      <c r="G3348" s="9" t="s">
        <v>1495</v>
      </c>
      <c r="H3348" s="9" t="s">
        <v>1492</v>
      </c>
      <c r="I3348" s="9" t="s">
        <v>454</v>
      </c>
      <c r="J3348" s="62" t="s">
        <v>2384</v>
      </c>
      <c r="K3348" s="67">
        <v>500</v>
      </c>
      <c r="L3348" s="67">
        <v>3797000</v>
      </c>
      <c r="M3348" s="67"/>
      <c r="R3348" s="66">
        <v>3797000</v>
      </c>
      <c r="S3348" s="67" t="s">
        <v>1534</v>
      </c>
      <c r="T3348" s="65">
        <v>1</v>
      </c>
    </row>
    <row r="3349" spans="1:20" x14ac:dyDescent="0.25">
      <c r="A3349" s="60" t="s">
        <v>2369</v>
      </c>
      <c r="B3349" s="58" t="s">
        <v>2366</v>
      </c>
      <c r="C3349" s="9" t="s">
        <v>1084</v>
      </c>
      <c r="D3349" s="9" t="s">
        <v>1215</v>
      </c>
      <c r="E3349" s="9" t="s">
        <v>254</v>
      </c>
      <c r="F3349" s="9" t="s">
        <v>390</v>
      </c>
      <c r="G3349" s="9" t="s">
        <v>1495</v>
      </c>
      <c r="H3349" s="9" t="s">
        <v>296</v>
      </c>
      <c r="I3349" s="9" t="s">
        <v>456</v>
      </c>
      <c r="J3349" s="10" t="s">
        <v>456</v>
      </c>
      <c r="K3349" s="67">
        <v>40</v>
      </c>
      <c r="L3349" s="67">
        <v>459640</v>
      </c>
      <c r="M3349" s="67"/>
      <c r="R3349" s="66">
        <v>459640</v>
      </c>
      <c r="S3349" s="67" t="s">
        <v>1364</v>
      </c>
      <c r="T3349" s="65">
        <v>1</v>
      </c>
    </row>
    <row r="3350" spans="1:20" x14ac:dyDescent="0.25">
      <c r="A3350" s="60" t="s">
        <v>2369</v>
      </c>
      <c r="B3350" s="58" t="s">
        <v>2366</v>
      </c>
      <c r="C3350" s="9" t="s">
        <v>1084</v>
      </c>
      <c r="D3350" s="9" t="s">
        <v>1215</v>
      </c>
      <c r="E3350" s="9" t="s">
        <v>254</v>
      </c>
      <c r="F3350" s="9" t="s">
        <v>390</v>
      </c>
      <c r="G3350" s="9" t="s">
        <v>1495</v>
      </c>
      <c r="H3350" s="9" t="s">
        <v>234</v>
      </c>
      <c r="I3350" s="9" t="s">
        <v>454</v>
      </c>
      <c r="J3350" s="62" t="s">
        <v>2384</v>
      </c>
      <c r="K3350" s="67">
        <v>1944</v>
      </c>
      <c r="L3350" s="67">
        <v>14232024</v>
      </c>
      <c r="M3350" s="67"/>
      <c r="R3350" s="66">
        <v>14232024</v>
      </c>
      <c r="S3350" s="67" t="s">
        <v>1364</v>
      </c>
      <c r="T3350" s="65">
        <v>1</v>
      </c>
    </row>
    <row r="3351" spans="1:20" x14ac:dyDescent="0.25">
      <c r="A3351" s="60" t="s">
        <v>2369</v>
      </c>
      <c r="B3351" s="58" t="s">
        <v>2366</v>
      </c>
      <c r="C3351" s="9" t="s">
        <v>1084</v>
      </c>
      <c r="D3351" s="9" t="s">
        <v>1215</v>
      </c>
      <c r="E3351" s="9" t="s">
        <v>254</v>
      </c>
      <c r="F3351" s="9" t="s">
        <v>390</v>
      </c>
      <c r="G3351" s="9" t="s">
        <v>1495</v>
      </c>
      <c r="H3351" s="9" t="s">
        <v>1492</v>
      </c>
      <c r="I3351" s="9" t="s">
        <v>454</v>
      </c>
      <c r="J3351" s="62" t="s">
        <v>2384</v>
      </c>
      <c r="K3351" s="67">
        <v>480</v>
      </c>
      <c r="L3351" s="67">
        <v>3514080</v>
      </c>
      <c r="M3351" s="67"/>
      <c r="R3351" s="66">
        <v>3514080</v>
      </c>
      <c r="S3351" s="67" t="s">
        <v>1534</v>
      </c>
      <c r="T3351" s="65">
        <v>1</v>
      </c>
    </row>
    <row r="3352" spans="1:20" x14ac:dyDescent="0.25">
      <c r="A3352" s="60" t="s">
        <v>2369</v>
      </c>
      <c r="B3352" s="58" t="s">
        <v>2366</v>
      </c>
      <c r="C3352" s="9" t="s">
        <v>1094</v>
      </c>
      <c r="D3352" s="9" t="s">
        <v>1232</v>
      </c>
      <c r="E3352" s="9" t="s">
        <v>210</v>
      </c>
      <c r="F3352" s="9" t="s">
        <v>391</v>
      </c>
      <c r="G3352" s="9" t="s">
        <v>1498</v>
      </c>
      <c r="H3352" s="9" t="s">
        <v>296</v>
      </c>
      <c r="I3352" s="9" t="s">
        <v>456</v>
      </c>
      <c r="J3352" s="10" t="s">
        <v>456</v>
      </c>
      <c r="K3352" s="67">
        <v>19200</v>
      </c>
      <c r="L3352" s="67">
        <v>111782400</v>
      </c>
      <c r="M3352" s="67"/>
      <c r="R3352" s="66">
        <v>111782400</v>
      </c>
      <c r="S3352" s="67" t="s">
        <v>1364</v>
      </c>
      <c r="T3352" s="65">
        <v>1</v>
      </c>
    </row>
    <row r="3353" spans="1:20" x14ac:dyDescent="0.25">
      <c r="A3353" s="60" t="s">
        <v>2369</v>
      </c>
      <c r="B3353" s="58" t="s">
        <v>2366</v>
      </c>
      <c r="C3353" s="9" t="s">
        <v>1094</v>
      </c>
      <c r="D3353" s="9" t="s">
        <v>1232</v>
      </c>
      <c r="E3353" s="9" t="s">
        <v>210</v>
      </c>
      <c r="F3353" s="9" t="s">
        <v>391</v>
      </c>
      <c r="G3353" s="9" t="s">
        <v>1498</v>
      </c>
      <c r="H3353" s="9" t="s">
        <v>337</v>
      </c>
      <c r="I3353" s="9" t="s">
        <v>453</v>
      </c>
      <c r="J3353" s="62" t="s">
        <v>2384</v>
      </c>
      <c r="K3353" s="67">
        <v>66814</v>
      </c>
      <c r="L3353" s="67">
        <v>187012386</v>
      </c>
      <c r="M3353" s="67"/>
      <c r="R3353" s="66">
        <v>187012386</v>
      </c>
      <c r="S3353" s="67" t="s">
        <v>1364</v>
      </c>
      <c r="T3353" s="65">
        <v>1</v>
      </c>
    </row>
    <row r="3354" spans="1:20" x14ac:dyDescent="0.25">
      <c r="A3354" s="60" t="s">
        <v>2369</v>
      </c>
      <c r="B3354" s="58" t="s">
        <v>2366</v>
      </c>
      <c r="C3354" s="9" t="s">
        <v>1094</v>
      </c>
      <c r="D3354" s="9" t="s">
        <v>1232</v>
      </c>
      <c r="E3354" s="9" t="s">
        <v>210</v>
      </c>
      <c r="F3354" s="9" t="s">
        <v>391</v>
      </c>
      <c r="G3354" s="9" t="s">
        <v>1498</v>
      </c>
      <c r="H3354" s="9" t="s">
        <v>1523</v>
      </c>
      <c r="I3354" s="9" t="s">
        <v>453</v>
      </c>
      <c r="J3354" s="62" t="s">
        <v>2384</v>
      </c>
      <c r="K3354" s="67">
        <v>480</v>
      </c>
      <c r="L3354" s="67">
        <v>1343520</v>
      </c>
      <c r="M3354" s="67"/>
      <c r="R3354" s="66">
        <v>1343520</v>
      </c>
      <c r="S3354" s="67" t="s">
        <v>1534</v>
      </c>
      <c r="T3354" s="65">
        <v>1</v>
      </c>
    </row>
    <row r="3355" spans="1:20" x14ac:dyDescent="0.25">
      <c r="A3355" s="60" t="s">
        <v>2369</v>
      </c>
      <c r="B3355" s="58" t="s">
        <v>2366</v>
      </c>
      <c r="C3355" s="9" t="s">
        <v>1097</v>
      </c>
      <c r="D3355" s="9" t="s">
        <v>1424</v>
      </c>
      <c r="E3355" s="9" t="s">
        <v>210</v>
      </c>
      <c r="F3355" s="9" t="s">
        <v>391</v>
      </c>
      <c r="G3355" s="9" t="s">
        <v>1498</v>
      </c>
      <c r="H3355" s="9" t="s">
        <v>296</v>
      </c>
      <c r="I3355" s="9" t="s">
        <v>456</v>
      </c>
      <c r="J3355" s="10" t="s">
        <v>456</v>
      </c>
      <c r="K3355" s="67">
        <v>227034</v>
      </c>
      <c r="L3355" s="67">
        <v>1006891647</v>
      </c>
      <c r="M3355" s="67"/>
      <c r="R3355" s="66">
        <v>1006891647</v>
      </c>
      <c r="S3355" s="67" t="s">
        <v>1364</v>
      </c>
      <c r="T3355" s="65">
        <v>1</v>
      </c>
    </row>
    <row r="3356" spans="1:20" x14ac:dyDescent="0.25">
      <c r="A3356" s="60" t="s">
        <v>2369</v>
      </c>
      <c r="B3356" s="58" t="s">
        <v>2366</v>
      </c>
      <c r="C3356" s="9" t="s">
        <v>1097</v>
      </c>
      <c r="D3356" s="9" t="s">
        <v>1424</v>
      </c>
      <c r="E3356" s="9" t="s">
        <v>210</v>
      </c>
      <c r="F3356" s="9" t="s">
        <v>391</v>
      </c>
      <c r="G3356" s="9" t="s">
        <v>1498</v>
      </c>
      <c r="H3356" s="9" t="s">
        <v>337</v>
      </c>
      <c r="I3356" s="9" t="s">
        <v>453</v>
      </c>
      <c r="J3356" s="62" t="s">
        <v>2384</v>
      </c>
      <c r="K3356" s="67">
        <v>83643</v>
      </c>
      <c r="L3356" s="67">
        <v>228596319</v>
      </c>
      <c r="M3356" s="67"/>
      <c r="R3356" s="66">
        <v>228596319</v>
      </c>
      <c r="S3356" s="67" t="s">
        <v>1364</v>
      </c>
      <c r="T3356" s="65">
        <v>1</v>
      </c>
    </row>
    <row r="3357" spans="1:20" x14ac:dyDescent="0.25">
      <c r="A3357" s="60" t="s">
        <v>2369</v>
      </c>
      <c r="B3357" s="58" t="s">
        <v>2366</v>
      </c>
      <c r="C3357" s="9" t="s">
        <v>1519</v>
      </c>
      <c r="D3357" s="9" t="s">
        <v>1520</v>
      </c>
      <c r="E3357" s="9" t="s">
        <v>1482</v>
      </c>
      <c r="F3357" s="9" t="s">
        <v>1483</v>
      </c>
      <c r="G3357" s="9" t="s">
        <v>1509</v>
      </c>
      <c r="H3357" s="9" t="s">
        <v>234</v>
      </c>
      <c r="I3357" s="9" t="s">
        <v>454</v>
      </c>
      <c r="J3357" s="62" t="s">
        <v>2384</v>
      </c>
      <c r="K3357" s="67">
        <v>2171857</v>
      </c>
      <c r="L3357" s="67">
        <v>13634918246</v>
      </c>
      <c r="M3357" s="67"/>
      <c r="R3357" s="66">
        <v>13634918246</v>
      </c>
      <c r="S3357" s="67" t="s">
        <v>1364</v>
      </c>
      <c r="T3357" s="65">
        <v>1</v>
      </c>
    </row>
    <row r="3358" spans="1:20" x14ac:dyDescent="0.25">
      <c r="A3358" s="60" t="s">
        <v>2369</v>
      </c>
      <c r="B3358" s="58" t="s">
        <v>2366</v>
      </c>
      <c r="C3358" s="9" t="s">
        <v>1519</v>
      </c>
      <c r="D3358" s="9" t="s">
        <v>1520</v>
      </c>
      <c r="E3358" s="9" t="s">
        <v>1482</v>
      </c>
      <c r="F3358" s="9" t="s">
        <v>1483</v>
      </c>
      <c r="G3358" s="9" t="s">
        <v>1509</v>
      </c>
      <c r="H3358" s="9" t="s">
        <v>1492</v>
      </c>
      <c r="I3358" s="9" t="s">
        <v>454</v>
      </c>
      <c r="J3358" s="62" t="s">
        <v>2384</v>
      </c>
      <c r="K3358" s="67">
        <v>1448500</v>
      </c>
      <c r="L3358" s="67">
        <v>9093683000</v>
      </c>
      <c r="M3358" s="67"/>
      <c r="R3358" s="66">
        <v>9093683000</v>
      </c>
      <c r="S3358" s="67" t="s">
        <v>1534</v>
      </c>
      <c r="T3358" s="65">
        <v>1</v>
      </c>
    </row>
    <row r="3359" spans="1:20" x14ac:dyDescent="0.25">
      <c r="A3359" s="60" t="s">
        <v>2369</v>
      </c>
      <c r="B3359" s="58" t="s">
        <v>2366</v>
      </c>
      <c r="C3359" s="9" t="s">
        <v>1098</v>
      </c>
      <c r="D3359" s="9" t="s">
        <v>1234</v>
      </c>
      <c r="E3359" s="9" t="s">
        <v>210</v>
      </c>
      <c r="F3359" s="9" t="s">
        <v>391</v>
      </c>
      <c r="G3359" s="9" t="s">
        <v>1498</v>
      </c>
      <c r="H3359" s="9" t="s">
        <v>296</v>
      </c>
      <c r="I3359" s="9" t="s">
        <v>456</v>
      </c>
      <c r="J3359" s="10" t="s">
        <v>456</v>
      </c>
      <c r="K3359" s="67">
        <v>480</v>
      </c>
      <c r="L3359" s="67">
        <v>3197280</v>
      </c>
      <c r="M3359" s="67"/>
      <c r="R3359" s="66">
        <v>3197280</v>
      </c>
      <c r="S3359" s="67" t="s">
        <v>1364</v>
      </c>
      <c r="T3359" s="65">
        <v>1</v>
      </c>
    </row>
    <row r="3360" spans="1:20" x14ac:dyDescent="0.25">
      <c r="A3360" s="60" t="s">
        <v>2369</v>
      </c>
      <c r="B3360" s="58" t="s">
        <v>2366</v>
      </c>
      <c r="C3360" s="9" t="s">
        <v>1098</v>
      </c>
      <c r="D3360" s="9" t="s">
        <v>1234</v>
      </c>
      <c r="E3360" s="9" t="s">
        <v>210</v>
      </c>
      <c r="F3360" s="9" t="s">
        <v>391</v>
      </c>
      <c r="G3360" s="9" t="s">
        <v>1498</v>
      </c>
      <c r="H3360" s="9" t="s">
        <v>337</v>
      </c>
      <c r="I3360" s="9" t="s">
        <v>453</v>
      </c>
      <c r="J3360" s="62" t="s">
        <v>2384</v>
      </c>
      <c r="K3360" s="67">
        <v>15301</v>
      </c>
      <c r="L3360" s="67">
        <v>56215874</v>
      </c>
      <c r="M3360" s="67"/>
      <c r="R3360" s="66">
        <v>56215874</v>
      </c>
      <c r="S3360" s="67" t="s">
        <v>1364</v>
      </c>
      <c r="T3360" s="65">
        <v>1</v>
      </c>
    </row>
    <row r="3361" spans="1:20" x14ac:dyDescent="0.25">
      <c r="A3361" s="60" t="s">
        <v>2369</v>
      </c>
      <c r="B3361" s="58" t="s">
        <v>2366</v>
      </c>
      <c r="C3361" s="9" t="s">
        <v>1098</v>
      </c>
      <c r="D3361" s="9" t="s">
        <v>1234</v>
      </c>
      <c r="E3361" s="9" t="s">
        <v>210</v>
      </c>
      <c r="F3361" s="9" t="s">
        <v>391</v>
      </c>
      <c r="G3361" s="9" t="s">
        <v>1498</v>
      </c>
      <c r="H3361" s="9" t="s">
        <v>1493</v>
      </c>
      <c r="I3361" s="9" t="s">
        <v>456</v>
      </c>
      <c r="J3361" s="10" t="s">
        <v>456</v>
      </c>
      <c r="K3361" s="67">
        <v>-694</v>
      </c>
      <c r="L3361" s="67">
        <v>-2549756</v>
      </c>
      <c r="M3361" s="67"/>
      <c r="R3361" s="66">
        <v>-2549756</v>
      </c>
      <c r="S3361" s="67" t="s">
        <v>1534</v>
      </c>
      <c r="T3361" s="65">
        <v>1</v>
      </c>
    </row>
    <row r="3362" spans="1:20" x14ac:dyDescent="0.25">
      <c r="A3362" s="60" t="s">
        <v>2369</v>
      </c>
      <c r="B3362" s="58" t="s">
        <v>2366</v>
      </c>
      <c r="C3362" s="9" t="s">
        <v>1098</v>
      </c>
      <c r="D3362" s="9" t="s">
        <v>1234</v>
      </c>
      <c r="E3362" s="9" t="s">
        <v>210</v>
      </c>
      <c r="F3362" s="9" t="s">
        <v>391</v>
      </c>
      <c r="G3362" s="9" t="s">
        <v>1498</v>
      </c>
      <c r="H3362" s="9" t="s">
        <v>1523</v>
      </c>
      <c r="I3362" s="9" t="s">
        <v>453</v>
      </c>
      <c r="J3362" s="62" t="s">
        <v>2384</v>
      </c>
      <c r="K3362" s="67">
        <v>2880</v>
      </c>
      <c r="L3362" s="67">
        <v>10581120</v>
      </c>
      <c r="M3362" s="67"/>
      <c r="R3362" s="66">
        <v>10581120</v>
      </c>
      <c r="S3362" s="67" t="s">
        <v>1534</v>
      </c>
      <c r="T3362" s="65">
        <v>1</v>
      </c>
    </row>
    <row r="3363" spans="1:20" x14ac:dyDescent="0.25">
      <c r="A3363" s="60" t="s">
        <v>2369</v>
      </c>
      <c r="B3363" s="58" t="s">
        <v>2366</v>
      </c>
      <c r="C3363" s="9" t="s">
        <v>1448</v>
      </c>
      <c r="D3363" s="9" t="s">
        <v>1449</v>
      </c>
      <c r="E3363" s="9" t="s">
        <v>212</v>
      </c>
      <c r="F3363" s="9" t="s">
        <v>327</v>
      </c>
      <c r="G3363" s="9" t="s">
        <v>1309</v>
      </c>
      <c r="H3363" s="9" t="s">
        <v>296</v>
      </c>
      <c r="I3363" s="9" t="s">
        <v>456</v>
      </c>
      <c r="J3363" s="10" t="s">
        <v>456</v>
      </c>
      <c r="K3363" s="67">
        <v>2280</v>
      </c>
      <c r="L3363" s="67">
        <v>18468000</v>
      </c>
      <c r="M3363" s="67"/>
      <c r="R3363" s="66">
        <v>18468000</v>
      </c>
      <c r="S3363" s="67" t="s">
        <v>1364</v>
      </c>
      <c r="T3363" s="65">
        <v>1</v>
      </c>
    </row>
    <row r="3364" spans="1:20" x14ac:dyDescent="0.25">
      <c r="A3364" s="60" t="s">
        <v>2369</v>
      </c>
      <c r="B3364" s="58" t="s">
        <v>2366</v>
      </c>
      <c r="C3364" s="9" t="s">
        <v>1448</v>
      </c>
      <c r="D3364" s="9" t="s">
        <v>1449</v>
      </c>
      <c r="E3364" s="9" t="s">
        <v>212</v>
      </c>
      <c r="F3364" s="9" t="s">
        <v>327</v>
      </c>
      <c r="G3364" s="9" t="s">
        <v>1309</v>
      </c>
      <c r="H3364" s="9" t="s">
        <v>234</v>
      </c>
      <c r="I3364" s="9" t="s">
        <v>454</v>
      </c>
      <c r="J3364" s="62" t="s">
        <v>2384</v>
      </c>
      <c r="K3364" s="67">
        <v>38</v>
      </c>
      <c r="L3364" s="67">
        <v>296324</v>
      </c>
      <c r="M3364" s="67"/>
      <c r="R3364" s="66">
        <v>296324</v>
      </c>
      <c r="S3364" s="67" t="s">
        <v>1364</v>
      </c>
      <c r="T3364" s="65">
        <v>1</v>
      </c>
    </row>
    <row r="3365" spans="1:20" x14ac:dyDescent="0.25">
      <c r="A3365" s="60" t="s">
        <v>2369</v>
      </c>
      <c r="B3365" s="58" t="s">
        <v>2366</v>
      </c>
      <c r="C3365" s="9" t="s">
        <v>1448</v>
      </c>
      <c r="D3365" s="9" t="s">
        <v>1449</v>
      </c>
      <c r="E3365" s="9" t="s">
        <v>212</v>
      </c>
      <c r="F3365" s="9" t="s">
        <v>327</v>
      </c>
      <c r="G3365" s="9" t="s">
        <v>1309</v>
      </c>
      <c r="H3365" s="9" t="s">
        <v>1492</v>
      </c>
      <c r="I3365" s="9" t="s">
        <v>454</v>
      </c>
      <c r="J3365" s="62" t="s">
        <v>2384</v>
      </c>
      <c r="K3365" s="67">
        <v>1080</v>
      </c>
      <c r="L3365" s="67">
        <v>8421840</v>
      </c>
      <c r="M3365" s="67"/>
      <c r="R3365" s="66">
        <v>8421840</v>
      </c>
      <c r="S3365" s="67" t="s">
        <v>1534</v>
      </c>
      <c r="T3365" s="65">
        <v>1</v>
      </c>
    </row>
    <row r="3366" spans="1:20" x14ac:dyDescent="0.25">
      <c r="A3366" s="60" t="s">
        <v>2369</v>
      </c>
      <c r="B3366" s="58" t="s">
        <v>2366</v>
      </c>
      <c r="C3366" s="9" t="s">
        <v>1448</v>
      </c>
      <c r="D3366" s="9" t="s">
        <v>1449</v>
      </c>
      <c r="E3366" s="9" t="s">
        <v>212</v>
      </c>
      <c r="F3366" s="9" t="s">
        <v>327</v>
      </c>
      <c r="G3366" s="9" t="s">
        <v>1309</v>
      </c>
      <c r="H3366" s="9" t="s">
        <v>1493</v>
      </c>
      <c r="I3366" s="9" t="s">
        <v>456</v>
      </c>
      <c r="J3366" s="10" t="s">
        <v>456</v>
      </c>
      <c r="K3366" s="67">
        <v>600</v>
      </c>
      <c r="L3366" s="67">
        <v>4860000</v>
      </c>
      <c r="M3366" s="67"/>
      <c r="R3366" s="66">
        <v>4860000</v>
      </c>
      <c r="S3366" s="67" t="s">
        <v>1534</v>
      </c>
      <c r="T3366" s="65">
        <v>1</v>
      </c>
    </row>
    <row r="3367" spans="1:20" x14ac:dyDescent="0.25">
      <c r="A3367" s="60" t="s">
        <v>2369</v>
      </c>
      <c r="B3367" s="58" t="s">
        <v>2366</v>
      </c>
      <c r="C3367" s="9" t="s">
        <v>1426</v>
      </c>
      <c r="D3367" s="9" t="s">
        <v>1508</v>
      </c>
      <c r="E3367" s="9" t="s">
        <v>218</v>
      </c>
      <c r="F3367" s="9" t="s">
        <v>400</v>
      </c>
      <c r="G3367" s="9" t="s">
        <v>1495</v>
      </c>
      <c r="H3367" s="9" t="s">
        <v>234</v>
      </c>
      <c r="I3367" s="9" t="s">
        <v>454</v>
      </c>
      <c r="J3367" s="62" t="s">
        <v>2384</v>
      </c>
      <c r="K3367" s="67">
        <v>1320</v>
      </c>
      <c r="L3367" s="67">
        <v>7898880</v>
      </c>
      <c r="M3367" s="67"/>
      <c r="R3367" s="66">
        <v>7898880</v>
      </c>
      <c r="S3367" s="67" t="s">
        <v>1364</v>
      </c>
      <c r="T3367" s="65">
        <v>1</v>
      </c>
    </row>
    <row r="3368" spans="1:20" x14ac:dyDescent="0.25">
      <c r="A3368" s="60" t="s">
        <v>2369</v>
      </c>
      <c r="B3368" s="58" t="s">
        <v>2366</v>
      </c>
      <c r="C3368" s="9" t="s">
        <v>1426</v>
      </c>
      <c r="D3368" s="9" t="s">
        <v>1508</v>
      </c>
      <c r="E3368" s="9" t="s">
        <v>218</v>
      </c>
      <c r="F3368" s="9" t="s">
        <v>400</v>
      </c>
      <c r="G3368" s="9" t="s">
        <v>1495</v>
      </c>
      <c r="H3368" s="9" t="s">
        <v>1492</v>
      </c>
      <c r="I3368" s="9" t="s">
        <v>454</v>
      </c>
      <c r="J3368" s="62" t="s">
        <v>2384</v>
      </c>
      <c r="K3368" s="67">
        <v>9540</v>
      </c>
      <c r="L3368" s="67">
        <v>57087360</v>
      </c>
      <c r="M3368" s="67"/>
      <c r="R3368" s="66">
        <v>57087360</v>
      </c>
      <c r="S3368" s="67" t="s">
        <v>1534</v>
      </c>
      <c r="T3368" s="65">
        <v>1</v>
      </c>
    </row>
    <row r="3369" spans="1:20" x14ac:dyDescent="0.25">
      <c r="A3369" s="60" t="s">
        <v>2369</v>
      </c>
      <c r="B3369" s="58" t="s">
        <v>2366</v>
      </c>
      <c r="C3369" s="9" t="s">
        <v>1427</v>
      </c>
      <c r="D3369" s="9" t="s">
        <v>1504</v>
      </c>
      <c r="E3369" s="9" t="s">
        <v>218</v>
      </c>
      <c r="F3369" s="9" t="s">
        <v>400</v>
      </c>
      <c r="G3369" s="9" t="s">
        <v>1495</v>
      </c>
      <c r="H3369" s="9" t="s">
        <v>234</v>
      </c>
      <c r="I3369" s="9" t="s">
        <v>454</v>
      </c>
      <c r="J3369" s="62" t="s">
        <v>2384</v>
      </c>
      <c r="K3369" s="67">
        <v>230845</v>
      </c>
      <c r="L3369" s="67">
        <v>1215168080</v>
      </c>
      <c r="M3369" s="67"/>
      <c r="R3369" s="66">
        <v>1215168080</v>
      </c>
      <c r="S3369" s="67" t="s">
        <v>1364</v>
      </c>
      <c r="T3369" s="65">
        <v>1</v>
      </c>
    </row>
    <row r="3370" spans="1:20" x14ac:dyDescent="0.25">
      <c r="A3370" s="60" t="s">
        <v>2369</v>
      </c>
      <c r="B3370" s="58" t="s">
        <v>2366</v>
      </c>
      <c r="C3370" s="9" t="s">
        <v>1427</v>
      </c>
      <c r="D3370" s="9" t="s">
        <v>1504</v>
      </c>
      <c r="E3370" s="9" t="s">
        <v>218</v>
      </c>
      <c r="F3370" s="9" t="s">
        <v>400</v>
      </c>
      <c r="G3370" s="9" t="s">
        <v>1495</v>
      </c>
      <c r="H3370" s="9" t="s">
        <v>1492</v>
      </c>
      <c r="I3370" s="9" t="s">
        <v>454</v>
      </c>
      <c r="J3370" s="62" t="s">
        <v>2384</v>
      </c>
      <c r="K3370" s="67">
        <v>101080</v>
      </c>
      <c r="L3370" s="67">
        <v>532085120</v>
      </c>
      <c r="M3370" s="67"/>
      <c r="R3370" s="66">
        <v>532085120</v>
      </c>
      <c r="S3370" s="67" t="s">
        <v>1534</v>
      </c>
      <c r="T3370" s="65">
        <v>1</v>
      </c>
    </row>
    <row r="3371" spans="1:20" x14ac:dyDescent="0.25">
      <c r="A3371" s="60" t="s">
        <v>2369</v>
      </c>
      <c r="B3371" s="58" t="s">
        <v>2366</v>
      </c>
      <c r="C3371" s="9" t="s">
        <v>1459</v>
      </c>
      <c r="D3371" s="9" t="s">
        <v>1527</v>
      </c>
      <c r="E3371" s="9" t="s">
        <v>387</v>
      </c>
      <c r="F3371" s="9" t="s">
        <v>252</v>
      </c>
      <c r="G3371" s="9" t="s">
        <v>1495</v>
      </c>
      <c r="H3371" s="9" t="s">
        <v>234</v>
      </c>
      <c r="I3371" s="9" t="s">
        <v>454</v>
      </c>
      <c r="J3371" s="62" t="s">
        <v>2384</v>
      </c>
      <c r="K3371" s="67">
        <v>29859</v>
      </c>
      <c r="L3371" s="67">
        <v>187514520</v>
      </c>
      <c r="M3371" s="67"/>
      <c r="R3371" s="66">
        <v>187514520</v>
      </c>
      <c r="S3371" s="67" t="s">
        <v>1364</v>
      </c>
      <c r="T3371" s="65">
        <v>1</v>
      </c>
    </row>
    <row r="3372" spans="1:20" x14ac:dyDescent="0.25">
      <c r="A3372" s="60" t="s">
        <v>2369</v>
      </c>
      <c r="B3372" s="58" t="s">
        <v>2366</v>
      </c>
      <c r="C3372" s="9" t="s">
        <v>1459</v>
      </c>
      <c r="D3372" s="9" t="s">
        <v>1527</v>
      </c>
      <c r="E3372" s="9" t="s">
        <v>387</v>
      </c>
      <c r="F3372" s="9" t="s">
        <v>252</v>
      </c>
      <c r="G3372" s="9" t="s">
        <v>1495</v>
      </c>
      <c r="H3372" s="9" t="s">
        <v>1492</v>
      </c>
      <c r="I3372" s="9" t="s">
        <v>454</v>
      </c>
      <c r="J3372" s="62" t="s">
        <v>2384</v>
      </c>
      <c r="K3372" s="67">
        <v>11500</v>
      </c>
      <c r="L3372" s="67">
        <v>72220000</v>
      </c>
      <c r="M3372" s="67"/>
      <c r="R3372" s="66">
        <v>72220000</v>
      </c>
      <c r="S3372" s="67" t="s">
        <v>1534</v>
      </c>
      <c r="T3372" s="65">
        <v>1</v>
      </c>
    </row>
    <row r="3373" spans="1:20" x14ac:dyDescent="0.25">
      <c r="A3373" s="60" t="s">
        <v>2369</v>
      </c>
      <c r="B3373" s="58" t="s">
        <v>2366</v>
      </c>
      <c r="C3373" s="9" t="s">
        <v>1452</v>
      </c>
      <c r="D3373" s="9" t="s">
        <v>1453</v>
      </c>
      <c r="E3373" s="9" t="s">
        <v>212</v>
      </c>
      <c r="F3373" s="9" t="s">
        <v>327</v>
      </c>
      <c r="G3373" s="9" t="s">
        <v>1309</v>
      </c>
      <c r="H3373" s="9" t="s">
        <v>296</v>
      </c>
      <c r="I3373" s="9" t="s">
        <v>456</v>
      </c>
      <c r="J3373" s="10" t="s">
        <v>456</v>
      </c>
      <c r="K3373" s="67">
        <v>2760</v>
      </c>
      <c r="L3373" s="67">
        <v>28566000</v>
      </c>
      <c r="M3373" s="67"/>
      <c r="R3373" s="66">
        <v>28566000</v>
      </c>
      <c r="S3373" s="67" t="s">
        <v>1364</v>
      </c>
      <c r="T3373" s="65">
        <v>1</v>
      </c>
    </row>
    <row r="3374" spans="1:20" x14ac:dyDescent="0.25">
      <c r="A3374" s="60" t="s">
        <v>2369</v>
      </c>
      <c r="B3374" s="58" t="s">
        <v>2366</v>
      </c>
      <c r="C3374" s="9" t="s">
        <v>1452</v>
      </c>
      <c r="D3374" s="9" t="s">
        <v>1453</v>
      </c>
      <c r="E3374" s="9" t="s">
        <v>212</v>
      </c>
      <c r="F3374" s="9" t="s">
        <v>327</v>
      </c>
      <c r="G3374" s="9" t="s">
        <v>1309</v>
      </c>
      <c r="H3374" s="9" t="s">
        <v>234</v>
      </c>
      <c r="I3374" s="9" t="s">
        <v>454</v>
      </c>
      <c r="J3374" s="62" t="s">
        <v>2384</v>
      </c>
      <c r="K3374" s="67">
        <v>1020</v>
      </c>
      <c r="L3374" s="67">
        <v>10350960</v>
      </c>
      <c r="M3374" s="67"/>
      <c r="R3374" s="66">
        <v>10350960</v>
      </c>
      <c r="S3374" s="67" t="s">
        <v>1364</v>
      </c>
      <c r="T3374" s="65">
        <v>1</v>
      </c>
    </row>
    <row r="3375" spans="1:20" x14ac:dyDescent="0.25">
      <c r="A3375" s="60" t="s">
        <v>2369</v>
      </c>
      <c r="B3375" s="58" t="s">
        <v>2366</v>
      </c>
      <c r="C3375" s="9" t="s">
        <v>1452</v>
      </c>
      <c r="D3375" s="9" t="s">
        <v>1453</v>
      </c>
      <c r="E3375" s="9" t="s">
        <v>212</v>
      </c>
      <c r="F3375" s="9" t="s">
        <v>327</v>
      </c>
      <c r="G3375" s="9" t="s">
        <v>1309</v>
      </c>
      <c r="H3375" s="9" t="s">
        <v>1492</v>
      </c>
      <c r="I3375" s="9" t="s">
        <v>454</v>
      </c>
      <c r="J3375" s="62" t="s">
        <v>2384</v>
      </c>
      <c r="K3375" s="67">
        <v>85680</v>
      </c>
      <c r="L3375" s="67">
        <v>869480640</v>
      </c>
      <c r="M3375" s="67"/>
      <c r="R3375" s="66">
        <v>869480640</v>
      </c>
      <c r="S3375" s="67" t="s">
        <v>1534</v>
      </c>
      <c r="T3375" s="65">
        <v>1</v>
      </c>
    </row>
    <row r="3376" spans="1:20" x14ac:dyDescent="0.25">
      <c r="A3376" s="60" t="s">
        <v>2369</v>
      </c>
      <c r="B3376" s="58" t="s">
        <v>2366</v>
      </c>
      <c r="C3376" s="9" t="s">
        <v>1469</v>
      </c>
      <c r="D3376" s="9" t="s">
        <v>1532</v>
      </c>
      <c r="E3376" s="9" t="s">
        <v>389</v>
      </c>
      <c r="F3376" s="9" t="s">
        <v>322</v>
      </c>
      <c r="G3376" s="9" t="s">
        <v>1495</v>
      </c>
      <c r="H3376" s="9" t="s">
        <v>234</v>
      </c>
      <c r="I3376" s="9" t="s">
        <v>454</v>
      </c>
      <c r="J3376" s="62" t="s">
        <v>2384</v>
      </c>
      <c r="K3376" s="67">
        <v>16460</v>
      </c>
      <c r="L3376" s="67">
        <v>402545760</v>
      </c>
      <c r="M3376" s="67"/>
      <c r="R3376" s="66">
        <v>402545760</v>
      </c>
      <c r="S3376" s="67" t="s">
        <v>1364</v>
      </c>
      <c r="T3376" s="65">
        <v>1</v>
      </c>
    </row>
    <row r="3377" spans="1:20" x14ac:dyDescent="0.25">
      <c r="A3377" s="60" t="s">
        <v>2369</v>
      </c>
      <c r="B3377" s="58" t="s">
        <v>2366</v>
      </c>
      <c r="C3377" s="9" t="s">
        <v>1469</v>
      </c>
      <c r="D3377" s="9" t="s">
        <v>1532</v>
      </c>
      <c r="E3377" s="9" t="s">
        <v>389</v>
      </c>
      <c r="F3377" s="9" t="s">
        <v>322</v>
      </c>
      <c r="G3377" s="9" t="s">
        <v>1495</v>
      </c>
      <c r="H3377" s="9" t="s">
        <v>1492</v>
      </c>
      <c r="I3377" s="9" t="s">
        <v>454</v>
      </c>
      <c r="J3377" s="62" t="s">
        <v>2384</v>
      </c>
      <c r="K3377" s="67">
        <v>6300</v>
      </c>
      <c r="L3377" s="67">
        <v>154072800</v>
      </c>
      <c r="M3377" s="67"/>
      <c r="R3377" s="66">
        <v>154072800</v>
      </c>
      <c r="S3377" s="67" t="s">
        <v>1534</v>
      </c>
      <c r="T3377" s="65">
        <v>1</v>
      </c>
    </row>
    <row r="3378" spans="1:20" x14ac:dyDescent="0.25">
      <c r="A3378" s="60" t="s">
        <v>2369</v>
      </c>
      <c r="B3378" s="58" t="s">
        <v>2366</v>
      </c>
      <c r="C3378" s="9" t="s">
        <v>1595</v>
      </c>
      <c r="D3378" s="9" t="s">
        <v>1596</v>
      </c>
      <c r="E3378" s="9" t="s">
        <v>1482</v>
      </c>
      <c r="F3378" s="9" t="s">
        <v>1483</v>
      </c>
      <c r="G3378" s="9" t="s">
        <v>1509</v>
      </c>
      <c r="H3378" s="9" t="s">
        <v>234</v>
      </c>
      <c r="I3378" s="9" t="s">
        <v>454</v>
      </c>
      <c r="J3378" s="62" t="s">
        <v>2384</v>
      </c>
      <c r="K3378" s="67">
        <v>1931341</v>
      </c>
      <c r="L3378" s="67">
        <v>10948772129</v>
      </c>
      <c r="M3378" s="67"/>
      <c r="R3378" s="66">
        <v>10948772129</v>
      </c>
      <c r="S3378" s="67" t="s">
        <v>1364</v>
      </c>
      <c r="T3378" s="65">
        <v>1</v>
      </c>
    </row>
    <row r="3379" spans="1:20" x14ac:dyDescent="0.25">
      <c r="A3379" s="60" t="s">
        <v>2369</v>
      </c>
      <c r="B3379" s="58" t="s">
        <v>2366</v>
      </c>
      <c r="C3379" s="9" t="s">
        <v>1595</v>
      </c>
      <c r="D3379" s="9" t="s">
        <v>1596</v>
      </c>
      <c r="E3379" s="9" t="s">
        <v>1482</v>
      </c>
      <c r="F3379" s="9" t="s">
        <v>1483</v>
      </c>
      <c r="G3379" s="9" t="s">
        <v>1509</v>
      </c>
      <c r="H3379" s="9" t="s">
        <v>1492</v>
      </c>
      <c r="I3379" s="9" t="s">
        <v>454</v>
      </c>
      <c r="J3379" s="62" t="s">
        <v>2384</v>
      </c>
      <c r="K3379" s="67">
        <v>712680</v>
      </c>
      <c r="L3379" s="67">
        <v>4040182920</v>
      </c>
      <c r="M3379" s="67"/>
      <c r="R3379" s="66">
        <v>4040182920</v>
      </c>
      <c r="S3379" s="67" t="s">
        <v>1534</v>
      </c>
      <c r="T3379" s="65">
        <v>1</v>
      </c>
    </row>
    <row r="3380" spans="1:20" x14ac:dyDescent="0.25">
      <c r="A3380" s="60" t="s">
        <v>2369</v>
      </c>
      <c r="B3380" s="58" t="s">
        <v>2366</v>
      </c>
      <c r="C3380" s="9" t="s">
        <v>2282</v>
      </c>
      <c r="D3380" s="9" t="s">
        <v>1186</v>
      </c>
      <c r="E3380" s="9" t="s">
        <v>602</v>
      </c>
      <c r="F3380" s="9" t="s">
        <v>603</v>
      </c>
      <c r="G3380" s="9" t="s">
        <v>1308</v>
      </c>
      <c r="H3380" s="9" t="s">
        <v>234</v>
      </c>
      <c r="I3380" s="9" t="s">
        <v>454</v>
      </c>
      <c r="J3380" s="62" t="s">
        <v>2384</v>
      </c>
      <c r="K3380" s="67">
        <v>128</v>
      </c>
      <c r="L3380" s="67">
        <v>15862784</v>
      </c>
      <c r="M3380" s="67"/>
      <c r="R3380" s="66">
        <v>15862784</v>
      </c>
      <c r="S3380" s="67" t="s">
        <v>1364</v>
      </c>
      <c r="T3380" s="65">
        <v>1</v>
      </c>
    </row>
    <row r="3381" spans="1:20" x14ac:dyDescent="0.25">
      <c r="A3381" s="60" t="s">
        <v>2369</v>
      </c>
      <c r="B3381" s="58" t="s">
        <v>2366</v>
      </c>
      <c r="C3381" s="9" t="s">
        <v>1458</v>
      </c>
      <c r="D3381" s="9" t="s">
        <v>1507</v>
      </c>
      <c r="E3381" s="9" t="s">
        <v>254</v>
      </c>
      <c r="F3381" s="9" t="s">
        <v>390</v>
      </c>
      <c r="G3381" s="9" t="s">
        <v>1495</v>
      </c>
      <c r="H3381" s="9" t="s">
        <v>234</v>
      </c>
      <c r="I3381" s="9" t="s">
        <v>454</v>
      </c>
      <c r="J3381" s="62" t="s">
        <v>2384</v>
      </c>
      <c r="K3381" s="67">
        <v>18850</v>
      </c>
      <c r="L3381" s="67">
        <v>116285650</v>
      </c>
      <c r="M3381" s="67"/>
      <c r="R3381" s="66">
        <v>116285650</v>
      </c>
      <c r="S3381" s="67" t="s">
        <v>1364</v>
      </c>
      <c r="T3381" s="65">
        <v>1</v>
      </c>
    </row>
    <row r="3382" spans="1:20" x14ac:dyDescent="0.25">
      <c r="A3382" s="60" t="s">
        <v>2369</v>
      </c>
      <c r="B3382" s="58" t="s">
        <v>2366</v>
      </c>
      <c r="C3382" s="9" t="s">
        <v>1458</v>
      </c>
      <c r="D3382" s="9" t="s">
        <v>1507</v>
      </c>
      <c r="E3382" s="9" t="s">
        <v>254</v>
      </c>
      <c r="F3382" s="9" t="s">
        <v>390</v>
      </c>
      <c r="G3382" s="9" t="s">
        <v>1495</v>
      </c>
      <c r="H3382" s="9" t="s">
        <v>1492</v>
      </c>
      <c r="I3382" s="9" t="s">
        <v>454</v>
      </c>
      <c r="J3382" s="62" t="s">
        <v>2384</v>
      </c>
      <c r="K3382" s="67">
        <v>11940</v>
      </c>
      <c r="L3382" s="67">
        <v>73657860</v>
      </c>
      <c r="M3382" s="67"/>
      <c r="R3382" s="66">
        <v>73657860</v>
      </c>
      <c r="S3382" s="67" t="s">
        <v>1534</v>
      </c>
      <c r="T3382" s="65">
        <v>1</v>
      </c>
    </row>
    <row r="3383" spans="1:20" x14ac:dyDescent="0.25">
      <c r="A3383" s="60" t="s">
        <v>2369</v>
      </c>
      <c r="B3383" s="58" t="s">
        <v>2366</v>
      </c>
      <c r="C3383" s="9" t="s">
        <v>1462</v>
      </c>
      <c r="D3383" s="9" t="s">
        <v>1504</v>
      </c>
      <c r="E3383" s="9" t="s">
        <v>254</v>
      </c>
      <c r="F3383" s="9" t="s">
        <v>390</v>
      </c>
      <c r="G3383" s="9" t="s">
        <v>1495</v>
      </c>
      <c r="H3383" s="9" t="s">
        <v>234</v>
      </c>
      <c r="I3383" s="9" t="s">
        <v>454</v>
      </c>
      <c r="J3383" s="62" t="s">
        <v>2384</v>
      </c>
      <c r="K3383" s="67">
        <v>51911</v>
      </c>
      <c r="L3383" s="67">
        <v>294283459</v>
      </c>
      <c r="M3383" s="67"/>
      <c r="R3383" s="66">
        <v>294283459</v>
      </c>
      <c r="S3383" s="67" t="s">
        <v>1364</v>
      </c>
      <c r="T3383" s="65">
        <v>1</v>
      </c>
    </row>
    <row r="3384" spans="1:20" x14ac:dyDescent="0.25">
      <c r="A3384" s="60" t="s">
        <v>2369</v>
      </c>
      <c r="B3384" s="58" t="s">
        <v>2366</v>
      </c>
      <c r="C3384" s="9" t="s">
        <v>1462</v>
      </c>
      <c r="D3384" s="9" t="s">
        <v>1504</v>
      </c>
      <c r="E3384" s="9" t="s">
        <v>254</v>
      </c>
      <c r="F3384" s="9" t="s">
        <v>390</v>
      </c>
      <c r="G3384" s="9" t="s">
        <v>1495</v>
      </c>
      <c r="H3384" s="9" t="s">
        <v>1492</v>
      </c>
      <c r="I3384" s="9" t="s">
        <v>454</v>
      </c>
      <c r="J3384" s="62" t="s">
        <v>2384</v>
      </c>
      <c r="K3384" s="67">
        <v>100000</v>
      </c>
      <c r="L3384" s="67">
        <v>566900000</v>
      </c>
      <c r="M3384" s="67"/>
      <c r="R3384" s="66">
        <v>566900000</v>
      </c>
      <c r="S3384" s="67" t="s">
        <v>1534</v>
      </c>
      <c r="T3384" s="65">
        <v>1</v>
      </c>
    </row>
    <row r="3385" spans="1:20" x14ac:dyDescent="0.25">
      <c r="A3385" s="60" t="s">
        <v>2369</v>
      </c>
      <c r="B3385" s="58" t="s">
        <v>2366</v>
      </c>
      <c r="C3385" s="9" t="s">
        <v>1464</v>
      </c>
      <c r="D3385" s="9" t="s">
        <v>1517</v>
      </c>
      <c r="E3385" s="9" t="s">
        <v>254</v>
      </c>
      <c r="F3385" s="9" t="s">
        <v>390</v>
      </c>
      <c r="G3385" s="9" t="s">
        <v>1495</v>
      </c>
      <c r="H3385" s="9" t="s">
        <v>234</v>
      </c>
      <c r="I3385" s="9" t="s">
        <v>454</v>
      </c>
      <c r="J3385" s="62" t="s">
        <v>2384</v>
      </c>
      <c r="K3385" s="67">
        <v>340</v>
      </c>
      <c r="L3385" s="67">
        <v>3327920</v>
      </c>
      <c r="M3385" s="67"/>
      <c r="R3385" s="66">
        <v>3327920</v>
      </c>
      <c r="S3385" s="67" t="s">
        <v>1364</v>
      </c>
      <c r="T3385" s="65">
        <v>1</v>
      </c>
    </row>
    <row r="3386" spans="1:20" x14ac:dyDescent="0.25">
      <c r="A3386" s="60" t="s">
        <v>2369</v>
      </c>
      <c r="B3386" s="58" t="s">
        <v>2366</v>
      </c>
      <c r="C3386" s="9" t="s">
        <v>292</v>
      </c>
      <c r="D3386" s="9" t="s">
        <v>1259</v>
      </c>
      <c r="E3386" s="9" t="s">
        <v>347</v>
      </c>
      <c r="F3386" s="9" t="s">
        <v>224</v>
      </c>
      <c r="G3386" s="9" t="s">
        <v>1311</v>
      </c>
      <c r="H3386" s="9" t="s">
        <v>239</v>
      </c>
      <c r="I3386" s="9" t="s">
        <v>456</v>
      </c>
      <c r="J3386" s="10" t="s">
        <v>456</v>
      </c>
      <c r="K3386" s="67">
        <v>2000</v>
      </c>
      <c r="L3386" s="67">
        <v>32000000</v>
      </c>
      <c r="M3386" s="67"/>
      <c r="R3386" s="66">
        <v>32000000</v>
      </c>
      <c r="S3386" s="67" t="s">
        <v>1366</v>
      </c>
      <c r="T3386" s="65">
        <v>1</v>
      </c>
    </row>
    <row r="3387" spans="1:20" x14ac:dyDescent="0.25">
      <c r="A3387" s="60" t="s">
        <v>2369</v>
      </c>
      <c r="B3387" s="58" t="s">
        <v>2366</v>
      </c>
      <c r="C3387" s="9" t="s">
        <v>1479</v>
      </c>
      <c r="D3387" s="9" t="s">
        <v>1516</v>
      </c>
      <c r="E3387" s="9" t="s">
        <v>210</v>
      </c>
      <c r="F3387" s="9" t="s">
        <v>391</v>
      </c>
      <c r="G3387" s="9" t="s">
        <v>1498</v>
      </c>
      <c r="H3387" s="9" t="s">
        <v>1492</v>
      </c>
      <c r="I3387" s="9" t="s">
        <v>454</v>
      </c>
      <c r="J3387" s="62" t="s">
        <v>2384</v>
      </c>
      <c r="K3387" s="67">
        <v>12960</v>
      </c>
      <c r="L3387" s="67">
        <v>28252800</v>
      </c>
      <c r="M3387" s="67"/>
      <c r="R3387" s="66">
        <v>28252800</v>
      </c>
      <c r="S3387" s="67" t="s">
        <v>1534</v>
      </c>
      <c r="T3387" s="65">
        <v>1</v>
      </c>
    </row>
    <row r="3388" spans="1:20" x14ac:dyDescent="0.25">
      <c r="A3388" s="60" t="s">
        <v>2369</v>
      </c>
      <c r="B3388" s="58" t="s">
        <v>2366</v>
      </c>
      <c r="C3388" s="9" t="s">
        <v>1110</v>
      </c>
      <c r="D3388" s="9" t="s">
        <v>1480</v>
      </c>
      <c r="E3388" s="9" t="s">
        <v>210</v>
      </c>
      <c r="F3388" s="9" t="s">
        <v>391</v>
      </c>
      <c r="G3388" s="9" t="s">
        <v>1498</v>
      </c>
      <c r="H3388" s="9" t="s">
        <v>296</v>
      </c>
      <c r="I3388" s="9" t="s">
        <v>456</v>
      </c>
      <c r="J3388" s="10" t="s">
        <v>456</v>
      </c>
      <c r="K3388" s="67">
        <v>720</v>
      </c>
      <c r="L3388" s="67">
        <v>2139120</v>
      </c>
      <c r="M3388" s="67"/>
      <c r="R3388" s="66">
        <v>2139120</v>
      </c>
      <c r="S3388" s="67" t="s">
        <v>1364</v>
      </c>
      <c r="T3388" s="65">
        <v>1</v>
      </c>
    </row>
    <row r="3389" spans="1:20" x14ac:dyDescent="0.25">
      <c r="A3389" s="60" t="s">
        <v>2369</v>
      </c>
      <c r="B3389" s="58" t="s">
        <v>2366</v>
      </c>
      <c r="C3389" s="9" t="s">
        <v>1110</v>
      </c>
      <c r="D3389" s="9" t="s">
        <v>1480</v>
      </c>
      <c r="E3389" s="9" t="s">
        <v>210</v>
      </c>
      <c r="F3389" s="9" t="s">
        <v>391</v>
      </c>
      <c r="G3389" s="9" t="s">
        <v>1498</v>
      </c>
      <c r="H3389" s="9" t="s">
        <v>337</v>
      </c>
      <c r="I3389" s="9" t="s">
        <v>453</v>
      </c>
      <c r="J3389" s="62" t="s">
        <v>2384</v>
      </c>
      <c r="K3389" s="67">
        <v>32761</v>
      </c>
      <c r="L3389" s="67">
        <v>71418980</v>
      </c>
      <c r="M3389" s="67"/>
      <c r="R3389" s="66">
        <v>71418980</v>
      </c>
      <c r="S3389" s="67" t="s">
        <v>1364</v>
      </c>
      <c r="T3389" s="65">
        <v>1</v>
      </c>
    </row>
    <row r="3390" spans="1:20" x14ac:dyDescent="0.25">
      <c r="A3390" s="60" t="s">
        <v>2369</v>
      </c>
      <c r="B3390" s="58" t="s">
        <v>2366</v>
      </c>
      <c r="C3390" s="9" t="s">
        <v>1003</v>
      </c>
      <c r="D3390" s="9" t="s">
        <v>1358</v>
      </c>
      <c r="E3390" s="9" t="s">
        <v>1505</v>
      </c>
      <c r="F3390" s="9" t="s">
        <v>1506</v>
      </c>
      <c r="G3390" s="9" t="s">
        <v>1313</v>
      </c>
      <c r="H3390" s="9" t="s">
        <v>345</v>
      </c>
      <c r="I3390" s="9" t="s">
        <v>456</v>
      </c>
      <c r="J3390" s="10" t="s">
        <v>456</v>
      </c>
      <c r="K3390" s="67">
        <v>150</v>
      </c>
      <c r="L3390" s="67">
        <v>16439940</v>
      </c>
      <c r="M3390" s="67"/>
      <c r="R3390" s="66">
        <v>16439940</v>
      </c>
      <c r="S3390" s="67" t="s">
        <v>1364</v>
      </c>
      <c r="T3390" s="65">
        <v>1</v>
      </c>
    </row>
    <row r="3391" spans="1:20" x14ac:dyDescent="0.25">
      <c r="A3391" s="60" t="s">
        <v>2369</v>
      </c>
      <c r="B3391" s="58" t="s">
        <v>2366</v>
      </c>
      <c r="C3391" s="9" t="s">
        <v>1095</v>
      </c>
      <c r="D3391" s="9" t="s">
        <v>1470</v>
      </c>
      <c r="E3391" s="9" t="s">
        <v>210</v>
      </c>
      <c r="F3391" s="9" t="s">
        <v>391</v>
      </c>
      <c r="G3391" s="9" t="s">
        <v>1498</v>
      </c>
      <c r="H3391" s="9" t="s">
        <v>234</v>
      </c>
      <c r="I3391" s="9" t="s">
        <v>454</v>
      </c>
      <c r="J3391" s="62" t="s">
        <v>2384</v>
      </c>
      <c r="K3391" s="67">
        <v>7560</v>
      </c>
      <c r="L3391" s="67">
        <v>42169680</v>
      </c>
      <c r="M3391" s="67"/>
      <c r="R3391" s="66">
        <v>42169680</v>
      </c>
      <c r="S3391" s="67" t="s">
        <v>1364</v>
      </c>
      <c r="T3391" s="65">
        <v>1</v>
      </c>
    </row>
    <row r="3392" spans="1:20" x14ac:dyDescent="0.25">
      <c r="A3392" s="60" t="s">
        <v>2369</v>
      </c>
      <c r="B3392" s="58" t="s">
        <v>2366</v>
      </c>
      <c r="C3392" s="9" t="s">
        <v>1095</v>
      </c>
      <c r="D3392" s="9" t="s">
        <v>1470</v>
      </c>
      <c r="E3392" s="9" t="s">
        <v>210</v>
      </c>
      <c r="F3392" s="9" t="s">
        <v>391</v>
      </c>
      <c r="G3392" s="9" t="s">
        <v>1498</v>
      </c>
      <c r="H3392" s="9" t="s">
        <v>1492</v>
      </c>
      <c r="I3392" s="9" t="s">
        <v>454</v>
      </c>
      <c r="J3392" s="62" t="s">
        <v>2384</v>
      </c>
      <c r="K3392" s="67">
        <v>480</v>
      </c>
      <c r="L3392" s="67">
        <v>2677440</v>
      </c>
      <c r="M3392" s="67"/>
      <c r="R3392" s="66">
        <v>2677440</v>
      </c>
      <c r="S3392" s="67" t="s">
        <v>1534</v>
      </c>
      <c r="T3392" s="65">
        <v>1</v>
      </c>
    </row>
    <row r="3393" spans="1:20" x14ac:dyDescent="0.25">
      <c r="A3393" s="60" t="s">
        <v>2369</v>
      </c>
      <c r="B3393" s="58" t="s">
        <v>2366</v>
      </c>
      <c r="C3393" s="9" t="s">
        <v>1401</v>
      </c>
      <c r="D3393" s="9" t="s">
        <v>1503</v>
      </c>
      <c r="E3393" s="9" t="s">
        <v>254</v>
      </c>
      <c r="F3393" s="9" t="s">
        <v>390</v>
      </c>
      <c r="G3393" s="9" t="s">
        <v>1495</v>
      </c>
      <c r="H3393" s="9" t="s">
        <v>234</v>
      </c>
      <c r="I3393" s="9" t="s">
        <v>454</v>
      </c>
      <c r="J3393" s="62" t="s">
        <v>2384</v>
      </c>
      <c r="K3393" s="67">
        <v>3019</v>
      </c>
      <c r="L3393" s="67">
        <v>18953282</v>
      </c>
      <c r="M3393" s="67"/>
      <c r="R3393" s="66">
        <v>18953282</v>
      </c>
      <c r="S3393" s="67" t="s">
        <v>1364</v>
      </c>
      <c r="T3393" s="65">
        <v>1</v>
      </c>
    </row>
    <row r="3394" spans="1:20" x14ac:dyDescent="0.25">
      <c r="A3394" s="60" t="s">
        <v>2369</v>
      </c>
      <c r="B3394" s="58" t="s">
        <v>2366</v>
      </c>
      <c r="C3394" s="9" t="s">
        <v>1401</v>
      </c>
      <c r="D3394" s="9" t="s">
        <v>1503</v>
      </c>
      <c r="E3394" s="9" t="s">
        <v>254</v>
      </c>
      <c r="F3394" s="9" t="s">
        <v>390</v>
      </c>
      <c r="G3394" s="9" t="s">
        <v>1495</v>
      </c>
      <c r="H3394" s="9" t="s">
        <v>1492</v>
      </c>
      <c r="I3394" s="9" t="s">
        <v>454</v>
      </c>
      <c r="J3394" s="62" t="s">
        <v>2384</v>
      </c>
      <c r="K3394" s="67">
        <v>68000</v>
      </c>
      <c r="L3394" s="67">
        <v>426904000</v>
      </c>
      <c r="M3394" s="67"/>
      <c r="R3394" s="66">
        <v>426904000</v>
      </c>
      <c r="S3394" s="67" t="s">
        <v>1534</v>
      </c>
      <c r="T3394" s="65">
        <v>1</v>
      </c>
    </row>
    <row r="3395" spans="1:20" x14ac:dyDescent="0.25">
      <c r="A3395" s="60" t="s">
        <v>2369</v>
      </c>
      <c r="B3395" s="58" t="s">
        <v>2366</v>
      </c>
      <c r="C3395" s="9" t="s">
        <v>508</v>
      </c>
      <c r="D3395" s="9" t="s">
        <v>1341</v>
      </c>
      <c r="E3395" s="9" t="s">
        <v>359</v>
      </c>
      <c r="F3395" s="9" t="s">
        <v>396</v>
      </c>
      <c r="G3395" s="9" t="s">
        <v>1307</v>
      </c>
      <c r="H3395" s="9" t="s">
        <v>1406</v>
      </c>
      <c r="I3395" s="9" t="s">
        <v>453</v>
      </c>
      <c r="J3395" s="62" t="s">
        <v>2384</v>
      </c>
      <c r="K3395" s="67">
        <v>20</v>
      </c>
      <c r="L3395" s="67">
        <v>55460</v>
      </c>
      <c r="M3395" s="67"/>
      <c r="R3395" s="66">
        <v>55460</v>
      </c>
      <c r="S3395" s="67" t="s">
        <v>1364</v>
      </c>
      <c r="T3395" s="65">
        <v>1</v>
      </c>
    </row>
    <row r="3396" spans="1:20" x14ac:dyDescent="0.25">
      <c r="A3396" s="60" t="s">
        <v>2369</v>
      </c>
      <c r="B3396" s="58" t="s">
        <v>2366</v>
      </c>
      <c r="C3396" s="9" t="s">
        <v>1330</v>
      </c>
      <c r="D3396" s="9" t="s">
        <v>1339</v>
      </c>
      <c r="E3396" s="9" t="s">
        <v>385</v>
      </c>
      <c r="F3396" s="9" t="s">
        <v>398</v>
      </c>
      <c r="G3396" s="9" t="s">
        <v>1307</v>
      </c>
      <c r="H3396" s="9" t="s">
        <v>1406</v>
      </c>
      <c r="I3396" s="9" t="s">
        <v>453</v>
      </c>
      <c r="J3396" s="62" t="s">
        <v>2384</v>
      </c>
      <c r="K3396" s="67">
        <v>93</v>
      </c>
      <c r="L3396" s="67">
        <v>468813</v>
      </c>
      <c r="M3396" s="67"/>
      <c r="R3396" s="66">
        <v>468813</v>
      </c>
      <c r="S3396" s="67" t="s">
        <v>1364</v>
      </c>
      <c r="T3396" s="65">
        <v>1</v>
      </c>
    </row>
    <row r="3397" spans="1:20" x14ac:dyDescent="0.25">
      <c r="A3397" s="60" t="s">
        <v>2369</v>
      </c>
      <c r="B3397" s="58" t="s">
        <v>2366</v>
      </c>
      <c r="C3397" s="9" t="s">
        <v>1441</v>
      </c>
      <c r="D3397" s="9" t="s">
        <v>1204</v>
      </c>
      <c r="E3397" s="9" t="s">
        <v>254</v>
      </c>
      <c r="F3397" s="9" t="s">
        <v>390</v>
      </c>
      <c r="G3397" s="9" t="s">
        <v>2292</v>
      </c>
      <c r="H3397" s="9" t="s">
        <v>234</v>
      </c>
      <c r="I3397" s="9" t="s">
        <v>454</v>
      </c>
      <c r="J3397" s="62" t="s">
        <v>2384</v>
      </c>
      <c r="K3397" s="67">
        <v>105800</v>
      </c>
      <c r="L3397" s="67">
        <v>664212400</v>
      </c>
      <c r="M3397" s="67"/>
      <c r="R3397" s="66">
        <v>664212400</v>
      </c>
      <c r="S3397" s="67" t="s">
        <v>1364</v>
      </c>
      <c r="T3397" s="65">
        <v>1</v>
      </c>
    </row>
    <row r="3398" spans="1:20" x14ac:dyDescent="0.25">
      <c r="A3398" s="60" t="s">
        <v>2369</v>
      </c>
      <c r="B3398" s="58" t="s">
        <v>2366</v>
      </c>
      <c r="C3398" s="9" t="s">
        <v>1576</v>
      </c>
      <c r="D3398" s="9" t="s">
        <v>1577</v>
      </c>
      <c r="E3398" s="9" t="s">
        <v>1045</v>
      </c>
      <c r="F3398" s="9" t="s">
        <v>1046</v>
      </c>
      <c r="G3398" s="9" t="s">
        <v>1309</v>
      </c>
      <c r="H3398" s="9" t="s">
        <v>296</v>
      </c>
      <c r="I3398" s="9" t="s">
        <v>456</v>
      </c>
      <c r="J3398" s="10" t="s">
        <v>456</v>
      </c>
      <c r="K3398" s="67">
        <v>6928</v>
      </c>
      <c r="L3398" s="67">
        <v>1400322000</v>
      </c>
      <c r="M3398" s="67"/>
      <c r="R3398" s="66">
        <v>1400322000</v>
      </c>
      <c r="S3398" s="67" t="s">
        <v>1364</v>
      </c>
      <c r="T3398" s="65">
        <v>1</v>
      </c>
    </row>
    <row r="3399" spans="1:20" x14ac:dyDescent="0.25">
      <c r="A3399" s="60" t="s">
        <v>2369</v>
      </c>
      <c r="B3399" s="58" t="s">
        <v>2366</v>
      </c>
      <c r="C3399" s="9" t="s">
        <v>1576</v>
      </c>
      <c r="D3399" s="9" t="s">
        <v>1577</v>
      </c>
      <c r="E3399" s="9" t="s">
        <v>1045</v>
      </c>
      <c r="F3399" s="9" t="s">
        <v>1046</v>
      </c>
      <c r="G3399" s="9" t="s">
        <v>1309</v>
      </c>
      <c r="H3399" s="9" t="s">
        <v>234</v>
      </c>
      <c r="I3399" s="9" t="s">
        <v>454</v>
      </c>
      <c r="J3399" s="62" t="s">
        <v>2384</v>
      </c>
      <c r="K3399" s="67">
        <v>4923</v>
      </c>
      <c r="L3399" s="67">
        <v>957912417</v>
      </c>
      <c r="M3399" s="67"/>
      <c r="R3399" s="66">
        <v>957912417</v>
      </c>
      <c r="S3399" s="67" t="s">
        <v>1364</v>
      </c>
      <c r="T3399" s="65">
        <v>1</v>
      </c>
    </row>
    <row r="3400" spans="1:20" x14ac:dyDescent="0.25">
      <c r="A3400" s="60" t="s">
        <v>2369</v>
      </c>
      <c r="B3400" s="58" t="s">
        <v>2366</v>
      </c>
      <c r="C3400" s="9" t="s">
        <v>1576</v>
      </c>
      <c r="D3400" s="9" t="s">
        <v>1577</v>
      </c>
      <c r="E3400" s="9" t="s">
        <v>1045</v>
      </c>
      <c r="F3400" s="9" t="s">
        <v>1046</v>
      </c>
      <c r="G3400" s="9" t="s">
        <v>1309</v>
      </c>
      <c r="H3400" s="9" t="s">
        <v>1492</v>
      </c>
      <c r="I3400" s="9" t="s">
        <v>454</v>
      </c>
      <c r="J3400" s="62" t="s">
        <v>2384</v>
      </c>
      <c r="K3400" s="67">
        <v>2064</v>
      </c>
      <c r="L3400" s="67">
        <v>401611056</v>
      </c>
      <c r="M3400" s="67"/>
      <c r="R3400" s="66">
        <v>401611056</v>
      </c>
      <c r="S3400" s="67" t="s">
        <v>1534</v>
      </c>
      <c r="T3400" s="65">
        <v>1</v>
      </c>
    </row>
    <row r="3401" spans="1:20" x14ac:dyDescent="0.25">
      <c r="A3401" s="60" t="s">
        <v>2369</v>
      </c>
      <c r="B3401" s="58" t="s">
        <v>2366</v>
      </c>
      <c r="C3401" s="9" t="s">
        <v>1576</v>
      </c>
      <c r="D3401" s="9" t="s">
        <v>1577</v>
      </c>
      <c r="E3401" s="9" t="s">
        <v>1045</v>
      </c>
      <c r="F3401" s="9" t="s">
        <v>1046</v>
      </c>
      <c r="G3401" s="9" t="s">
        <v>1309</v>
      </c>
      <c r="H3401" s="9" t="s">
        <v>1493</v>
      </c>
      <c r="I3401" s="9" t="s">
        <v>456</v>
      </c>
      <c r="J3401" s="10" t="s">
        <v>456</v>
      </c>
      <c r="K3401" s="67">
        <v>736</v>
      </c>
      <c r="L3401" s="67">
        <v>148764000</v>
      </c>
      <c r="M3401" s="67"/>
      <c r="R3401" s="66">
        <v>148764000</v>
      </c>
      <c r="S3401" s="67" t="s">
        <v>1534</v>
      </c>
      <c r="T3401" s="65">
        <v>1</v>
      </c>
    </row>
    <row r="3402" spans="1:20" x14ac:dyDescent="0.25">
      <c r="A3402" s="60" t="s">
        <v>2369</v>
      </c>
      <c r="B3402" s="58" t="s">
        <v>2366</v>
      </c>
      <c r="C3402" s="9" t="s">
        <v>2293</v>
      </c>
      <c r="D3402" s="9" t="s">
        <v>2294</v>
      </c>
      <c r="E3402" s="9" t="s">
        <v>401</v>
      </c>
      <c r="F3402" s="9" t="s">
        <v>260</v>
      </c>
      <c r="G3402" s="9" t="s">
        <v>1309</v>
      </c>
      <c r="H3402" s="9" t="s">
        <v>296</v>
      </c>
      <c r="I3402" s="9" t="s">
        <v>456</v>
      </c>
      <c r="J3402" s="10" t="s">
        <v>456</v>
      </c>
      <c r="K3402" s="67">
        <v>2400</v>
      </c>
      <c r="L3402" s="67">
        <v>38880000</v>
      </c>
      <c r="M3402" s="67"/>
      <c r="R3402" s="66">
        <v>38880000</v>
      </c>
      <c r="S3402" s="67" t="s">
        <v>1364</v>
      </c>
      <c r="T3402" s="65">
        <v>1</v>
      </c>
    </row>
    <row r="3403" spans="1:20" x14ac:dyDescent="0.25">
      <c r="A3403" s="60" t="s">
        <v>2369</v>
      </c>
      <c r="B3403" s="58" t="s">
        <v>2366</v>
      </c>
      <c r="C3403" s="9" t="s">
        <v>2293</v>
      </c>
      <c r="D3403" s="9" t="s">
        <v>2294</v>
      </c>
      <c r="E3403" s="9" t="s">
        <v>401</v>
      </c>
      <c r="F3403" s="9" t="s">
        <v>260</v>
      </c>
      <c r="G3403" s="9" t="s">
        <v>1309</v>
      </c>
      <c r="H3403" s="9" t="s">
        <v>234</v>
      </c>
      <c r="I3403" s="9" t="s">
        <v>454</v>
      </c>
      <c r="J3403" s="62" t="s">
        <v>2384</v>
      </c>
      <c r="K3403" s="67">
        <v>12360</v>
      </c>
      <c r="L3403" s="67">
        <v>192756672</v>
      </c>
      <c r="M3403" s="67"/>
      <c r="R3403" s="66">
        <v>192756672</v>
      </c>
      <c r="S3403" s="67" t="s">
        <v>1364</v>
      </c>
      <c r="T3403" s="65">
        <v>1</v>
      </c>
    </row>
    <row r="3404" spans="1:20" x14ac:dyDescent="0.25">
      <c r="A3404" s="60" t="s">
        <v>2369</v>
      </c>
      <c r="B3404" s="58" t="s">
        <v>2366</v>
      </c>
      <c r="C3404" s="9" t="s">
        <v>2293</v>
      </c>
      <c r="D3404" s="9" t="s">
        <v>2294</v>
      </c>
      <c r="E3404" s="9" t="s">
        <v>401</v>
      </c>
      <c r="F3404" s="9" t="s">
        <v>260</v>
      </c>
      <c r="G3404" s="9" t="s">
        <v>1309</v>
      </c>
      <c r="H3404" s="9" t="s">
        <v>1492</v>
      </c>
      <c r="I3404" s="9" t="s">
        <v>454</v>
      </c>
      <c r="J3404" s="62" t="s">
        <v>2384</v>
      </c>
      <c r="K3404" s="67">
        <v>78000</v>
      </c>
      <c r="L3404" s="67">
        <v>1216425600</v>
      </c>
      <c r="M3404" s="67"/>
      <c r="R3404" s="66">
        <v>1216425600</v>
      </c>
      <c r="S3404" s="67" t="s">
        <v>1534</v>
      </c>
      <c r="T3404" s="65">
        <v>1</v>
      </c>
    </row>
    <row r="3405" spans="1:20" x14ac:dyDescent="0.25">
      <c r="A3405" s="60" t="s">
        <v>2369</v>
      </c>
      <c r="B3405" s="58" t="s">
        <v>2366</v>
      </c>
      <c r="C3405" s="9" t="s">
        <v>1388</v>
      </c>
      <c r="D3405" s="9" t="s">
        <v>1204</v>
      </c>
      <c r="E3405" s="9" t="s">
        <v>1482</v>
      </c>
      <c r="F3405" s="9" t="s">
        <v>1483</v>
      </c>
      <c r="G3405" s="9" t="s">
        <v>1509</v>
      </c>
      <c r="H3405" s="9" t="s">
        <v>296</v>
      </c>
      <c r="I3405" s="9" t="s">
        <v>456</v>
      </c>
      <c r="J3405" s="10" t="s">
        <v>456</v>
      </c>
      <c r="K3405" s="67">
        <v>15040</v>
      </c>
      <c r="L3405" s="67">
        <v>157649280</v>
      </c>
      <c r="M3405" s="67"/>
      <c r="R3405" s="66">
        <v>157649280</v>
      </c>
      <c r="S3405" s="67" t="s">
        <v>1364</v>
      </c>
      <c r="T3405" s="65">
        <v>1</v>
      </c>
    </row>
    <row r="3406" spans="1:20" x14ac:dyDescent="0.25">
      <c r="A3406" s="60" t="s">
        <v>2369</v>
      </c>
      <c r="B3406" s="58" t="s">
        <v>2366</v>
      </c>
      <c r="C3406" s="9" t="s">
        <v>1388</v>
      </c>
      <c r="D3406" s="9" t="s">
        <v>1204</v>
      </c>
      <c r="E3406" s="9" t="s">
        <v>1482</v>
      </c>
      <c r="F3406" s="9" t="s">
        <v>1483</v>
      </c>
      <c r="G3406" s="9" t="s">
        <v>1509</v>
      </c>
      <c r="H3406" s="9" t="s">
        <v>337</v>
      </c>
      <c r="I3406" s="9" t="s">
        <v>453</v>
      </c>
      <c r="J3406" s="62" t="s">
        <v>2384</v>
      </c>
      <c r="K3406" s="67">
        <v>4440</v>
      </c>
      <c r="L3406" s="67">
        <v>43796160</v>
      </c>
      <c r="M3406" s="67"/>
      <c r="R3406" s="66">
        <v>43796160</v>
      </c>
      <c r="S3406" s="67" t="s">
        <v>1364</v>
      </c>
      <c r="T3406" s="65">
        <v>1</v>
      </c>
    </row>
    <row r="3407" spans="1:20" x14ac:dyDescent="0.25">
      <c r="A3407" s="60" t="s">
        <v>2369</v>
      </c>
      <c r="B3407" s="58" t="s">
        <v>2366</v>
      </c>
      <c r="C3407" s="9" t="s">
        <v>1388</v>
      </c>
      <c r="D3407" s="9" t="s">
        <v>1204</v>
      </c>
      <c r="E3407" s="9" t="s">
        <v>1482</v>
      </c>
      <c r="F3407" s="9" t="s">
        <v>1483</v>
      </c>
      <c r="G3407" s="9" t="s">
        <v>1509</v>
      </c>
      <c r="H3407" s="9" t="s">
        <v>234</v>
      </c>
      <c r="I3407" s="9" t="s">
        <v>454</v>
      </c>
      <c r="J3407" s="62" t="s">
        <v>2384</v>
      </c>
      <c r="K3407" s="67">
        <v>15006</v>
      </c>
      <c r="L3407" s="67">
        <v>94207668</v>
      </c>
      <c r="M3407" s="67"/>
      <c r="R3407" s="66">
        <v>94207668</v>
      </c>
      <c r="S3407" s="67" t="s">
        <v>1364</v>
      </c>
      <c r="T3407" s="65">
        <v>1</v>
      </c>
    </row>
    <row r="3408" spans="1:20" x14ac:dyDescent="0.25">
      <c r="A3408" s="60" t="s">
        <v>2369</v>
      </c>
      <c r="B3408" s="58" t="s">
        <v>2366</v>
      </c>
      <c r="C3408" s="9" t="s">
        <v>1096</v>
      </c>
      <c r="D3408" s="9" t="s">
        <v>1424</v>
      </c>
      <c r="E3408" s="9" t="s">
        <v>210</v>
      </c>
      <c r="F3408" s="9" t="s">
        <v>391</v>
      </c>
      <c r="G3408" s="9" t="s">
        <v>1498</v>
      </c>
      <c r="H3408" s="9" t="s">
        <v>296</v>
      </c>
      <c r="I3408" s="9" t="s">
        <v>456</v>
      </c>
      <c r="J3408" s="10" t="s">
        <v>456</v>
      </c>
      <c r="K3408" s="67">
        <v>10800</v>
      </c>
      <c r="L3408" s="67">
        <v>32389200</v>
      </c>
      <c r="M3408" s="67"/>
      <c r="R3408" s="66">
        <v>32389200</v>
      </c>
      <c r="S3408" s="67" t="s">
        <v>1364</v>
      </c>
      <c r="T3408" s="65">
        <v>1</v>
      </c>
    </row>
    <row r="3409" spans="1:20" x14ac:dyDescent="0.25">
      <c r="A3409" s="60" t="s">
        <v>2369</v>
      </c>
      <c r="B3409" s="58" t="s">
        <v>2366</v>
      </c>
      <c r="C3409" s="9" t="s">
        <v>1096</v>
      </c>
      <c r="D3409" s="9" t="s">
        <v>1424</v>
      </c>
      <c r="E3409" s="9" t="s">
        <v>210</v>
      </c>
      <c r="F3409" s="9" t="s">
        <v>391</v>
      </c>
      <c r="G3409" s="9" t="s">
        <v>1498</v>
      </c>
      <c r="H3409" s="9" t="s">
        <v>337</v>
      </c>
      <c r="I3409" s="9" t="s">
        <v>453</v>
      </c>
      <c r="J3409" s="62" t="s">
        <v>2384</v>
      </c>
      <c r="K3409" s="67">
        <v>4083</v>
      </c>
      <c r="L3409" s="67">
        <v>6696120</v>
      </c>
      <c r="M3409" s="67"/>
      <c r="R3409" s="66">
        <v>6696120</v>
      </c>
      <c r="S3409" s="67" t="s">
        <v>1364</v>
      </c>
      <c r="T3409" s="65">
        <v>1</v>
      </c>
    </row>
    <row r="3410" spans="1:20" x14ac:dyDescent="0.25">
      <c r="A3410" s="60" t="s">
        <v>2369</v>
      </c>
      <c r="B3410" s="58" t="s">
        <v>2366</v>
      </c>
      <c r="C3410" s="9" t="s">
        <v>1474</v>
      </c>
      <c r="D3410" s="9" t="s">
        <v>1513</v>
      </c>
      <c r="E3410" s="9" t="s">
        <v>210</v>
      </c>
      <c r="F3410" s="9" t="s">
        <v>391</v>
      </c>
      <c r="G3410" s="9" t="s">
        <v>1498</v>
      </c>
      <c r="H3410" s="9" t="s">
        <v>234</v>
      </c>
      <c r="I3410" s="9" t="s">
        <v>454</v>
      </c>
      <c r="J3410" s="62" t="s">
        <v>2384</v>
      </c>
      <c r="K3410" s="67">
        <v>3600</v>
      </c>
      <c r="L3410" s="67">
        <v>9705600</v>
      </c>
      <c r="M3410" s="67"/>
      <c r="R3410" s="66">
        <v>9705600</v>
      </c>
      <c r="S3410" s="67" t="s">
        <v>1364</v>
      </c>
      <c r="T3410" s="65">
        <v>1</v>
      </c>
    </row>
    <row r="3411" spans="1:20" x14ac:dyDescent="0.25">
      <c r="A3411" s="60" t="s">
        <v>2369</v>
      </c>
      <c r="B3411" s="58" t="s">
        <v>2366</v>
      </c>
      <c r="C3411" s="9" t="s">
        <v>193</v>
      </c>
      <c r="D3411" s="9" t="s">
        <v>1264</v>
      </c>
      <c r="E3411" s="9" t="s">
        <v>347</v>
      </c>
      <c r="F3411" s="9" t="s">
        <v>224</v>
      </c>
      <c r="G3411" s="9" t="s">
        <v>1311</v>
      </c>
      <c r="H3411" s="9" t="s">
        <v>239</v>
      </c>
      <c r="I3411" s="9" t="s">
        <v>456</v>
      </c>
      <c r="J3411" s="10" t="s">
        <v>456</v>
      </c>
      <c r="K3411" s="67">
        <v>2</v>
      </c>
      <c r="L3411" s="67">
        <v>1674094</v>
      </c>
      <c r="M3411" s="67"/>
      <c r="R3411" s="66">
        <v>1674094</v>
      </c>
      <c r="S3411" s="67" t="s">
        <v>1366</v>
      </c>
      <c r="T3411" s="65">
        <v>1</v>
      </c>
    </row>
    <row r="3412" spans="1:20" x14ac:dyDescent="0.25">
      <c r="A3412" s="60" t="s">
        <v>2369</v>
      </c>
      <c r="B3412" s="58" t="s">
        <v>2366</v>
      </c>
      <c r="C3412" s="9" t="s">
        <v>1119</v>
      </c>
      <c r="D3412" s="9" t="s">
        <v>1128</v>
      </c>
      <c r="E3412" s="9" t="s">
        <v>1141</v>
      </c>
      <c r="F3412" s="9" t="s">
        <v>1142</v>
      </c>
      <c r="G3412" s="9" t="s">
        <v>1312</v>
      </c>
      <c r="H3412" s="9" t="s">
        <v>345</v>
      </c>
      <c r="I3412" s="9" t="s">
        <v>456</v>
      </c>
      <c r="J3412" s="10" t="s">
        <v>456</v>
      </c>
      <c r="K3412" s="67">
        <v>240</v>
      </c>
      <c r="L3412" s="67">
        <v>52902559.999999918</v>
      </c>
      <c r="M3412" s="67"/>
      <c r="R3412" s="66">
        <v>52902559.999999918</v>
      </c>
      <c r="S3412" s="67" t="s">
        <v>1364</v>
      </c>
      <c r="T3412" s="65">
        <v>1</v>
      </c>
    </row>
    <row r="3413" spans="1:20" x14ac:dyDescent="0.25">
      <c r="A3413" s="60" t="s">
        <v>2369</v>
      </c>
      <c r="B3413" s="58" t="s">
        <v>2366</v>
      </c>
      <c r="C3413" s="9" t="s">
        <v>530</v>
      </c>
      <c r="D3413" s="9" t="s">
        <v>1351</v>
      </c>
      <c r="E3413" s="9" t="s">
        <v>266</v>
      </c>
      <c r="F3413" s="9" t="s">
        <v>243</v>
      </c>
      <c r="G3413" s="9" t="s">
        <v>1312</v>
      </c>
      <c r="H3413" s="9" t="s">
        <v>314</v>
      </c>
      <c r="I3413" s="9" t="s">
        <v>456</v>
      </c>
      <c r="J3413" s="10" t="s">
        <v>456</v>
      </c>
      <c r="K3413" s="67"/>
      <c r="L3413" s="67"/>
      <c r="M3413" s="67">
        <v>97430</v>
      </c>
      <c r="R3413" s="66">
        <v>97430</v>
      </c>
      <c r="S3413" s="67" t="s">
        <v>1365</v>
      </c>
      <c r="T3413" s="65">
        <v>1</v>
      </c>
    </row>
    <row r="3414" spans="1:20" x14ac:dyDescent="0.25">
      <c r="A3414" s="60" t="s">
        <v>2369</v>
      </c>
      <c r="B3414" s="58" t="s">
        <v>2366</v>
      </c>
      <c r="C3414" s="9" t="s">
        <v>309</v>
      </c>
      <c r="D3414" s="9" t="s">
        <v>333</v>
      </c>
      <c r="E3414" s="9" t="s">
        <v>264</v>
      </c>
      <c r="F3414" s="9" t="s">
        <v>348</v>
      </c>
      <c r="G3414" s="9" t="s">
        <v>1313</v>
      </c>
      <c r="H3414" s="9" t="s">
        <v>314</v>
      </c>
      <c r="I3414" s="9" t="s">
        <v>456</v>
      </c>
      <c r="J3414" s="10" t="s">
        <v>456</v>
      </c>
      <c r="K3414" s="67"/>
      <c r="L3414" s="67"/>
      <c r="M3414" s="67">
        <v>-171134</v>
      </c>
      <c r="R3414" s="66">
        <v>-171134</v>
      </c>
      <c r="S3414" s="67" t="s">
        <v>1365</v>
      </c>
      <c r="T3414" s="65">
        <v>1</v>
      </c>
    </row>
    <row r="3415" spans="1:20" x14ac:dyDescent="0.25">
      <c r="A3415" s="60" t="s">
        <v>2369</v>
      </c>
      <c r="B3415" s="58" t="s">
        <v>2366</v>
      </c>
      <c r="C3415" s="9" t="s">
        <v>1126</v>
      </c>
      <c r="D3415" s="9" t="s">
        <v>1134</v>
      </c>
      <c r="E3415" s="9" t="s">
        <v>1143</v>
      </c>
      <c r="F3415" s="9" t="s">
        <v>1144</v>
      </c>
      <c r="G3415" s="9" t="s">
        <v>1312</v>
      </c>
      <c r="H3415" s="9" t="s">
        <v>314</v>
      </c>
      <c r="I3415" s="9" t="s">
        <v>456</v>
      </c>
      <c r="J3415" s="10" t="s">
        <v>456</v>
      </c>
      <c r="K3415" s="67"/>
      <c r="L3415" s="67"/>
      <c r="M3415" s="67">
        <v>-278614</v>
      </c>
      <c r="R3415" s="66">
        <v>-278614</v>
      </c>
      <c r="S3415" s="67" t="s">
        <v>1365</v>
      </c>
      <c r="T3415" s="65">
        <v>1</v>
      </c>
    </row>
    <row r="3416" spans="1:20" x14ac:dyDescent="0.25">
      <c r="A3416" s="60" t="s">
        <v>2369</v>
      </c>
      <c r="B3416" s="58" t="s">
        <v>2366</v>
      </c>
      <c r="C3416" s="9" t="s">
        <v>1123</v>
      </c>
      <c r="D3416" s="9" t="s">
        <v>1131</v>
      </c>
      <c r="E3416" s="9" t="s">
        <v>1143</v>
      </c>
      <c r="F3416" s="9" t="s">
        <v>1144</v>
      </c>
      <c r="G3416" s="9" t="s">
        <v>1312</v>
      </c>
      <c r="H3416" s="9" t="s">
        <v>314</v>
      </c>
      <c r="I3416" s="9" t="s">
        <v>456</v>
      </c>
      <c r="J3416" s="10" t="s">
        <v>456</v>
      </c>
      <c r="K3416" s="67"/>
      <c r="L3416" s="67"/>
      <c r="M3416" s="67">
        <v>-411285</v>
      </c>
      <c r="R3416" s="66">
        <v>-411285</v>
      </c>
      <c r="S3416" s="67" t="s">
        <v>1365</v>
      </c>
      <c r="T3416" s="65">
        <v>1</v>
      </c>
    </row>
    <row r="3417" spans="1:20" x14ac:dyDescent="0.25">
      <c r="A3417" s="60" t="s">
        <v>2369</v>
      </c>
      <c r="B3417" s="58" t="s">
        <v>2366</v>
      </c>
      <c r="C3417" s="9" t="s">
        <v>527</v>
      </c>
      <c r="D3417" s="9" t="s">
        <v>1001</v>
      </c>
      <c r="E3417" s="9" t="s">
        <v>367</v>
      </c>
      <c r="F3417" s="9" t="s">
        <v>294</v>
      </c>
      <c r="G3417" s="9" t="s">
        <v>1312</v>
      </c>
      <c r="H3417" s="9" t="s">
        <v>314</v>
      </c>
      <c r="I3417" s="9" t="s">
        <v>456</v>
      </c>
      <c r="J3417" s="10" t="s">
        <v>456</v>
      </c>
      <c r="K3417" s="67"/>
      <c r="L3417" s="67"/>
      <c r="M3417" s="67">
        <v>-606500</v>
      </c>
      <c r="R3417" s="66">
        <v>-606500</v>
      </c>
      <c r="S3417" s="67" t="s">
        <v>1365</v>
      </c>
      <c r="T3417" s="65">
        <v>1</v>
      </c>
    </row>
    <row r="3418" spans="1:20" x14ac:dyDescent="0.25">
      <c r="A3418" s="60" t="s">
        <v>2369</v>
      </c>
      <c r="B3418" s="58" t="s">
        <v>2366</v>
      </c>
      <c r="C3418" s="9" t="s">
        <v>574</v>
      </c>
      <c r="D3418" s="9" t="s">
        <v>1282</v>
      </c>
      <c r="E3418" s="9" t="s">
        <v>266</v>
      </c>
      <c r="F3418" s="9" t="s">
        <v>243</v>
      </c>
      <c r="G3418" s="9" t="s">
        <v>1313</v>
      </c>
      <c r="H3418" s="9" t="s">
        <v>314</v>
      </c>
      <c r="I3418" s="9" t="s">
        <v>456</v>
      </c>
      <c r="J3418" s="10" t="s">
        <v>456</v>
      </c>
      <c r="K3418" s="67"/>
      <c r="L3418" s="67"/>
      <c r="M3418" s="67">
        <v>-1121591</v>
      </c>
      <c r="R3418" s="66">
        <v>-1121591</v>
      </c>
      <c r="S3418" s="67" t="s">
        <v>1365</v>
      </c>
      <c r="T3418" s="65">
        <v>1</v>
      </c>
    </row>
    <row r="3419" spans="1:20" x14ac:dyDescent="0.25">
      <c r="A3419" s="60" t="s">
        <v>2369</v>
      </c>
      <c r="B3419" s="58" t="s">
        <v>2366</v>
      </c>
      <c r="C3419" s="9" t="s">
        <v>1000</v>
      </c>
      <c r="D3419" s="9" t="s">
        <v>1378</v>
      </c>
      <c r="E3419" s="9" t="s">
        <v>367</v>
      </c>
      <c r="F3419" s="9" t="s">
        <v>294</v>
      </c>
      <c r="G3419" s="9" t="s">
        <v>1379</v>
      </c>
      <c r="H3419" s="9" t="s">
        <v>314</v>
      </c>
      <c r="I3419" s="9" t="s">
        <v>456</v>
      </c>
      <c r="J3419" s="10" t="s">
        <v>456</v>
      </c>
      <c r="K3419" s="67"/>
      <c r="L3419" s="67"/>
      <c r="M3419" s="67">
        <v>-1227786</v>
      </c>
      <c r="R3419" s="66">
        <v>-1227786</v>
      </c>
      <c r="S3419" s="67" t="s">
        <v>1365</v>
      </c>
      <c r="T3419" s="65">
        <v>1</v>
      </c>
    </row>
    <row r="3420" spans="1:20" x14ac:dyDescent="0.25">
      <c r="A3420" s="60" t="s">
        <v>2369</v>
      </c>
      <c r="B3420" s="58" t="s">
        <v>2366</v>
      </c>
      <c r="C3420" s="9" t="s">
        <v>288</v>
      </c>
      <c r="D3420" s="9" t="s">
        <v>326</v>
      </c>
      <c r="E3420" s="9" t="s">
        <v>264</v>
      </c>
      <c r="F3420" s="9" t="s">
        <v>348</v>
      </c>
      <c r="G3420" s="9" t="s">
        <v>1313</v>
      </c>
      <c r="H3420" s="9" t="s">
        <v>314</v>
      </c>
      <c r="I3420" s="9" t="s">
        <v>456</v>
      </c>
      <c r="J3420" s="10" t="s">
        <v>456</v>
      </c>
      <c r="K3420" s="67"/>
      <c r="L3420" s="67"/>
      <c r="M3420" s="67">
        <v>-2115246</v>
      </c>
      <c r="R3420" s="66">
        <v>-2115246</v>
      </c>
      <c r="S3420" s="67" t="s">
        <v>1365</v>
      </c>
      <c r="T3420" s="65">
        <v>1</v>
      </c>
    </row>
    <row r="3421" spans="1:20" x14ac:dyDescent="0.25">
      <c r="A3421" s="60" t="s">
        <v>2369</v>
      </c>
      <c r="B3421" s="58" t="s">
        <v>2366</v>
      </c>
      <c r="C3421" s="9" t="s">
        <v>588</v>
      </c>
      <c r="D3421" s="9" t="s">
        <v>1283</v>
      </c>
      <c r="E3421" s="9" t="s">
        <v>266</v>
      </c>
      <c r="F3421" s="9" t="s">
        <v>243</v>
      </c>
      <c r="G3421" s="9" t="s">
        <v>1313</v>
      </c>
      <c r="H3421" s="9" t="s">
        <v>314</v>
      </c>
      <c r="I3421" s="9" t="s">
        <v>456</v>
      </c>
      <c r="J3421" s="10" t="s">
        <v>456</v>
      </c>
      <c r="K3421" s="67"/>
      <c r="L3421" s="67"/>
      <c r="M3421" s="67">
        <v>-2258906</v>
      </c>
      <c r="R3421" s="66">
        <v>-2258906</v>
      </c>
      <c r="S3421" s="67" t="s">
        <v>1365</v>
      </c>
      <c r="T3421" s="65">
        <v>1</v>
      </c>
    </row>
    <row r="3422" spans="1:20" x14ac:dyDescent="0.25">
      <c r="A3422" s="60" t="s">
        <v>2369</v>
      </c>
      <c r="B3422" s="58" t="s">
        <v>2366</v>
      </c>
      <c r="C3422" s="9" t="s">
        <v>499</v>
      </c>
      <c r="D3422" s="9" t="s">
        <v>1273</v>
      </c>
      <c r="E3422" s="9" t="s">
        <v>367</v>
      </c>
      <c r="F3422" s="9" t="s">
        <v>294</v>
      </c>
      <c r="G3422" s="9" t="s">
        <v>1312</v>
      </c>
      <c r="H3422" s="9" t="s">
        <v>314</v>
      </c>
      <c r="I3422" s="9" t="s">
        <v>456</v>
      </c>
      <c r="J3422" s="10" t="s">
        <v>456</v>
      </c>
      <c r="K3422" s="67"/>
      <c r="L3422" s="67"/>
      <c r="M3422" s="67">
        <v>-2551920</v>
      </c>
      <c r="R3422" s="66">
        <v>-2551920</v>
      </c>
      <c r="S3422" s="67" t="s">
        <v>1365</v>
      </c>
      <c r="T3422" s="65">
        <v>1</v>
      </c>
    </row>
    <row r="3423" spans="1:20" x14ac:dyDescent="0.25">
      <c r="A3423" s="60" t="s">
        <v>2369</v>
      </c>
      <c r="B3423" s="58" t="s">
        <v>2366</v>
      </c>
      <c r="C3423" s="9" t="s">
        <v>469</v>
      </c>
      <c r="D3423" s="9" t="s">
        <v>999</v>
      </c>
      <c r="E3423" s="9" t="s">
        <v>367</v>
      </c>
      <c r="F3423" s="9" t="s">
        <v>294</v>
      </c>
      <c r="G3423" s="9" t="s">
        <v>1312</v>
      </c>
      <c r="H3423" s="9" t="s">
        <v>314</v>
      </c>
      <c r="I3423" s="9" t="s">
        <v>456</v>
      </c>
      <c r="J3423" s="10" t="s">
        <v>456</v>
      </c>
      <c r="K3423" s="67"/>
      <c r="L3423" s="67"/>
      <c r="M3423" s="67">
        <v>-3350302</v>
      </c>
      <c r="R3423" s="66">
        <v>-3350302</v>
      </c>
      <c r="S3423" s="67" t="s">
        <v>1365</v>
      </c>
      <c r="T3423" s="65">
        <v>1</v>
      </c>
    </row>
    <row r="3424" spans="1:20" x14ac:dyDescent="0.25">
      <c r="A3424" s="60" t="s">
        <v>2369</v>
      </c>
      <c r="B3424" s="58" t="s">
        <v>2366</v>
      </c>
      <c r="C3424" s="9" t="s">
        <v>592</v>
      </c>
      <c r="D3424" s="9" t="s">
        <v>1269</v>
      </c>
      <c r="E3424" s="9" t="s">
        <v>1135</v>
      </c>
      <c r="F3424" s="9" t="s">
        <v>1136</v>
      </c>
      <c r="G3424" s="9" t="s">
        <v>1312</v>
      </c>
      <c r="H3424" s="9" t="s">
        <v>314</v>
      </c>
      <c r="I3424" s="9" t="s">
        <v>456</v>
      </c>
      <c r="J3424" s="10" t="s">
        <v>456</v>
      </c>
      <c r="K3424" s="67"/>
      <c r="L3424" s="67"/>
      <c r="M3424" s="67">
        <v>-3546142</v>
      </c>
      <c r="R3424" s="66">
        <v>-3546142</v>
      </c>
      <c r="S3424" s="67" t="s">
        <v>1365</v>
      </c>
      <c r="T3424" s="65">
        <v>1</v>
      </c>
    </row>
    <row r="3425" spans="1:20" x14ac:dyDescent="0.25">
      <c r="A3425" s="60" t="s">
        <v>2369</v>
      </c>
      <c r="B3425" s="58" t="s">
        <v>2366</v>
      </c>
      <c r="C3425" s="9" t="s">
        <v>468</v>
      </c>
      <c r="D3425" s="9" t="s">
        <v>1272</v>
      </c>
      <c r="E3425" s="9" t="s">
        <v>367</v>
      </c>
      <c r="F3425" s="9" t="s">
        <v>294</v>
      </c>
      <c r="G3425" s="9" t="s">
        <v>1312</v>
      </c>
      <c r="H3425" s="9" t="s">
        <v>314</v>
      </c>
      <c r="I3425" s="9" t="s">
        <v>456</v>
      </c>
      <c r="J3425" s="10" t="s">
        <v>456</v>
      </c>
      <c r="K3425" s="67"/>
      <c r="L3425" s="67"/>
      <c r="M3425" s="67">
        <v>-5334131</v>
      </c>
      <c r="R3425" s="66">
        <v>-5334131</v>
      </c>
      <c r="S3425" s="67" t="s">
        <v>1365</v>
      </c>
      <c r="T3425" s="65">
        <v>1</v>
      </c>
    </row>
    <row r="3426" spans="1:20" x14ac:dyDescent="0.25">
      <c r="A3426" s="60" t="s">
        <v>2369</v>
      </c>
      <c r="B3426" s="58" t="s">
        <v>2366</v>
      </c>
      <c r="C3426" s="9" t="s">
        <v>302</v>
      </c>
      <c r="D3426" s="9" t="s">
        <v>247</v>
      </c>
      <c r="E3426" s="9" t="s">
        <v>304</v>
      </c>
      <c r="F3426" s="9" t="s">
        <v>319</v>
      </c>
      <c r="G3426" s="9" t="s">
        <v>1313</v>
      </c>
      <c r="H3426" s="9" t="s">
        <v>314</v>
      </c>
      <c r="I3426" s="9" t="s">
        <v>456</v>
      </c>
      <c r="J3426" s="10" t="s">
        <v>456</v>
      </c>
      <c r="K3426" s="67"/>
      <c r="L3426" s="67"/>
      <c r="M3426" s="67">
        <v>-5473628</v>
      </c>
      <c r="R3426" s="66">
        <v>-5473628</v>
      </c>
      <c r="S3426" s="67" t="s">
        <v>1365</v>
      </c>
      <c r="T3426" s="65">
        <v>1</v>
      </c>
    </row>
    <row r="3427" spans="1:20" x14ac:dyDescent="0.25">
      <c r="A3427" s="60" t="s">
        <v>2369</v>
      </c>
      <c r="B3427" s="58" t="s">
        <v>2366</v>
      </c>
      <c r="C3427" s="9" t="s">
        <v>591</v>
      </c>
      <c r="D3427" s="9" t="s">
        <v>1278</v>
      </c>
      <c r="E3427" s="9" t="s">
        <v>340</v>
      </c>
      <c r="F3427" s="9" t="s">
        <v>236</v>
      </c>
      <c r="G3427" s="9" t="s">
        <v>1312</v>
      </c>
      <c r="H3427" s="9" t="s">
        <v>314</v>
      </c>
      <c r="I3427" s="9" t="s">
        <v>456</v>
      </c>
      <c r="J3427" s="10" t="s">
        <v>456</v>
      </c>
      <c r="K3427" s="67"/>
      <c r="L3427" s="67"/>
      <c r="M3427" s="67">
        <v>-12318038</v>
      </c>
      <c r="R3427" s="66">
        <v>-12318038</v>
      </c>
      <c r="S3427" s="67" t="s">
        <v>1365</v>
      </c>
      <c r="T3427" s="65">
        <v>1</v>
      </c>
    </row>
    <row r="3428" spans="1:20" x14ac:dyDescent="0.25">
      <c r="A3428" s="60" t="s">
        <v>2369</v>
      </c>
      <c r="B3428" s="59" t="s">
        <v>2367</v>
      </c>
      <c r="C3428" s="56" t="s">
        <v>321</v>
      </c>
      <c r="D3428" s="56" t="s">
        <v>1375</v>
      </c>
      <c r="E3428" s="56" t="s">
        <v>385</v>
      </c>
      <c r="F3428" s="56" t="s">
        <v>398</v>
      </c>
      <c r="G3428" s="56" t="s">
        <v>1307</v>
      </c>
      <c r="H3428" s="56" t="s">
        <v>412</v>
      </c>
      <c r="I3428" s="56" t="s">
        <v>454</v>
      </c>
      <c r="J3428" s="62" t="s">
        <v>2384</v>
      </c>
      <c r="K3428" s="67">
        <v>3896</v>
      </c>
      <c r="L3428" s="67">
        <v>23983776</v>
      </c>
      <c r="M3428" s="67"/>
      <c r="R3428" s="66">
        <v>23983776</v>
      </c>
      <c r="S3428" s="67" t="s">
        <v>1364</v>
      </c>
      <c r="T3428" s="65">
        <v>1</v>
      </c>
    </row>
    <row r="3429" spans="1:20" x14ac:dyDescent="0.25">
      <c r="A3429" s="60" t="s">
        <v>2369</v>
      </c>
      <c r="B3429" s="59" t="s">
        <v>2367</v>
      </c>
      <c r="C3429" s="56" t="s">
        <v>445</v>
      </c>
      <c r="D3429" s="56" t="s">
        <v>1369</v>
      </c>
      <c r="E3429" s="56" t="s">
        <v>385</v>
      </c>
      <c r="F3429" s="56" t="s">
        <v>398</v>
      </c>
      <c r="G3429" s="56" t="s">
        <v>1307</v>
      </c>
      <c r="H3429" s="56" t="s">
        <v>250</v>
      </c>
      <c r="I3429" s="56" t="s">
        <v>456</v>
      </c>
      <c r="J3429" s="10" t="s">
        <v>456</v>
      </c>
      <c r="K3429" s="67">
        <v>300</v>
      </c>
      <c r="L3429" s="67">
        <v>3267000</v>
      </c>
      <c r="M3429" s="67"/>
      <c r="R3429" s="66">
        <v>3267000</v>
      </c>
      <c r="S3429" s="67" t="s">
        <v>1364</v>
      </c>
      <c r="T3429" s="65">
        <v>1</v>
      </c>
    </row>
    <row r="3430" spans="1:20" x14ac:dyDescent="0.25">
      <c r="A3430" s="60" t="s">
        <v>2369</v>
      </c>
      <c r="B3430" s="59" t="s">
        <v>2367</v>
      </c>
      <c r="C3430" s="56" t="s">
        <v>445</v>
      </c>
      <c r="D3430" s="56" t="s">
        <v>1369</v>
      </c>
      <c r="E3430" s="56" t="s">
        <v>385</v>
      </c>
      <c r="F3430" s="56" t="s">
        <v>398</v>
      </c>
      <c r="G3430" s="56" t="s">
        <v>1307</v>
      </c>
      <c r="H3430" s="56" t="s">
        <v>412</v>
      </c>
      <c r="I3430" s="56" t="s">
        <v>454</v>
      </c>
      <c r="J3430" s="62" t="s">
        <v>2384</v>
      </c>
      <c r="K3430" s="67">
        <v>33502</v>
      </c>
      <c r="L3430" s="67">
        <v>236222602</v>
      </c>
      <c r="M3430" s="67"/>
      <c r="R3430" s="66">
        <v>236222602</v>
      </c>
      <c r="S3430" s="67" t="s">
        <v>1364</v>
      </c>
      <c r="T3430" s="65">
        <v>1</v>
      </c>
    </row>
    <row r="3431" spans="1:20" x14ac:dyDescent="0.25">
      <c r="A3431" s="60" t="s">
        <v>2369</v>
      </c>
      <c r="B3431" s="59" t="s">
        <v>2367</v>
      </c>
      <c r="C3431" s="56" t="s">
        <v>445</v>
      </c>
      <c r="D3431" s="56" t="s">
        <v>1369</v>
      </c>
      <c r="E3431" s="56" t="s">
        <v>385</v>
      </c>
      <c r="F3431" s="56" t="s">
        <v>398</v>
      </c>
      <c r="G3431" s="56" t="s">
        <v>1307</v>
      </c>
      <c r="H3431" s="56" t="s">
        <v>1406</v>
      </c>
      <c r="I3431" s="56" t="s">
        <v>453</v>
      </c>
      <c r="J3431" s="62" t="s">
        <v>2384</v>
      </c>
      <c r="K3431" s="67">
        <v>600</v>
      </c>
      <c r="L3431" s="67">
        <v>7056600</v>
      </c>
      <c r="M3431" s="67"/>
      <c r="R3431" s="66">
        <v>7056600</v>
      </c>
      <c r="S3431" s="67" t="s">
        <v>1364</v>
      </c>
      <c r="T3431" s="65">
        <v>1</v>
      </c>
    </row>
    <row r="3432" spans="1:20" x14ac:dyDescent="0.25">
      <c r="A3432" s="60" t="s">
        <v>2369</v>
      </c>
      <c r="B3432" s="59" t="s">
        <v>2367</v>
      </c>
      <c r="C3432" s="56" t="s">
        <v>445</v>
      </c>
      <c r="D3432" s="56" t="s">
        <v>1369</v>
      </c>
      <c r="E3432" s="56" t="s">
        <v>385</v>
      </c>
      <c r="F3432" s="56" t="s">
        <v>398</v>
      </c>
      <c r="G3432" s="56" t="s">
        <v>1307</v>
      </c>
      <c r="H3432" s="56" t="s">
        <v>1528</v>
      </c>
      <c r="I3432" s="56" t="s">
        <v>454</v>
      </c>
      <c r="J3432" s="62" t="s">
        <v>2384</v>
      </c>
      <c r="K3432" s="67">
        <v>5300</v>
      </c>
      <c r="L3432" s="67">
        <v>37370300</v>
      </c>
      <c r="M3432" s="67"/>
      <c r="R3432" s="66">
        <v>37370300</v>
      </c>
      <c r="S3432" s="67" t="s">
        <v>1534</v>
      </c>
      <c r="T3432" s="65">
        <v>1</v>
      </c>
    </row>
    <row r="3433" spans="1:20" x14ac:dyDescent="0.25">
      <c r="A3433" s="60" t="s">
        <v>2369</v>
      </c>
      <c r="B3433" s="59" t="s">
        <v>2367</v>
      </c>
      <c r="C3433" s="56" t="s">
        <v>465</v>
      </c>
      <c r="D3433" s="56" t="s">
        <v>1370</v>
      </c>
      <c r="E3433" s="56" t="s">
        <v>385</v>
      </c>
      <c r="F3433" s="56" t="s">
        <v>398</v>
      </c>
      <c r="G3433" s="56" t="s">
        <v>1307</v>
      </c>
      <c r="H3433" s="56" t="s">
        <v>412</v>
      </c>
      <c r="I3433" s="56" t="s">
        <v>454</v>
      </c>
      <c r="J3433" s="62" t="s">
        <v>2384</v>
      </c>
      <c r="K3433" s="67">
        <v>2000</v>
      </c>
      <c r="L3433" s="67">
        <v>13568000</v>
      </c>
      <c r="M3433" s="67"/>
      <c r="R3433" s="66">
        <v>13568000</v>
      </c>
      <c r="S3433" s="67" t="s">
        <v>1364</v>
      </c>
      <c r="T3433" s="65">
        <v>1</v>
      </c>
    </row>
    <row r="3434" spans="1:20" x14ac:dyDescent="0.25">
      <c r="A3434" s="60" t="s">
        <v>2369</v>
      </c>
      <c r="B3434" s="59" t="s">
        <v>2367</v>
      </c>
      <c r="C3434" s="56" t="s">
        <v>449</v>
      </c>
      <c r="D3434" s="56" t="s">
        <v>1371</v>
      </c>
      <c r="E3434" s="56" t="s">
        <v>385</v>
      </c>
      <c r="F3434" s="56" t="s">
        <v>398</v>
      </c>
      <c r="G3434" s="56" t="s">
        <v>1307</v>
      </c>
      <c r="H3434" s="56" t="s">
        <v>250</v>
      </c>
      <c r="I3434" s="56" t="s">
        <v>456</v>
      </c>
      <c r="J3434" s="10" t="s">
        <v>456</v>
      </c>
      <c r="K3434" s="67">
        <v>1100</v>
      </c>
      <c r="L3434" s="67">
        <v>11979000</v>
      </c>
      <c r="M3434" s="67"/>
      <c r="R3434" s="66">
        <v>11979000</v>
      </c>
      <c r="S3434" s="67" t="s">
        <v>1364</v>
      </c>
      <c r="T3434" s="65">
        <v>1</v>
      </c>
    </row>
    <row r="3435" spans="1:20" x14ac:dyDescent="0.25">
      <c r="A3435" s="60" t="s">
        <v>2369</v>
      </c>
      <c r="B3435" s="59" t="s">
        <v>2367</v>
      </c>
      <c r="C3435" s="56" t="s">
        <v>449</v>
      </c>
      <c r="D3435" s="56" t="s">
        <v>1371</v>
      </c>
      <c r="E3435" s="56" t="s">
        <v>385</v>
      </c>
      <c r="F3435" s="56" t="s">
        <v>398</v>
      </c>
      <c r="G3435" s="56" t="s">
        <v>1307</v>
      </c>
      <c r="H3435" s="56" t="s">
        <v>412</v>
      </c>
      <c r="I3435" s="56" t="s">
        <v>454</v>
      </c>
      <c r="J3435" s="62" t="s">
        <v>2384</v>
      </c>
      <c r="K3435" s="67">
        <v>14400</v>
      </c>
      <c r="L3435" s="67">
        <v>97977600</v>
      </c>
      <c r="M3435" s="67"/>
      <c r="R3435" s="66">
        <v>97977600</v>
      </c>
      <c r="S3435" s="67" t="s">
        <v>1364</v>
      </c>
      <c r="T3435" s="65">
        <v>1</v>
      </c>
    </row>
    <row r="3436" spans="1:20" x14ac:dyDescent="0.25">
      <c r="A3436" s="60" t="s">
        <v>2369</v>
      </c>
      <c r="B3436" s="59" t="s">
        <v>2367</v>
      </c>
      <c r="C3436" s="56" t="s">
        <v>449</v>
      </c>
      <c r="D3436" s="56" t="s">
        <v>1371</v>
      </c>
      <c r="E3436" s="56" t="s">
        <v>385</v>
      </c>
      <c r="F3436" s="56" t="s">
        <v>398</v>
      </c>
      <c r="G3436" s="56" t="s">
        <v>1307</v>
      </c>
      <c r="H3436" s="56" t="s">
        <v>1528</v>
      </c>
      <c r="I3436" s="56" t="s">
        <v>454</v>
      </c>
      <c r="J3436" s="62" t="s">
        <v>2384</v>
      </c>
      <c r="K3436" s="67">
        <v>2000</v>
      </c>
      <c r="L3436" s="67">
        <v>13608000</v>
      </c>
      <c r="M3436" s="67"/>
      <c r="R3436" s="66">
        <v>13608000</v>
      </c>
      <c r="S3436" s="67" t="s">
        <v>1534</v>
      </c>
      <c r="T3436" s="65">
        <v>1</v>
      </c>
    </row>
    <row r="3437" spans="1:20" x14ac:dyDescent="0.25">
      <c r="A3437" s="60" t="s">
        <v>2369</v>
      </c>
      <c r="B3437" s="59" t="s">
        <v>2367</v>
      </c>
      <c r="C3437" s="56" t="s">
        <v>414</v>
      </c>
      <c r="D3437" s="56" t="s">
        <v>1376</v>
      </c>
      <c r="E3437" s="56" t="s">
        <v>385</v>
      </c>
      <c r="F3437" s="56" t="s">
        <v>398</v>
      </c>
      <c r="G3437" s="56" t="s">
        <v>1307</v>
      </c>
      <c r="H3437" s="56" t="s">
        <v>250</v>
      </c>
      <c r="I3437" s="56" t="s">
        <v>456</v>
      </c>
      <c r="J3437" s="10" t="s">
        <v>456</v>
      </c>
      <c r="K3437" s="67">
        <v>3800</v>
      </c>
      <c r="L3437" s="67">
        <v>69220800</v>
      </c>
      <c r="M3437" s="67"/>
      <c r="R3437" s="66">
        <v>69220800</v>
      </c>
      <c r="S3437" s="67" t="s">
        <v>1364</v>
      </c>
      <c r="T3437" s="65">
        <v>1</v>
      </c>
    </row>
    <row r="3438" spans="1:20" x14ac:dyDescent="0.25">
      <c r="A3438" s="60" t="s">
        <v>2369</v>
      </c>
      <c r="B3438" s="59" t="s">
        <v>2367</v>
      </c>
      <c r="C3438" s="56" t="s">
        <v>414</v>
      </c>
      <c r="D3438" s="56" t="s">
        <v>1376</v>
      </c>
      <c r="E3438" s="56" t="s">
        <v>385</v>
      </c>
      <c r="F3438" s="56" t="s">
        <v>398</v>
      </c>
      <c r="G3438" s="56" t="s">
        <v>1307</v>
      </c>
      <c r="H3438" s="56" t="s">
        <v>412</v>
      </c>
      <c r="I3438" s="56" t="s">
        <v>454</v>
      </c>
      <c r="J3438" s="62" t="s">
        <v>2384</v>
      </c>
      <c r="K3438" s="67">
        <v>78876</v>
      </c>
      <c r="L3438" s="67">
        <v>1150012080</v>
      </c>
      <c r="M3438" s="67"/>
      <c r="R3438" s="66">
        <v>1150012080</v>
      </c>
      <c r="S3438" s="67" t="s">
        <v>1364</v>
      </c>
      <c r="T3438" s="65">
        <v>1</v>
      </c>
    </row>
    <row r="3439" spans="1:20" x14ac:dyDescent="0.25">
      <c r="A3439" s="60" t="s">
        <v>2369</v>
      </c>
      <c r="B3439" s="59" t="s">
        <v>2367</v>
      </c>
      <c r="C3439" s="56" t="s">
        <v>414</v>
      </c>
      <c r="D3439" s="56" t="s">
        <v>1376</v>
      </c>
      <c r="E3439" s="56" t="s">
        <v>385</v>
      </c>
      <c r="F3439" s="56" t="s">
        <v>398</v>
      </c>
      <c r="G3439" s="56" t="s">
        <v>1307</v>
      </c>
      <c r="H3439" s="56" t="s">
        <v>1406</v>
      </c>
      <c r="I3439" s="56" t="s">
        <v>453</v>
      </c>
      <c r="J3439" s="62" t="s">
        <v>2384</v>
      </c>
      <c r="K3439" s="67">
        <v>1800</v>
      </c>
      <c r="L3439" s="67">
        <v>35411400</v>
      </c>
      <c r="M3439" s="67"/>
      <c r="R3439" s="66">
        <v>35411400</v>
      </c>
      <c r="S3439" s="67" t="s">
        <v>1364</v>
      </c>
      <c r="T3439" s="65">
        <v>1</v>
      </c>
    </row>
    <row r="3440" spans="1:20" x14ac:dyDescent="0.25">
      <c r="A3440" s="60" t="s">
        <v>2369</v>
      </c>
      <c r="B3440" s="59" t="s">
        <v>2367</v>
      </c>
      <c r="C3440" s="56" t="s">
        <v>414</v>
      </c>
      <c r="D3440" s="56" t="s">
        <v>1376</v>
      </c>
      <c r="E3440" s="56" t="s">
        <v>385</v>
      </c>
      <c r="F3440" s="56" t="s">
        <v>398</v>
      </c>
      <c r="G3440" s="56" t="s">
        <v>1307</v>
      </c>
      <c r="H3440" s="56" t="s">
        <v>1528</v>
      </c>
      <c r="I3440" s="56" t="s">
        <v>454</v>
      </c>
      <c r="J3440" s="62" t="s">
        <v>2384</v>
      </c>
      <c r="K3440" s="67">
        <v>27000</v>
      </c>
      <c r="L3440" s="67">
        <v>393660000</v>
      </c>
      <c r="M3440" s="67"/>
      <c r="R3440" s="66">
        <v>393660000</v>
      </c>
      <c r="S3440" s="67" t="s">
        <v>1534</v>
      </c>
      <c r="T3440" s="65">
        <v>1</v>
      </c>
    </row>
    <row r="3441" spans="1:20" x14ac:dyDescent="0.25">
      <c r="A3441" s="60" t="s">
        <v>2369</v>
      </c>
      <c r="B3441" s="59" t="s">
        <v>2367</v>
      </c>
      <c r="C3441" s="56" t="s">
        <v>411</v>
      </c>
      <c r="D3441" s="56" t="s">
        <v>1372</v>
      </c>
      <c r="E3441" s="56" t="s">
        <v>385</v>
      </c>
      <c r="F3441" s="56" t="s">
        <v>398</v>
      </c>
      <c r="G3441" s="56" t="s">
        <v>1307</v>
      </c>
      <c r="H3441" s="56" t="s">
        <v>250</v>
      </c>
      <c r="I3441" s="56" t="s">
        <v>456</v>
      </c>
      <c r="J3441" s="10" t="s">
        <v>456</v>
      </c>
      <c r="K3441" s="67">
        <v>200</v>
      </c>
      <c r="L3441" s="67">
        <v>2504800</v>
      </c>
      <c r="M3441" s="67"/>
      <c r="R3441" s="66">
        <v>2504800</v>
      </c>
      <c r="S3441" s="67" t="s">
        <v>1364</v>
      </c>
      <c r="T3441" s="65">
        <v>1</v>
      </c>
    </row>
    <row r="3442" spans="1:20" x14ac:dyDescent="0.25">
      <c r="A3442" s="60" t="s">
        <v>2369</v>
      </c>
      <c r="B3442" s="59" t="s">
        <v>2367</v>
      </c>
      <c r="C3442" s="56" t="s">
        <v>411</v>
      </c>
      <c r="D3442" s="56" t="s">
        <v>1372</v>
      </c>
      <c r="E3442" s="56" t="s">
        <v>385</v>
      </c>
      <c r="F3442" s="56" t="s">
        <v>398</v>
      </c>
      <c r="G3442" s="56" t="s">
        <v>1307</v>
      </c>
      <c r="H3442" s="56" t="s">
        <v>412</v>
      </c>
      <c r="I3442" s="56" t="s">
        <v>454</v>
      </c>
      <c r="J3442" s="62" t="s">
        <v>2384</v>
      </c>
      <c r="K3442" s="67">
        <v>163509</v>
      </c>
      <c r="L3442" s="67">
        <v>1125759465</v>
      </c>
      <c r="M3442" s="67"/>
      <c r="R3442" s="66">
        <v>1125759465</v>
      </c>
      <c r="S3442" s="67" t="s">
        <v>1364</v>
      </c>
      <c r="T3442" s="65">
        <v>1</v>
      </c>
    </row>
    <row r="3443" spans="1:20" x14ac:dyDescent="0.25">
      <c r="A3443" s="60" t="s">
        <v>2369</v>
      </c>
      <c r="B3443" s="59" t="s">
        <v>2367</v>
      </c>
      <c r="C3443" s="56" t="s">
        <v>411</v>
      </c>
      <c r="D3443" s="56" t="s">
        <v>1372</v>
      </c>
      <c r="E3443" s="56" t="s">
        <v>385</v>
      </c>
      <c r="F3443" s="56" t="s">
        <v>398</v>
      </c>
      <c r="G3443" s="56" t="s">
        <v>1307</v>
      </c>
      <c r="H3443" s="56" t="s">
        <v>1528</v>
      </c>
      <c r="I3443" s="56" t="s">
        <v>454</v>
      </c>
      <c r="J3443" s="62" t="s">
        <v>2384</v>
      </c>
      <c r="K3443" s="67">
        <v>39000</v>
      </c>
      <c r="L3443" s="67">
        <v>268515000</v>
      </c>
      <c r="M3443" s="67"/>
      <c r="R3443" s="66">
        <v>268515000</v>
      </c>
      <c r="S3443" s="67" t="s">
        <v>1534</v>
      </c>
      <c r="T3443" s="65">
        <v>1</v>
      </c>
    </row>
    <row r="3444" spans="1:20" x14ac:dyDescent="0.25">
      <c r="A3444" s="60" t="s">
        <v>2369</v>
      </c>
      <c r="B3444" s="59" t="s">
        <v>2367</v>
      </c>
      <c r="C3444" s="56" t="s">
        <v>469</v>
      </c>
      <c r="D3444" s="56" t="s">
        <v>999</v>
      </c>
      <c r="E3444" s="56" t="s">
        <v>367</v>
      </c>
      <c r="F3444" s="56" t="s">
        <v>294</v>
      </c>
      <c r="G3444" s="56" t="s">
        <v>1312</v>
      </c>
      <c r="H3444" s="56" t="s">
        <v>314</v>
      </c>
      <c r="I3444" s="56" t="s">
        <v>456</v>
      </c>
      <c r="J3444" s="10" t="s">
        <v>456</v>
      </c>
      <c r="K3444" s="67">
        <v>4500</v>
      </c>
      <c r="L3444" s="67">
        <v>107320950</v>
      </c>
      <c r="M3444" s="67"/>
      <c r="R3444" s="66">
        <v>107320950</v>
      </c>
      <c r="S3444" s="67" t="s">
        <v>1365</v>
      </c>
      <c r="T3444" s="65">
        <v>1</v>
      </c>
    </row>
    <row r="3445" spans="1:20" x14ac:dyDescent="0.25">
      <c r="A3445" s="60" t="s">
        <v>2369</v>
      </c>
      <c r="B3445" s="59" t="s">
        <v>2367</v>
      </c>
      <c r="C3445" s="56" t="s">
        <v>469</v>
      </c>
      <c r="D3445" s="56" t="s">
        <v>999</v>
      </c>
      <c r="E3445" s="56" t="s">
        <v>367</v>
      </c>
      <c r="F3445" s="56" t="s">
        <v>294</v>
      </c>
      <c r="G3445" s="56" t="s">
        <v>1312</v>
      </c>
      <c r="H3445" s="56" t="s">
        <v>345</v>
      </c>
      <c r="I3445" s="56" t="s">
        <v>456</v>
      </c>
      <c r="J3445" s="10" t="s">
        <v>456</v>
      </c>
      <c r="K3445" s="67">
        <v>15510</v>
      </c>
      <c r="L3445" s="67">
        <v>354991329</v>
      </c>
      <c r="M3445" s="67"/>
      <c r="R3445" s="66">
        <v>354991329</v>
      </c>
      <c r="S3445" s="67" t="s">
        <v>1364</v>
      </c>
      <c r="T3445" s="65">
        <v>1</v>
      </c>
    </row>
    <row r="3446" spans="1:20" x14ac:dyDescent="0.25">
      <c r="A3446" s="60" t="s">
        <v>2369</v>
      </c>
      <c r="B3446" s="59" t="s">
        <v>2367</v>
      </c>
      <c r="C3446" s="56" t="s">
        <v>468</v>
      </c>
      <c r="D3446" s="56" t="s">
        <v>1272</v>
      </c>
      <c r="E3446" s="56" t="s">
        <v>367</v>
      </c>
      <c r="F3446" s="56" t="s">
        <v>294</v>
      </c>
      <c r="G3446" s="56" t="s">
        <v>1312</v>
      </c>
      <c r="H3446" s="56" t="s">
        <v>314</v>
      </c>
      <c r="I3446" s="56" t="s">
        <v>456</v>
      </c>
      <c r="J3446" s="10" t="s">
        <v>456</v>
      </c>
      <c r="K3446" s="67">
        <v>2500</v>
      </c>
      <c r="L3446" s="67">
        <v>108405000</v>
      </c>
      <c r="M3446" s="67"/>
      <c r="R3446" s="66">
        <v>108405000</v>
      </c>
      <c r="S3446" s="67" t="s">
        <v>1365</v>
      </c>
      <c r="T3446" s="65">
        <v>1</v>
      </c>
    </row>
    <row r="3447" spans="1:20" x14ac:dyDescent="0.25">
      <c r="A3447" s="60" t="s">
        <v>2369</v>
      </c>
      <c r="B3447" s="59" t="s">
        <v>2367</v>
      </c>
      <c r="C3447" s="56" t="s">
        <v>468</v>
      </c>
      <c r="D3447" s="56" t="s">
        <v>1272</v>
      </c>
      <c r="E3447" s="56" t="s">
        <v>367</v>
      </c>
      <c r="F3447" s="56" t="s">
        <v>294</v>
      </c>
      <c r="G3447" s="56" t="s">
        <v>1312</v>
      </c>
      <c r="H3447" s="56" t="s">
        <v>345</v>
      </c>
      <c r="I3447" s="56" t="s">
        <v>456</v>
      </c>
      <c r="J3447" s="10" t="s">
        <v>456</v>
      </c>
      <c r="K3447" s="67">
        <v>16790</v>
      </c>
      <c r="L3447" s="67">
        <v>698704097</v>
      </c>
      <c r="M3447" s="67"/>
      <c r="R3447" s="66">
        <v>698704097</v>
      </c>
      <c r="S3447" s="67" t="s">
        <v>1364</v>
      </c>
      <c r="T3447" s="65">
        <v>1</v>
      </c>
    </row>
    <row r="3448" spans="1:20" x14ac:dyDescent="0.25">
      <c r="A3448" s="60" t="s">
        <v>2369</v>
      </c>
      <c r="B3448" s="59" t="s">
        <v>2367</v>
      </c>
      <c r="C3448" s="56" t="s">
        <v>499</v>
      </c>
      <c r="D3448" s="56" t="s">
        <v>1273</v>
      </c>
      <c r="E3448" s="56" t="s">
        <v>367</v>
      </c>
      <c r="F3448" s="56" t="s">
        <v>294</v>
      </c>
      <c r="G3448" s="56" t="s">
        <v>1312</v>
      </c>
      <c r="H3448" s="56" t="s">
        <v>314</v>
      </c>
      <c r="I3448" s="56" t="s">
        <v>456</v>
      </c>
      <c r="J3448" s="10" t="s">
        <v>456</v>
      </c>
      <c r="K3448" s="67">
        <v>1500</v>
      </c>
      <c r="L3448" s="67">
        <v>75261600</v>
      </c>
      <c r="M3448" s="67"/>
      <c r="R3448" s="66">
        <v>75261600</v>
      </c>
      <c r="S3448" s="67" t="s">
        <v>1365</v>
      </c>
      <c r="T3448" s="65">
        <v>1</v>
      </c>
    </row>
    <row r="3449" spans="1:20" x14ac:dyDescent="0.25">
      <c r="A3449" s="60" t="s">
        <v>2369</v>
      </c>
      <c r="B3449" s="59" t="s">
        <v>2367</v>
      </c>
      <c r="C3449" s="56" t="s">
        <v>499</v>
      </c>
      <c r="D3449" s="56" t="s">
        <v>1273</v>
      </c>
      <c r="E3449" s="56" t="s">
        <v>367</v>
      </c>
      <c r="F3449" s="56" t="s">
        <v>294</v>
      </c>
      <c r="G3449" s="56" t="s">
        <v>1312</v>
      </c>
      <c r="H3449" s="56" t="s">
        <v>345</v>
      </c>
      <c r="I3449" s="56" t="s">
        <v>456</v>
      </c>
      <c r="J3449" s="10" t="s">
        <v>456</v>
      </c>
      <c r="K3449" s="67">
        <v>9600</v>
      </c>
      <c r="L3449" s="67">
        <v>462260160</v>
      </c>
      <c r="M3449" s="67"/>
      <c r="R3449" s="66">
        <v>462260160</v>
      </c>
      <c r="S3449" s="67" t="s">
        <v>1364</v>
      </c>
      <c r="T3449" s="65">
        <v>1</v>
      </c>
    </row>
    <row r="3450" spans="1:20" x14ac:dyDescent="0.25">
      <c r="A3450" s="60" t="s">
        <v>2369</v>
      </c>
      <c r="B3450" s="59" t="s">
        <v>2367</v>
      </c>
      <c r="C3450" s="56" t="s">
        <v>527</v>
      </c>
      <c r="D3450" s="56" t="s">
        <v>1001</v>
      </c>
      <c r="E3450" s="56" t="s">
        <v>367</v>
      </c>
      <c r="F3450" s="56" t="s">
        <v>294</v>
      </c>
      <c r="G3450" s="56" t="s">
        <v>1312</v>
      </c>
      <c r="H3450" s="56" t="s">
        <v>314</v>
      </c>
      <c r="I3450" s="56" t="s">
        <v>456</v>
      </c>
      <c r="J3450" s="10" t="s">
        <v>456</v>
      </c>
      <c r="K3450" s="67">
        <v>450</v>
      </c>
      <c r="L3450" s="67">
        <v>19468665</v>
      </c>
      <c r="M3450" s="67"/>
      <c r="R3450" s="66">
        <v>19468665</v>
      </c>
      <c r="S3450" s="67" t="s">
        <v>1365</v>
      </c>
      <c r="T3450" s="65">
        <v>1</v>
      </c>
    </row>
    <row r="3451" spans="1:20" x14ac:dyDescent="0.25">
      <c r="A3451" s="60" t="s">
        <v>2369</v>
      </c>
      <c r="B3451" s="59" t="s">
        <v>2367</v>
      </c>
      <c r="C3451" s="56" t="s">
        <v>527</v>
      </c>
      <c r="D3451" s="56" t="s">
        <v>1001</v>
      </c>
      <c r="E3451" s="56" t="s">
        <v>367</v>
      </c>
      <c r="F3451" s="56" t="s">
        <v>294</v>
      </c>
      <c r="G3451" s="56" t="s">
        <v>1312</v>
      </c>
      <c r="H3451" s="56" t="s">
        <v>345</v>
      </c>
      <c r="I3451" s="56" t="s">
        <v>456</v>
      </c>
      <c r="J3451" s="10" t="s">
        <v>456</v>
      </c>
      <c r="K3451" s="67">
        <v>6000</v>
      </c>
      <c r="L3451" s="67">
        <v>249120000</v>
      </c>
      <c r="M3451" s="67"/>
      <c r="R3451" s="66">
        <v>249120000</v>
      </c>
      <c r="S3451" s="67" t="s">
        <v>1364</v>
      </c>
      <c r="T3451" s="65">
        <v>1</v>
      </c>
    </row>
    <row r="3452" spans="1:20" x14ac:dyDescent="0.25">
      <c r="A3452" s="60" t="s">
        <v>2369</v>
      </c>
      <c r="B3452" s="59" t="s">
        <v>2367</v>
      </c>
      <c r="C3452" s="56" t="s">
        <v>527</v>
      </c>
      <c r="D3452" s="56" t="s">
        <v>1001</v>
      </c>
      <c r="E3452" s="56" t="s">
        <v>367</v>
      </c>
      <c r="F3452" s="56" t="s">
        <v>294</v>
      </c>
      <c r="G3452" s="56" t="s">
        <v>1312</v>
      </c>
      <c r="H3452" s="56" t="s">
        <v>463</v>
      </c>
      <c r="I3452" s="56" t="s">
        <v>457</v>
      </c>
      <c r="J3452" s="62" t="s">
        <v>2384</v>
      </c>
      <c r="K3452" s="67">
        <v>15300</v>
      </c>
      <c r="L3452" s="67">
        <v>241281000</v>
      </c>
      <c r="M3452" s="67"/>
      <c r="R3452" s="66">
        <v>241281000</v>
      </c>
      <c r="S3452" s="67" t="s">
        <v>1364</v>
      </c>
      <c r="T3452" s="65">
        <v>1</v>
      </c>
    </row>
    <row r="3453" spans="1:20" x14ac:dyDescent="0.25">
      <c r="A3453" s="60" t="s">
        <v>2369</v>
      </c>
      <c r="B3453" s="59" t="s">
        <v>2367</v>
      </c>
      <c r="C3453" s="56" t="s">
        <v>309</v>
      </c>
      <c r="D3453" s="56" t="s">
        <v>333</v>
      </c>
      <c r="E3453" s="56" t="s">
        <v>264</v>
      </c>
      <c r="F3453" s="56" t="s">
        <v>348</v>
      </c>
      <c r="G3453" s="56" t="s">
        <v>1313</v>
      </c>
      <c r="H3453" s="56" t="s">
        <v>314</v>
      </c>
      <c r="I3453" s="56" t="s">
        <v>456</v>
      </c>
      <c r="J3453" s="10" t="s">
        <v>456</v>
      </c>
      <c r="K3453" s="67">
        <v>15000</v>
      </c>
      <c r="L3453" s="67">
        <v>33042450</v>
      </c>
      <c r="M3453" s="67"/>
      <c r="R3453" s="66">
        <v>33042450</v>
      </c>
      <c r="S3453" s="67" t="s">
        <v>1365</v>
      </c>
      <c r="T3453" s="65">
        <v>1</v>
      </c>
    </row>
    <row r="3454" spans="1:20" x14ac:dyDescent="0.25">
      <c r="A3454" s="60" t="s">
        <v>2369</v>
      </c>
      <c r="B3454" s="59" t="s">
        <v>2367</v>
      </c>
      <c r="C3454" s="56" t="s">
        <v>309</v>
      </c>
      <c r="D3454" s="56" t="s">
        <v>333</v>
      </c>
      <c r="E3454" s="56" t="s">
        <v>264</v>
      </c>
      <c r="F3454" s="56" t="s">
        <v>348</v>
      </c>
      <c r="G3454" s="56" t="s">
        <v>1313</v>
      </c>
      <c r="H3454" s="56" t="s">
        <v>345</v>
      </c>
      <c r="I3454" s="56" t="s">
        <v>456</v>
      </c>
      <c r="J3454" s="10" t="s">
        <v>456</v>
      </c>
      <c r="K3454" s="67">
        <v>81700</v>
      </c>
      <c r="L3454" s="67">
        <v>172717885.00000003</v>
      </c>
      <c r="M3454" s="67"/>
      <c r="R3454" s="66">
        <v>172717885.00000003</v>
      </c>
      <c r="S3454" s="67" t="s">
        <v>1364</v>
      </c>
      <c r="T3454" s="65">
        <v>1</v>
      </c>
    </row>
    <row r="3455" spans="1:20" x14ac:dyDescent="0.25">
      <c r="A3455" s="60" t="s">
        <v>2369</v>
      </c>
      <c r="B3455" s="59" t="s">
        <v>2367</v>
      </c>
      <c r="C3455" s="56" t="s">
        <v>309</v>
      </c>
      <c r="D3455" s="56" t="s">
        <v>333</v>
      </c>
      <c r="E3455" s="56" t="s">
        <v>264</v>
      </c>
      <c r="F3455" s="56" t="s">
        <v>348</v>
      </c>
      <c r="G3455" s="56" t="s">
        <v>1313</v>
      </c>
      <c r="H3455" s="56" t="s">
        <v>220</v>
      </c>
      <c r="I3455" s="56" t="s">
        <v>455</v>
      </c>
      <c r="J3455" s="62" t="s">
        <v>2384</v>
      </c>
      <c r="K3455" s="67">
        <v>3000</v>
      </c>
      <c r="L3455" s="67">
        <v>6382800</v>
      </c>
      <c r="M3455" s="67"/>
      <c r="R3455" s="66">
        <v>6382800</v>
      </c>
      <c r="S3455" s="67" t="s">
        <v>1364</v>
      </c>
      <c r="T3455" s="65">
        <v>1</v>
      </c>
    </row>
    <row r="3456" spans="1:20" x14ac:dyDescent="0.25">
      <c r="A3456" s="60" t="s">
        <v>2369</v>
      </c>
      <c r="B3456" s="59" t="s">
        <v>2367</v>
      </c>
      <c r="C3456" s="56" t="s">
        <v>309</v>
      </c>
      <c r="D3456" s="56" t="s">
        <v>333</v>
      </c>
      <c r="E3456" s="56" t="s">
        <v>264</v>
      </c>
      <c r="F3456" s="56" t="s">
        <v>348</v>
      </c>
      <c r="G3456" s="56" t="s">
        <v>1313</v>
      </c>
      <c r="H3456" s="56" t="s">
        <v>463</v>
      </c>
      <c r="I3456" s="56" t="s">
        <v>457</v>
      </c>
      <c r="J3456" s="62" t="s">
        <v>2384</v>
      </c>
      <c r="K3456" s="67">
        <v>22100</v>
      </c>
      <c r="L3456" s="67">
        <v>37971778</v>
      </c>
      <c r="M3456" s="67"/>
      <c r="R3456" s="66">
        <v>37971778</v>
      </c>
      <c r="S3456" s="67" t="s">
        <v>1364</v>
      </c>
      <c r="T3456" s="65">
        <v>1</v>
      </c>
    </row>
    <row r="3457" spans="1:20" x14ac:dyDescent="0.25">
      <c r="A3457" s="60" t="s">
        <v>2369</v>
      </c>
      <c r="B3457" s="59" t="s">
        <v>2367</v>
      </c>
      <c r="C3457" s="56" t="s">
        <v>288</v>
      </c>
      <c r="D3457" s="56" t="s">
        <v>326</v>
      </c>
      <c r="E3457" s="56" t="s">
        <v>264</v>
      </c>
      <c r="F3457" s="56" t="s">
        <v>348</v>
      </c>
      <c r="G3457" s="56" t="s">
        <v>1313</v>
      </c>
      <c r="H3457" s="56" t="s">
        <v>314</v>
      </c>
      <c r="I3457" s="56" t="s">
        <v>456</v>
      </c>
      <c r="J3457" s="10" t="s">
        <v>456</v>
      </c>
      <c r="K3457" s="67">
        <v>15000</v>
      </c>
      <c r="L3457" s="67">
        <v>56289600</v>
      </c>
      <c r="M3457" s="67"/>
      <c r="R3457" s="66">
        <v>56289600</v>
      </c>
      <c r="S3457" s="67" t="s">
        <v>1365</v>
      </c>
      <c r="T3457" s="65">
        <v>1</v>
      </c>
    </row>
    <row r="3458" spans="1:20" x14ac:dyDescent="0.25">
      <c r="A3458" s="60" t="s">
        <v>2369</v>
      </c>
      <c r="B3458" s="59" t="s">
        <v>2367</v>
      </c>
      <c r="C3458" s="56" t="s">
        <v>288</v>
      </c>
      <c r="D3458" s="56" t="s">
        <v>326</v>
      </c>
      <c r="E3458" s="56" t="s">
        <v>264</v>
      </c>
      <c r="F3458" s="56" t="s">
        <v>348</v>
      </c>
      <c r="G3458" s="56" t="s">
        <v>1313</v>
      </c>
      <c r="H3458" s="56" t="s">
        <v>345</v>
      </c>
      <c r="I3458" s="56" t="s">
        <v>456</v>
      </c>
      <c r="J3458" s="10" t="s">
        <v>456</v>
      </c>
      <c r="K3458" s="67">
        <v>93700</v>
      </c>
      <c r="L3458" s="67">
        <v>337451180</v>
      </c>
      <c r="M3458" s="67"/>
      <c r="R3458" s="66">
        <v>337451180</v>
      </c>
      <c r="S3458" s="67" t="s">
        <v>1364</v>
      </c>
      <c r="T3458" s="65">
        <v>1</v>
      </c>
    </row>
    <row r="3459" spans="1:20" x14ac:dyDescent="0.25">
      <c r="A3459" s="60" t="s">
        <v>2369</v>
      </c>
      <c r="B3459" s="59" t="s">
        <v>2367</v>
      </c>
      <c r="C3459" s="56" t="s">
        <v>288</v>
      </c>
      <c r="D3459" s="56" t="s">
        <v>326</v>
      </c>
      <c r="E3459" s="56" t="s">
        <v>264</v>
      </c>
      <c r="F3459" s="56" t="s">
        <v>348</v>
      </c>
      <c r="G3459" s="56" t="s">
        <v>1313</v>
      </c>
      <c r="H3459" s="56" t="s">
        <v>220</v>
      </c>
      <c r="I3459" s="56" t="s">
        <v>455</v>
      </c>
      <c r="J3459" s="62" t="s">
        <v>2384</v>
      </c>
      <c r="K3459" s="67">
        <v>3300</v>
      </c>
      <c r="L3459" s="67">
        <v>11339460</v>
      </c>
      <c r="M3459" s="67"/>
      <c r="R3459" s="66">
        <v>11339460</v>
      </c>
      <c r="S3459" s="67" t="s">
        <v>1364</v>
      </c>
      <c r="T3459" s="65">
        <v>1</v>
      </c>
    </row>
    <row r="3460" spans="1:20" x14ac:dyDescent="0.25">
      <c r="A3460" s="60" t="s">
        <v>2369</v>
      </c>
      <c r="B3460" s="59" t="s">
        <v>2367</v>
      </c>
      <c r="C3460" s="56" t="s">
        <v>288</v>
      </c>
      <c r="D3460" s="56" t="s">
        <v>326</v>
      </c>
      <c r="E3460" s="56" t="s">
        <v>264</v>
      </c>
      <c r="F3460" s="56" t="s">
        <v>348</v>
      </c>
      <c r="G3460" s="56" t="s">
        <v>1313</v>
      </c>
      <c r="H3460" s="56" t="s">
        <v>463</v>
      </c>
      <c r="I3460" s="56" t="s">
        <v>457</v>
      </c>
      <c r="J3460" s="62" t="s">
        <v>2384</v>
      </c>
      <c r="K3460" s="67">
        <v>9300</v>
      </c>
      <c r="L3460" s="67">
        <v>26631852</v>
      </c>
      <c r="M3460" s="67"/>
      <c r="R3460" s="66">
        <v>26631852</v>
      </c>
      <c r="S3460" s="67" t="s">
        <v>1364</v>
      </c>
      <c r="T3460" s="65">
        <v>1</v>
      </c>
    </row>
    <row r="3461" spans="1:20" x14ac:dyDescent="0.25">
      <c r="A3461" s="60" t="s">
        <v>2369</v>
      </c>
      <c r="B3461" s="59" t="s">
        <v>2367</v>
      </c>
      <c r="C3461" s="56" t="s">
        <v>302</v>
      </c>
      <c r="D3461" s="56" t="s">
        <v>247</v>
      </c>
      <c r="E3461" s="56" t="s">
        <v>304</v>
      </c>
      <c r="F3461" s="56" t="s">
        <v>319</v>
      </c>
      <c r="G3461" s="56" t="s">
        <v>1313</v>
      </c>
      <c r="H3461" s="56" t="s">
        <v>314</v>
      </c>
      <c r="I3461" s="56" t="s">
        <v>456</v>
      </c>
      <c r="J3461" s="10" t="s">
        <v>456</v>
      </c>
      <c r="K3461" s="67">
        <v>40000</v>
      </c>
      <c r="L3461" s="67">
        <v>153999200</v>
      </c>
      <c r="M3461" s="67"/>
      <c r="R3461" s="66">
        <v>153999200</v>
      </c>
      <c r="S3461" s="67" t="s">
        <v>1365</v>
      </c>
      <c r="T3461" s="65">
        <v>1</v>
      </c>
    </row>
    <row r="3462" spans="1:20" x14ac:dyDescent="0.25">
      <c r="A3462" s="60" t="s">
        <v>2369</v>
      </c>
      <c r="B3462" s="59" t="s">
        <v>2367</v>
      </c>
      <c r="C3462" s="56" t="s">
        <v>302</v>
      </c>
      <c r="D3462" s="56" t="s">
        <v>247</v>
      </c>
      <c r="E3462" s="56" t="s">
        <v>304</v>
      </c>
      <c r="F3462" s="56" t="s">
        <v>319</v>
      </c>
      <c r="G3462" s="56" t="s">
        <v>1313</v>
      </c>
      <c r="H3462" s="56" t="s">
        <v>345</v>
      </c>
      <c r="I3462" s="56" t="s">
        <v>456</v>
      </c>
      <c r="J3462" s="10" t="s">
        <v>456</v>
      </c>
      <c r="K3462" s="67">
        <v>360400</v>
      </c>
      <c r="L3462" s="67">
        <v>1331609524</v>
      </c>
      <c r="M3462" s="67"/>
      <c r="R3462" s="66">
        <v>1331609524</v>
      </c>
      <c r="S3462" s="67" t="s">
        <v>1364</v>
      </c>
      <c r="T3462" s="65">
        <v>1</v>
      </c>
    </row>
    <row r="3463" spans="1:20" x14ac:dyDescent="0.25">
      <c r="A3463" s="60" t="s">
        <v>2369</v>
      </c>
      <c r="B3463" s="59" t="s">
        <v>2367</v>
      </c>
      <c r="C3463" s="56" t="s">
        <v>302</v>
      </c>
      <c r="D3463" s="56" t="s">
        <v>247</v>
      </c>
      <c r="E3463" s="56" t="s">
        <v>304</v>
      </c>
      <c r="F3463" s="56" t="s">
        <v>319</v>
      </c>
      <c r="G3463" s="56" t="s">
        <v>1313</v>
      </c>
      <c r="H3463" s="56" t="s">
        <v>220</v>
      </c>
      <c r="I3463" s="56" t="s">
        <v>455</v>
      </c>
      <c r="J3463" s="62" t="s">
        <v>2384</v>
      </c>
      <c r="K3463" s="67">
        <v>29900</v>
      </c>
      <c r="L3463" s="67">
        <v>110331000</v>
      </c>
      <c r="M3463" s="67"/>
      <c r="R3463" s="66">
        <v>110331000</v>
      </c>
      <c r="S3463" s="67" t="s">
        <v>1364</v>
      </c>
      <c r="T3463" s="65">
        <v>1</v>
      </c>
    </row>
    <row r="3464" spans="1:20" x14ac:dyDescent="0.25">
      <c r="A3464" s="60" t="s">
        <v>2369</v>
      </c>
      <c r="B3464" s="59" t="s">
        <v>2367</v>
      </c>
      <c r="C3464" s="56" t="s">
        <v>302</v>
      </c>
      <c r="D3464" s="56" t="s">
        <v>247</v>
      </c>
      <c r="E3464" s="56" t="s">
        <v>304</v>
      </c>
      <c r="F3464" s="56" t="s">
        <v>319</v>
      </c>
      <c r="G3464" s="56" t="s">
        <v>1313</v>
      </c>
      <c r="H3464" s="56" t="s">
        <v>463</v>
      </c>
      <c r="I3464" s="56" t="s">
        <v>457</v>
      </c>
      <c r="J3464" s="62" t="s">
        <v>2384</v>
      </c>
      <c r="K3464" s="67">
        <v>71200</v>
      </c>
      <c r="L3464" s="67">
        <v>238843248</v>
      </c>
      <c r="M3464" s="67"/>
      <c r="R3464" s="66">
        <v>238843248</v>
      </c>
      <c r="S3464" s="67" t="s">
        <v>1364</v>
      </c>
      <c r="T3464" s="65">
        <v>1</v>
      </c>
    </row>
    <row r="3465" spans="1:20" x14ac:dyDescent="0.25">
      <c r="A3465" s="60" t="s">
        <v>2369</v>
      </c>
      <c r="B3465" s="59" t="s">
        <v>2367</v>
      </c>
      <c r="C3465" s="56" t="s">
        <v>530</v>
      </c>
      <c r="D3465" s="56" t="s">
        <v>1351</v>
      </c>
      <c r="E3465" s="56" t="s">
        <v>266</v>
      </c>
      <c r="F3465" s="56" t="s">
        <v>243</v>
      </c>
      <c r="G3465" s="56" t="s">
        <v>1312</v>
      </c>
      <c r="H3465" s="56" t="s">
        <v>314</v>
      </c>
      <c r="I3465" s="56" t="s">
        <v>456</v>
      </c>
      <c r="J3465" s="10" t="s">
        <v>456</v>
      </c>
      <c r="K3465" s="67">
        <v>960</v>
      </c>
      <c r="L3465" s="67">
        <v>13001887.999999968</v>
      </c>
      <c r="M3465" s="67"/>
      <c r="R3465" s="66">
        <v>13001887.999999968</v>
      </c>
      <c r="S3465" s="67" t="s">
        <v>1365</v>
      </c>
      <c r="T3465" s="65">
        <v>1</v>
      </c>
    </row>
    <row r="3466" spans="1:20" x14ac:dyDescent="0.25">
      <c r="A3466" s="60" t="s">
        <v>2369</v>
      </c>
      <c r="B3466" s="59" t="s">
        <v>2367</v>
      </c>
      <c r="C3466" s="56" t="s">
        <v>530</v>
      </c>
      <c r="D3466" s="56" t="s">
        <v>1351</v>
      </c>
      <c r="E3466" s="56" t="s">
        <v>266</v>
      </c>
      <c r="F3466" s="56" t="s">
        <v>243</v>
      </c>
      <c r="G3466" s="56" t="s">
        <v>1312</v>
      </c>
      <c r="H3466" s="56" t="s">
        <v>345</v>
      </c>
      <c r="I3466" s="56" t="s">
        <v>456</v>
      </c>
      <c r="J3466" s="10" t="s">
        <v>456</v>
      </c>
      <c r="K3466" s="67">
        <v>18510</v>
      </c>
      <c r="L3466" s="67">
        <v>240588661.0000006</v>
      </c>
      <c r="M3466" s="67"/>
      <c r="R3466" s="66">
        <v>240588661.0000006</v>
      </c>
      <c r="S3466" s="67" t="s">
        <v>1364</v>
      </c>
      <c r="T3466" s="65">
        <v>1</v>
      </c>
    </row>
    <row r="3467" spans="1:20" x14ac:dyDescent="0.25">
      <c r="A3467" s="60" t="s">
        <v>2369</v>
      </c>
      <c r="B3467" s="59" t="s">
        <v>2367</v>
      </c>
      <c r="C3467" s="56" t="s">
        <v>530</v>
      </c>
      <c r="D3467" s="56" t="s">
        <v>1351</v>
      </c>
      <c r="E3467" s="56" t="s">
        <v>266</v>
      </c>
      <c r="F3467" s="56" t="s">
        <v>243</v>
      </c>
      <c r="G3467" s="56" t="s">
        <v>1312</v>
      </c>
      <c r="H3467" s="56" t="s">
        <v>220</v>
      </c>
      <c r="I3467" s="56" t="s">
        <v>455</v>
      </c>
      <c r="J3467" s="62" t="s">
        <v>2384</v>
      </c>
      <c r="K3467" s="67">
        <v>1890</v>
      </c>
      <c r="L3467" s="67">
        <v>22113000</v>
      </c>
      <c r="M3467" s="67"/>
      <c r="R3467" s="66">
        <v>22113000</v>
      </c>
      <c r="S3467" s="67" t="s">
        <v>1364</v>
      </c>
      <c r="T3467" s="65">
        <v>1</v>
      </c>
    </row>
    <row r="3468" spans="1:20" x14ac:dyDescent="0.25">
      <c r="A3468" s="60" t="s">
        <v>2369</v>
      </c>
      <c r="B3468" s="59" t="s">
        <v>2367</v>
      </c>
      <c r="C3468" s="56" t="s">
        <v>530</v>
      </c>
      <c r="D3468" s="56" t="s">
        <v>1351</v>
      </c>
      <c r="E3468" s="56" t="s">
        <v>266</v>
      </c>
      <c r="F3468" s="56" t="s">
        <v>243</v>
      </c>
      <c r="G3468" s="56" t="s">
        <v>1312</v>
      </c>
      <c r="H3468" s="56" t="s">
        <v>241</v>
      </c>
      <c r="I3468" s="56" t="s">
        <v>454</v>
      </c>
      <c r="J3468" s="62" t="s">
        <v>2384</v>
      </c>
      <c r="K3468" s="67">
        <v>144450</v>
      </c>
      <c r="L3468" s="67">
        <v>723550050</v>
      </c>
      <c r="M3468" s="67"/>
      <c r="R3468" s="66">
        <v>723550050</v>
      </c>
      <c r="S3468" s="67" t="s">
        <v>1364</v>
      </c>
      <c r="T3468" s="65">
        <v>1</v>
      </c>
    </row>
    <row r="3469" spans="1:20" x14ac:dyDescent="0.25">
      <c r="A3469" s="60" t="s">
        <v>2369</v>
      </c>
      <c r="B3469" s="59" t="s">
        <v>2367</v>
      </c>
      <c r="C3469" s="56" t="s">
        <v>574</v>
      </c>
      <c r="D3469" s="56" t="s">
        <v>1282</v>
      </c>
      <c r="E3469" s="56" t="s">
        <v>266</v>
      </c>
      <c r="F3469" s="56" t="s">
        <v>243</v>
      </c>
      <c r="G3469" s="56" t="s">
        <v>1313</v>
      </c>
      <c r="H3469" s="56" t="s">
        <v>314</v>
      </c>
      <c r="I3469" s="56" t="s">
        <v>456</v>
      </c>
      <c r="J3469" s="10" t="s">
        <v>456</v>
      </c>
      <c r="K3469" s="67">
        <v>4440</v>
      </c>
      <c r="L3469" s="67">
        <v>51204447.999999851</v>
      </c>
      <c r="M3469" s="67"/>
      <c r="R3469" s="66">
        <v>51204447.999999851</v>
      </c>
      <c r="S3469" s="67" t="s">
        <v>1365</v>
      </c>
      <c r="T3469" s="65">
        <v>1</v>
      </c>
    </row>
    <row r="3470" spans="1:20" x14ac:dyDescent="0.25">
      <c r="A3470" s="60" t="s">
        <v>2369</v>
      </c>
      <c r="B3470" s="59" t="s">
        <v>2367</v>
      </c>
      <c r="C3470" s="56" t="s">
        <v>574</v>
      </c>
      <c r="D3470" s="56" t="s">
        <v>1282</v>
      </c>
      <c r="E3470" s="56" t="s">
        <v>266</v>
      </c>
      <c r="F3470" s="56" t="s">
        <v>243</v>
      </c>
      <c r="G3470" s="56" t="s">
        <v>1313</v>
      </c>
      <c r="H3470" s="56" t="s">
        <v>345</v>
      </c>
      <c r="I3470" s="56" t="s">
        <v>456</v>
      </c>
      <c r="J3470" s="10" t="s">
        <v>456</v>
      </c>
      <c r="K3470" s="67">
        <v>13920</v>
      </c>
      <c r="L3470" s="67">
        <v>154062384</v>
      </c>
      <c r="M3470" s="67"/>
      <c r="R3470" s="66">
        <v>154062384</v>
      </c>
      <c r="S3470" s="67" t="s">
        <v>1364</v>
      </c>
      <c r="T3470" s="65">
        <v>1</v>
      </c>
    </row>
    <row r="3471" spans="1:20" x14ac:dyDescent="0.25">
      <c r="A3471" s="60" t="s">
        <v>2369</v>
      </c>
      <c r="B3471" s="59" t="s">
        <v>2367</v>
      </c>
      <c r="C3471" s="56" t="s">
        <v>574</v>
      </c>
      <c r="D3471" s="56" t="s">
        <v>1282</v>
      </c>
      <c r="E3471" s="56" t="s">
        <v>266</v>
      </c>
      <c r="F3471" s="56" t="s">
        <v>243</v>
      </c>
      <c r="G3471" s="56" t="s">
        <v>1313</v>
      </c>
      <c r="H3471" s="56" t="s">
        <v>220</v>
      </c>
      <c r="I3471" s="56" t="s">
        <v>455</v>
      </c>
      <c r="J3471" s="62" t="s">
        <v>2384</v>
      </c>
      <c r="K3471" s="67">
        <v>930</v>
      </c>
      <c r="L3471" s="67">
        <v>8699778</v>
      </c>
      <c r="M3471" s="67"/>
      <c r="R3471" s="66">
        <v>8699778</v>
      </c>
      <c r="S3471" s="67" t="s">
        <v>1364</v>
      </c>
      <c r="T3471" s="65">
        <v>1</v>
      </c>
    </row>
    <row r="3472" spans="1:20" x14ac:dyDescent="0.25">
      <c r="A3472" s="60" t="s">
        <v>2369</v>
      </c>
      <c r="B3472" s="59" t="s">
        <v>2367</v>
      </c>
      <c r="C3472" s="56" t="s">
        <v>574</v>
      </c>
      <c r="D3472" s="56" t="s">
        <v>1282</v>
      </c>
      <c r="E3472" s="56" t="s">
        <v>266</v>
      </c>
      <c r="F3472" s="56" t="s">
        <v>243</v>
      </c>
      <c r="G3472" s="56" t="s">
        <v>1313</v>
      </c>
      <c r="H3472" s="56" t="s">
        <v>241</v>
      </c>
      <c r="I3472" s="56" t="s">
        <v>454</v>
      </c>
      <c r="J3472" s="62" t="s">
        <v>2384</v>
      </c>
      <c r="K3472" s="67">
        <v>17010</v>
      </c>
      <c r="L3472" s="67">
        <v>86989140</v>
      </c>
      <c r="M3472" s="67"/>
      <c r="R3472" s="66">
        <v>86989140</v>
      </c>
      <c r="S3472" s="67" t="s">
        <v>1364</v>
      </c>
      <c r="T3472" s="65">
        <v>1</v>
      </c>
    </row>
    <row r="3473" spans="1:20" x14ac:dyDescent="0.25">
      <c r="A3473" s="60" t="s">
        <v>2369</v>
      </c>
      <c r="B3473" s="59" t="s">
        <v>2367</v>
      </c>
      <c r="C3473" s="56" t="s">
        <v>574</v>
      </c>
      <c r="D3473" s="56" t="s">
        <v>1282</v>
      </c>
      <c r="E3473" s="56" t="s">
        <v>266</v>
      </c>
      <c r="F3473" s="56" t="s">
        <v>243</v>
      </c>
      <c r="G3473" s="56" t="s">
        <v>1313</v>
      </c>
      <c r="H3473" s="56" t="s">
        <v>463</v>
      </c>
      <c r="I3473" s="56" t="s">
        <v>457</v>
      </c>
      <c r="J3473" s="62" t="s">
        <v>2384</v>
      </c>
      <c r="K3473" s="67">
        <v>99060</v>
      </c>
      <c r="L3473" s="67">
        <v>459387448.00000334</v>
      </c>
      <c r="M3473" s="67"/>
      <c r="R3473" s="66">
        <v>459387448.00000334</v>
      </c>
      <c r="S3473" s="67" t="s">
        <v>1364</v>
      </c>
      <c r="T3473" s="65">
        <v>1</v>
      </c>
    </row>
    <row r="3474" spans="1:20" x14ac:dyDescent="0.25">
      <c r="A3474" s="60" t="s">
        <v>2369</v>
      </c>
      <c r="B3474" s="59" t="s">
        <v>2367</v>
      </c>
      <c r="C3474" s="56" t="s">
        <v>588</v>
      </c>
      <c r="D3474" s="56" t="s">
        <v>1283</v>
      </c>
      <c r="E3474" s="56" t="s">
        <v>266</v>
      </c>
      <c r="F3474" s="56" t="s">
        <v>243</v>
      </c>
      <c r="G3474" s="56" t="s">
        <v>1313</v>
      </c>
      <c r="H3474" s="56" t="s">
        <v>314</v>
      </c>
      <c r="I3474" s="56" t="s">
        <v>456</v>
      </c>
      <c r="J3474" s="10" t="s">
        <v>456</v>
      </c>
      <c r="K3474" s="67">
        <v>18400</v>
      </c>
      <c r="L3474" s="67">
        <v>140349680</v>
      </c>
      <c r="M3474" s="67"/>
      <c r="R3474" s="66">
        <v>140349680</v>
      </c>
      <c r="S3474" s="67" t="s">
        <v>1365</v>
      </c>
      <c r="T3474" s="65">
        <v>1</v>
      </c>
    </row>
    <row r="3475" spans="1:20" x14ac:dyDescent="0.25">
      <c r="A3475" s="60" t="s">
        <v>2369</v>
      </c>
      <c r="B3475" s="59" t="s">
        <v>2367</v>
      </c>
      <c r="C3475" s="56" t="s">
        <v>588</v>
      </c>
      <c r="D3475" s="56" t="s">
        <v>1283</v>
      </c>
      <c r="E3475" s="56" t="s">
        <v>266</v>
      </c>
      <c r="F3475" s="56" t="s">
        <v>243</v>
      </c>
      <c r="G3475" s="56" t="s">
        <v>1313</v>
      </c>
      <c r="H3475" s="56" t="s">
        <v>345</v>
      </c>
      <c r="I3475" s="56" t="s">
        <v>456</v>
      </c>
      <c r="J3475" s="10" t="s">
        <v>456</v>
      </c>
      <c r="K3475" s="67">
        <v>30300</v>
      </c>
      <c r="L3475" s="67">
        <v>221804484</v>
      </c>
      <c r="M3475" s="67"/>
      <c r="R3475" s="66">
        <v>221804484</v>
      </c>
      <c r="S3475" s="67" t="s">
        <v>1364</v>
      </c>
      <c r="T3475" s="65">
        <v>1</v>
      </c>
    </row>
    <row r="3476" spans="1:20" x14ac:dyDescent="0.25">
      <c r="A3476" s="60" t="s">
        <v>2369</v>
      </c>
      <c r="B3476" s="59" t="s">
        <v>2367</v>
      </c>
      <c r="C3476" s="56" t="s">
        <v>588</v>
      </c>
      <c r="D3476" s="56" t="s">
        <v>1283</v>
      </c>
      <c r="E3476" s="56" t="s">
        <v>266</v>
      </c>
      <c r="F3476" s="56" t="s">
        <v>243</v>
      </c>
      <c r="G3476" s="56" t="s">
        <v>1313</v>
      </c>
      <c r="H3476" s="56" t="s">
        <v>220</v>
      </c>
      <c r="I3476" s="56" t="s">
        <v>455</v>
      </c>
      <c r="J3476" s="62" t="s">
        <v>2384</v>
      </c>
      <c r="K3476" s="67">
        <v>1700</v>
      </c>
      <c r="L3476" s="67">
        <v>10807920</v>
      </c>
      <c r="M3476" s="67"/>
      <c r="R3476" s="66">
        <v>10807920</v>
      </c>
      <c r="S3476" s="67" t="s">
        <v>1364</v>
      </c>
      <c r="T3476" s="65">
        <v>1</v>
      </c>
    </row>
    <row r="3477" spans="1:20" x14ac:dyDescent="0.25">
      <c r="A3477" s="60" t="s">
        <v>2369</v>
      </c>
      <c r="B3477" s="59" t="s">
        <v>2367</v>
      </c>
      <c r="C3477" s="56" t="s">
        <v>588</v>
      </c>
      <c r="D3477" s="56" t="s">
        <v>1283</v>
      </c>
      <c r="E3477" s="56" t="s">
        <v>266</v>
      </c>
      <c r="F3477" s="56" t="s">
        <v>243</v>
      </c>
      <c r="G3477" s="56" t="s">
        <v>1313</v>
      </c>
      <c r="H3477" s="56" t="s">
        <v>463</v>
      </c>
      <c r="I3477" s="56" t="s">
        <v>457</v>
      </c>
      <c r="J3477" s="62" t="s">
        <v>2384</v>
      </c>
      <c r="K3477" s="67">
        <v>37600</v>
      </c>
      <c r="L3477" s="67">
        <v>183043568</v>
      </c>
      <c r="M3477" s="67"/>
      <c r="R3477" s="66">
        <v>183043568</v>
      </c>
      <c r="S3477" s="67" t="s">
        <v>1364</v>
      </c>
      <c r="T3477" s="65">
        <v>1</v>
      </c>
    </row>
    <row r="3478" spans="1:20" x14ac:dyDescent="0.25">
      <c r="A3478" s="60" t="s">
        <v>2369</v>
      </c>
      <c r="B3478" s="59" t="s">
        <v>2367</v>
      </c>
      <c r="C3478" s="56" t="s">
        <v>591</v>
      </c>
      <c r="D3478" s="56" t="s">
        <v>1278</v>
      </c>
      <c r="E3478" s="56" t="s">
        <v>340</v>
      </c>
      <c r="F3478" s="56" t="s">
        <v>236</v>
      </c>
      <c r="G3478" s="56" t="s">
        <v>1312</v>
      </c>
      <c r="H3478" s="56" t="s">
        <v>314</v>
      </c>
      <c r="I3478" s="56" t="s">
        <v>456</v>
      </c>
      <c r="J3478" s="10" t="s">
        <v>456</v>
      </c>
      <c r="K3478" s="67">
        <v>3600</v>
      </c>
      <c r="L3478" s="67">
        <v>453244680</v>
      </c>
      <c r="M3478" s="67"/>
      <c r="R3478" s="66">
        <v>453244680</v>
      </c>
      <c r="S3478" s="67" t="s">
        <v>1365</v>
      </c>
      <c r="T3478" s="65">
        <v>1</v>
      </c>
    </row>
    <row r="3479" spans="1:20" x14ac:dyDescent="0.25">
      <c r="A3479" s="60" t="s">
        <v>2369</v>
      </c>
      <c r="B3479" s="59" t="s">
        <v>2367</v>
      </c>
      <c r="C3479" s="56" t="s">
        <v>591</v>
      </c>
      <c r="D3479" s="56" t="s">
        <v>1278</v>
      </c>
      <c r="E3479" s="56" t="s">
        <v>340</v>
      </c>
      <c r="F3479" s="56" t="s">
        <v>236</v>
      </c>
      <c r="G3479" s="56" t="s">
        <v>1312</v>
      </c>
      <c r="H3479" s="56" t="s">
        <v>345</v>
      </c>
      <c r="I3479" s="56" t="s">
        <v>456</v>
      </c>
      <c r="J3479" s="10" t="s">
        <v>456</v>
      </c>
      <c r="K3479" s="67">
        <v>13600</v>
      </c>
      <c r="L3479" s="67">
        <v>1643247200</v>
      </c>
      <c r="M3479" s="67"/>
      <c r="R3479" s="66">
        <v>1643247200</v>
      </c>
      <c r="S3479" s="67" t="s">
        <v>1364</v>
      </c>
      <c r="T3479" s="65">
        <v>1</v>
      </c>
    </row>
    <row r="3480" spans="1:20" x14ac:dyDescent="0.25">
      <c r="A3480" s="60" t="s">
        <v>2369</v>
      </c>
      <c r="B3480" s="59" t="s">
        <v>2367</v>
      </c>
      <c r="C3480" s="56" t="s">
        <v>591</v>
      </c>
      <c r="D3480" s="56" t="s">
        <v>1278</v>
      </c>
      <c r="E3480" s="56" t="s">
        <v>340</v>
      </c>
      <c r="F3480" s="56" t="s">
        <v>236</v>
      </c>
      <c r="G3480" s="56" t="s">
        <v>1312</v>
      </c>
      <c r="H3480" s="56" t="s">
        <v>220</v>
      </c>
      <c r="I3480" s="56" t="s">
        <v>455</v>
      </c>
      <c r="J3480" s="62" t="s">
        <v>2384</v>
      </c>
      <c r="K3480" s="67">
        <v>80</v>
      </c>
      <c r="L3480" s="67">
        <v>9504000</v>
      </c>
      <c r="M3480" s="67"/>
      <c r="R3480" s="66">
        <v>9504000</v>
      </c>
      <c r="S3480" s="67" t="s">
        <v>1364</v>
      </c>
      <c r="T3480" s="65">
        <v>1</v>
      </c>
    </row>
    <row r="3481" spans="1:20" x14ac:dyDescent="0.25">
      <c r="A3481" s="60" t="s">
        <v>2369</v>
      </c>
      <c r="B3481" s="59" t="s">
        <v>2367</v>
      </c>
      <c r="C3481" s="56" t="s">
        <v>591</v>
      </c>
      <c r="D3481" s="56" t="s">
        <v>1278</v>
      </c>
      <c r="E3481" s="56" t="s">
        <v>340</v>
      </c>
      <c r="F3481" s="56" t="s">
        <v>236</v>
      </c>
      <c r="G3481" s="56" t="s">
        <v>1312</v>
      </c>
      <c r="H3481" s="56" t="s">
        <v>463</v>
      </c>
      <c r="I3481" s="56" t="s">
        <v>457</v>
      </c>
      <c r="J3481" s="62" t="s">
        <v>2384</v>
      </c>
      <c r="K3481" s="67">
        <v>160</v>
      </c>
      <c r="L3481" s="67">
        <v>12843360</v>
      </c>
      <c r="M3481" s="67"/>
      <c r="R3481" s="66">
        <v>12843360</v>
      </c>
      <c r="S3481" s="67" t="s">
        <v>1364</v>
      </c>
      <c r="T3481" s="65">
        <v>1</v>
      </c>
    </row>
    <row r="3482" spans="1:20" x14ac:dyDescent="0.25">
      <c r="A3482" s="60" t="s">
        <v>2369</v>
      </c>
      <c r="B3482" s="59" t="s">
        <v>2367</v>
      </c>
      <c r="C3482" s="56" t="s">
        <v>592</v>
      </c>
      <c r="D3482" s="56" t="s">
        <v>1269</v>
      </c>
      <c r="E3482" s="56" t="s">
        <v>1135</v>
      </c>
      <c r="F3482" s="56" t="s">
        <v>1136</v>
      </c>
      <c r="G3482" s="56" t="s">
        <v>1312</v>
      </c>
      <c r="H3482" s="56" t="s">
        <v>314</v>
      </c>
      <c r="I3482" s="56" t="s">
        <v>456</v>
      </c>
      <c r="J3482" s="10" t="s">
        <v>456</v>
      </c>
      <c r="K3482" s="67">
        <v>84</v>
      </c>
      <c r="L3482" s="67">
        <v>128454312</v>
      </c>
      <c r="M3482" s="67"/>
      <c r="R3482" s="66">
        <v>128454312</v>
      </c>
      <c r="S3482" s="67" t="s">
        <v>1365</v>
      </c>
      <c r="T3482" s="65">
        <v>1</v>
      </c>
    </row>
    <row r="3483" spans="1:20" x14ac:dyDescent="0.25">
      <c r="A3483" s="60" t="s">
        <v>2369</v>
      </c>
      <c r="B3483" s="59" t="s">
        <v>2367</v>
      </c>
      <c r="C3483" s="56" t="s">
        <v>592</v>
      </c>
      <c r="D3483" s="56" t="s">
        <v>1269</v>
      </c>
      <c r="E3483" s="56" t="s">
        <v>1135</v>
      </c>
      <c r="F3483" s="56" t="s">
        <v>1136</v>
      </c>
      <c r="G3483" s="56" t="s">
        <v>1312</v>
      </c>
      <c r="H3483" s="56" t="s">
        <v>345</v>
      </c>
      <c r="I3483" s="56" t="s">
        <v>456</v>
      </c>
      <c r="J3483" s="10" t="s">
        <v>456</v>
      </c>
      <c r="K3483" s="67">
        <v>300</v>
      </c>
      <c r="L3483" s="67">
        <v>440275500</v>
      </c>
      <c r="M3483" s="67"/>
      <c r="R3483" s="66">
        <v>440275500</v>
      </c>
      <c r="S3483" s="67" t="s">
        <v>1364</v>
      </c>
      <c r="T3483" s="65">
        <v>1</v>
      </c>
    </row>
    <row r="3484" spans="1:20" x14ac:dyDescent="0.25">
      <c r="A3484" s="60" t="s">
        <v>2369</v>
      </c>
      <c r="B3484" s="59" t="s">
        <v>2367</v>
      </c>
      <c r="C3484" s="56" t="s">
        <v>606</v>
      </c>
      <c r="D3484" s="56" t="s">
        <v>1268</v>
      </c>
      <c r="E3484" s="56" t="s">
        <v>1135</v>
      </c>
      <c r="F3484" s="56" t="s">
        <v>1136</v>
      </c>
      <c r="G3484" s="56" t="s">
        <v>1312</v>
      </c>
      <c r="H3484" s="56" t="s">
        <v>314</v>
      </c>
      <c r="I3484" s="56" t="s">
        <v>456</v>
      </c>
      <c r="J3484" s="10" t="s">
        <v>456</v>
      </c>
      <c r="K3484" s="67">
        <v>7</v>
      </c>
      <c r="L3484" s="67">
        <v>10704526</v>
      </c>
      <c r="M3484" s="67"/>
      <c r="R3484" s="66">
        <v>10704526</v>
      </c>
      <c r="S3484" s="67" t="s">
        <v>1365</v>
      </c>
      <c r="T3484" s="65">
        <v>1</v>
      </c>
    </row>
    <row r="3485" spans="1:20" x14ac:dyDescent="0.25">
      <c r="A3485" s="60" t="s">
        <v>2369</v>
      </c>
      <c r="B3485" s="59" t="s">
        <v>2367</v>
      </c>
      <c r="C3485" s="56" t="s">
        <v>606</v>
      </c>
      <c r="D3485" s="56" t="s">
        <v>1268</v>
      </c>
      <c r="E3485" s="56" t="s">
        <v>1135</v>
      </c>
      <c r="F3485" s="56" t="s">
        <v>1136</v>
      </c>
      <c r="G3485" s="56" t="s">
        <v>1312</v>
      </c>
      <c r="H3485" s="56" t="s">
        <v>345</v>
      </c>
      <c r="I3485" s="56" t="s">
        <v>456</v>
      </c>
      <c r="J3485" s="10" t="s">
        <v>456</v>
      </c>
      <c r="K3485" s="67">
        <v>36</v>
      </c>
      <c r="L3485" s="67">
        <v>52833060</v>
      </c>
      <c r="M3485" s="67"/>
      <c r="R3485" s="66">
        <v>52833060</v>
      </c>
      <c r="S3485" s="67" t="s">
        <v>1364</v>
      </c>
      <c r="T3485" s="65">
        <v>1</v>
      </c>
    </row>
    <row r="3486" spans="1:20" x14ac:dyDescent="0.25">
      <c r="A3486" s="60" t="s">
        <v>2369</v>
      </c>
      <c r="B3486" s="59" t="s">
        <v>2367</v>
      </c>
      <c r="C3486" s="56" t="s">
        <v>1284</v>
      </c>
      <c r="D3486" s="56" t="s">
        <v>1299</v>
      </c>
      <c r="E3486" s="56" t="s">
        <v>385</v>
      </c>
      <c r="F3486" s="56" t="s">
        <v>398</v>
      </c>
      <c r="G3486" s="56" t="s">
        <v>1307</v>
      </c>
      <c r="H3486" s="56" t="s">
        <v>250</v>
      </c>
      <c r="I3486" s="56" t="s">
        <v>456</v>
      </c>
      <c r="J3486" s="10" t="s">
        <v>456</v>
      </c>
      <c r="K3486" s="67">
        <v>600</v>
      </c>
      <c r="L3486" s="67">
        <v>3523800</v>
      </c>
      <c r="M3486" s="67"/>
      <c r="R3486" s="66">
        <v>3523800</v>
      </c>
      <c r="S3486" s="67" t="s">
        <v>1364</v>
      </c>
      <c r="T3486" s="65">
        <v>1</v>
      </c>
    </row>
    <row r="3487" spans="1:20" x14ac:dyDescent="0.25">
      <c r="A3487" s="60" t="s">
        <v>2369</v>
      </c>
      <c r="B3487" s="59" t="s">
        <v>2367</v>
      </c>
      <c r="C3487" s="56" t="s">
        <v>1284</v>
      </c>
      <c r="D3487" s="56" t="s">
        <v>1299</v>
      </c>
      <c r="E3487" s="56" t="s">
        <v>385</v>
      </c>
      <c r="F3487" s="56" t="s">
        <v>398</v>
      </c>
      <c r="G3487" s="56" t="s">
        <v>1307</v>
      </c>
      <c r="H3487" s="56" t="s">
        <v>412</v>
      </c>
      <c r="I3487" s="56" t="s">
        <v>454</v>
      </c>
      <c r="J3487" s="62" t="s">
        <v>2384</v>
      </c>
      <c r="K3487" s="67">
        <v>51096</v>
      </c>
      <c r="L3487" s="67">
        <v>215216352</v>
      </c>
      <c r="M3487" s="67"/>
      <c r="R3487" s="66">
        <v>215216352</v>
      </c>
      <c r="S3487" s="67" t="s">
        <v>1364</v>
      </c>
      <c r="T3487" s="65">
        <v>1</v>
      </c>
    </row>
    <row r="3488" spans="1:20" x14ac:dyDescent="0.25">
      <c r="A3488" s="60" t="s">
        <v>2369</v>
      </c>
      <c r="B3488" s="59" t="s">
        <v>2367</v>
      </c>
      <c r="C3488" s="56" t="s">
        <v>1284</v>
      </c>
      <c r="D3488" s="56" t="s">
        <v>1299</v>
      </c>
      <c r="E3488" s="56" t="s">
        <v>385</v>
      </c>
      <c r="F3488" s="56" t="s">
        <v>398</v>
      </c>
      <c r="G3488" s="56" t="s">
        <v>1307</v>
      </c>
      <c r="H3488" s="56" t="s">
        <v>1528</v>
      </c>
      <c r="I3488" s="56" t="s">
        <v>454</v>
      </c>
      <c r="J3488" s="62" t="s">
        <v>2384</v>
      </c>
      <c r="K3488" s="67">
        <v>4500</v>
      </c>
      <c r="L3488" s="67">
        <v>18954000</v>
      </c>
      <c r="M3488" s="67"/>
      <c r="R3488" s="66">
        <v>18954000</v>
      </c>
      <c r="S3488" s="67" t="s">
        <v>1534</v>
      </c>
      <c r="T3488" s="65">
        <v>1</v>
      </c>
    </row>
    <row r="3489" spans="1:20" x14ac:dyDescent="0.25">
      <c r="A3489" s="60" t="s">
        <v>2369</v>
      </c>
      <c r="B3489" s="59" t="s">
        <v>2367</v>
      </c>
      <c r="C3489" s="56" t="s">
        <v>1123</v>
      </c>
      <c r="D3489" s="56" t="s">
        <v>1131</v>
      </c>
      <c r="E3489" s="56" t="s">
        <v>1143</v>
      </c>
      <c r="F3489" s="56" t="s">
        <v>1144</v>
      </c>
      <c r="G3489" s="56" t="s">
        <v>1312</v>
      </c>
      <c r="H3489" s="56" t="s">
        <v>314</v>
      </c>
      <c r="I3489" s="56" t="s">
        <v>456</v>
      </c>
      <c r="J3489" s="10" t="s">
        <v>456</v>
      </c>
      <c r="K3489" s="67">
        <v>850</v>
      </c>
      <c r="L3489" s="67">
        <v>19306475</v>
      </c>
      <c r="M3489" s="67"/>
      <c r="R3489" s="66">
        <v>19306475</v>
      </c>
      <c r="S3489" s="67" t="s">
        <v>1365</v>
      </c>
      <c r="T3489" s="65">
        <v>1</v>
      </c>
    </row>
    <row r="3490" spans="1:20" x14ac:dyDescent="0.25">
      <c r="A3490" s="60" t="s">
        <v>2369</v>
      </c>
      <c r="B3490" s="59" t="s">
        <v>2367</v>
      </c>
      <c r="C3490" s="56" t="s">
        <v>1123</v>
      </c>
      <c r="D3490" s="56" t="s">
        <v>1131</v>
      </c>
      <c r="E3490" s="56" t="s">
        <v>1143</v>
      </c>
      <c r="F3490" s="56" t="s">
        <v>1144</v>
      </c>
      <c r="G3490" s="56" t="s">
        <v>1312</v>
      </c>
      <c r="H3490" s="56" t="s">
        <v>345</v>
      </c>
      <c r="I3490" s="56" t="s">
        <v>456</v>
      </c>
      <c r="J3490" s="10" t="s">
        <v>456</v>
      </c>
      <c r="K3490" s="67">
        <v>6000</v>
      </c>
      <c r="L3490" s="67">
        <v>130788600</v>
      </c>
      <c r="M3490" s="67"/>
      <c r="R3490" s="66">
        <v>130788600</v>
      </c>
      <c r="S3490" s="67" t="s">
        <v>1364</v>
      </c>
      <c r="T3490" s="65">
        <v>1</v>
      </c>
    </row>
    <row r="3491" spans="1:20" x14ac:dyDescent="0.25">
      <c r="A3491" s="60" t="s">
        <v>2369</v>
      </c>
      <c r="B3491" s="59" t="s">
        <v>2367</v>
      </c>
      <c r="C3491" s="56" t="s">
        <v>1124</v>
      </c>
      <c r="D3491" s="56" t="s">
        <v>1132</v>
      </c>
      <c r="E3491" s="56" t="s">
        <v>1143</v>
      </c>
      <c r="F3491" s="56" t="s">
        <v>1144</v>
      </c>
      <c r="G3491" s="56" t="s">
        <v>1312</v>
      </c>
      <c r="H3491" s="56" t="s">
        <v>314</v>
      </c>
      <c r="I3491" s="56" t="s">
        <v>456</v>
      </c>
      <c r="J3491" s="10" t="s">
        <v>456</v>
      </c>
      <c r="K3491" s="67">
        <v>160</v>
      </c>
      <c r="L3491" s="67">
        <v>7631760</v>
      </c>
      <c r="M3491" s="67"/>
      <c r="R3491" s="66">
        <v>7631760</v>
      </c>
      <c r="S3491" s="67" t="s">
        <v>1365</v>
      </c>
      <c r="T3491" s="65">
        <v>1</v>
      </c>
    </row>
    <row r="3492" spans="1:20" x14ac:dyDescent="0.25">
      <c r="A3492" s="60" t="s">
        <v>2369</v>
      </c>
      <c r="B3492" s="59" t="s">
        <v>2367</v>
      </c>
      <c r="C3492" s="56" t="s">
        <v>1124</v>
      </c>
      <c r="D3492" s="56" t="s">
        <v>1132</v>
      </c>
      <c r="E3492" s="56" t="s">
        <v>1143</v>
      </c>
      <c r="F3492" s="56" t="s">
        <v>1144</v>
      </c>
      <c r="G3492" s="56" t="s">
        <v>1312</v>
      </c>
      <c r="H3492" s="56" t="s">
        <v>345</v>
      </c>
      <c r="I3492" s="56" t="s">
        <v>456</v>
      </c>
      <c r="J3492" s="10" t="s">
        <v>456</v>
      </c>
      <c r="K3492" s="67">
        <v>2600</v>
      </c>
      <c r="L3492" s="67">
        <v>119017860</v>
      </c>
      <c r="M3492" s="67"/>
      <c r="R3492" s="66">
        <v>119017860</v>
      </c>
      <c r="S3492" s="67" t="s">
        <v>1364</v>
      </c>
      <c r="T3492" s="65">
        <v>1</v>
      </c>
    </row>
    <row r="3493" spans="1:20" x14ac:dyDescent="0.25">
      <c r="A3493" s="60" t="s">
        <v>2369</v>
      </c>
      <c r="B3493" s="59" t="s">
        <v>2367</v>
      </c>
      <c r="C3493" s="56" t="s">
        <v>1126</v>
      </c>
      <c r="D3493" s="56" t="s">
        <v>1134</v>
      </c>
      <c r="E3493" s="56" t="s">
        <v>1143</v>
      </c>
      <c r="F3493" s="56" t="s">
        <v>1144</v>
      </c>
      <c r="G3493" s="56" t="s">
        <v>1312</v>
      </c>
      <c r="H3493" s="56" t="s">
        <v>314</v>
      </c>
      <c r="I3493" s="56" t="s">
        <v>456</v>
      </c>
      <c r="J3493" s="10" t="s">
        <v>456</v>
      </c>
      <c r="K3493" s="67">
        <v>250</v>
      </c>
      <c r="L3493" s="67">
        <v>11924625</v>
      </c>
      <c r="M3493" s="67"/>
      <c r="R3493" s="66">
        <v>11924625</v>
      </c>
      <c r="S3493" s="67" t="s">
        <v>1365</v>
      </c>
      <c r="T3493" s="65">
        <v>1</v>
      </c>
    </row>
    <row r="3494" spans="1:20" x14ac:dyDescent="0.25">
      <c r="A3494" s="60" t="s">
        <v>2369</v>
      </c>
      <c r="B3494" s="59" t="s">
        <v>2367</v>
      </c>
      <c r="C3494" s="56" t="s">
        <v>1126</v>
      </c>
      <c r="D3494" s="56" t="s">
        <v>1134</v>
      </c>
      <c r="E3494" s="56" t="s">
        <v>1143</v>
      </c>
      <c r="F3494" s="56" t="s">
        <v>1144</v>
      </c>
      <c r="G3494" s="56" t="s">
        <v>1312</v>
      </c>
      <c r="H3494" s="56" t="s">
        <v>345</v>
      </c>
      <c r="I3494" s="56" t="s">
        <v>456</v>
      </c>
      <c r="J3494" s="10" t="s">
        <v>456</v>
      </c>
      <c r="K3494" s="67">
        <v>7600</v>
      </c>
      <c r="L3494" s="67">
        <v>347898360</v>
      </c>
      <c r="M3494" s="67"/>
      <c r="R3494" s="66">
        <v>347898360</v>
      </c>
      <c r="S3494" s="67" t="s">
        <v>1364</v>
      </c>
      <c r="T3494" s="65">
        <v>1</v>
      </c>
    </row>
    <row r="3495" spans="1:20" x14ac:dyDescent="0.25">
      <c r="A3495" s="60" t="s">
        <v>2369</v>
      </c>
      <c r="B3495" s="59" t="s">
        <v>2367</v>
      </c>
      <c r="C3495" s="56" t="s">
        <v>665</v>
      </c>
      <c r="D3495" s="56" t="s">
        <v>1415</v>
      </c>
      <c r="E3495" s="56" t="s">
        <v>566</v>
      </c>
      <c r="F3495" s="56" t="s">
        <v>567</v>
      </c>
      <c r="G3495" s="56" t="s">
        <v>1308</v>
      </c>
      <c r="H3495" s="56" t="s">
        <v>296</v>
      </c>
      <c r="I3495" s="56" t="s">
        <v>456</v>
      </c>
      <c r="J3495" s="10" t="s">
        <v>456</v>
      </c>
      <c r="K3495" s="67">
        <v>870</v>
      </c>
      <c r="L3495" s="67">
        <v>195261060</v>
      </c>
      <c r="M3495" s="67"/>
      <c r="R3495" s="66">
        <v>195261060</v>
      </c>
      <c r="S3495" s="67" t="s">
        <v>1364</v>
      </c>
      <c r="T3495" s="65">
        <v>1</v>
      </c>
    </row>
    <row r="3496" spans="1:20" x14ac:dyDescent="0.25">
      <c r="A3496" s="60" t="s">
        <v>2369</v>
      </c>
      <c r="B3496" s="59" t="s">
        <v>2367</v>
      </c>
      <c r="C3496" s="56" t="s">
        <v>665</v>
      </c>
      <c r="D3496" s="56" t="s">
        <v>1415</v>
      </c>
      <c r="E3496" s="56" t="s">
        <v>566</v>
      </c>
      <c r="F3496" s="56" t="s">
        <v>567</v>
      </c>
      <c r="G3496" s="56" t="s">
        <v>1308</v>
      </c>
      <c r="H3496" s="56" t="s">
        <v>231</v>
      </c>
      <c r="I3496" s="56" t="s">
        <v>455</v>
      </c>
      <c r="J3496" s="62" t="s">
        <v>2384</v>
      </c>
      <c r="K3496" s="67">
        <v>60</v>
      </c>
      <c r="L3496" s="67">
        <v>11403000</v>
      </c>
      <c r="M3496" s="67"/>
      <c r="R3496" s="66">
        <v>11403000</v>
      </c>
      <c r="S3496" s="67" t="s">
        <v>1364</v>
      </c>
      <c r="T3496" s="65">
        <v>1</v>
      </c>
    </row>
    <row r="3497" spans="1:20" x14ac:dyDescent="0.25">
      <c r="A3497" s="60" t="s">
        <v>2369</v>
      </c>
      <c r="B3497" s="59" t="s">
        <v>2367</v>
      </c>
      <c r="C3497" s="56" t="s">
        <v>665</v>
      </c>
      <c r="D3497" s="56" t="s">
        <v>1415</v>
      </c>
      <c r="E3497" s="56" t="s">
        <v>566</v>
      </c>
      <c r="F3497" s="56" t="s">
        <v>567</v>
      </c>
      <c r="G3497" s="56" t="s">
        <v>1308</v>
      </c>
      <c r="H3497" s="56" t="s">
        <v>234</v>
      </c>
      <c r="I3497" s="56" t="s">
        <v>454</v>
      </c>
      <c r="J3497" s="62" t="s">
        <v>2384</v>
      </c>
      <c r="K3497" s="67">
        <v>2090</v>
      </c>
      <c r="L3497" s="67">
        <v>306891420</v>
      </c>
      <c r="M3497" s="67"/>
      <c r="R3497" s="66">
        <v>306891420</v>
      </c>
      <c r="S3497" s="67" t="s">
        <v>1364</v>
      </c>
      <c r="T3497" s="65">
        <v>1</v>
      </c>
    </row>
    <row r="3498" spans="1:20" x14ac:dyDescent="0.25">
      <c r="A3498" s="60" t="s">
        <v>2369</v>
      </c>
      <c r="B3498" s="59" t="s">
        <v>2367</v>
      </c>
      <c r="C3498" s="56" t="s">
        <v>665</v>
      </c>
      <c r="D3498" s="56" t="s">
        <v>1415</v>
      </c>
      <c r="E3498" s="56" t="s">
        <v>566</v>
      </c>
      <c r="F3498" s="56" t="s">
        <v>567</v>
      </c>
      <c r="G3498" s="56" t="s">
        <v>1308</v>
      </c>
      <c r="H3498" s="56" t="s">
        <v>1492</v>
      </c>
      <c r="I3498" s="56" t="s">
        <v>454</v>
      </c>
      <c r="J3498" s="62" t="s">
        <v>2384</v>
      </c>
      <c r="K3498" s="67">
        <v>500</v>
      </c>
      <c r="L3498" s="67">
        <v>73419000</v>
      </c>
      <c r="M3498" s="67"/>
      <c r="R3498" s="66">
        <v>73419000</v>
      </c>
      <c r="S3498" s="67" t="s">
        <v>1534</v>
      </c>
      <c r="T3498" s="65">
        <v>1</v>
      </c>
    </row>
    <row r="3499" spans="1:20" x14ac:dyDescent="0.25">
      <c r="A3499" s="60" t="s">
        <v>2369</v>
      </c>
      <c r="B3499" s="59" t="s">
        <v>2367</v>
      </c>
      <c r="C3499" s="56" t="s">
        <v>672</v>
      </c>
      <c r="D3499" s="56" t="s">
        <v>1415</v>
      </c>
      <c r="E3499" s="56" t="s">
        <v>566</v>
      </c>
      <c r="F3499" s="56" t="s">
        <v>567</v>
      </c>
      <c r="G3499" s="56" t="s">
        <v>1308</v>
      </c>
      <c r="H3499" s="56" t="s">
        <v>296</v>
      </c>
      <c r="I3499" s="56" t="s">
        <v>456</v>
      </c>
      <c r="J3499" s="10" t="s">
        <v>456</v>
      </c>
      <c r="K3499" s="67">
        <v>2450</v>
      </c>
      <c r="L3499" s="67">
        <v>366581250</v>
      </c>
      <c r="M3499" s="67"/>
      <c r="R3499" s="66">
        <v>366581250</v>
      </c>
      <c r="S3499" s="67" t="s">
        <v>1364</v>
      </c>
      <c r="T3499" s="65">
        <v>1</v>
      </c>
    </row>
    <row r="3500" spans="1:20" x14ac:dyDescent="0.25">
      <c r="A3500" s="60" t="s">
        <v>2369</v>
      </c>
      <c r="B3500" s="59" t="s">
        <v>2367</v>
      </c>
      <c r="C3500" s="56" t="s">
        <v>672</v>
      </c>
      <c r="D3500" s="56" t="s">
        <v>1415</v>
      </c>
      <c r="E3500" s="56" t="s">
        <v>566</v>
      </c>
      <c r="F3500" s="56" t="s">
        <v>567</v>
      </c>
      <c r="G3500" s="56" t="s">
        <v>1308</v>
      </c>
      <c r="H3500" s="56" t="s">
        <v>231</v>
      </c>
      <c r="I3500" s="56" t="s">
        <v>455</v>
      </c>
      <c r="J3500" s="62" t="s">
        <v>2384</v>
      </c>
      <c r="K3500" s="67">
        <v>120</v>
      </c>
      <c r="L3500" s="67">
        <v>16181400</v>
      </c>
      <c r="M3500" s="67"/>
      <c r="R3500" s="66">
        <v>16181400</v>
      </c>
      <c r="S3500" s="67" t="s">
        <v>1364</v>
      </c>
      <c r="T3500" s="65">
        <v>1</v>
      </c>
    </row>
    <row r="3501" spans="1:20" x14ac:dyDescent="0.25">
      <c r="A3501" s="60" t="s">
        <v>2369</v>
      </c>
      <c r="B3501" s="59" t="s">
        <v>2367</v>
      </c>
      <c r="C3501" s="56" t="s">
        <v>672</v>
      </c>
      <c r="D3501" s="56" t="s">
        <v>1415</v>
      </c>
      <c r="E3501" s="56" t="s">
        <v>566</v>
      </c>
      <c r="F3501" s="56" t="s">
        <v>567</v>
      </c>
      <c r="G3501" s="56" t="s">
        <v>1308</v>
      </c>
      <c r="H3501" s="56" t="s">
        <v>234</v>
      </c>
      <c r="I3501" s="56" t="s">
        <v>454</v>
      </c>
      <c r="J3501" s="62" t="s">
        <v>2384</v>
      </c>
      <c r="K3501" s="67">
        <v>47428</v>
      </c>
      <c r="L3501" s="67">
        <v>3785655532</v>
      </c>
      <c r="M3501" s="67"/>
      <c r="R3501" s="66">
        <v>3785655532</v>
      </c>
      <c r="S3501" s="67" t="s">
        <v>1364</v>
      </c>
      <c r="T3501" s="65">
        <v>1</v>
      </c>
    </row>
    <row r="3502" spans="1:20" x14ac:dyDescent="0.25">
      <c r="A3502" s="60" t="s">
        <v>2369</v>
      </c>
      <c r="B3502" s="59" t="s">
        <v>2367</v>
      </c>
      <c r="C3502" s="56" t="s">
        <v>672</v>
      </c>
      <c r="D3502" s="56" t="s">
        <v>1415</v>
      </c>
      <c r="E3502" s="56" t="s">
        <v>566</v>
      </c>
      <c r="F3502" s="56" t="s">
        <v>567</v>
      </c>
      <c r="G3502" s="56" t="s">
        <v>1308</v>
      </c>
      <c r="H3502" s="56" t="s">
        <v>1492</v>
      </c>
      <c r="I3502" s="56" t="s">
        <v>454</v>
      </c>
      <c r="J3502" s="62" t="s">
        <v>2384</v>
      </c>
      <c r="K3502" s="67">
        <v>15200</v>
      </c>
      <c r="L3502" s="67">
        <v>1213248800</v>
      </c>
      <c r="M3502" s="67"/>
      <c r="R3502" s="66">
        <v>1213248800</v>
      </c>
      <c r="S3502" s="67" t="s">
        <v>1534</v>
      </c>
      <c r="T3502" s="65">
        <v>1</v>
      </c>
    </row>
    <row r="3503" spans="1:20" x14ac:dyDescent="0.25">
      <c r="A3503" s="60" t="s">
        <v>2369</v>
      </c>
      <c r="B3503" s="59" t="s">
        <v>2367</v>
      </c>
      <c r="C3503" s="56" t="s">
        <v>672</v>
      </c>
      <c r="D3503" s="56" t="s">
        <v>1415</v>
      </c>
      <c r="E3503" s="56" t="s">
        <v>566</v>
      </c>
      <c r="F3503" s="56" t="s">
        <v>567</v>
      </c>
      <c r="G3503" s="56" t="s">
        <v>1308</v>
      </c>
      <c r="H3503" s="56" t="s">
        <v>1493</v>
      </c>
      <c r="I3503" s="56" t="s">
        <v>456</v>
      </c>
      <c r="J3503" s="10" t="s">
        <v>456</v>
      </c>
      <c r="K3503" s="67">
        <v>-100</v>
      </c>
      <c r="L3503" s="67">
        <v>-17887500</v>
      </c>
      <c r="M3503" s="67"/>
      <c r="R3503" s="66">
        <v>-17887500</v>
      </c>
      <c r="S3503" s="67" t="s">
        <v>1534</v>
      </c>
      <c r="T3503" s="65">
        <v>1</v>
      </c>
    </row>
    <row r="3504" spans="1:20" x14ac:dyDescent="0.25">
      <c r="A3504" s="60" t="s">
        <v>2369</v>
      </c>
      <c r="B3504" s="59" t="s">
        <v>2367</v>
      </c>
      <c r="C3504" s="56" t="s">
        <v>672</v>
      </c>
      <c r="D3504" s="56" t="s">
        <v>1415</v>
      </c>
      <c r="E3504" s="56" t="s">
        <v>566</v>
      </c>
      <c r="F3504" s="56" t="s">
        <v>567</v>
      </c>
      <c r="G3504" s="56" t="s">
        <v>1308</v>
      </c>
      <c r="H3504" s="56" t="s">
        <v>1523</v>
      </c>
      <c r="I3504" s="56" t="s">
        <v>453</v>
      </c>
      <c r="J3504" s="62" t="s">
        <v>2384</v>
      </c>
      <c r="K3504" s="67">
        <v>0</v>
      </c>
      <c r="L3504" s="67">
        <v>0</v>
      </c>
      <c r="M3504" s="67"/>
      <c r="R3504" s="66">
        <v>0</v>
      </c>
      <c r="S3504" s="67" t="s">
        <v>1534</v>
      </c>
      <c r="T3504" s="65">
        <v>1</v>
      </c>
    </row>
    <row r="3505" spans="1:20" x14ac:dyDescent="0.25">
      <c r="A3505" s="60" t="s">
        <v>2369</v>
      </c>
      <c r="B3505" s="59" t="s">
        <v>2367</v>
      </c>
      <c r="C3505" s="56" t="s">
        <v>448</v>
      </c>
      <c r="D3505" s="56" t="s">
        <v>1013</v>
      </c>
      <c r="E3505" s="56" t="s">
        <v>347</v>
      </c>
      <c r="F3505" s="56" t="s">
        <v>224</v>
      </c>
      <c r="G3505" s="56" t="s">
        <v>1312</v>
      </c>
      <c r="H3505" s="56" t="s">
        <v>239</v>
      </c>
      <c r="I3505" s="56" t="s">
        <v>456</v>
      </c>
      <c r="J3505" s="10" t="s">
        <v>456</v>
      </c>
      <c r="K3505" s="67">
        <v>2650</v>
      </c>
      <c r="L3505" s="67">
        <v>496800000</v>
      </c>
      <c r="M3505" s="67"/>
      <c r="R3505" s="66">
        <v>496800000</v>
      </c>
      <c r="S3505" s="67" t="s">
        <v>1366</v>
      </c>
      <c r="T3505" s="65">
        <v>1</v>
      </c>
    </row>
    <row r="3506" spans="1:20" x14ac:dyDescent="0.25">
      <c r="A3506" s="60" t="s">
        <v>2369</v>
      </c>
      <c r="B3506" s="59" t="s">
        <v>2367</v>
      </c>
      <c r="C3506" s="56" t="s">
        <v>223</v>
      </c>
      <c r="D3506" s="56" t="s">
        <v>1353</v>
      </c>
      <c r="E3506" s="56" t="s">
        <v>264</v>
      </c>
      <c r="F3506" s="56" t="s">
        <v>348</v>
      </c>
      <c r="G3506" s="56" t="s">
        <v>1312</v>
      </c>
      <c r="H3506" s="56" t="s">
        <v>345</v>
      </c>
      <c r="I3506" s="56" t="s">
        <v>456</v>
      </c>
      <c r="J3506" s="10" t="s">
        <v>456</v>
      </c>
      <c r="K3506" s="67">
        <v>1876</v>
      </c>
      <c r="L3506" s="67">
        <v>13950338.000000026</v>
      </c>
      <c r="M3506" s="67"/>
      <c r="R3506" s="66">
        <v>13950338.000000026</v>
      </c>
      <c r="S3506" s="67" t="s">
        <v>1364</v>
      </c>
      <c r="T3506" s="65">
        <v>1</v>
      </c>
    </row>
    <row r="3507" spans="1:20" x14ac:dyDescent="0.25">
      <c r="A3507" s="60" t="s">
        <v>2369</v>
      </c>
      <c r="B3507" s="59" t="s">
        <v>2367</v>
      </c>
      <c r="C3507" s="56" t="s">
        <v>223</v>
      </c>
      <c r="D3507" s="56" t="s">
        <v>1353</v>
      </c>
      <c r="E3507" s="56" t="s">
        <v>264</v>
      </c>
      <c r="F3507" s="56" t="s">
        <v>348</v>
      </c>
      <c r="G3507" s="56" t="s">
        <v>1312</v>
      </c>
      <c r="H3507" s="56" t="s">
        <v>220</v>
      </c>
      <c r="I3507" s="56" t="s">
        <v>455</v>
      </c>
      <c r="J3507" s="62" t="s">
        <v>2384</v>
      </c>
      <c r="K3507" s="67">
        <v>784</v>
      </c>
      <c r="L3507" s="67">
        <v>5270832</v>
      </c>
      <c r="M3507" s="67"/>
      <c r="R3507" s="66">
        <v>5270832</v>
      </c>
      <c r="S3507" s="67" t="s">
        <v>1364</v>
      </c>
      <c r="T3507" s="65">
        <v>1</v>
      </c>
    </row>
    <row r="3508" spans="1:20" x14ac:dyDescent="0.25">
      <c r="A3508" s="60" t="s">
        <v>2369</v>
      </c>
      <c r="B3508" s="59" t="s">
        <v>2367</v>
      </c>
      <c r="C3508" s="56" t="s">
        <v>223</v>
      </c>
      <c r="D3508" s="56" t="s">
        <v>1353</v>
      </c>
      <c r="E3508" s="56" t="s">
        <v>264</v>
      </c>
      <c r="F3508" s="56" t="s">
        <v>348</v>
      </c>
      <c r="G3508" s="56" t="s">
        <v>1312</v>
      </c>
      <c r="H3508" s="56" t="s">
        <v>241</v>
      </c>
      <c r="I3508" s="56" t="s">
        <v>454</v>
      </c>
      <c r="J3508" s="62" t="s">
        <v>2384</v>
      </c>
      <c r="K3508" s="67">
        <v>13944</v>
      </c>
      <c r="L3508" s="67">
        <v>87052392</v>
      </c>
      <c r="M3508" s="67"/>
      <c r="R3508" s="66">
        <v>87052392</v>
      </c>
      <c r="S3508" s="67" t="s">
        <v>1364</v>
      </c>
      <c r="T3508" s="65">
        <v>1</v>
      </c>
    </row>
    <row r="3509" spans="1:20" x14ac:dyDescent="0.25">
      <c r="A3509" s="60" t="s">
        <v>2369</v>
      </c>
      <c r="B3509" s="59" t="s">
        <v>2367</v>
      </c>
      <c r="C3509" s="56" t="s">
        <v>1315</v>
      </c>
      <c r="D3509" s="56" t="s">
        <v>740</v>
      </c>
      <c r="E3509" s="56" t="s">
        <v>267</v>
      </c>
      <c r="F3509" s="56" t="s">
        <v>284</v>
      </c>
      <c r="G3509" s="56" t="s">
        <v>1308</v>
      </c>
      <c r="H3509" s="56" t="s">
        <v>296</v>
      </c>
      <c r="I3509" s="56" t="s">
        <v>456</v>
      </c>
      <c r="J3509" s="10" t="s">
        <v>456</v>
      </c>
      <c r="K3509" s="67">
        <v>3480</v>
      </c>
      <c r="L3509" s="67">
        <v>63276840</v>
      </c>
      <c r="M3509" s="67"/>
      <c r="R3509" s="66">
        <v>63276840</v>
      </c>
      <c r="S3509" s="67" t="s">
        <v>1364</v>
      </c>
      <c r="T3509" s="65">
        <v>1</v>
      </c>
    </row>
    <row r="3510" spans="1:20" x14ac:dyDescent="0.25">
      <c r="A3510" s="60" t="s">
        <v>2369</v>
      </c>
      <c r="B3510" s="59" t="s">
        <v>2367</v>
      </c>
      <c r="C3510" s="56" t="s">
        <v>1315</v>
      </c>
      <c r="D3510" s="56" t="s">
        <v>740</v>
      </c>
      <c r="E3510" s="56" t="s">
        <v>267</v>
      </c>
      <c r="F3510" s="56" t="s">
        <v>284</v>
      </c>
      <c r="G3510" s="56" t="s">
        <v>1308</v>
      </c>
      <c r="H3510" s="56" t="s">
        <v>231</v>
      </c>
      <c r="I3510" s="56" t="s">
        <v>455</v>
      </c>
      <c r="J3510" s="62" t="s">
        <v>2384</v>
      </c>
      <c r="K3510" s="67">
        <v>936</v>
      </c>
      <c r="L3510" s="67">
        <v>14275872</v>
      </c>
      <c r="M3510" s="67"/>
      <c r="R3510" s="66">
        <v>14275872</v>
      </c>
      <c r="S3510" s="67" t="s">
        <v>1364</v>
      </c>
      <c r="T3510" s="65">
        <v>1</v>
      </c>
    </row>
    <row r="3511" spans="1:20" x14ac:dyDescent="0.25">
      <c r="A3511" s="60" t="s">
        <v>2369</v>
      </c>
      <c r="B3511" s="59" t="s">
        <v>2367</v>
      </c>
      <c r="C3511" s="56" t="s">
        <v>1315</v>
      </c>
      <c r="D3511" s="56" t="s">
        <v>740</v>
      </c>
      <c r="E3511" s="56" t="s">
        <v>267</v>
      </c>
      <c r="F3511" s="56" t="s">
        <v>284</v>
      </c>
      <c r="G3511" s="56" t="s">
        <v>1308</v>
      </c>
      <c r="H3511" s="56" t="s">
        <v>234</v>
      </c>
      <c r="I3511" s="56" t="s">
        <v>454</v>
      </c>
      <c r="J3511" s="62" t="s">
        <v>2384</v>
      </c>
      <c r="K3511" s="67">
        <v>36720</v>
      </c>
      <c r="L3511" s="67">
        <v>346416480</v>
      </c>
      <c r="M3511" s="67"/>
      <c r="R3511" s="66">
        <v>346416480</v>
      </c>
      <c r="S3511" s="67" t="s">
        <v>1364</v>
      </c>
      <c r="T3511" s="65">
        <v>1</v>
      </c>
    </row>
    <row r="3512" spans="1:20" x14ac:dyDescent="0.25">
      <c r="A3512" s="60" t="s">
        <v>2369</v>
      </c>
      <c r="B3512" s="59" t="s">
        <v>2367</v>
      </c>
      <c r="C3512" s="56" t="s">
        <v>1315</v>
      </c>
      <c r="D3512" s="56" t="s">
        <v>740</v>
      </c>
      <c r="E3512" s="56" t="s">
        <v>267</v>
      </c>
      <c r="F3512" s="56" t="s">
        <v>284</v>
      </c>
      <c r="G3512" s="56" t="s">
        <v>1308</v>
      </c>
      <c r="H3512" s="56" t="s">
        <v>1492</v>
      </c>
      <c r="I3512" s="56" t="s">
        <v>454</v>
      </c>
      <c r="J3512" s="62" t="s">
        <v>2384</v>
      </c>
      <c r="K3512" s="67">
        <v>1968</v>
      </c>
      <c r="L3512" s="67">
        <v>18566112</v>
      </c>
      <c r="M3512" s="67"/>
      <c r="R3512" s="66">
        <v>18566112</v>
      </c>
      <c r="S3512" s="67" t="s">
        <v>1534</v>
      </c>
      <c r="T3512" s="65">
        <v>1</v>
      </c>
    </row>
    <row r="3513" spans="1:20" x14ac:dyDescent="0.25">
      <c r="A3513" s="60" t="s">
        <v>2369</v>
      </c>
      <c r="B3513" s="59" t="s">
        <v>2367</v>
      </c>
      <c r="C3513" s="56" t="s">
        <v>1315</v>
      </c>
      <c r="D3513" s="56" t="s">
        <v>740</v>
      </c>
      <c r="E3513" s="56" t="s">
        <v>267</v>
      </c>
      <c r="F3513" s="56" t="s">
        <v>284</v>
      </c>
      <c r="G3513" s="56" t="s">
        <v>1308</v>
      </c>
      <c r="H3513" s="56" t="s">
        <v>413</v>
      </c>
      <c r="I3513" s="56" t="s">
        <v>454</v>
      </c>
      <c r="J3513" s="62" t="s">
        <v>2384</v>
      </c>
      <c r="K3513" s="67">
        <v>-2</v>
      </c>
      <c r="L3513" s="67">
        <v>-18868</v>
      </c>
      <c r="M3513" s="67"/>
      <c r="R3513" s="66">
        <v>-18868</v>
      </c>
      <c r="S3513" s="67" t="s">
        <v>1364</v>
      </c>
      <c r="T3513" s="65">
        <v>1</v>
      </c>
    </row>
    <row r="3514" spans="1:20" x14ac:dyDescent="0.25">
      <c r="A3514" s="60" t="s">
        <v>2369</v>
      </c>
      <c r="B3514" s="59" t="s">
        <v>2367</v>
      </c>
      <c r="C3514" s="56" t="s">
        <v>686</v>
      </c>
      <c r="D3514" s="56" t="s">
        <v>344</v>
      </c>
      <c r="E3514" s="56" t="s">
        <v>356</v>
      </c>
      <c r="F3514" s="56" t="s">
        <v>379</v>
      </c>
      <c r="G3514" s="56" t="s">
        <v>1308</v>
      </c>
      <c r="H3514" s="56" t="s">
        <v>234</v>
      </c>
      <c r="I3514" s="56" t="s">
        <v>454</v>
      </c>
      <c r="J3514" s="62" t="s">
        <v>2384</v>
      </c>
      <c r="K3514" s="67">
        <v>3144</v>
      </c>
      <c r="L3514" s="67">
        <v>190906824</v>
      </c>
      <c r="M3514" s="67"/>
      <c r="R3514" s="66">
        <v>190906824</v>
      </c>
      <c r="S3514" s="67" t="s">
        <v>1364</v>
      </c>
      <c r="T3514" s="65">
        <v>1</v>
      </c>
    </row>
    <row r="3515" spans="1:20" x14ac:dyDescent="0.25">
      <c r="A3515" s="60" t="s">
        <v>2369</v>
      </c>
      <c r="B3515" s="59" t="s">
        <v>2367</v>
      </c>
      <c r="C3515" s="56" t="s">
        <v>686</v>
      </c>
      <c r="D3515" s="56" t="s">
        <v>344</v>
      </c>
      <c r="E3515" s="56" t="s">
        <v>356</v>
      </c>
      <c r="F3515" s="56" t="s">
        <v>379</v>
      </c>
      <c r="G3515" s="56" t="s">
        <v>1308</v>
      </c>
      <c r="H3515" s="56" t="s">
        <v>1492</v>
      </c>
      <c r="I3515" s="56" t="s">
        <v>454</v>
      </c>
      <c r="J3515" s="62" t="s">
        <v>2384</v>
      </c>
      <c r="K3515" s="67">
        <v>312</v>
      </c>
      <c r="L3515" s="67">
        <v>18944952</v>
      </c>
      <c r="M3515" s="67"/>
      <c r="R3515" s="66">
        <v>18944952</v>
      </c>
      <c r="S3515" s="67" t="s">
        <v>1534</v>
      </c>
      <c r="T3515" s="65">
        <v>1</v>
      </c>
    </row>
    <row r="3516" spans="1:20" x14ac:dyDescent="0.25">
      <c r="A3516" s="60" t="s">
        <v>2369</v>
      </c>
      <c r="B3516" s="59" t="s">
        <v>2367</v>
      </c>
      <c r="C3516" s="56" t="s">
        <v>1318</v>
      </c>
      <c r="D3516" s="56" t="s">
        <v>1494</v>
      </c>
      <c r="E3516" s="56" t="s">
        <v>306</v>
      </c>
      <c r="F3516" s="56" t="s">
        <v>237</v>
      </c>
      <c r="G3516" s="56" t="s">
        <v>1308</v>
      </c>
      <c r="H3516" s="56" t="s">
        <v>231</v>
      </c>
      <c r="I3516" s="56" t="s">
        <v>455</v>
      </c>
      <c r="J3516" s="62" t="s">
        <v>2384</v>
      </c>
      <c r="K3516" s="67">
        <v>24</v>
      </c>
      <c r="L3516" s="67">
        <v>2468184</v>
      </c>
      <c r="M3516" s="67"/>
      <c r="R3516" s="66">
        <v>2468184</v>
      </c>
      <c r="S3516" s="67" t="s">
        <v>1364</v>
      </c>
      <c r="T3516" s="65">
        <v>1</v>
      </c>
    </row>
    <row r="3517" spans="1:20" x14ac:dyDescent="0.25">
      <c r="A3517" s="60" t="s">
        <v>2369</v>
      </c>
      <c r="B3517" s="59" t="s">
        <v>2367</v>
      </c>
      <c r="C3517" s="56" t="s">
        <v>1318</v>
      </c>
      <c r="D3517" s="56" t="s">
        <v>1494</v>
      </c>
      <c r="E3517" s="56" t="s">
        <v>306</v>
      </c>
      <c r="F3517" s="56" t="s">
        <v>237</v>
      </c>
      <c r="G3517" s="56" t="s">
        <v>1308</v>
      </c>
      <c r="H3517" s="56" t="s">
        <v>234</v>
      </c>
      <c r="I3517" s="56" t="s">
        <v>454</v>
      </c>
      <c r="J3517" s="62" t="s">
        <v>2384</v>
      </c>
      <c r="K3517" s="67">
        <v>983</v>
      </c>
      <c r="L3517" s="67">
        <v>77460400</v>
      </c>
      <c r="M3517" s="67"/>
      <c r="R3517" s="66">
        <v>77460400</v>
      </c>
      <c r="S3517" s="67" t="s">
        <v>1364</v>
      </c>
      <c r="T3517" s="65">
        <v>1</v>
      </c>
    </row>
    <row r="3518" spans="1:20" x14ac:dyDescent="0.25">
      <c r="A3518" s="60" t="s">
        <v>2369</v>
      </c>
      <c r="B3518" s="59" t="s">
        <v>2367</v>
      </c>
      <c r="C3518" s="56" t="s">
        <v>1318</v>
      </c>
      <c r="D3518" s="56" t="s">
        <v>1494</v>
      </c>
      <c r="E3518" s="56" t="s">
        <v>306</v>
      </c>
      <c r="F3518" s="56" t="s">
        <v>237</v>
      </c>
      <c r="G3518" s="56" t="s">
        <v>1308</v>
      </c>
      <c r="H3518" s="56" t="s">
        <v>1492</v>
      </c>
      <c r="I3518" s="56" t="s">
        <v>454</v>
      </c>
      <c r="J3518" s="62" t="s">
        <v>2384</v>
      </c>
      <c r="K3518" s="67">
        <v>96</v>
      </c>
      <c r="L3518" s="67">
        <v>7564800</v>
      </c>
      <c r="M3518" s="67"/>
      <c r="R3518" s="66">
        <v>7564800</v>
      </c>
      <c r="S3518" s="67" t="s">
        <v>1534</v>
      </c>
      <c r="T3518" s="65">
        <v>1</v>
      </c>
    </row>
    <row r="3519" spans="1:20" x14ac:dyDescent="0.25">
      <c r="A3519" s="60" t="s">
        <v>2369</v>
      </c>
      <c r="B3519" s="59" t="s">
        <v>2367</v>
      </c>
      <c r="C3519" s="56" t="s">
        <v>1316</v>
      </c>
      <c r="D3519" s="56" t="s">
        <v>252</v>
      </c>
      <c r="E3519" s="56" t="s">
        <v>387</v>
      </c>
      <c r="F3519" s="56" t="s">
        <v>252</v>
      </c>
      <c r="G3519" s="56" t="s">
        <v>1308</v>
      </c>
      <c r="H3519" s="56" t="s">
        <v>296</v>
      </c>
      <c r="I3519" s="56" t="s">
        <v>456</v>
      </c>
      <c r="J3519" s="10" t="s">
        <v>456</v>
      </c>
      <c r="K3519" s="67">
        <v>25728</v>
      </c>
      <c r="L3519" s="67">
        <v>481448064</v>
      </c>
      <c r="M3519" s="67"/>
      <c r="R3519" s="66">
        <v>481448064</v>
      </c>
      <c r="S3519" s="67" t="s">
        <v>1364</v>
      </c>
      <c r="T3519" s="65">
        <v>1</v>
      </c>
    </row>
    <row r="3520" spans="1:20" x14ac:dyDescent="0.25">
      <c r="A3520" s="60" t="s">
        <v>2369</v>
      </c>
      <c r="B3520" s="59" t="s">
        <v>2367</v>
      </c>
      <c r="C3520" s="56" t="s">
        <v>1316</v>
      </c>
      <c r="D3520" s="56" t="s">
        <v>252</v>
      </c>
      <c r="E3520" s="56" t="s">
        <v>387</v>
      </c>
      <c r="F3520" s="56" t="s">
        <v>252</v>
      </c>
      <c r="G3520" s="56" t="s">
        <v>1308</v>
      </c>
      <c r="H3520" s="56" t="s">
        <v>234</v>
      </c>
      <c r="I3520" s="56" t="s">
        <v>454</v>
      </c>
      <c r="J3520" s="62" t="s">
        <v>2384</v>
      </c>
      <c r="K3520" s="67">
        <v>159364</v>
      </c>
      <c r="L3520" s="67">
        <v>1201445196</v>
      </c>
      <c r="M3520" s="67"/>
      <c r="R3520" s="66">
        <v>1201445196</v>
      </c>
      <c r="S3520" s="67" t="s">
        <v>1364</v>
      </c>
      <c r="T3520" s="65">
        <v>1</v>
      </c>
    </row>
    <row r="3521" spans="1:20" x14ac:dyDescent="0.25">
      <c r="A3521" s="60" t="s">
        <v>2369</v>
      </c>
      <c r="B3521" s="59" t="s">
        <v>2367</v>
      </c>
      <c r="C3521" s="56" t="s">
        <v>1316</v>
      </c>
      <c r="D3521" s="56" t="s">
        <v>252</v>
      </c>
      <c r="E3521" s="56" t="s">
        <v>387</v>
      </c>
      <c r="F3521" s="56" t="s">
        <v>252</v>
      </c>
      <c r="G3521" s="56" t="s">
        <v>1308</v>
      </c>
      <c r="H3521" s="56" t="s">
        <v>1492</v>
      </c>
      <c r="I3521" s="56" t="s">
        <v>454</v>
      </c>
      <c r="J3521" s="62" t="s">
        <v>2384</v>
      </c>
      <c r="K3521" s="67">
        <v>5586</v>
      </c>
      <c r="L3521" s="67">
        <v>42112854</v>
      </c>
      <c r="M3521" s="67"/>
      <c r="R3521" s="66">
        <v>42112854</v>
      </c>
      <c r="S3521" s="67" t="s">
        <v>1534</v>
      </c>
      <c r="T3521" s="65">
        <v>1</v>
      </c>
    </row>
    <row r="3522" spans="1:20" x14ac:dyDescent="0.25">
      <c r="A3522" s="60" t="s">
        <v>2369</v>
      </c>
      <c r="B3522" s="59" t="s">
        <v>2367</v>
      </c>
      <c r="C3522" s="56" t="s">
        <v>1316</v>
      </c>
      <c r="D3522" s="56" t="s">
        <v>252</v>
      </c>
      <c r="E3522" s="56" t="s">
        <v>387</v>
      </c>
      <c r="F3522" s="56" t="s">
        <v>252</v>
      </c>
      <c r="G3522" s="56" t="s">
        <v>1308</v>
      </c>
      <c r="H3522" s="56" t="s">
        <v>1523</v>
      </c>
      <c r="I3522" s="56" t="s">
        <v>453</v>
      </c>
      <c r="J3522" s="62" t="s">
        <v>2384</v>
      </c>
      <c r="K3522" s="67">
        <v>0</v>
      </c>
      <c r="L3522" s="67">
        <v>0</v>
      </c>
      <c r="M3522" s="67"/>
      <c r="R3522" s="66">
        <v>0</v>
      </c>
      <c r="S3522" s="67" t="s">
        <v>1534</v>
      </c>
      <c r="T3522" s="65">
        <v>1</v>
      </c>
    </row>
    <row r="3523" spans="1:20" x14ac:dyDescent="0.25">
      <c r="A3523" s="60" t="s">
        <v>2369</v>
      </c>
      <c r="B3523" s="59" t="s">
        <v>2367</v>
      </c>
      <c r="C3523" s="56" t="s">
        <v>1321</v>
      </c>
      <c r="D3523" s="56" t="s">
        <v>291</v>
      </c>
      <c r="E3523" s="56" t="s">
        <v>405</v>
      </c>
      <c r="F3523" s="56" t="s">
        <v>291</v>
      </c>
      <c r="G3523" s="56" t="s">
        <v>1308</v>
      </c>
      <c r="H3523" s="56" t="s">
        <v>296</v>
      </c>
      <c r="I3523" s="56" t="s">
        <v>456</v>
      </c>
      <c r="J3523" s="10" t="s">
        <v>456</v>
      </c>
      <c r="K3523" s="67">
        <v>300</v>
      </c>
      <c r="L3523" s="67">
        <v>25017300</v>
      </c>
      <c r="M3523" s="67"/>
      <c r="R3523" s="66">
        <v>25017300</v>
      </c>
      <c r="S3523" s="67" t="s">
        <v>1364</v>
      </c>
      <c r="T3523" s="65">
        <v>1</v>
      </c>
    </row>
    <row r="3524" spans="1:20" x14ac:dyDescent="0.25">
      <c r="A3524" s="60" t="s">
        <v>2369</v>
      </c>
      <c r="B3524" s="59" t="s">
        <v>2367</v>
      </c>
      <c r="C3524" s="56" t="s">
        <v>1321</v>
      </c>
      <c r="D3524" s="56" t="s">
        <v>291</v>
      </c>
      <c r="E3524" s="56" t="s">
        <v>405</v>
      </c>
      <c r="F3524" s="56" t="s">
        <v>291</v>
      </c>
      <c r="G3524" s="56" t="s">
        <v>1308</v>
      </c>
      <c r="H3524" s="56" t="s">
        <v>234</v>
      </c>
      <c r="I3524" s="56" t="s">
        <v>454</v>
      </c>
      <c r="J3524" s="62" t="s">
        <v>2384</v>
      </c>
      <c r="K3524" s="67">
        <v>21331</v>
      </c>
      <c r="L3524" s="67">
        <v>949912092</v>
      </c>
      <c r="M3524" s="67"/>
      <c r="R3524" s="66">
        <v>949912092</v>
      </c>
      <c r="S3524" s="67" t="s">
        <v>1364</v>
      </c>
      <c r="T3524" s="65">
        <v>1</v>
      </c>
    </row>
    <row r="3525" spans="1:20" x14ac:dyDescent="0.25">
      <c r="A3525" s="60" t="s">
        <v>2369</v>
      </c>
      <c r="B3525" s="59" t="s">
        <v>2367</v>
      </c>
      <c r="C3525" s="56" t="s">
        <v>1321</v>
      </c>
      <c r="D3525" s="56" t="s">
        <v>291</v>
      </c>
      <c r="E3525" s="56" t="s">
        <v>405</v>
      </c>
      <c r="F3525" s="56" t="s">
        <v>291</v>
      </c>
      <c r="G3525" s="56" t="s">
        <v>1308</v>
      </c>
      <c r="H3525" s="56" t="s">
        <v>1492</v>
      </c>
      <c r="I3525" s="56" t="s">
        <v>454</v>
      </c>
      <c r="J3525" s="62" t="s">
        <v>2384</v>
      </c>
      <c r="K3525" s="67">
        <v>920</v>
      </c>
      <c r="L3525" s="67">
        <v>40969440</v>
      </c>
      <c r="M3525" s="67"/>
      <c r="R3525" s="66">
        <v>40969440</v>
      </c>
      <c r="S3525" s="67" t="s">
        <v>1534</v>
      </c>
      <c r="T3525" s="65">
        <v>1</v>
      </c>
    </row>
    <row r="3526" spans="1:20" x14ac:dyDescent="0.25">
      <c r="A3526" s="60" t="s">
        <v>2369</v>
      </c>
      <c r="B3526" s="59" t="s">
        <v>2367</v>
      </c>
      <c r="C3526" s="56" t="s">
        <v>693</v>
      </c>
      <c r="D3526" s="56" t="s">
        <v>246</v>
      </c>
      <c r="E3526" s="56" t="s">
        <v>306</v>
      </c>
      <c r="F3526" s="56" t="s">
        <v>237</v>
      </c>
      <c r="G3526" s="56" t="s">
        <v>1308</v>
      </c>
      <c r="H3526" s="56" t="s">
        <v>296</v>
      </c>
      <c r="I3526" s="56" t="s">
        <v>456</v>
      </c>
      <c r="J3526" s="10" t="s">
        <v>456</v>
      </c>
      <c r="K3526" s="67">
        <v>120</v>
      </c>
      <c r="L3526" s="67">
        <v>7373520</v>
      </c>
      <c r="M3526" s="67"/>
      <c r="R3526" s="66">
        <v>7373520</v>
      </c>
      <c r="S3526" s="67" t="s">
        <v>1364</v>
      </c>
      <c r="T3526" s="65">
        <v>1</v>
      </c>
    </row>
    <row r="3527" spans="1:20" x14ac:dyDescent="0.25">
      <c r="A3527" s="60" t="s">
        <v>2369</v>
      </c>
      <c r="B3527" s="59" t="s">
        <v>2367</v>
      </c>
      <c r="C3527" s="56" t="s">
        <v>693</v>
      </c>
      <c r="D3527" s="56" t="s">
        <v>246</v>
      </c>
      <c r="E3527" s="56" t="s">
        <v>306</v>
      </c>
      <c r="F3527" s="56" t="s">
        <v>237</v>
      </c>
      <c r="G3527" s="56" t="s">
        <v>1308</v>
      </c>
      <c r="H3527" s="56" t="s">
        <v>231</v>
      </c>
      <c r="I3527" s="56" t="s">
        <v>455</v>
      </c>
      <c r="J3527" s="62" t="s">
        <v>2384</v>
      </c>
      <c r="K3527" s="67">
        <v>24</v>
      </c>
      <c r="L3527" s="67">
        <v>1387920</v>
      </c>
      <c r="M3527" s="67"/>
      <c r="R3527" s="66">
        <v>1387920</v>
      </c>
      <c r="S3527" s="67" t="s">
        <v>1364</v>
      </c>
      <c r="T3527" s="65">
        <v>1</v>
      </c>
    </row>
    <row r="3528" spans="1:20" x14ac:dyDescent="0.25">
      <c r="A3528" s="60" t="s">
        <v>2369</v>
      </c>
      <c r="B3528" s="59" t="s">
        <v>2367</v>
      </c>
      <c r="C3528" s="56" t="s">
        <v>693</v>
      </c>
      <c r="D3528" s="56" t="s">
        <v>246</v>
      </c>
      <c r="E3528" s="56" t="s">
        <v>306</v>
      </c>
      <c r="F3528" s="56" t="s">
        <v>237</v>
      </c>
      <c r="G3528" s="56" t="s">
        <v>1308</v>
      </c>
      <c r="H3528" s="56" t="s">
        <v>234</v>
      </c>
      <c r="I3528" s="56" t="s">
        <v>454</v>
      </c>
      <c r="J3528" s="62" t="s">
        <v>2384</v>
      </c>
      <c r="K3528" s="67">
        <v>1032</v>
      </c>
      <c r="L3528" s="67">
        <v>40745424</v>
      </c>
      <c r="M3528" s="67"/>
      <c r="R3528" s="66">
        <v>40745424</v>
      </c>
      <c r="S3528" s="67" t="s">
        <v>1364</v>
      </c>
      <c r="T3528" s="65">
        <v>1</v>
      </c>
    </row>
    <row r="3529" spans="1:20" x14ac:dyDescent="0.25">
      <c r="A3529" s="60" t="s">
        <v>2369</v>
      </c>
      <c r="B3529" s="59" t="s">
        <v>2367</v>
      </c>
      <c r="C3529" s="56" t="s">
        <v>1058</v>
      </c>
      <c r="D3529" s="56" t="s">
        <v>1423</v>
      </c>
      <c r="E3529" s="56" t="s">
        <v>218</v>
      </c>
      <c r="F3529" s="56" t="s">
        <v>400</v>
      </c>
      <c r="G3529" s="56" t="s">
        <v>1495</v>
      </c>
      <c r="H3529" s="56" t="s">
        <v>296</v>
      </c>
      <c r="I3529" s="56" t="s">
        <v>456</v>
      </c>
      <c r="J3529" s="10" t="s">
        <v>456</v>
      </c>
      <c r="K3529" s="67">
        <v>8760</v>
      </c>
      <c r="L3529" s="67">
        <v>84805560</v>
      </c>
      <c r="M3529" s="67"/>
      <c r="R3529" s="66">
        <v>84805560</v>
      </c>
      <c r="S3529" s="67" t="s">
        <v>1364</v>
      </c>
      <c r="T3529" s="65">
        <v>1</v>
      </c>
    </row>
    <row r="3530" spans="1:20" x14ac:dyDescent="0.25">
      <c r="A3530" s="60" t="s">
        <v>2369</v>
      </c>
      <c r="B3530" s="59" t="s">
        <v>2367</v>
      </c>
      <c r="C3530" s="56" t="s">
        <v>1058</v>
      </c>
      <c r="D3530" s="56" t="s">
        <v>1423</v>
      </c>
      <c r="E3530" s="56" t="s">
        <v>218</v>
      </c>
      <c r="F3530" s="56" t="s">
        <v>400</v>
      </c>
      <c r="G3530" s="56" t="s">
        <v>1495</v>
      </c>
      <c r="H3530" s="56" t="s">
        <v>337</v>
      </c>
      <c r="I3530" s="56" t="s">
        <v>453</v>
      </c>
      <c r="J3530" s="62" t="s">
        <v>2384</v>
      </c>
      <c r="K3530" s="67">
        <v>14280</v>
      </c>
      <c r="L3530" s="67">
        <v>85451520</v>
      </c>
      <c r="M3530" s="67"/>
      <c r="R3530" s="66">
        <v>85451520</v>
      </c>
      <c r="S3530" s="67" t="s">
        <v>1364</v>
      </c>
      <c r="T3530" s="65">
        <v>1</v>
      </c>
    </row>
    <row r="3531" spans="1:20" x14ac:dyDescent="0.25">
      <c r="A3531" s="60" t="s">
        <v>2369</v>
      </c>
      <c r="B3531" s="59" t="s">
        <v>2367</v>
      </c>
      <c r="C3531" s="56" t="s">
        <v>1058</v>
      </c>
      <c r="D3531" s="56" t="s">
        <v>1423</v>
      </c>
      <c r="E3531" s="56" t="s">
        <v>218</v>
      </c>
      <c r="F3531" s="56" t="s">
        <v>400</v>
      </c>
      <c r="G3531" s="56" t="s">
        <v>1495</v>
      </c>
      <c r="H3531" s="56" t="s">
        <v>231</v>
      </c>
      <c r="I3531" s="56" t="s">
        <v>455</v>
      </c>
      <c r="J3531" s="62" t="s">
        <v>2384</v>
      </c>
      <c r="K3531" s="67">
        <v>240</v>
      </c>
      <c r="L3531" s="67">
        <v>2066400</v>
      </c>
      <c r="M3531" s="67"/>
      <c r="R3531" s="66">
        <v>2066400</v>
      </c>
      <c r="S3531" s="67" t="s">
        <v>1364</v>
      </c>
      <c r="T3531" s="65">
        <v>1</v>
      </c>
    </row>
    <row r="3532" spans="1:20" x14ac:dyDescent="0.25">
      <c r="A3532" s="60" t="s">
        <v>2369</v>
      </c>
      <c r="B3532" s="59" t="s">
        <v>2367</v>
      </c>
      <c r="C3532" s="56" t="s">
        <v>1059</v>
      </c>
      <c r="D3532" s="56" t="s">
        <v>1424</v>
      </c>
      <c r="E3532" s="56" t="s">
        <v>218</v>
      </c>
      <c r="F3532" s="56" t="s">
        <v>400</v>
      </c>
      <c r="G3532" s="56" t="s">
        <v>1495</v>
      </c>
      <c r="H3532" s="56" t="s">
        <v>296</v>
      </c>
      <c r="I3532" s="56" t="s">
        <v>456</v>
      </c>
      <c r="J3532" s="10" t="s">
        <v>456</v>
      </c>
      <c r="K3532" s="67">
        <v>158520</v>
      </c>
      <c r="L3532" s="67">
        <v>1467895200</v>
      </c>
      <c r="M3532" s="67"/>
      <c r="R3532" s="66">
        <v>1467895200</v>
      </c>
      <c r="S3532" s="67" t="s">
        <v>1364</v>
      </c>
      <c r="T3532" s="65">
        <v>1</v>
      </c>
    </row>
    <row r="3533" spans="1:20" x14ac:dyDescent="0.25">
      <c r="A3533" s="60" t="s">
        <v>2369</v>
      </c>
      <c r="B3533" s="59" t="s">
        <v>2367</v>
      </c>
      <c r="C3533" s="56" t="s">
        <v>1059</v>
      </c>
      <c r="D3533" s="56" t="s">
        <v>1424</v>
      </c>
      <c r="E3533" s="56" t="s">
        <v>218</v>
      </c>
      <c r="F3533" s="56" t="s">
        <v>400</v>
      </c>
      <c r="G3533" s="56" t="s">
        <v>1495</v>
      </c>
      <c r="H3533" s="56" t="s">
        <v>231</v>
      </c>
      <c r="I3533" s="56" t="s">
        <v>455</v>
      </c>
      <c r="J3533" s="62" t="s">
        <v>2384</v>
      </c>
      <c r="K3533" s="67">
        <v>14000</v>
      </c>
      <c r="L3533" s="67">
        <v>120540000</v>
      </c>
      <c r="M3533" s="67"/>
      <c r="R3533" s="66">
        <v>120540000</v>
      </c>
      <c r="S3533" s="67" t="s">
        <v>1364</v>
      </c>
      <c r="T3533" s="65">
        <v>1</v>
      </c>
    </row>
    <row r="3534" spans="1:20" x14ac:dyDescent="0.25">
      <c r="A3534" s="60" t="s">
        <v>2369</v>
      </c>
      <c r="B3534" s="59" t="s">
        <v>2367</v>
      </c>
      <c r="C3534" s="56" t="s">
        <v>1059</v>
      </c>
      <c r="D3534" s="56" t="s">
        <v>1424</v>
      </c>
      <c r="E3534" s="56" t="s">
        <v>218</v>
      </c>
      <c r="F3534" s="56" t="s">
        <v>400</v>
      </c>
      <c r="G3534" s="56" t="s">
        <v>1495</v>
      </c>
      <c r="H3534" s="56" t="s">
        <v>234</v>
      </c>
      <c r="I3534" s="56" t="s">
        <v>454</v>
      </c>
      <c r="J3534" s="62" t="s">
        <v>2384</v>
      </c>
      <c r="K3534" s="67">
        <v>689334</v>
      </c>
      <c r="L3534" s="67">
        <v>3628654176</v>
      </c>
      <c r="M3534" s="67"/>
      <c r="R3534" s="66">
        <v>3628654176</v>
      </c>
      <c r="S3534" s="67" t="s">
        <v>1364</v>
      </c>
      <c r="T3534" s="65">
        <v>1</v>
      </c>
    </row>
    <row r="3535" spans="1:20" x14ac:dyDescent="0.25">
      <c r="A3535" s="60" t="s">
        <v>2369</v>
      </c>
      <c r="B3535" s="59" t="s">
        <v>2367</v>
      </c>
      <c r="C3535" s="56" t="s">
        <v>1059</v>
      </c>
      <c r="D3535" s="56" t="s">
        <v>1424</v>
      </c>
      <c r="E3535" s="56" t="s">
        <v>218</v>
      </c>
      <c r="F3535" s="56" t="s">
        <v>400</v>
      </c>
      <c r="G3535" s="56" t="s">
        <v>1495</v>
      </c>
      <c r="H3535" s="56" t="s">
        <v>1492</v>
      </c>
      <c r="I3535" s="56" t="s">
        <v>454</v>
      </c>
      <c r="J3535" s="62" t="s">
        <v>2384</v>
      </c>
      <c r="K3535" s="67">
        <v>64000</v>
      </c>
      <c r="L3535" s="67">
        <v>336896000</v>
      </c>
      <c r="M3535" s="67"/>
      <c r="R3535" s="66">
        <v>336896000</v>
      </c>
      <c r="S3535" s="67" t="s">
        <v>1534</v>
      </c>
      <c r="T3535" s="65">
        <v>1</v>
      </c>
    </row>
    <row r="3536" spans="1:20" x14ac:dyDescent="0.25">
      <c r="A3536" s="60" t="s">
        <v>2369</v>
      </c>
      <c r="B3536" s="59" t="s">
        <v>2367</v>
      </c>
      <c r="C3536" s="56" t="s">
        <v>1059</v>
      </c>
      <c r="D3536" s="56" t="s">
        <v>1424</v>
      </c>
      <c r="E3536" s="56" t="s">
        <v>218</v>
      </c>
      <c r="F3536" s="56" t="s">
        <v>400</v>
      </c>
      <c r="G3536" s="56" t="s">
        <v>1495</v>
      </c>
      <c r="H3536" s="56" t="s">
        <v>1493</v>
      </c>
      <c r="I3536" s="56" t="s">
        <v>456</v>
      </c>
      <c r="J3536" s="10" t="s">
        <v>456</v>
      </c>
      <c r="K3536" s="67">
        <v>3000</v>
      </c>
      <c r="L3536" s="67">
        <v>27780000</v>
      </c>
      <c r="M3536" s="67"/>
      <c r="R3536" s="66">
        <v>27780000</v>
      </c>
      <c r="S3536" s="67" t="s">
        <v>1534</v>
      </c>
      <c r="T3536" s="65">
        <v>1</v>
      </c>
    </row>
    <row r="3537" spans="1:20" x14ac:dyDescent="0.25">
      <c r="A3537" s="60" t="s">
        <v>2369</v>
      </c>
      <c r="B3537" s="59" t="s">
        <v>2367</v>
      </c>
      <c r="C3537" s="56" t="s">
        <v>1059</v>
      </c>
      <c r="D3537" s="56" t="s">
        <v>1424</v>
      </c>
      <c r="E3537" s="56" t="s">
        <v>218</v>
      </c>
      <c r="F3537" s="56" t="s">
        <v>400</v>
      </c>
      <c r="G3537" s="56" t="s">
        <v>1495</v>
      </c>
      <c r="H3537" s="56" t="s">
        <v>1523</v>
      </c>
      <c r="I3537" s="56" t="s">
        <v>453</v>
      </c>
      <c r="J3537" s="62" t="s">
        <v>2384</v>
      </c>
      <c r="K3537" s="67">
        <v>0</v>
      </c>
      <c r="L3537" s="67">
        <v>0</v>
      </c>
      <c r="M3537" s="67"/>
      <c r="R3537" s="66">
        <v>0</v>
      </c>
      <c r="S3537" s="67" t="s">
        <v>1534</v>
      </c>
      <c r="T3537" s="65">
        <v>1</v>
      </c>
    </row>
    <row r="3538" spans="1:20" x14ac:dyDescent="0.25">
      <c r="A3538" s="60" t="s">
        <v>2369</v>
      </c>
      <c r="B3538" s="59" t="s">
        <v>2367</v>
      </c>
      <c r="C3538" s="56" t="s">
        <v>1063</v>
      </c>
      <c r="D3538" s="56" t="s">
        <v>1200</v>
      </c>
      <c r="E3538" s="56" t="s">
        <v>254</v>
      </c>
      <c r="F3538" s="56" t="s">
        <v>390</v>
      </c>
      <c r="G3538" s="56" t="s">
        <v>1495</v>
      </c>
      <c r="H3538" s="56" t="s">
        <v>296</v>
      </c>
      <c r="I3538" s="56" t="s">
        <v>456</v>
      </c>
      <c r="J3538" s="10" t="s">
        <v>456</v>
      </c>
      <c r="K3538" s="67">
        <v>1600</v>
      </c>
      <c r="L3538" s="67">
        <v>18856000</v>
      </c>
      <c r="M3538" s="67"/>
      <c r="R3538" s="66">
        <v>18856000</v>
      </c>
      <c r="S3538" s="67" t="s">
        <v>1364</v>
      </c>
      <c r="T3538" s="65">
        <v>1</v>
      </c>
    </row>
    <row r="3539" spans="1:20" x14ac:dyDescent="0.25">
      <c r="A3539" s="60" t="s">
        <v>2369</v>
      </c>
      <c r="B3539" s="59" t="s">
        <v>2367</v>
      </c>
      <c r="C3539" s="56" t="s">
        <v>1063</v>
      </c>
      <c r="D3539" s="56" t="s">
        <v>1200</v>
      </c>
      <c r="E3539" s="56" t="s">
        <v>254</v>
      </c>
      <c r="F3539" s="56" t="s">
        <v>390</v>
      </c>
      <c r="G3539" s="56" t="s">
        <v>1495</v>
      </c>
      <c r="H3539" s="56" t="s">
        <v>337</v>
      </c>
      <c r="I3539" s="56" t="s">
        <v>453</v>
      </c>
      <c r="J3539" s="62" t="s">
        <v>2384</v>
      </c>
      <c r="K3539" s="67">
        <v>5074</v>
      </c>
      <c r="L3539" s="67">
        <v>34432164</v>
      </c>
      <c r="M3539" s="67"/>
      <c r="R3539" s="66">
        <v>34432164</v>
      </c>
      <c r="S3539" s="67" t="s">
        <v>1364</v>
      </c>
      <c r="T3539" s="65">
        <v>1</v>
      </c>
    </row>
    <row r="3540" spans="1:20" x14ac:dyDescent="0.25">
      <c r="A3540" s="60" t="s">
        <v>2369</v>
      </c>
      <c r="B3540" s="59" t="s">
        <v>2367</v>
      </c>
      <c r="C3540" s="56" t="s">
        <v>1064</v>
      </c>
      <c r="D3540" s="56" t="s">
        <v>335</v>
      </c>
      <c r="E3540" s="56" t="s">
        <v>387</v>
      </c>
      <c r="F3540" s="56" t="s">
        <v>252</v>
      </c>
      <c r="G3540" s="56" t="s">
        <v>1495</v>
      </c>
      <c r="H3540" s="56" t="s">
        <v>296</v>
      </c>
      <c r="I3540" s="56" t="s">
        <v>456</v>
      </c>
      <c r="J3540" s="10" t="s">
        <v>456</v>
      </c>
      <c r="K3540" s="67">
        <v>440</v>
      </c>
      <c r="L3540" s="67">
        <v>8417640</v>
      </c>
      <c r="M3540" s="67"/>
      <c r="R3540" s="66">
        <v>8417640</v>
      </c>
      <c r="S3540" s="67" t="s">
        <v>1364</v>
      </c>
      <c r="T3540" s="65">
        <v>1</v>
      </c>
    </row>
    <row r="3541" spans="1:20" x14ac:dyDescent="0.25">
      <c r="A3541" s="60" t="s">
        <v>2369</v>
      </c>
      <c r="B3541" s="59" t="s">
        <v>2367</v>
      </c>
      <c r="C3541" s="56" t="s">
        <v>1064</v>
      </c>
      <c r="D3541" s="56" t="s">
        <v>335</v>
      </c>
      <c r="E3541" s="56" t="s">
        <v>387</v>
      </c>
      <c r="F3541" s="56" t="s">
        <v>252</v>
      </c>
      <c r="G3541" s="56" t="s">
        <v>1495</v>
      </c>
      <c r="H3541" s="56" t="s">
        <v>234</v>
      </c>
      <c r="I3541" s="56" t="s">
        <v>454</v>
      </c>
      <c r="J3541" s="62" t="s">
        <v>2384</v>
      </c>
      <c r="K3541" s="67">
        <v>5720</v>
      </c>
      <c r="L3541" s="67">
        <v>63171680</v>
      </c>
      <c r="M3541" s="67"/>
      <c r="R3541" s="66">
        <v>63171680</v>
      </c>
      <c r="S3541" s="67" t="s">
        <v>1364</v>
      </c>
      <c r="T3541" s="65">
        <v>1</v>
      </c>
    </row>
    <row r="3542" spans="1:20" x14ac:dyDescent="0.25">
      <c r="A3542" s="60" t="s">
        <v>2369</v>
      </c>
      <c r="B3542" s="59" t="s">
        <v>2367</v>
      </c>
      <c r="C3542" s="56" t="s">
        <v>1064</v>
      </c>
      <c r="D3542" s="56" t="s">
        <v>335</v>
      </c>
      <c r="E3542" s="56" t="s">
        <v>387</v>
      </c>
      <c r="F3542" s="56" t="s">
        <v>252</v>
      </c>
      <c r="G3542" s="56" t="s">
        <v>1495</v>
      </c>
      <c r="H3542" s="56" t="s">
        <v>1492</v>
      </c>
      <c r="I3542" s="56" t="s">
        <v>454</v>
      </c>
      <c r="J3542" s="62" t="s">
        <v>2384</v>
      </c>
      <c r="K3542" s="67">
        <v>200</v>
      </c>
      <c r="L3542" s="67">
        <v>2208800</v>
      </c>
      <c r="M3542" s="67"/>
      <c r="R3542" s="66">
        <v>2208800</v>
      </c>
      <c r="S3542" s="67" t="s">
        <v>1534</v>
      </c>
      <c r="T3542" s="65">
        <v>1</v>
      </c>
    </row>
    <row r="3543" spans="1:20" x14ac:dyDescent="0.25">
      <c r="A3543" s="60" t="s">
        <v>2369</v>
      </c>
      <c r="B3543" s="59" t="s">
        <v>2367</v>
      </c>
      <c r="C3543" s="56" t="s">
        <v>1065</v>
      </c>
      <c r="D3543" s="56" t="s">
        <v>252</v>
      </c>
      <c r="E3543" s="56" t="s">
        <v>387</v>
      </c>
      <c r="F3543" s="56" t="s">
        <v>252</v>
      </c>
      <c r="G3543" s="56" t="s">
        <v>1495</v>
      </c>
      <c r="H3543" s="56" t="s">
        <v>296</v>
      </c>
      <c r="I3543" s="56" t="s">
        <v>456</v>
      </c>
      <c r="J3543" s="10" t="s">
        <v>456</v>
      </c>
      <c r="K3543" s="67">
        <v>22980</v>
      </c>
      <c r="L3543" s="67">
        <v>348491700</v>
      </c>
      <c r="M3543" s="67"/>
      <c r="R3543" s="66">
        <v>348491700</v>
      </c>
      <c r="S3543" s="67" t="s">
        <v>1364</v>
      </c>
      <c r="T3543" s="65">
        <v>1</v>
      </c>
    </row>
    <row r="3544" spans="1:20" x14ac:dyDescent="0.25">
      <c r="A3544" s="60" t="s">
        <v>2369</v>
      </c>
      <c r="B3544" s="59" t="s">
        <v>2367</v>
      </c>
      <c r="C3544" s="56" t="s">
        <v>1065</v>
      </c>
      <c r="D3544" s="56" t="s">
        <v>252</v>
      </c>
      <c r="E3544" s="56" t="s">
        <v>387</v>
      </c>
      <c r="F3544" s="56" t="s">
        <v>252</v>
      </c>
      <c r="G3544" s="56" t="s">
        <v>1495</v>
      </c>
      <c r="H3544" s="56" t="s">
        <v>234</v>
      </c>
      <c r="I3544" s="56" t="s">
        <v>454</v>
      </c>
      <c r="J3544" s="62" t="s">
        <v>2384</v>
      </c>
      <c r="K3544" s="67">
        <v>255440</v>
      </c>
      <c r="L3544" s="67">
        <v>1651164160</v>
      </c>
      <c r="M3544" s="67"/>
      <c r="R3544" s="66">
        <v>1651164160</v>
      </c>
      <c r="S3544" s="67" t="s">
        <v>1364</v>
      </c>
      <c r="T3544" s="65">
        <v>1</v>
      </c>
    </row>
    <row r="3545" spans="1:20" x14ac:dyDescent="0.25">
      <c r="A3545" s="60" t="s">
        <v>2369</v>
      </c>
      <c r="B3545" s="59" t="s">
        <v>2367</v>
      </c>
      <c r="C3545" s="56" t="s">
        <v>1065</v>
      </c>
      <c r="D3545" s="56" t="s">
        <v>252</v>
      </c>
      <c r="E3545" s="56" t="s">
        <v>387</v>
      </c>
      <c r="F3545" s="56" t="s">
        <v>252</v>
      </c>
      <c r="G3545" s="56" t="s">
        <v>1495</v>
      </c>
      <c r="H3545" s="56" t="s">
        <v>1492</v>
      </c>
      <c r="I3545" s="56" t="s">
        <v>454</v>
      </c>
      <c r="J3545" s="62" t="s">
        <v>2384</v>
      </c>
      <c r="K3545" s="67">
        <v>36500</v>
      </c>
      <c r="L3545" s="67">
        <v>235936000</v>
      </c>
      <c r="M3545" s="67"/>
      <c r="R3545" s="66">
        <v>235936000</v>
      </c>
      <c r="S3545" s="67" t="s">
        <v>1534</v>
      </c>
      <c r="T3545" s="65">
        <v>1</v>
      </c>
    </row>
    <row r="3546" spans="1:20" x14ac:dyDescent="0.25">
      <c r="A3546" s="60" t="s">
        <v>2369</v>
      </c>
      <c r="B3546" s="59" t="s">
        <v>2367</v>
      </c>
      <c r="C3546" s="56" t="s">
        <v>1068</v>
      </c>
      <c r="D3546" s="56" t="s">
        <v>737</v>
      </c>
      <c r="E3546" s="56" t="s">
        <v>267</v>
      </c>
      <c r="F3546" s="56" t="s">
        <v>284</v>
      </c>
      <c r="G3546" s="56" t="s">
        <v>1495</v>
      </c>
      <c r="H3546" s="56" t="s">
        <v>296</v>
      </c>
      <c r="I3546" s="56" t="s">
        <v>456</v>
      </c>
      <c r="J3546" s="10" t="s">
        <v>456</v>
      </c>
      <c r="K3546" s="67">
        <v>17960</v>
      </c>
      <c r="L3546" s="67">
        <v>283211240</v>
      </c>
      <c r="M3546" s="67"/>
      <c r="R3546" s="66">
        <v>283211240</v>
      </c>
      <c r="S3546" s="67" t="s">
        <v>1364</v>
      </c>
      <c r="T3546" s="65">
        <v>1</v>
      </c>
    </row>
    <row r="3547" spans="1:20" x14ac:dyDescent="0.25">
      <c r="A3547" s="60" t="s">
        <v>2369</v>
      </c>
      <c r="B3547" s="59" t="s">
        <v>2367</v>
      </c>
      <c r="C3547" s="56" t="s">
        <v>1068</v>
      </c>
      <c r="D3547" s="56" t="s">
        <v>737</v>
      </c>
      <c r="E3547" s="56" t="s">
        <v>267</v>
      </c>
      <c r="F3547" s="56" t="s">
        <v>284</v>
      </c>
      <c r="G3547" s="56" t="s">
        <v>1495</v>
      </c>
      <c r="H3547" s="56" t="s">
        <v>231</v>
      </c>
      <c r="I3547" s="56" t="s">
        <v>455</v>
      </c>
      <c r="J3547" s="62" t="s">
        <v>2384</v>
      </c>
      <c r="K3547" s="67">
        <v>160</v>
      </c>
      <c r="L3547" s="67">
        <v>2361600</v>
      </c>
      <c r="M3547" s="67"/>
      <c r="R3547" s="66">
        <v>2361600</v>
      </c>
      <c r="S3547" s="67" t="s">
        <v>1364</v>
      </c>
      <c r="T3547" s="65">
        <v>1</v>
      </c>
    </row>
    <row r="3548" spans="1:20" x14ac:dyDescent="0.25">
      <c r="A3548" s="60" t="s">
        <v>2369</v>
      </c>
      <c r="B3548" s="59" t="s">
        <v>2367</v>
      </c>
      <c r="C3548" s="56" t="s">
        <v>1068</v>
      </c>
      <c r="D3548" s="56" t="s">
        <v>737</v>
      </c>
      <c r="E3548" s="56" t="s">
        <v>267</v>
      </c>
      <c r="F3548" s="56" t="s">
        <v>284</v>
      </c>
      <c r="G3548" s="56" t="s">
        <v>1495</v>
      </c>
      <c r="H3548" s="56" t="s">
        <v>234</v>
      </c>
      <c r="I3548" s="56" t="s">
        <v>454</v>
      </c>
      <c r="J3548" s="62" t="s">
        <v>2384</v>
      </c>
      <c r="K3548" s="67">
        <v>79600</v>
      </c>
      <c r="L3548" s="67">
        <v>705096800</v>
      </c>
      <c r="M3548" s="67"/>
      <c r="R3548" s="66">
        <v>705096800</v>
      </c>
      <c r="S3548" s="67" t="s">
        <v>1364</v>
      </c>
      <c r="T3548" s="65">
        <v>1</v>
      </c>
    </row>
    <row r="3549" spans="1:20" x14ac:dyDescent="0.25">
      <c r="A3549" s="60" t="s">
        <v>2369</v>
      </c>
      <c r="B3549" s="59" t="s">
        <v>2367</v>
      </c>
      <c r="C3549" s="56" t="s">
        <v>1068</v>
      </c>
      <c r="D3549" s="56" t="s">
        <v>737</v>
      </c>
      <c r="E3549" s="56" t="s">
        <v>267</v>
      </c>
      <c r="F3549" s="56" t="s">
        <v>284</v>
      </c>
      <c r="G3549" s="56" t="s">
        <v>1495</v>
      </c>
      <c r="H3549" s="56" t="s">
        <v>1492</v>
      </c>
      <c r="I3549" s="56" t="s">
        <v>454</v>
      </c>
      <c r="J3549" s="62" t="s">
        <v>2384</v>
      </c>
      <c r="K3549" s="67">
        <v>13600</v>
      </c>
      <c r="L3549" s="67">
        <v>120468800</v>
      </c>
      <c r="M3549" s="67"/>
      <c r="R3549" s="66">
        <v>120468800</v>
      </c>
      <c r="S3549" s="67" t="s">
        <v>1534</v>
      </c>
      <c r="T3549" s="65">
        <v>1</v>
      </c>
    </row>
    <row r="3550" spans="1:20" x14ac:dyDescent="0.25">
      <c r="A3550" s="60" t="s">
        <v>2369</v>
      </c>
      <c r="B3550" s="59" t="s">
        <v>2367</v>
      </c>
      <c r="C3550" s="56" t="s">
        <v>1069</v>
      </c>
      <c r="D3550" s="56" t="s">
        <v>739</v>
      </c>
      <c r="E3550" s="56" t="s">
        <v>267</v>
      </c>
      <c r="F3550" s="56" t="s">
        <v>284</v>
      </c>
      <c r="G3550" s="56" t="s">
        <v>1495</v>
      </c>
      <c r="H3550" s="56" t="s">
        <v>296</v>
      </c>
      <c r="I3550" s="56" t="s">
        <v>456</v>
      </c>
      <c r="J3550" s="10" t="s">
        <v>456</v>
      </c>
      <c r="K3550" s="67">
        <v>2960</v>
      </c>
      <c r="L3550" s="67">
        <v>45681680</v>
      </c>
      <c r="M3550" s="67"/>
      <c r="R3550" s="66">
        <v>45681680</v>
      </c>
      <c r="S3550" s="67" t="s">
        <v>1364</v>
      </c>
      <c r="T3550" s="65">
        <v>1</v>
      </c>
    </row>
    <row r="3551" spans="1:20" x14ac:dyDescent="0.25">
      <c r="A3551" s="60" t="s">
        <v>2369</v>
      </c>
      <c r="B3551" s="59" t="s">
        <v>2367</v>
      </c>
      <c r="C3551" s="56" t="s">
        <v>1069</v>
      </c>
      <c r="D3551" s="56" t="s">
        <v>739</v>
      </c>
      <c r="E3551" s="56" t="s">
        <v>267</v>
      </c>
      <c r="F3551" s="56" t="s">
        <v>284</v>
      </c>
      <c r="G3551" s="56" t="s">
        <v>1495</v>
      </c>
      <c r="H3551" s="56" t="s">
        <v>231</v>
      </c>
      <c r="I3551" s="56" t="s">
        <v>455</v>
      </c>
      <c r="J3551" s="62" t="s">
        <v>2384</v>
      </c>
      <c r="K3551" s="67">
        <v>100</v>
      </c>
      <c r="L3551" s="67">
        <v>1459600</v>
      </c>
      <c r="M3551" s="67"/>
      <c r="R3551" s="66">
        <v>1459600</v>
      </c>
      <c r="S3551" s="67" t="s">
        <v>1364</v>
      </c>
      <c r="T3551" s="65">
        <v>1</v>
      </c>
    </row>
    <row r="3552" spans="1:20" x14ac:dyDescent="0.25">
      <c r="A3552" s="60" t="s">
        <v>2369</v>
      </c>
      <c r="B3552" s="59" t="s">
        <v>2367</v>
      </c>
      <c r="C3552" s="56" t="s">
        <v>1069</v>
      </c>
      <c r="D3552" s="56" t="s">
        <v>739</v>
      </c>
      <c r="E3552" s="56" t="s">
        <v>267</v>
      </c>
      <c r="F3552" s="56" t="s">
        <v>284</v>
      </c>
      <c r="G3552" s="56" t="s">
        <v>1495</v>
      </c>
      <c r="H3552" s="56" t="s">
        <v>234</v>
      </c>
      <c r="I3552" s="56" t="s">
        <v>454</v>
      </c>
      <c r="J3552" s="62" t="s">
        <v>2384</v>
      </c>
      <c r="K3552" s="67">
        <v>57420</v>
      </c>
      <c r="L3552" s="67">
        <v>541700280</v>
      </c>
      <c r="M3552" s="67"/>
      <c r="R3552" s="66">
        <v>541700280</v>
      </c>
      <c r="S3552" s="67" t="s">
        <v>1364</v>
      </c>
      <c r="T3552" s="65">
        <v>1</v>
      </c>
    </row>
    <row r="3553" spans="1:20" x14ac:dyDescent="0.25">
      <c r="A3553" s="60" t="s">
        <v>2369</v>
      </c>
      <c r="B3553" s="59" t="s">
        <v>2367</v>
      </c>
      <c r="C3553" s="56" t="s">
        <v>1069</v>
      </c>
      <c r="D3553" s="56" t="s">
        <v>739</v>
      </c>
      <c r="E3553" s="56" t="s">
        <v>267</v>
      </c>
      <c r="F3553" s="56" t="s">
        <v>284</v>
      </c>
      <c r="G3553" s="56" t="s">
        <v>1495</v>
      </c>
      <c r="H3553" s="56" t="s">
        <v>1492</v>
      </c>
      <c r="I3553" s="56" t="s">
        <v>454</v>
      </c>
      <c r="J3553" s="62" t="s">
        <v>2384</v>
      </c>
      <c r="K3553" s="67">
        <v>2200</v>
      </c>
      <c r="L3553" s="67">
        <v>20754800</v>
      </c>
      <c r="M3553" s="67"/>
      <c r="R3553" s="66">
        <v>20754800</v>
      </c>
      <c r="S3553" s="67" t="s">
        <v>1534</v>
      </c>
      <c r="T3553" s="65">
        <v>1</v>
      </c>
    </row>
    <row r="3554" spans="1:20" x14ac:dyDescent="0.25">
      <c r="A3554" s="60" t="s">
        <v>2369</v>
      </c>
      <c r="B3554" s="59" t="s">
        <v>2367</v>
      </c>
      <c r="C3554" s="56" t="s">
        <v>1070</v>
      </c>
      <c r="D3554" s="56" t="s">
        <v>740</v>
      </c>
      <c r="E3554" s="56" t="s">
        <v>267</v>
      </c>
      <c r="F3554" s="56" t="s">
        <v>284</v>
      </c>
      <c r="G3554" s="56" t="s">
        <v>1495</v>
      </c>
      <c r="H3554" s="56" t="s">
        <v>296</v>
      </c>
      <c r="I3554" s="56" t="s">
        <v>456</v>
      </c>
      <c r="J3554" s="10" t="s">
        <v>456</v>
      </c>
      <c r="K3554" s="67">
        <v>11980</v>
      </c>
      <c r="L3554" s="67">
        <v>176848760</v>
      </c>
      <c r="M3554" s="67"/>
      <c r="R3554" s="66">
        <v>176848760</v>
      </c>
      <c r="S3554" s="67" t="s">
        <v>1364</v>
      </c>
      <c r="T3554" s="65">
        <v>1</v>
      </c>
    </row>
    <row r="3555" spans="1:20" x14ac:dyDescent="0.25">
      <c r="A3555" s="60" t="s">
        <v>2369</v>
      </c>
      <c r="B3555" s="59" t="s">
        <v>2367</v>
      </c>
      <c r="C3555" s="56" t="s">
        <v>1070</v>
      </c>
      <c r="D3555" s="56" t="s">
        <v>740</v>
      </c>
      <c r="E3555" s="56" t="s">
        <v>267</v>
      </c>
      <c r="F3555" s="56" t="s">
        <v>284</v>
      </c>
      <c r="G3555" s="56" t="s">
        <v>1495</v>
      </c>
      <c r="H3555" s="56" t="s">
        <v>234</v>
      </c>
      <c r="I3555" s="56" t="s">
        <v>454</v>
      </c>
      <c r="J3555" s="62" t="s">
        <v>2384</v>
      </c>
      <c r="K3555" s="67">
        <v>130500</v>
      </c>
      <c r="L3555" s="67">
        <v>1231137000</v>
      </c>
      <c r="M3555" s="67"/>
      <c r="R3555" s="66">
        <v>1231137000</v>
      </c>
      <c r="S3555" s="67" t="s">
        <v>1364</v>
      </c>
      <c r="T3555" s="65">
        <v>1</v>
      </c>
    </row>
    <row r="3556" spans="1:20" x14ac:dyDescent="0.25">
      <c r="A3556" s="60" t="s">
        <v>2369</v>
      </c>
      <c r="B3556" s="59" t="s">
        <v>2367</v>
      </c>
      <c r="C3556" s="56" t="s">
        <v>1070</v>
      </c>
      <c r="D3556" s="56" t="s">
        <v>740</v>
      </c>
      <c r="E3556" s="56" t="s">
        <v>267</v>
      </c>
      <c r="F3556" s="56" t="s">
        <v>284</v>
      </c>
      <c r="G3556" s="56" t="s">
        <v>1495</v>
      </c>
      <c r="H3556" s="56" t="s">
        <v>1492</v>
      </c>
      <c r="I3556" s="56" t="s">
        <v>454</v>
      </c>
      <c r="J3556" s="62" t="s">
        <v>2384</v>
      </c>
      <c r="K3556" s="67">
        <v>15000</v>
      </c>
      <c r="L3556" s="67">
        <v>141510000</v>
      </c>
      <c r="M3556" s="67"/>
      <c r="R3556" s="66">
        <v>141510000</v>
      </c>
      <c r="S3556" s="67" t="s">
        <v>1534</v>
      </c>
      <c r="T3556" s="65">
        <v>1</v>
      </c>
    </row>
    <row r="3557" spans="1:20" x14ac:dyDescent="0.25">
      <c r="A3557" s="60" t="s">
        <v>2369</v>
      </c>
      <c r="B3557" s="59" t="s">
        <v>2367</v>
      </c>
      <c r="C3557" s="56" t="s">
        <v>1071</v>
      </c>
      <c r="D3557" s="56" t="s">
        <v>388</v>
      </c>
      <c r="E3557" s="56" t="s">
        <v>267</v>
      </c>
      <c r="F3557" s="56" t="s">
        <v>284</v>
      </c>
      <c r="G3557" s="56" t="s">
        <v>1495</v>
      </c>
      <c r="H3557" s="56" t="s">
        <v>296</v>
      </c>
      <c r="I3557" s="56" t="s">
        <v>456</v>
      </c>
      <c r="J3557" s="10" t="s">
        <v>456</v>
      </c>
      <c r="K3557" s="67">
        <v>40</v>
      </c>
      <c r="L3557" s="67">
        <v>630760</v>
      </c>
      <c r="M3557" s="67"/>
      <c r="R3557" s="66">
        <v>630760</v>
      </c>
      <c r="S3557" s="67" t="s">
        <v>1364</v>
      </c>
      <c r="T3557" s="65">
        <v>1</v>
      </c>
    </row>
    <row r="3558" spans="1:20" x14ac:dyDescent="0.25">
      <c r="A3558" s="60" t="s">
        <v>2369</v>
      </c>
      <c r="B3558" s="59" t="s">
        <v>2367</v>
      </c>
      <c r="C3558" s="56" t="s">
        <v>1071</v>
      </c>
      <c r="D3558" s="56" t="s">
        <v>388</v>
      </c>
      <c r="E3558" s="56" t="s">
        <v>267</v>
      </c>
      <c r="F3558" s="56" t="s">
        <v>284</v>
      </c>
      <c r="G3558" s="56" t="s">
        <v>1495</v>
      </c>
      <c r="H3558" s="56" t="s">
        <v>231</v>
      </c>
      <c r="I3558" s="56" t="s">
        <v>455</v>
      </c>
      <c r="J3558" s="62" t="s">
        <v>2384</v>
      </c>
      <c r="K3558" s="67">
        <v>20</v>
      </c>
      <c r="L3558" s="67">
        <v>295200</v>
      </c>
      <c r="M3558" s="67"/>
      <c r="R3558" s="66">
        <v>295200</v>
      </c>
      <c r="S3558" s="67" t="s">
        <v>1364</v>
      </c>
      <c r="T3558" s="65">
        <v>1</v>
      </c>
    </row>
    <row r="3559" spans="1:20" x14ac:dyDescent="0.25">
      <c r="A3559" s="60" t="s">
        <v>2369</v>
      </c>
      <c r="B3559" s="59" t="s">
        <v>2367</v>
      </c>
      <c r="C3559" s="56" t="s">
        <v>1071</v>
      </c>
      <c r="D3559" s="56" t="s">
        <v>388</v>
      </c>
      <c r="E3559" s="56" t="s">
        <v>267</v>
      </c>
      <c r="F3559" s="56" t="s">
        <v>284</v>
      </c>
      <c r="G3559" s="56" t="s">
        <v>1495</v>
      </c>
      <c r="H3559" s="56" t="s">
        <v>234</v>
      </c>
      <c r="I3559" s="56" t="s">
        <v>454</v>
      </c>
      <c r="J3559" s="62" t="s">
        <v>2384</v>
      </c>
      <c r="K3559" s="67">
        <v>3260</v>
      </c>
      <c r="L3559" s="67">
        <v>33160720</v>
      </c>
      <c r="M3559" s="67"/>
      <c r="R3559" s="66">
        <v>33160720</v>
      </c>
      <c r="S3559" s="67" t="s">
        <v>1364</v>
      </c>
      <c r="T3559" s="65">
        <v>1</v>
      </c>
    </row>
    <row r="3560" spans="1:20" x14ac:dyDescent="0.25">
      <c r="A3560" s="60" t="s">
        <v>2369</v>
      </c>
      <c r="B3560" s="59" t="s">
        <v>2367</v>
      </c>
      <c r="C3560" s="56" t="s">
        <v>1072</v>
      </c>
      <c r="D3560" s="56" t="s">
        <v>285</v>
      </c>
      <c r="E3560" s="56" t="s">
        <v>267</v>
      </c>
      <c r="F3560" s="56" t="s">
        <v>284</v>
      </c>
      <c r="G3560" s="56" t="s">
        <v>1495</v>
      </c>
      <c r="H3560" s="56" t="s">
        <v>296</v>
      </c>
      <c r="I3560" s="56" t="s">
        <v>456</v>
      </c>
      <c r="J3560" s="10" t="s">
        <v>456</v>
      </c>
      <c r="K3560" s="67">
        <v>2500</v>
      </c>
      <c r="L3560" s="67">
        <v>39422500</v>
      </c>
      <c r="M3560" s="67"/>
      <c r="R3560" s="66">
        <v>39422500</v>
      </c>
      <c r="S3560" s="67" t="s">
        <v>1364</v>
      </c>
      <c r="T3560" s="65">
        <v>1</v>
      </c>
    </row>
    <row r="3561" spans="1:20" x14ac:dyDescent="0.25">
      <c r="A3561" s="60" t="s">
        <v>2369</v>
      </c>
      <c r="B3561" s="59" t="s">
        <v>2367</v>
      </c>
      <c r="C3561" s="56" t="s">
        <v>1072</v>
      </c>
      <c r="D3561" s="56" t="s">
        <v>285</v>
      </c>
      <c r="E3561" s="56" t="s">
        <v>267</v>
      </c>
      <c r="F3561" s="56" t="s">
        <v>284</v>
      </c>
      <c r="G3561" s="56" t="s">
        <v>1495</v>
      </c>
      <c r="H3561" s="56" t="s">
        <v>234</v>
      </c>
      <c r="I3561" s="56" t="s">
        <v>454</v>
      </c>
      <c r="J3561" s="62" t="s">
        <v>2384</v>
      </c>
      <c r="K3561" s="67">
        <v>9880</v>
      </c>
      <c r="L3561" s="67">
        <v>100499360</v>
      </c>
      <c r="M3561" s="67"/>
      <c r="R3561" s="66">
        <v>100499360</v>
      </c>
      <c r="S3561" s="67" t="s">
        <v>1364</v>
      </c>
      <c r="T3561" s="65">
        <v>1</v>
      </c>
    </row>
    <row r="3562" spans="1:20" x14ac:dyDescent="0.25">
      <c r="A3562" s="60" t="s">
        <v>2369</v>
      </c>
      <c r="B3562" s="59" t="s">
        <v>2367</v>
      </c>
      <c r="C3562" s="56" t="s">
        <v>1072</v>
      </c>
      <c r="D3562" s="56" t="s">
        <v>285</v>
      </c>
      <c r="E3562" s="56" t="s">
        <v>267</v>
      </c>
      <c r="F3562" s="56" t="s">
        <v>284</v>
      </c>
      <c r="G3562" s="56" t="s">
        <v>1495</v>
      </c>
      <c r="H3562" s="56" t="s">
        <v>1492</v>
      </c>
      <c r="I3562" s="56" t="s">
        <v>454</v>
      </c>
      <c r="J3562" s="62" t="s">
        <v>2384</v>
      </c>
      <c r="K3562" s="67">
        <v>400</v>
      </c>
      <c r="L3562" s="67">
        <v>4068800</v>
      </c>
      <c r="M3562" s="67"/>
      <c r="R3562" s="66">
        <v>4068800</v>
      </c>
      <c r="S3562" s="67" t="s">
        <v>1534</v>
      </c>
      <c r="T3562" s="65">
        <v>1</v>
      </c>
    </row>
    <row r="3563" spans="1:20" x14ac:dyDescent="0.25">
      <c r="A3563" s="60" t="s">
        <v>2369</v>
      </c>
      <c r="B3563" s="59" t="s">
        <v>2367</v>
      </c>
      <c r="C3563" s="56" t="s">
        <v>1072</v>
      </c>
      <c r="D3563" s="56" t="s">
        <v>285</v>
      </c>
      <c r="E3563" s="56" t="s">
        <v>267</v>
      </c>
      <c r="F3563" s="56" t="s">
        <v>284</v>
      </c>
      <c r="G3563" s="56" t="s">
        <v>1495</v>
      </c>
      <c r="H3563" s="56" t="s">
        <v>1523</v>
      </c>
      <c r="I3563" s="56" t="s">
        <v>453</v>
      </c>
      <c r="J3563" s="62" t="s">
        <v>2384</v>
      </c>
      <c r="K3563" s="67">
        <v>0</v>
      </c>
      <c r="L3563" s="67">
        <v>0</v>
      </c>
      <c r="M3563" s="67"/>
      <c r="R3563" s="66">
        <v>0</v>
      </c>
      <c r="S3563" s="67" t="s">
        <v>1534</v>
      </c>
      <c r="T3563" s="65">
        <v>1</v>
      </c>
    </row>
    <row r="3564" spans="1:20" x14ac:dyDescent="0.25">
      <c r="A3564" s="60" t="s">
        <v>2369</v>
      </c>
      <c r="B3564" s="59" t="s">
        <v>2367</v>
      </c>
      <c r="C3564" s="56" t="s">
        <v>1073</v>
      </c>
      <c r="D3564" s="56" t="s">
        <v>283</v>
      </c>
      <c r="E3564" s="56" t="s">
        <v>267</v>
      </c>
      <c r="F3564" s="56" t="s">
        <v>284</v>
      </c>
      <c r="G3564" s="56" t="s">
        <v>1495</v>
      </c>
      <c r="H3564" s="56" t="s">
        <v>296</v>
      </c>
      <c r="I3564" s="56" t="s">
        <v>456</v>
      </c>
      <c r="J3564" s="10" t="s">
        <v>456</v>
      </c>
      <c r="K3564" s="67">
        <v>980</v>
      </c>
      <c r="L3564" s="67">
        <v>15913240</v>
      </c>
      <c r="M3564" s="67"/>
      <c r="R3564" s="66">
        <v>15913240</v>
      </c>
      <c r="S3564" s="67" t="s">
        <v>1364</v>
      </c>
      <c r="T3564" s="65">
        <v>1</v>
      </c>
    </row>
    <row r="3565" spans="1:20" x14ac:dyDescent="0.25">
      <c r="A3565" s="60" t="s">
        <v>2369</v>
      </c>
      <c r="B3565" s="59" t="s">
        <v>2367</v>
      </c>
      <c r="C3565" s="56" t="s">
        <v>1073</v>
      </c>
      <c r="D3565" s="56" t="s">
        <v>283</v>
      </c>
      <c r="E3565" s="56" t="s">
        <v>267</v>
      </c>
      <c r="F3565" s="56" t="s">
        <v>284</v>
      </c>
      <c r="G3565" s="56" t="s">
        <v>1495</v>
      </c>
      <c r="H3565" s="56" t="s">
        <v>234</v>
      </c>
      <c r="I3565" s="56" t="s">
        <v>454</v>
      </c>
      <c r="J3565" s="62" t="s">
        <v>2384</v>
      </c>
      <c r="K3565" s="67">
        <v>6020</v>
      </c>
      <c r="L3565" s="67">
        <v>62704320</v>
      </c>
      <c r="M3565" s="67"/>
      <c r="R3565" s="66">
        <v>62704320</v>
      </c>
      <c r="S3565" s="67" t="s">
        <v>1364</v>
      </c>
      <c r="T3565" s="65">
        <v>1</v>
      </c>
    </row>
    <row r="3566" spans="1:20" x14ac:dyDescent="0.25">
      <c r="A3566" s="60" t="s">
        <v>2369</v>
      </c>
      <c r="B3566" s="59" t="s">
        <v>2367</v>
      </c>
      <c r="C3566" s="56" t="s">
        <v>1073</v>
      </c>
      <c r="D3566" s="56" t="s">
        <v>283</v>
      </c>
      <c r="E3566" s="56" t="s">
        <v>267</v>
      </c>
      <c r="F3566" s="56" t="s">
        <v>284</v>
      </c>
      <c r="G3566" s="56" t="s">
        <v>1495</v>
      </c>
      <c r="H3566" s="56" t="s">
        <v>1492</v>
      </c>
      <c r="I3566" s="56" t="s">
        <v>454</v>
      </c>
      <c r="J3566" s="62" t="s">
        <v>2384</v>
      </c>
      <c r="K3566" s="67">
        <v>800</v>
      </c>
      <c r="L3566" s="67">
        <v>8332800</v>
      </c>
      <c r="M3566" s="67"/>
      <c r="R3566" s="66">
        <v>8332800</v>
      </c>
      <c r="S3566" s="67" t="s">
        <v>1534</v>
      </c>
      <c r="T3566" s="65">
        <v>1</v>
      </c>
    </row>
    <row r="3567" spans="1:20" x14ac:dyDescent="0.25">
      <c r="A3567" s="60" t="s">
        <v>2369</v>
      </c>
      <c r="B3567" s="59" t="s">
        <v>2367</v>
      </c>
      <c r="C3567" s="56" t="s">
        <v>1074</v>
      </c>
      <c r="D3567" s="56" t="s">
        <v>282</v>
      </c>
      <c r="E3567" s="56" t="s">
        <v>280</v>
      </c>
      <c r="F3567" s="56" t="s">
        <v>261</v>
      </c>
      <c r="G3567" s="56" t="s">
        <v>1495</v>
      </c>
      <c r="H3567" s="56" t="s">
        <v>296</v>
      </c>
      <c r="I3567" s="56" t="s">
        <v>456</v>
      </c>
      <c r="J3567" s="10" t="s">
        <v>456</v>
      </c>
      <c r="K3567" s="67">
        <v>80</v>
      </c>
      <c r="L3567" s="67">
        <v>5630720</v>
      </c>
      <c r="M3567" s="67"/>
      <c r="R3567" s="66">
        <v>5630720</v>
      </c>
      <c r="S3567" s="67" t="s">
        <v>1364</v>
      </c>
      <c r="T3567" s="65">
        <v>1</v>
      </c>
    </row>
    <row r="3568" spans="1:20" x14ac:dyDescent="0.25">
      <c r="A3568" s="60" t="s">
        <v>2369</v>
      </c>
      <c r="B3568" s="59" t="s">
        <v>2367</v>
      </c>
      <c r="C3568" s="56" t="s">
        <v>1074</v>
      </c>
      <c r="D3568" s="56" t="s">
        <v>282</v>
      </c>
      <c r="E3568" s="56" t="s">
        <v>280</v>
      </c>
      <c r="F3568" s="56" t="s">
        <v>261</v>
      </c>
      <c r="G3568" s="56" t="s">
        <v>1495</v>
      </c>
      <c r="H3568" s="56" t="s">
        <v>234</v>
      </c>
      <c r="I3568" s="56" t="s">
        <v>454</v>
      </c>
      <c r="J3568" s="62" t="s">
        <v>2384</v>
      </c>
      <c r="K3568" s="67">
        <v>980</v>
      </c>
      <c r="L3568" s="67">
        <v>27526240</v>
      </c>
      <c r="M3568" s="67"/>
      <c r="R3568" s="66">
        <v>27526240</v>
      </c>
      <c r="S3568" s="67" t="s">
        <v>1364</v>
      </c>
      <c r="T3568" s="65">
        <v>1</v>
      </c>
    </row>
    <row r="3569" spans="1:20" x14ac:dyDescent="0.25">
      <c r="A3569" s="60" t="s">
        <v>2369</v>
      </c>
      <c r="B3569" s="59" t="s">
        <v>2367</v>
      </c>
      <c r="C3569" s="56" t="s">
        <v>1074</v>
      </c>
      <c r="D3569" s="56" t="s">
        <v>282</v>
      </c>
      <c r="E3569" s="56" t="s">
        <v>280</v>
      </c>
      <c r="F3569" s="56" t="s">
        <v>261</v>
      </c>
      <c r="G3569" s="56" t="s">
        <v>1495</v>
      </c>
      <c r="H3569" s="56" t="s">
        <v>1492</v>
      </c>
      <c r="I3569" s="56" t="s">
        <v>454</v>
      </c>
      <c r="J3569" s="62" t="s">
        <v>2384</v>
      </c>
      <c r="K3569" s="67">
        <v>140</v>
      </c>
      <c r="L3569" s="67">
        <v>3932320</v>
      </c>
      <c r="M3569" s="67"/>
      <c r="R3569" s="66">
        <v>3932320</v>
      </c>
      <c r="S3569" s="67" t="s">
        <v>1534</v>
      </c>
      <c r="T3569" s="65">
        <v>1</v>
      </c>
    </row>
    <row r="3570" spans="1:20" x14ac:dyDescent="0.25">
      <c r="A3570" s="60" t="s">
        <v>2369</v>
      </c>
      <c r="B3570" s="59" t="s">
        <v>2367</v>
      </c>
      <c r="C3570" s="56" t="s">
        <v>1076</v>
      </c>
      <c r="D3570" s="56" t="s">
        <v>1496</v>
      </c>
      <c r="E3570" s="56" t="s">
        <v>389</v>
      </c>
      <c r="F3570" s="56" t="s">
        <v>322</v>
      </c>
      <c r="G3570" s="56" t="s">
        <v>1495</v>
      </c>
      <c r="H3570" s="56" t="s">
        <v>296</v>
      </c>
      <c r="I3570" s="56" t="s">
        <v>456</v>
      </c>
      <c r="J3570" s="10" t="s">
        <v>456</v>
      </c>
      <c r="K3570" s="67">
        <v>1380</v>
      </c>
      <c r="L3570" s="67">
        <v>97129920</v>
      </c>
      <c r="M3570" s="67"/>
      <c r="R3570" s="66">
        <v>97129920</v>
      </c>
      <c r="S3570" s="67" t="s">
        <v>1364</v>
      </c>
      <c r="T3570" s="65">
        <v>1</v>
      </c>
    </row>
    <row r="3571" spans="1:20" x14ac:dyDescent="0.25">
      <c r="A3571" s="60" t="s">
        <v>2369</v>
      </c>
      <c r="B3571" s="59" t="s">
        <v>2367</v>
      </c>
      <c r="C3571" s="56" t="s">
        <v>1076</v>
      </c>
      <c r="D3571" s="56" t="s">
        <v>1496</v>
      </c>
      <c r="E3571" s="56" t="s">
        <v>389</v>
      </c>
      <c r="F3571" s="56" t="s">
        <v>322</v>
      </c>
      <c r="G3571" s="56" t="s">
        <v>1495</v>
      </c>
      <c r="H3571" s="56" t="s">
        <v>337</v>
      </c>
      <c r="I3571" s="56" t="s">
        <v>453</v>
      </c>
      <c r="J3571" s="62" t="s">
        <v>2384</v>
      </c>
      <c r="K3571" s="67">
        <v>13320</v>
      </c>
      <c r="L3571" s="67">
        <v>430608960</v>
      </c>
      <c r="M3571" s="67"/>
      <c r="R3571" s="66">
        <v>430608960</v>
      </c>
      <c r="S3571" s="67" t="s">
        <v>1364</v>
      </c>
      <c r="T3571" s="65">
        <v>1</v>
      </c>
    </row>
    <row r="3572" spans="1:20" x14ac:dyDescent="0.25">
      <c r="A3572" s="60" t="s">
        <v>2369</v>
      </c>
      <c r="B3572" s="59" t="s">
        <v>2367</v>
      </c>
      <c r="C3572" s="56" t="s">
        <v>1076</v>
      </c>
      <c r="D3572" s="56" t="s">
        <v>1496</v>
      </c>
      <c r="E3572" s="56" t="s">
        <v>389</v>
      </c>
      <c r="F3572" s="56" t="s">
        <v>322</v>
      </c>
      <c r="G3572" s="56" t="s">
        <v>1495</v>
      </c>
      <c r="H3572" s="56" t="s">
        <v>1523</v>
      </c>
      <c r="I3572" s="56" t="s">
        <v>453</v>
      </c>
      <c r="J3572" s="62" t="s">
        <v>2384</v>
      </c>
      <c r="K3572" s="67">
        <v>640</v>
      </c>
      <c r="L3572" s="67">
        <v>20689920</v>
      </c>
      <c r="M3572" s="67"/>
      <c r="R3572" s="66">
        <v>20689920</v>
      </c>
      <c r="S3572" s="67" t="s">
        <v>1534</v>
      </c>
      <c r="T3572" s="65">
        <v>1</v>
      </c>
    </row>
    <row r="3573" spans="1:20" x14ac:dyDescent="0.25">
      <c r="A3573" s="60" t="s">
        <v>2369</v>
      </c>
      <c r="B3573" s="59" t="s">
        <v>2367</v>
      </c>
      <c r="C3573" s="56" t="s">
        <v>1077</v>
      </c>
      <c r="D3573" s="56" t="s">
        <v>1333</v>
      </c>
      <c r="E3573" s="56" t="s">
        <v>254</v>
      </c>
      <c r="F3573" s="56" t="s">
        <v>390</v>
      </c>
      <c r="G3573" s="56" t="s">
        <v>1495</v>
      </c>
      <c r="H3573" s="56" t="s">
        <v>296</v>
      </c>
      <c r="I3573" s="56" t="s">
        <v>456</v>
      </c>
      <c r="J3573" s="10" t="s">
        <v>456</v>
      </c>
      <c r="K3573" s="67">
        <v>34180</v>
      </c>
      <c r="L3573" s="67">
        <v>689957480</v>
      </c>
      <c r="M3573" s="67"/>
      <c r="R3573" s="66">
        <v>689957480</v>
      </c>
      <c r="S3573" s="67" t="s">
        <v>1364</v>
      </c>
      <c r="T3573" s="65">
        <v>1</v>
      </c>
    </row>
    <row r="3574" spans="1:20" x14ac:dyDescent="0.25">
      <c r="A3574" s="60" t="s">
        <v>2369</v>
      </c>
      <c r="B3574" s="59" t="s">
        <v>2367</v>
      </c>
      <c r="C3574" s="56" t="s">
        <v>1077</v>
      </c>
      <c r="D3574" s="56" t="s">
        <v>1333</v>
      </c>
      <c r="E3574" s="56" t="s">
        <v>254</v>
      </c>
      <c r="F3574" s="56" t="s">
        <v>390</v>
      </c>
      <c r="G3574" s="56" t="s">
        <v>1495</v>
      </c>
      <c r="H3574" s="56" t="s">
        <v>231</v>
      </c>
      <c r="I3574" s="56" t="s">
        <v>455</v>
      </c>
      <c r="J3574" s="62" t="s">
        <v>2384</v>
      </c>
      <c r="K3574" s="67">
        <v>20</v>
      </c>
      <c r="L3574" s="67">
        <v>442800</v>
      </c>
      <c r="M3574" s="67"/>
      <c r="R3574" s="66">
        <v>442800</v>
      </c>
      <c r="S3574" s="67" t="s">
        <v>1364</v>
      </c>
      <c r="T3574" s="65">
        <v>1</v>
      </c>
    </row>
    <row r="3575" spans="1:20" x14ac:dyDescent="0.25">
      <c r="A3575" s="60" t="s">
        <v>2369</v>
      </c>
      <c r="B3575" s="59" t="s">
        <v>2367</v>
      </c>
      <c r="C3575" s="56" t="s">
        <v>1077</v>
      </c>
      <c r="D3575" s="56" t="s">
        <v>1333</v>
      </c>
      <c r="E3575" s="56" t="s">
        <v>254</v>
      </c>
      <c r="F3575" s="56" t="s">
        <v>390</v>
      </c>
      <c r="G3575" s="56" t="s">
        <v>1495</v>
      </c>
      <c r="H3575" s="56" t="s">
        <v>234</v>
      </c>
      <c r="I3575" s="56" t="s">
        <v>454</v>
      </c>
      <c r="J3575" s="62" t="s">
        <v>2384</v>
      </c>
      <c r="K3575" s="67">
        <v>44957</v>
      </c>
      <c r="L3575" s="67">
        <v>1198958233</v>
      </c>
      <c r="M3575" s="67"/>
      <c r="R3575" s="66">
        <v>1198958233</v>
      </c>
      <c r="S3575" s="67" t="s">
        <v>1364</v>
      </c>
      <c r="T3575" s="65">
        <v>1</v>
      </c>
    </row>
    <row r="3576" spans="1:20" x14ac:dyDescent="0.25">
      <c r="A3576" s="60" t="s">
        <v>2369</v>
      </c>
      <c r="B3576" s="59" t="s">
        <v>2367</v>
      </c>
      <c r="C3576" s="56" t="s">
        <v>1077</v>
      </c>
      <c r="D3576" s="56" t="s">
        <v>1333</v>
      </c>
      <c r="E3576" s="56" t="s">
        <v>254</v>
      </c>
      <c r="F3576" s="56" t="s">
        <v>390</v>
      </c>
      <c r="G3576" s="56" t="s">
        <v>1495</v>
      </c>
      <c r="H3576" s="56" t="s">
        <v>1492</v>
      </c>
      <c r="I3576" s="56" t="s">
        <v>454</v>
      </c>
      <c r="J3576" s="62" t="s">
        <v>2384</v>
      </c>
      <c r="K3576" s="67">
        <v>10300</v>
      </c>
      <c r="L3576" s="67">
        <v>274690700</v>
      </c>
      <c r="M3576" s="67"/>
      <c r="R3576" s="66">
        <v>274690700</v>
      </c>
      <c r="S3576" s="67" t="s">
        <v>1534</v>
      </c>
      <c r="T3576" s="65">
        <v>1</v>
      </c>
    </row>
    <row r="3577" spans="1:20" x14ac:dyDescent="0.25">
      <c r="A3577" s="60" t="s">
        <v>2369</v>
      </c>
      <c r="B3577" s="59" t="s">
        <v>2367</v>
      </c>
      <c r="C3577" s="56" t="s">
        <v>1077</v>
      </c>
      <c r="D3577" s="56" t="s">
        <v>1333</v>
      </c>
      <c r="E3577" s="56" t="s">
        <v>254</v>
      </c>
      <c r="F3577" s="56" t="s">
        <v>390</v>
      </c>
      <c r="G3577" s="56" t="s">
        <v>1495</v>
      </c>
      <c r="H3577" s="56" t="s">
        <v>1523</v>
      </c>
      <c r="I3577" s="56" t="s">
        <v>453</v>
      </c>
      <c r="J3577" s="62" t="s">
        <v>2384</v>
      </c>
      <c r="K3577" s="67">
        <v>0</v>
      </c>
      <c r="L3577" s="67">
        <v>0</v>
      </c>
      <c r="M3577" s="67"/>
      <c r="R3577" s="66">
        <v>0</v>
      </c>
      <c r="S3577" s="67" t="s">
        <v>1534</v>
      </c>
      <c r="T3577" s="65">
        <v>1</v>
      </c>
    </row>
    <row r="3578" spans="1:20" x14ac:dyDescent="0.25">
      <c r="A3578" s="60" t="s">
        <v>2369</v>
      </c>
      <c r="B3578" s="59" t="s">
        <v>2367</v>
      </c>
      <c r="C3578" s="56" t="s">
        <v>1079</v>
      </c>
      <c r="D3578" s="56" t="s">
        <v>1207</v>
      </c>
      <c r="E3578" s="56" t="s">
        <v>254</v>
      </c>
      <c r="F3578" s="56" t="s">
        <v>390</v>
      </c>
      <c r="G3578" s="56" t="s">
        <v>1495</v>
      </c>
      <c r="H3578" s="56" t="s">
        <v>296</v>
      </c>
      <c r="I3578" s="56" t="s">
        <v>456</v>
      </c>
      <c r="J3578" s="10" t="s">
        <v>456</v>
      </c>
      <c r="K3578" s="67">
        <v>3560</v>
      </c>
      <c r="L3578" s="67">
        <v>40206640</v>
      </c>
      <c r="M3578" s="67"/>
      <c r="R3578" s="66">
        <v>40206640</v>
      </c>
      <c r="S3578" s="67" t="s">
        <v>1364</v>
      </c>
      <c r="T3578" s="65">
        <v>1</v>
      </c>
    </row>
    <row r="3579" spans="1:20" x14ac:dyDescent="0.25">
      <c r="A3579" s="60" t="s">
        <v>2369</v>
      </c>
      <c r="B3579" s="59" t="s">
        <v>2367</v>
      </c>
      <c r="C3579" s="56" t="s">
        <v>1079</v>
      </c>
      <c r="D3579" s="56" t="s">
        <v>1207</v>
      </c>
      <c r="E3579" s="56" t="s">
        <v>254</v>
      </c>
      <c r="F3579" s="56" t="s">
        <v>390</v>
      </c>
      <c r="G3579" s="56" t="s">
        <v>1495</v>
      </c>
      <c r="H3579" s="56" t="s">
        <v>234</v>
      </c>
      <c r="I3579" s="56" t="s">
        <v>454</v>
      </c>
      <c r="J3579" s="62" t="s">
        <v>2384</v>
      </c>
      <c r="K3579" s="67">
        <v>5740</v>
      </c>
      <c r="L3579" s="67">
        <v>51734620</v>
      </c>
      <c r="M3579" s="67"/>
      <c r="R3579" s="66">
        <v>51734620</v>
      </c>
      <c r="S3579" s="67" t="s">
        <v>1364</v>
      </c>
      <c r="T3579" s="65">
        <v>1</v>
      </c>
    </row>
    <row r="3580" spans="1:20" x14ac:dyDescent="0.25">
      <c r="A3580" s="60" t="s">
        <v>2369</v>
      </c>
      <c r="B3580" s="59" t="s">
        <v>2367</v>
      </c>
      <c r="C3580" s="56" t="s">
        <v>1079</v>
      </c>
      <c r="D3580" s="56" t="s">
        <v>1207</v>
      </c>
      <c r="E3580" s="56" t="s">
        <v>254</v>
      </c>
      <c r="F3580" s="56" t="s">
        <v>390</v>
      </c>
      <c r="G3580" s="56" t="s">
        <v>1495</v>
      </c>
      <c r="H3580" s="56" t="s">
        <v>1492</v>
      </c>
      <c r="I3580" s="56" t="s">
        <v>454</v>
      </c>
      <c r="J3580" s="62" t="s">
        <v>2384</v>
      </c>
      <c r="K3580" s="67">
        <v>700</v>
      </c>
      <c r="L3580" s="67">
        <v>6309100</v>
      </c>
      <c r="M3580" s="67"/>
      <c r="R3580" s="66">
        <v>6309100</v>
      </c>
      <c r="S3580" s="67" t="s">
        <v>1534</v>
      </c>
      <c r="T3580" s="65">
        <v>1</v>
      </c>
    </row>
    <row r="3581" spans="1:20" x14ac:dyDescent="0.25">
      <c r="A3581" s="60" t="s">
        <v>2369</v>
      </c>
      <c r="B3581" s="59" t="s">
        <v>2367</v>
      </c>
      <c r="C3581" s="56" t="s">
        <v>1080</v>
      </c>
      <c r="D3581" s="56" t="s">
        <v>1208</v>
      </c>
      <c r="E3581" s="56" t="s">
        <v>254</v>
      </c>
      <c r="F3581" s="56" t="s">
        <v>390</v>
      </c>
      <c r="G3581" s="56" t="s">
        <v>1495</v>
      </c>
      <c r="H3581" s="56" t="s">
        <v>296</v>
      </c>
      <c r="I3581" s="56" t="s">
        <v>456</v>
      </c>
      <c r="J3581" s="10" t="s">
        <v>456</v>
      </c>
      <c r="K3581" s="67">
        <v>20</v>
      </c>
      <c r="L3581" s="67">
        <v>229820</v>
      </c>
      <c r="M3581" s="67"/>
      <c r="R3581" s="66">
        <v>229820</v>
      </c>
      <c r="S3581" s="67" t="s">
        <v>1364</v>
      </c>
      <c r="T3581" s="65">
        <v>1</v>
      </c>
    </row>
    <row r="3582" spans="1:20" x14ac:dyDescent="0.25">
      <c r="A3582" s="60" t="s">
        <v>2369</v>
      </c>
      <c r="B3582" s="59" t="s">
        <v>2367</v>
      </c>
      <c r="C3582" s="56" t="s">
        <v>1080</v>
      </c>
      <c r="D3582" s="56" t="s">
        <v>1208</v>
      </c>
      <c r="E3582" s="56" t="s">
        <v>254</v>
      </c>
      <c r="F3582" s="56" t="s">
        <v>390</v>
      </c>
      <c r="G3582" s="56" t="s">
        <v>1495</v>
      </c>
      <c r="H3582" s="56" t="s">
        <v>234</v>
      </c>
      <c r="I3582" s="56" t="s">
        <v>454</v>
      </c>
      <c r="J3582" s="62" t="s">
        <v>2384</v>
      </c>
      <c r="K3582" s="67">
        <v>2740</v>
      </c>
      <c r="L3582" s="67">
        <v>24695620</v>
      </c>
      <c r="M3582" s="67"/>
      <c r="R3582" s="66">
        <v>24695620</v>
      </c>
      <c r="S3582" s="67" t="s">
        <v>1364</v>
      </c>
      <c r="T3582" s="65">
        <v>1</v>
      </c>
    </row>
    <row r="3583" spans="1:20" x14ac:dyDescent="0.25">
      <c r="A3583" s="60" t="s">
        <v>2369</v>
      </c>
      <c r="B3583" s="59" t="s">
        <v>2367</v>
      </c>
      <c r="C3583" s="56" t="s">
        <v>1081</v>
      </c>
      <c r="D3583" s="56" t="s">
        <v>1209</v>
      </c>
      <c r="E3583" s="56" t="s">
        <v>254</v>
      </c>
      <c r="F3583" s="56" t="s">
        <v>390</v>
      </c>
      <c r="G3583" s="56" t="s">
        <v>1495</v>
      </c>
      <c r="H3583" s="56" t="s">
        <v>296</v>
      </c>
      <c r="I3583" s="56" t="s">
        <v>456</v>
      </c>
      <c r="J3583" s="10" t="s">
        <v>456</v>
      </c>
      <c r="K3583" s="67">
        <v>4580</v>
      </c>
      <c r="L3583" s="67">
        <v>52628780</v>
      </c>
      <c r="M3583" s="67"/>
      <c r="R3583" s="66">
        <v>52628780</v>
      </c>
      <c r="S3583" s="67" t="s">
        <v>1364</v>
      </c>
      <c r="T3583" s="65">
        <v>1</v>
      </c>
    </row>
    <row r="3584" spans="1:20" x14ac:dyDescent="0.25">
      <c r="A3584" s="60" t="s">
        <v>2369</v>
      </c>
      <c r="B3584" s="59" t="s">
        <v>2367</v>
      </c>
      <c r="C3584" s="56" t="s">
        <v>1081</v>
      </c>
      <c r="D3584" s="56" t="s">
        <v>1209</v>
      </c>
      <c r="E3584" s="56" t="s">
        <v>254</v>
      </c>
      <c r="F3584" s="56" t="s">
        <v>390</v>
      </c>
      <c r="G3584" s="56" t="s">
        <v>1495</v>
      </c>
      <c r="H3584" s="56" t="s">
        <v>231</v>
      </c>
      <c r="I3584" s="56" t="s">
        <v>455</v>
      </c>
      <c r="J3584" s="62" t="s">
        <v>2384</v>
      </c>
      <c r="K3584" s="67">
        <v>80</v>
      </c>
      <c r="L3584" s="67">
        <v>820000</v>
      </c>
      <c r="M3584" s="67"/>
      <c r="R3584" s="66">
        <v>820000</v>
      </c>
      <c r="S3584" s="67" t="s">
        <v>1364</v>
      </c>
      <c r="T3584" s="65">
        <v>1</v>
      </c>
    </row>
    <row r="3585" spans="1:20" x14ac:dyDescent="0.25">
      <c r="A3585" s="60" t="s">
        <v>2369</v>
      </c>
      <c r="B3585" s="59" t="s">
        <v>2367</v>
      </c>
      <c r="C3585" s="56" t="s">
        <v>1081</v>
      </c>
      <c r="D3585" s="56" t="s">
        <v>1209</v>
      </c>
      <c r="E3585" s="56" t="s">
        <v>254</v>
      </c>
      <c r="F3585" s="56" t="s">
        <v>390</v>
      </c>
      <c r="G3585" s="56" t="s">
        <v>1495</v>
      </c>
      <c r="H3585" s="56" t="s">
        <v>234</v>
      </c>
      <c r="I3585" s="56" t="s">
        <v>454</v>
      </c>
      <c r="J3585" s="62" t="s">
        <v>2384</v>
      </c>
      <c r="K3585" s="67">
        <v>9430</v>
      </c>
      <c r="L3585" s="67">
        <v>71611420</v>
      </c>
      <c r="M3585" s="67"/>
      <c r="R3585" s="66">
        <v>71611420</v>
      </c>
      <c r="S3585" s="67" t="s">
        <v>1364</v>
      </c>
      <c r="T3585" s="65">
        <v>1</v>
      </c>
    </row>
    <row r="3586" spans="1:20" x14ac:dyDescent="0.25">
      <c r="A3586" s="60" t="s">
        <v>2369</v>
      </c>
      <c r="B3586" s="59" t="s">
        <v>2367</v>
      </c>
      <c r="C3586" s="56" t="s">
        <v>1081</v>
      </c>
      <c r="D3586" s="56" t="s">
        <v>1209</v>
      </c>
      <c r="E3586" s="56" t="s">
        <v>254</v>
      </c>
      <c r="F3586" s="56" t="s">
        <v>390</v>
      </c>
      <c r="G3586" s="56" t="s">
        <v>1495</v>
      </c>
      <c r="H3586" s="56" t="s">
        <v>1492</v>
      </c>
      <c r="I3586" s="56" t="s">
        <v>454</v>
      </c>
      <c r="J3586" s="62" t="s">
        <v>2384</v>
      </c>
      <c r="K3586" s="67">
        <v>15200</v>
      </c>
      <c r="L3586" s="67">
        <v>115428800</v>
      </c>
      <c r="M3586" s="67"/>
      <c r="R3586" s="66">
        <v>115428800</v>
      </c>
      <c r="S3586" s="67" t="s">
        <v>1534</v>
      </c>
      <c r="T3586" s="65">
        <v>1</v>
      </c>
    </row>
    <row r="3587" spans="1:20" x14ac:dyDescent="0.25">
      <c r="A3587" s="60" t="s">
        <v>2369</v>
      </c>
      <c r="B3587" s="59" t="s">
        <v>2367</v>
      </c>
      <c r="C3587" s="56" t="s">
        <v>1082</v>
      </c>
      <c r="D3587" s="56" t="s">
        <v>1467</v>
      </c>
      <c r="E3587" s="56" t="s">
        <v>254</v>
      </c>
      <c r="F3587" s="56" t="s">
        <v>390</v>
      </c>
      <c r="G3587" s="56" t="s">
        <v>1495</v>
      </c>
      <c r="H3587" s="56" t="s">
        <v>296</v>
      </c>
      <c r="I3587" s="56" t="s">
        <v>456</v>
      </c>
      <c r="J3587" s="10" t="s">
        <v>456</v>
      </c>
      <c r="K3587" s="67">
        <v>1860</v>
      </c>
      <c r="L3587" s="67">
        <v>21373260</v>
      </c>
      <c r="M3587" s="67"/>
      <c r="R3587" s="66">
        <v>21373260</v>
      </c>
      <c r="S3587" s="67" t="s">
        <v>1364</v>
      </c>
      <c r="T3587" s="65">
        <v>1</v>
      </c>
    </row>
    <row r="3588" spans="1:20" x14ac:dyDescent="0.25">
      <c r="A3588" s="60" t="s">
        <v>2369</v>
      </c>
      <c r="B3588" s="59" t="s">
        <v>2367</v>
      </c>
      <c r="C3588" s="56" t="s">
        <v>1082</v>
      </c>
      <c r="D3588" s="56" t="s">
        <v>1467</v>
      </c>
      <c r="E3588" s="56" t="s">
        <v>254</v>
      </c>
      <c r="F3588" s="56" t="s">
        <v>390</v>
      </c>
      <c r="G3588" s="56" t="s">
        <v>1495</v>
      </c>
      <c r="H3588" s="56" t="s">
        <v>231</v>
      </c>
      <c r="I3588" s="56" t="s">
        <v>455</v>
      </c>
      <c r="J3588" s="62" t="s">
        <v>2384</v>
      </c>
      <c r="K3588" s="67">
        <v>100</v>
      </c>
      <c r="L3588" s="67">
        <v>1230000</v>
      </c>
      <c r="M3588" s="67"/>
      <c r="R3588" s="66">
        <v>1230000</v>
      </c>
      <c r="S3588" s="67" t="s">
        <v>1364</v>
      </c>
      <c r="T3588" s="65">
        <v>1</v>
      </c>
    </row>
    <row r="3589" spans="1:20" x14ac:dyDescent="0.25">
      <c r="A3589" s="60" t="s">
        <v>2369</v>
      </c>
      <c r="B3589" s="59" t="s">
        <v>2367</v>
      </c>
      <c r="C3589" s="56" t="s">
        <v>1082</v>
      </c>
      <c r="D3589" s="56" t="s">
        <v>1467</v>
      </c>
      <c r="E3589" s="56" t="s">
        <v>254</v>
      </c>
      <c r="F3589" s="56" t="s">
        <v>390</v>
      </c>
      <c r="G3589" s="56" t="s">
        <v>1495</v>
      </c>
      <c r="H3589" s="56" t="s">
        <v>234</v>
      </c>
      <c r="I3589" s="56" t="s">
        <v>454</v>
      </c>
      <c r="J3589" s="62" t="s">
        <v>2384</v>
      </c>
      <c r="K3589" s="67">
        <v>12900</v>
      </c>
      <c r="L3589" s="67">
        <v>126265200</v>
      </c>
      <c r="M3589" s="67"/>
      <c r="R3589" s="66">
        <v>126265200</v>
      </c>
      <c r="S3589" s="67" t="s">
        <v>1364</v>
      </c>
      <c r="T3589" s="65">
        <v>1</v>
      </c>
    </row>
    <row r="3590" spans="1:20" x14ac:dyDescent="0.25">
      <c r="A3590" s="60" t="s">
        <v>2369</v>
      </c>
      <c r="B3590" s="59" t="s">
        <v>2367</v>
      </c>
      <c r="C3590" s="56" t="s">
        <v>1082</v>
      </c>
      <c r="D3590" s="56" t="s">
        <v>1467</v>
      </c>
      <c r="E3590" s="56" t="s">
        <v>254</v>
      </c>
      <c r="F3590" s="56" t="s">
        <v>390</v>
      </c>
      <c r="G3590" s="56" t="s">
        <v>1495</v>
      </c>
      <c r="H3590" s="56" t="s">
        <v>1492</v>
      </c>
      <c r="I3590" s="56" t="s">
        <v>454</v>
      </c>
      <c r="J3590" s="62" t="s">
        <v>2384</v>
      </c>
      <c r="K3590" s="67">
        <v>1600</v>
      </c>
      <c r="L3590" s="67">
        <v>15660800</v>
      </c>
      <c r="M3590" s="67"/>
      <c r="R3590" s="66">
        <v>15660800</v>
      </c>
      <c r="S3590" s="67" t="s">
        <v>1534</v>
      </c>
      <c r="T3590" s="65">
        <v>1</v>
      </c>
    </row>
    <row r="3591" spans="1:20" x14ac:dyDescent="0.25">
      <c r="A3591" s="60" t="s">
        <v>2369</v>
      </c>
      <c r="B3591" s="59" t="s">
        <v>2367</v>
      </c>
      <c r="C3591" s="56" t="s">
        <v>1083</v>
      </c>
      <c r="D3591" s="56" t="s">
        <v>1468</v>
      </c>
      <c r="E3591" s="56" t="s">
        <v>254</v>
      </c>
      <c r="F3591" s="56" t="s">
        <v>390</v>
      </c>
      <c r="G3591" s="56" t="s">
        <v>1495</v>
      </c>
      <c r="H3591" s="56" t="s">
        <v>296</v>
      </c>
      <c r="I3591" s="56" t="s">
        <v>456</v>
      </c>
      <c r="J3591" s="10" t="s">
        <v>456</v>
      </c>
      <c r="K3591" s="67">
        <v>2160</v>
      </c>
      <c r="L3591" s="67">
        <v>24820560</v>
      </c>
      <c r="M3591" s="67"/>
      <c r="R3591" s="66">
        <v>24820560</v>
      </c>
      <c r="S3591" s="67" t="s">
        <v>1364</v>
      </c>
      <c r="T3591" s="65">
        <v>1</v>
      </c>
    </row>
    <row r="3592" spans="1:20" x14ac:dyDescent="0.25">
      <c r="A3592" s="60" t="s">
        <v>2369</v>
      </c>
      <c r="B3592" s="59" t="s">
        <v>2367</v>
      </c>
      <c r="C3592" s="56" t="s">
        <v>1083</v>
      </c>
      <c r="D3592" s="56" t="s">
        <v>1468</v>
      </c>
      <c r="E3592" s="56" t="s">
        <v>254</v>
      </c>
      <c r="F3592" s="56" t="s">
        <v>390</v>
      </c>
      <c r="G3592" s="56" t="s">
        <v>1495</v>
      </c>
      <c r="H3592" s="56" t="s">
        <v>231</v>
      </c>
      <c r="I3592" s="56" t="s">
        <v>455</v>
      </c>
      <c r="J3592" s="62" t="s">
        <v>2384</v>
      </c>
      <c r="K3592" s="67">
        <v>240</v>
      </c>
      <c r="L3592" s="67">
        <v>2460000</v>
      </c>
      <c r="M3592" s="67"/>
      <c r="R3592" s="66">
        <v>2460000</v>
      </c>
      <c r="S3592" s="67" t="s">
        <v>1364</v>
      </c>
      <c r="T3592" s="65">
        <v>1</v>
      </c>
    </row>
    <row r="3593" spans="1:20" x14ac:dyDescent="0.25">
      <c r="A3593" s="60" t="s">
        <v>2369</v>
      </c>
      <c r="B3593" s="59" t="s">
        <v>2367</v>
      </c>
      <c r="C3593" s="56" t="s">
        <v>1083</v>
      </c>
      <c r="D3593" s="56" t="s">
        <v>1468</v>
      </c>
      <c r="E3593" s="56" t="s">
        <v>254</v>
      </c>
      <c r="F3593" s="56" t="s">
        <v>390</v>
      </c>
      <c r="G3593" s="56" t="s">
        <v>1495</v>
      </c>
      <c r="H3593" s="56" t="s">
        <v>234</v>
      </c>
      <c r="I3593" s="56" t="s">
        <v>454</v>
      </c>
      <c r="J3593" s="62" t="s">
        <v>2384</v>
      </c>
      <c r="K3593" s="67">
        <v>13900</v>
      </c>
      <c r="L3593" s="67">
        <v>105556600</v>
      </c>
      <c r="M3593" s="67"/>
      <c r="R3593" s="66">
        <v>105556600</v>
      </c>
      <c r="S3593" s="67" t="s">
        <v>1364</v>
      </c>
      <c r="T3593" s="65">
        <v>1</v>
      </c>
    </row>
    <row r="3594" spans="1:20" x14ac:dyDescent="0.25">
      <c r="A3594" s="60" t="s">
        <v>2369</v>
      </c>
      <c r="B3594" s="59" t="s">
        <v>2367</v>
      </c>
      <c r="C3594" s="56" t="s">
        <v>1083</v>
      </c>
      <c r="D3594" s="56" t="s">
        <v>1468</v>
      </c>
      <c r="E3594" s="56" t="s">
        <v>254</v>
      </c>
      <c r="F3594" s="56" t="s">
        <v>390</v>
      </c>
      <c r="G3594" s="56" t="s">
        <v>1495</v>
      </c>
      <c r="H3594" s="56" t="s">
        <v>1492</v>
      </c>
      <c r="I3594" s="56" t="s">
        <v>454</v>
      </c>
      <c r="J3594" s="62" t="s">
        <v>2384</v>
      </c>
      <c r="K3594" s="67">
        <v>19100</v>
      </c>
      <c r="L3594" s="67">
        <v>145045400</v>
      </c>
      <c r="M3594" s="67"/>
      <c r="R3594" s="66">
        <v>145045400</v>
      </c>
      <c r="S3594" s="67" t="s">
        <v>1534</v>
      </c>
      <c r="T3594" s="65">
        <v>1</v>
      </c>
    </row>
    <row r="3595" spans="1:20" x14ac:dyDescent="0.25">
      <c r="A3595" s="60" t="s">
        <v>2369</v>
      </c>
      <c r="B3595" s="59" t="s">
        <v>2367</v>
      </c>
      <c r="C3595" s="56" t="s">
        <v>1085</v>
      </c>
      <c r="D3595" s="56" t="s">
        <v>1423</v>
      </c>
      <c r="E3595" s="56" t="s">
        <v>254</v>
      </c>
      <c r="F3595" s="56" t="s">
        <v>390</v>
      </c>
      <c r="G3595" s="56" t="s">
        <v>1495</v>
      </c>
      <c r="H3595" s="56" t="s">
        <v>296</v>
      </c>
      <c r="I3595" s="56" t="s">
        <v>456</v>
      </c>
      <c r="J3595" s="10" t="s">
        <v>456</v>
      </c>
      <c r="K3595" s="67">
        <v>5040</v>
      </c>
      <c r="L3595" s="67">
        <v>53751600</v>
      </c>
      <c r="M3595" s="67"/>
      <c r="R3595" s="66">
        <v>53751600</v>
      </c>
      <c r="S3595" s="67" t="s">
        <v>1364</v>
      </c>
      <c r="T3595" s="65">
        <v>1</v>
      </c>
    </row>
    <row r="3596" spans="1:20" x14ac:dyDescent="0.25">
      <c r="A3596" s="60" t="s">
        <v>2369</v>
      </c>
      <c r="B3596" s="59" t="s">
        <v>2367</v>
      </c>
      <c r="C3596" s="56" t="s">
        <v>1085</v>
      </c>
      <c r="D3596" s="56" t="s">
        <v>1423</v>
      </c>
      <c r="E3596" s="56" t="s">
        <v>254</v>
      </c>
      <c r="F3596" s="56" t="s">
        <v>390</v>
      </c>
      <c r="G3596" s="56" t="s">
        <v>1495</v>
      </c>
      <c r="H3596" s="56" t="s">
        <v>337</v>
      </c>
      <c r="I3596" s="56" t="s">
        <v>453</v>
      </c>
      <c r="J3596" s="62" t="s">
        <v>2384</v>
      </c>
      <c r="K3596" s="67">
        <v>21120</v>
      </c>
      <c r="L3596" s="67">
        <v>119919360</v>
      </c>
      <c r="M3596" s="67"/>
      <c r="R3596" s="66">
        <v>119919360</v>
      </c>
      <c r="S3596" s="67" t="s">
        <v>1364</v>
      </c>
      <c r="T3596" s="65">
        <v>1</v>
      </c>
    </row>
    <row r="3597" spans="1:20" x14ac:dyDescent="0.25">
      <c r="A3597" s="60" t="s">
        <v>2369</v>
      </c>
      <c r="B3597" s="59" t="s">
        <v>2367</v>
      </c>
      <c r="C3597" s="56" t="s">
        <v>1085</v>
      </c>
      <c r="D3597" s="56" t="s">
        <v>1423</v>
      </c>
      <c r="E3597" s="56" t="s">
        <v>254</v>
      </c>
      <c r="F3597" s="56" t="s">
        <v>390</v>
      </c>
      <c r="G3597" s="56" t="s">
        <v>1495</v>
      </c>
      <c r="H3597" s="56" t="s">
        <v>231</v>
      </c>
      <c r="I3597" s="56" t="s">
        <v>455</v>
      </c>
      <c r="J3597" s="62" t="s">
        <v>2384</v>
      </c>
      <c r="K3597" s="67">
        <v>220</v>
      </c>
      <c r="L3597" s="67">
        <v>2074600</v>
      </c>
      <c r="M3597" s="67"/>
      <c r="R3597" s="66">
        <v>2074600</v>
      </c>
      <c r="S3597" s="67" t="s">
        <v>1364</v>
      </c>
      <c r="T3597" s="65">
        <v>1</v>
      </c>
    </row>
    <row r="3598" spans="1:20" x14ac:dyDescent="0.25">
      <c r="A3598" s="60" t="s">
        <v>2369</v>
      </c>
      <c r="B3598" s="59" t="s">
        <v>2367</v>
      </c>
      <c r="C3598" s="56" t="s">
        <v>1085</v>
      </c>
      <c r="D3598" s="56" t="s">
        <v>1423</v>
      </c>
      <c r="E3598" s="56" t="s">
        <v>254</v>
      </c>
      <c r="F3598" s="56" t="s">
        <v>390</v>
      </c>
      <c r="G3598" s="56" t="s">
        <v>1495</v>
      </c>
      <c r="H3598" s="56" t="s">
        <v>1523</v>
      </c>
      <c r="I3598" s="56" t="s">
        <v>453</v>
      </c>
      <c r="J3598" s="62" t="s">
        <v>2384</v>
      </c>
      <c r="K3598" s="67">
        <v>5600</v>
      </c>
      <c r="L3598" s="67">
        <v>31796800</v>
      </c>
      <c r="M3598" s="67"/>
      <c r="R3598" s="66">
        <v>31796800</v>
      </c>
      <c r="S3598" s="67" t="s">
        <v>1534</v>
      </c>
      <c r="T3598" s="65">
        <v>1</v>
      </c>
    </row>
    <row r="3599" spans="1:20" x14ac:dyDescent="0.25">
      <c r="A3599" s="60" t="s">
        <v>2369</v>
      </c>
      <c r="B3599" s="59" t="s">
        <v>2367</v>
      </c>
      <c r="C3599" s="56" t="s">
        <v>1086</v>
      </c>
      <c r="D3599" s="56" t="s">
        <v>1204</v>
      </c>
      <c r="E3599" s="56" t="s">
        <v>254</v>
      </c>
      <c r="F3599" s="56" t="s">
        <v>390</v>
      </c>
      <c r="G3599" s="56" t="s">
        <v>1495</v>
      </c>
      <c r="H3599" s="56" t="s">
        <v>296</v>
      </c>
      <c r="I3599" s="56" t="s">
        <v>456</v>
      </c>
      <c r="J3599" s="10" t="s">
        <v>456</v>
      </c>
      <c r="K3599" s="67">
        <v>50380</v>
      </c>
      <c r="L3599" s="67">
        <v>528083160</v>
      </c>
      <c r="M3599" s="67"/>
      <c r="R3599" s="66">
        <v>528083160</v>
      </c>
      <c r="S3599" s="67" t="s">
        <v>1364</v>
      </c>
      <c r="T3599" s="65">
        <v>1</v>
      </c>
    </row>
    <row r="3600" spans="1:20" x14ac:dyDescent="0.25">
      <c r="A3600" s="60" t="s">
        <v>2369</v>
      </c>
      <c r="B3600" s="59" t="s">
        <v>2367</v>
      </c>
      <c r="C3600" s="56" t="s">
        <v>1086</v>
      </c>
      <c r="D3600" s="56" t="s">
        <v>1204</v>
      </c>
      <c r="E3600" s="56" t="s">
        <v>254</v>
      </c>
      <c r="F3600" s="56" t="s">
        <v>390</v>
      </c>
      <c r="G3600" s="56" t="s">
        <v>1495</v>
      </c>
      <c r="H3600" s="56" t="s">
        <v>337</v>
      </c>
      <c r="I3600" s="56" t="s">
        <v>453</v>
      </c>
      <c r="J3600" s="62" t="s">
        <v>2384</v>
      </c>
      <c r="K3600" s="67">
        <v>151340</v>
      </c>
      <c r="L3600" s="67">
        <v>1492817760</v>
      </c>
      <c r="M3600" s="67"/>
      <c r="R3600" s="66">
        <v>1492817760</v>
      </c>
      <c r="S3600" s="67" t="s">
        <v>1364</v>
      </c>
      <c r="T3600" s="65">
        <v>1</v>
      </c>
    </row>
    <row r="3601" spans="1:20" x14ac:dyDescent="0.25">
      <c r="A3601" s="60" t="s">
        <v>2369</v>
      </c>
      <c r="B3601" s="59" t="s">
        <v>2367</v>
      </c>
      <c r="C3601" s="56" t="s">
        <v>1086</v>
      </c>
      <c r="D3601" s="56" t="s">
        <v>1204</v>
      </c>
      <c r="E3601" s="56" t="s">
        <v>254</v>
      </c>
      <c r="F3601" s="56" t="s">
        <v>390</v>
      </c>
      <c r="G3601" s="56" t="s">
        <v>1495</v>
      </c>
      <c r="H3601" s="56" t="s">
        <v>231</v>
      </c>
      <c r="I3601" s="56" t="s">
        <v>455</v>
      </c>
      <c r="J3601" s="62" t="s">
        <v>2384</v>
      </c>
      <c r="K3601" s="67">
        <v>4160</v>
      </c>
      <c r="L3601" s="67">
        <v>37523200</v>
      </c>
      <c r="M3601" s="67"/>
      <c r="R3601" s="66">
        <v>37523200</v>
      </c>
      <c r="S3601" s="67" t="s">
        <v>1364</v>
      </c>
      <c r="T3601" s="65">
        <v>1</v>
      </c>
    </row>
    <row r="3602" spans="1:20" x14ac:dyDescent="0.25">
      <c r="A3602" s="60" t="s">
        <v>2369</v>
      </c>
      <c r="B3602" s="59" t="s">
        <v>2367</v>
      </c>
      <c r="C3602" s="56" t="s">
        <v>1086</v>
      </c>
      <c r="D3602" s="56" t="s">
        <v>1204</v>
      </c>
      <c r="E3602" s="56" t="s">
        <v>254</v>
      </c>
      <c r="F3602" s="56" t="s">
        <v>390</v>
      </c>
      <c r="G3602" s="56" t="s">
        <v>1495</v>
      </c>
      <c r="H3602" s="56" t="s">
        <v>234</v>
      </c>
      <c r="I3602" s="56" t="s">
        <v>454</v>
      </c>
      <c r="J3602" s="62" t="s">
        <v>2384</v>
      </c>
      <c r="K3602" s="67">
        <v>36018</v>
      </c>
      <c r="L3602" s="67">
        <v>226121004</v>
      </c>
      <c r="M3602" s="67"/>
      <c r="R3602" s="66">
        <v>226121004</v>
      </c>
      <c r="S3602" s="67" t="s">
        <v>1364</v>
      </c>
      <c r="T3602" s="65">
        <v>1</v>
      </c>
    </row>
    <row r="3603" spans="1:20" x14ac:dyDescent="0.25">
      <c r="A3603" s="60" t="s">
        <v>2369</v>
      </c>
      <c r="B3603" s="59" t="s">
        <v>2367</v>
      </c>
      <c r="C3603" s="56" t="s">
        <v>1086</v>
      </c>
      <c r="D3603" s="56" t="s">
        <v>1204</v>
      </c>
      <c r="E3603" s="56" t="s">
        <v>254</v>
      </c>
      <c r="F3603" s="56" t="s">
        <v>390</v>
      </c>
      <c r="G3603" s="56" t="s">
        <v>1495</v>
      </c>
      <c r="H3603" s="56" t="s">
        <v>1493</v>
      </c>
      <c r="I3603" s="56" t="s">
        <v>456</v>
      </c>
      <c r="J3603" s="10" t="s">
        <v>456</v>
      </c>
      <c r="K3603" s="67">
        <v>3400</v>
      </c>
      <c r="L3603" s="67">
        <v>35638800</v>
      </c>
      <c r="M3603" s="67"/>
      <c r="R3603" s="66">
        <v>35638800</v>
      </c>
      <c r="S3603" s="67" t="s">
        <v>1534</v>
      </c>
      <c r="T3603" s="65">
        <v>1</v>
      </c>
    </row>
    <row r="3604" spans="1:20" x14ac:dyDescent="0.25">
      <c r="A3604" s="60" t="s">
        <v>2369</v>
      </c>
      <c r="B3604" s="59" t="s">
        <v>2367</v>
      </c>
      <c r="C3604" s="56" t="s">
        <v>1087</v>
      </c>
      <c r="D3604" s="56" t="s">
        <v>1424</v>
      </c>
      <c r="E3604" s="56" t="s">
        <v>254</v>
      </c>
      <c r="F3604" s="56" t="s">
        <v>390</v>
      </c>
      <c r="G3604" s="56" t="s">
        <v>1495</v>
      </c>
      <c r="H3604" s="56" t="s">
        <v>296</v>
      </c>
      <c r="I3604" s="56" t="s">
        <v>456</v>
      </c>
      <c r="J3604" s="10" t="s">
        <v>456</v>
      </c>
      <c r="K3604" s="67">
        <v>92500</v>
      </c>
      <c r="L3604" s="67">
        <v>969585000</v>
      </c>
      <c r="M3604" s="67"/>
      <c r="R3604" s="66">
        <v>969585000</v>
      </c>
      <c r="S3604" s="67" t="s">
        <v>1364</v>
      </c>
      <c r="T3604" s="65">
        <v>1</v>
      </c>
    </row>
    <row r="3605" spans="1:20" x14ac:dyDescent="0.25">
      <c r="A3605" s="60" t="s">
        <v>2369</v>
      </c>
      <c r="B3605" s="59" t="s">
        <v>2367</v>
      </c>
      <c r="C3605" s="56" t="s">
        <v>1087</v>
      </c>
      <c r="D3605" s="56" t="s">
        <v>1424</v>
      </c>
      <c r="E3605" s="56" t="s">
        <v>254</v>
      </c>
      <c r="F3605" s="56" t="s">
        <v>390</v>
      </c>
      <c r="G3605" s="56" t="s">
        <v>1495</v>
      </c>
      <c r="H3605" s="56" t="s">
        <v>337</v>
      </c>
      <c r="I3605" s="56" t="s">
        <v>453</v>
      </c>
      <c r="J3605" s="62" t="s">
        <v>2384</v>
      </c>
      <c r="K3605" s="67">
        <v>180080</v>
      </c>
      <c r="L3605" s="67">
        <v>1776309120</v>
      </c>
      <c r="M3605" s="67"/>
      <c r="R3605" s="66">
        <v>1776309120</v>
      </c>
      <c r="S3605" s="67" t="s">
        <v>1364</v>
      </c>
      <c r="T3605" s="65">
        <v>1</v>
      </c>
    </row>
    <row r="3606" spans="1:20" x14ac:dyDescent="0.25">
      <c r="A3606" s="60" t="s">
        <v>2369</v>
      </c>
      <c r="B3606" s="59" t="s">
        <v>2367</v>
      </c>
      <c r="C3606" s="56" t="s">
        <v>1087</v>
      </c>
      <c r="D3606" s="56" t="s">
        <v>1424</v>
      </c>
      <c r="E3606" s="56" t="s">
        <v>254</v>
      </c>
      <c r="F3606" s="56" t="s">
        <v>390</v>
      </c>
      <c r="G3606" s="56" t="s">
        <v>1495</v>
      </c>
      <c r="H3606" s="56" t="s">
        <v>231</v>
      </c>
      <c r="I3606" s="56" t="s">
        <v>455</v>
      </c>
      <c r="J3606" s="62" t="s">
        <v>2384</v>
      </c>
      <c r="K3606" s="67">
        <v>2080</v>
      </c>
      <c r="L3606" s="67">
        <v>19102720</v>
      </c>
      <c r="M3606" s="67"/>
      <c r="R3606" s="66">
        <v>19102720</v>
      </c>
      <c r="S3606" s="67" t="s">
        <v>1364</v>
      </c>
      <c r="T3606" s="65">
        <v>1</v>
      </c>
    </row>
    <row r="3607" spans="1:20" x14ac:dyDescent="0.25">
      <c r="A3607" s="60" t="s">
        <v>2369</v>
      </c>
      <c r="B3607" s="59" t="s">
        <v>2367</v>
      </c>
      <c r="C3607" s="56" t="s">
        <v>1087</v>
      </c>
      <c r="D3607" s="56" t="s">
        <v>1424</v>
      </c>
      <c r="E3607" s="56" t="s">
        <v>254</v>
      </c>
      <c r="F3607" s="56" t="s">
        <v>390</v>
      </c>
      <c r="G3607" s="56" t="s">
        <v>1495</v>
      </c>
      <c r="H3607" s="56" t="s">
        <v>234</v>
      </c>
      <c r="I3607" s="56" t="s">
        <v>454</v>
      </c>
      <c r="J3607" s="62" t="s">
        <v>2384</v>
      </c>
      <c r="K3607" s="67">
        <v>17</v>
      </c>
      <c r="L3607" s="67">
        <v>96373</v>
      </c>
      <c r="M3607" s="67"/>
      <c r="R3607" s="66">
        <v>96373</v>
      </c>
      <c r="S3607" s="67" t="s">
        <v>1364</v>
      </c>
      <c r="T3607" s="65">
        <v>1</v>
      </c>
    </row>
    <row r="3608" spans="1:20" x14ac:dyDescent="0.25">
      <c r="A3608" s="60" t="s">
        <v>2369</v>
      </c>
      <c r="B3608" s="59" t="s">
        <v>2367</v>
      </c>
      <c r="C3608" s="56" t="s">
        <v>1087</v>
      </c>
      <c r="D3608" s="56" t="s">
        <v>1424</v>
      </c>
      <c r="E3608" s="56" t="s">
        <v>254</v>
      </c>
      <c r="F3608" s="56" t="s">
        <v>390</v>
      </c>
      <c r="G3608" s="56" t="s">
        <v>1495</v>
      </c>
      <c r="H3608" s="56" t="s">
        <v>1493</v>
      </c>
      <c r="I3608" s="56" t="s">
        <v>456</v>
      </c>
      <c r="J3608" s="10" t="s">
        <v>456</v>
      </c>
      <c r="K3608" s="67">
        <v>3200</v>
      </c>
      <c r="L3608" s="67">
        <v>33542400</v>
      </c>
      <c r="M3608" s="67"/>
      <c r="R3608" s="66">
        <v>33542400</v>
      </c>
      <c r="S3608" s="67" t="s">
        <v>1534</v>
      </c>
      <c r="T3608" s="65">
        <v>1</v>
      </c>
    </row>
    <row r="3609" spans="1:20" x14ac:dyDescent="0.25">
      <c r="A3609" s="60" t="s">
        <v>2369</v>
      </c>
      <c r="B3609" s="59" t="s">
        <v>2367</v>
      </c>
      <c r="C3609" s="56" t="s">
        <v>1087</v>
      </c>
      <c r="D3609" s="56" t="s">
        <v>1424</v>
      </c>
      <c r="E3609" s="56" t="s">
        <v>254</v>
      </c>
      <c r="F3609" s="56" t="s">
        <v>390</v>
      </c>
      <c r="G3609" s="56" t="s">
        <v>1495</v>
      </c>
      <c r="H3609" s="56" t="s">
        <v>1523</v>
      </c>
      <c r="I3609" s="56" t="s">
        <v>453</v>
      </c>
      <c r="J3609" s="62" t="s">
        <v>2384</v>
      </c>
      <c r="K3609" s="67">
        <v>30000</v>
      </c>
      <c r="L3609" s="67">
        <v>295920000</v>
      </c>
      <c r="M3609" s="67"/>
      <c r="R3609" s="66">
        <v>295920000</v>
      </c>
      <c r="S3609" s="67" t="s">
        <v>1534</v>
      </c>
      <c r="T3609" s="65">
        <v>1</v>
      </c>
    </row>
    <row r="3610" spans="1:20" x14ac:dyDescent="0.25">
      <c r="A3610" s="60" t="s">
        <v>2369</v>
      </c>
      <c r="B3610" s="59" t="s">
        <v>2367</v>
      </c>
      <c r="C3610" s="56" t="s">
        <v>1088</v>
      </c>
      <c r="D3610" s="56" t="s">
        <v>1496</v>
      </c>
      <c r="E3610" s="56" t="s">
        <v>389</v>
      </c>
      <c r="F3610" s="56" t="s">
        <v>322</v>
      </c>
      <c r="G3610" s="56" t="s">
        <v>1495</v>
      </c>
      <c r="H3610" s="56" t="s">
        <v>296</v>
      </c>
      <c r="I3610" s="56" t="s">
        <v>456</v>
      </c>
      <c r="J3610" s="10" t="s">
        <v>456</v>
      </c>
      <c r="K3610" s="67">
        <v>1680</v>
      </c>
      <c r="L3610" s="67">
        <v>79779840</v>
      </c>
      <c r="M3610" s="67"/>
      <c r="R3610" s="66">
        <v>79779840</v>
      </c>
      <c r="S3610" s="67" t="s">
        <v>1364</v>
      </c>
      <c r="T3610" s="65">
        <v>1</v>
      </c>
    </row>
    <row r="3611" spans="1:20" x14ac:dyDescent="0.25">
      <c r="A3611" s="60" t="s">
        <v>2369</v>
      </c>
      <c r="B3611" s="59" t="s">
        <v>2367</v>
      </c>
      <c r="C3611" s="56" t="s">
        <v>1088</v>
      </c>
      <c r="D3611" s="56" t="s">
        <v>1496</v>
      </c>
      <c r="E3611" s="56" t="s">
        <v>389</v>
      </c>
      <c r="F3611" s="56" t="s">
        <v>322</v>
      </c>
      <c r="G3611" s="56" t="s">
        <v>1495</v>
      </c>
      <c r="H3611" s="56" t="s">
        <v>337</v>
      </c>
      <c r="I3611" s="56" t="s">
        <v>453</v>
      </c>
      <c r="J3611" s="62" t="s">
        <v>2384</v>
      </c>
      <c r="K3611" s="67">
        <v>13080</v>
      </c>
      <c r="L3611" s="67">
        <v>319884480</v>
      </c>
      <c r="M3611" s="67"/>
      <c r="R3611" s="66">
        <v>319884480</v>
      </c>
      <c r="S3611" s="67" t="s">
        <v>1364</v>
      </c>
      <c r="T3611" s="65">
        <v>1</v>
      </c>
    </row>
    <row r="3612" spans="1:20" x14ac:dyDescent="0.25">
      <c r="A3612" s="60" t="s">
        <v>2369</v>
      </c>
      <c r="B3612" s="59" t="s">
        <v>2367</v>
      </c>
      <c r="C3612" s="56" t="s">
        <v>1088</v>
      </c>
      <c r="D3612" s="56" t="s">
        <v>1496</v>
      </c>
      <c r="E3612" s="56" t="s">
        <v>389</v>
      </c>
      <c r="F3612" s="56" t="s">
        <v>322</v>
      </c>
      <c r="G3612" s="56" t="s">
        <v>1495</v>
      </c>
      <c r="H3612" s="56" t="s">
        <v>1523</v>
      </c>
      <c r="I3612" s="56" t="s">
        <v>453</v>
      </c>
      <c r="J3612" s="62" t="s">
        <v>2384</v>
      </c>
      <c r="K3612" s="67">
        <v>1110</v>
      </c>
      <c r="L3612" s="67">
        <v>27146160</v>
      </c>
      <c r="M3612" s="67"/>
      <c r="R3612" s="66">
        <v>27146160</v>
      </c>
      <c r="S3612" s="67" t="s">
        <v>1534</v>
      </c>
      <c r="T3612" s="65">
        <v>1</v>
      </c>
    </row>
    <row r="3613" spans="1:20" x14ac:dyDescent="0.25">
      <c r="A3613" s="60" t="s">
        <v>2369</v>
      </c>
      <c r="B3613" s="59" t="s">
        <v>2367</v>
      </c>
      <c r="C3613" s="56" t="s">
        <v>1377</v>
      </c>
      <c r="D3613" s="56" t="s">
        <v>1481</v>
      </c>
      <c r="E3613" s="56" t="s">
        <v>254</v>
      </c>
      <c r="F3613" s="56" t="s">
        <v>390</v>
      </c>
      <c r="G3613" s="56" t="s">
        <v>1495</v>
      </c>
      <c r="H3613" s="56" t="s">
        <v>296</v>
      </c>
      <c r="I3613" s="56" t="s">
        <v>456</v>
      </c>
      <c r="J3613" s="10" t="s">
        <v>456</v>
      </c>
      <c r="K3613" s="67">
        <v>15195</v>
      </c>
      <c r="L3613" s="67">
        <v>297396540</v>
      </c>
      <c r="M3613" s="67"/>
      <c r="R3613" s="66">
        <v>297396540</v>
      </c>
      <c r="S3613" s="67" t="s">
        <v>1364</v>
      </c>
      <c r="T3613" s="65">
        <v>1</v>
      </c>
    </row>
    <row r="3614" spans="1:20" x14ac:dyDescent="0.25">
      <c r="A3614" s="60" t="s">
        <v>2369</v>
      </c>
      <c r="B3614" s="59" t="s">
        <v>2367</v>
      </c>
      <c r="C3614" s="56" t="s">
        <v>1377</v>
      </c>
      <c r="D3614" s="56" t="s">
        <v>1481</v>
      </c>
      <c r="E3614" s="56" t="s">
        <v>254</v>
      </c>
      <c r="F3614" s="56" t="s">
        <v>390</v>
      </c>
      <c r="G3614" s="56" t="s">
        <v>1495</v>
      </c>
      <c r="H3614" s="56" t="s">
        <v>234</v>
      </c>
      <c r="I3614" s="56" t="s">
        <v>454</v>
      </c>
      <c r="J3614" s="62" t="s">
        <v>2384</v>
      </c>
      <c r="K3614" s="67">
        <v>14550</v>
      </c>
      <c r="L3614" s="67">
        <v>170904300</v>
      </c>
      <c r="M3614" s="67"/>
      <c r="R3614" s="66">
        <v>170904300</v>
      </c>
      <c r="S3614" s="67" t="s">
        <v>1364</v>
      </c>
      <c r="T3614" s="65">
        <v>1</v>
      </c>
    </row>
    <row r="3615" spans="1:20" x14ac:dyDescent="0.25">
      <c r="A3615" s="60" t="s">
        <v>2369</v>
      </c>
      <c r="B3615" s="59" t="s">
        <v>2367</v>
      </c>
      <c r="C3615" s="56" t="s">
        <v>1377</v>
      </c>
      <c r="D3615" s="56" t="s">
        <v>1481</v>
      </c>
      <c r="E3615" s="56" t="s">
        <v>254</v>
      </c>
      <c r="F3615" s="56" t="s">
        <v>390</v>
      </c>
      <c r="G3615" s="56" t="s">
        <v>1495</v>
      </c>
      <c r="H3615" s="56" t="s">
        <v>1492</v>
      </c>
      <c r="I3615" s="56" t="s">
        <v>454</v>
      </c>
      <c r="J3615" s="62" t="s">
        <v>2384</v>
      </c>
      <c r="K3615" s="67">
        <v>24585</v>
      </c>
      <c r="L3615" s="67">
        <v>288775410</v>
      </c>
      <c r="M3615" s="67"/>
      <c r="R3615" s="66">
        <v>288775410</v>
      </c>
      <c r="S3615" s="67" t="s">
        <v>1534</v>
      </c>
      <c r="T3615" s="65">
        <v>1</v>
      </c>
    </row>
    <row r="3616" spans="1:20" x14ac:dyDescent="0.25">
      <c r="A3616" s="60" t="s">
        <v>2369</v>
      </c>
      <c r="B3616" s="59" t="s">
        <v>2367</v>
      </c>
      <c r="C3616" s="56" t="s">
        <v>1111</v>
      </c>
      <c r="D3616" s="56" t="s">
        <v>1424</v>
      </c>
      <c r="E3616" s="56" t="s">
        <v>254</v>
      </c>
      <c r="F3616" s="56" t="s">
        <v>390</v>
      </c>
      <c r="G3616" s="56" t="s">
        <v>1495</v>
      </c>
      <c r="H3616" s="56" t="s">
        <v>296</v>
      </c>
      <c r="I3616" s="56" t="s">
        <v>456</v>
      </c>
      <c r="J3616" s="10" t="s">
        <v>456</v>
      </c>
      <c r="K3616" s="67">
        <v>26295</v>
      </c>
      <c r="L3616" s="67">
        <v>537022785</v>
      </c>
      <c r="M3616" s="67"/>
      <c r="R3616" s="66">
        <v>537022785</v>
      </c>
      <c r="S3616" s="67" t="s">
        <v>1364</v>
      </c>
      <c r="T3616" s="65">
        <v>1</v>
      </c>
    </row>
    <row r="3617" spans="1:20" x14ac:dyDescent="0.25">
      <c r="A3617" s="60" t="s">
        <v>2369</v>
      </c>
      <c r="B3617" s="59" t="s">
        <v>2367</v>
      </c>
      <c r="C3617" s="56" t="s">
        <v>1111</v>
      </c>
      <c r="D3617" s="56" t="s">
        <v>1424</v>
      </c>
      <c r="E3617" s="56" t="s">
        <v>254</v>
      </c>
      <c r="F3617" s="56" t="s">
        <v>390</v>
      </c>
      <c r="G3617" s="56" t="s">
        <v>1495</v>
      </c>
      <c r="H3617" s="56" t="s">
        <v>325</v>
      </c>
      <c r="I3617" s="56" t="s">
        <v>456</v>
      </c>
      <c r="J3617" s="10" t="s">
        <v>456</v>
      </c>
      <c r="K3617" s="67">
        <v>-1</v>
      </c>
      <c r="L3617" s="67">
        <v>-11044</v>
      </c>
      <c r="M3617" s="67"/>
      <c r="R3617" s="66">
        <v>-11044</v>
      </c>
      <c r="S3617" s="67" t="s">
        <v>1364</v>
      </c>
      <c r="T3617" s="65">
        <v>1</v>
      </c>
    </row>
    <row r="3618" spans="1:20" x14ac:dyDescent="0.25">
      <c r="A3618" s="60" t="s">
        <v>2369</v>
      </c>
      <c r="B3618" s="59" t="s">
        <v>2367</v>
      </c>
      <c r="C3618" s="56" t="s">
        <v>1111</v>
      </c>
      <c r="D3618" s="56" t="s">
        <v>1424</v>
      </c>
      <c r="E3618" s="56" t="s">
        <v>254</v>
      </c>
      <c r="F3618" s="56" t="s">
        <v>390</v>
      </c>
      <c r="G3618" s="56" t="s">
        <v>1495</v>
      </c>
      <c r="H3618" s="56" t="s">
        <v>231</v>
      </c>
      <c r="I3618" s="56" t="s">
        <v>455</v>
      </c>
      <c r="J3618" s="62" t="s">
        <v>2384</v>
      </c>
      <c r="K3618" s="67">
        <v>75</v>
      </c>
      <c r="L3618" s="67">
        <v>1309950</v>
      </c>
      <c r="M3618" s="67"/>
      <c r="R3618" s="66">
        <v>1309950</v>
      </c>
      <c r="S3618" s="67" t="s">
        <v>1364</v>
      </c>
      <c r="T3618" s="65">
        <v>1</v>
      </c>
    </row>
    <row r="3619" spans="1:20" x14ac:dyDescent="0.25">
      <c r="A3619" s="60" t="s">
        <v>2369</v>
      </c>
      <c r="B3619" s="59" t="s">
        <v>2367</v>
      </c>
      <c r="C3619" s="56" t="s">
        <v>1111</v>
      </c>
      <c r="D3619" s="56" t="s">
        <v>1424</v>
      </c>
      <c r="E3619" s="56" t="s">
        <v>254</v>
      </c>
      <c r="F3619" s="56" t="s">
        <v>390</v>
      </c>
      <c r="G3619" s="56" t="s">
        <v>1495</v>
      </c>
      <c r="H3619" s="56" t="s">
        <v>234</v>
      </c>
      <c r="I3619" s="56" t="s">
        <v>454</v>
      </c>
      <c r="J3619" s="62" t="s">
        <v>2384</v>
      </c>
      <c r="K3619" s="67">
        <v>129570</v>
      </c>
      <c r="L3619" s="67">
        <v>1430971080</v>
      </c>
      <c r="M3619" s="67"/>
      <c r="R3619" s="66">
        <v>1430971080</v>
      </c>
      <c r="S3619" s="67" t="s">
        <v>1364</v>
      </c>
      <c r="T3619" s="65">
        <v>1</v>
      </c>
    </row>
    <row r="3620" spans="1:20" x14ac:dyDescent="0.25">
      <c r="A3620" s="60" t="s">
        <v>2369</v>
      </c>
      <c r="B3620" s="59" t="s">
        <v>2367</v>
      </c>
      <c r="C3620" s="56" t="s">
        <v>1111</v>
      </c>
      <c r="D3620" s="56" t="s">
        <v>1424</v>
      </c>
      <c r="E3620" s="56" t="s">
        <v>254</v>
      </c>
      <c r="F3620" s="56" t="s">
        <v>390</v>
      </c>
      <c r="G3620" s="56" t="s">
        <v>1495</v>
      </c>
      <c r="H3620" s="56" t="s">
        <v>1492</v>
      </c>
      <c r="I3620" s="56" t="s">
        <v>454</v>
      </c>
      <c r="J3620" s="62" t="s">
        <v>2384</v>
      </c>
      <c r="K3620" s="67">
        <v>27090</v>
      </c>
      <c r="L3620" s="67">
        <v>299181960</v>
      </c>
      <c r="M3620" s="67"/>
      <c r="R3620" s="66">
        <v>299181960</v>
      </c>
      <c r="S3620" s="67" t="s">
        <v>1534</v>
      </c>
      <c r="T3620" s="65">
        <v>1</v>
      </c>
    </row>
    <row r="3621" spans="1:20" x14ac:dyDescent="0.25">
      <c r="A3621" s="60" t="s">
        <v>2369</v>
      </c>
      <c r="B3621" s="59" t="s">
        <v>2367</v>
      </c>
      <c r="C3621" s="56" t="s">
        <v>1000</v>
      </c>
      <c r="D3621" s="56" t="s">
        <v>1378</v>
      </c>
      <c r="E3621" s="56" t="s">
        <v>367</v>
      </c>
      <c r="F3621" s="56" t="s">
        <v>294</v>
      </c>
      <c r="G3621" s="56" t="s">
        <v>1379</v>
      </c>
      <c r="H3621" s="56" t="s">
        <v>314</v>
      </c>
      <c r="I3621" s="56" t="s">
        <v>456</v>
      </c>
      <c r="J3621" s="10" t="s">
        <v>456</v>
      </c>
      <c r="K3621" s="67">
        <v>138</v>
      </c>
      <c r="L3621" s="67">
        <v>27940998</v>
      </c>
      <c r="M3621" s="67"/>
      <c r="R3621" s="66">
        <v>27940998</v>
      </c>
      <c r="S3621" s="67" t="s">
        <v>1365</v>
      </c>
      <c r="T3621" s="65">
        <v>1</v>
      </c>
    </row>
    <row r="3622" spans="1:20" x14ac:dyDescent="0.25">
      <c r="A3622" s="60" t="s">
        <v>2369</v>
      </c>
      <c r="B3622" s="59" t="s">
        <v>2367</v>
      </c>
      <c r="C3622" s="56" t="s">
        <v>1000</v>
      </c>
      <c r="D3622" s="56" t="s">
        <v>1378</v>
      </c>
      <c r="E3622" s="56" t="s">
        <v>367</v>
      </c>
      <c r="F3622" s="56" t="s">
        <v>294</v>
      </c>
      <c r="G3622" s="56" t="s">
        <v>1379</v>
      </c>
      <c r="H3622" s="56" t="s">
        <v>345</v>
      </c>
      <c r="I3622" s="56" t="s">
        <v>456</v>
      </c>
      <c r="J3622" s="10" t="s">
        <v>456</v>
      </c>
      <c r="K3622" s="67">
        <v>710</v>
      </c>
      <c r="L3622" s="67">
        <v>137960100</v>
      </c>
      <c r="M3622" s="67"/>
      <c r="R3622" s="66">
        <v>137960100</v>
      </c>
      <c r="S3622" s="67" t="s">
        <v>1364</v>
      </c>
      <c r="T3622" s="65">
        <v>1</v>
      </c>
    </row>
    <row r="3623" spans="1:20" x14ac:dyDescent="0.25">
      <c r="A3623" s="60" t="s">
        <v>2369</v>
      </c>
      <c r="B3623" s="59" t="s">
        <v>2367</v>
      </c>
      <c r="C3623" s="56" t="s">
        <v>1000</v>
      </c>
      <c r="D3623" s="56" t="s">
        <v>1378</v>
      </c>
      <c r="E3623" s="56" t="s">
        <v>367</v>
      </c>
      <c r="F3623" s="56" t="s">
        <v>294</v>
      </c>
      <c r="G3623" s="56" t="s">
        <v>1379</v>
      </c>
      <c r="H3623" s="56" t="s">
        <v>241</v>
      </c>
      <c r="I3623" s="56" t="s">
        <v>454</v>
      </c>
      <c r="J3623" s="62" t="s">
        <v>2384</v>
      </c>
      <c r="K3623" s="67">
        <v>1480</v>
      </c>
      <c r="L3623" s="67">
        <v>237600680</v>
      </c>
      <c r="M3623" s="67"/>
      <c r="R3623" s="66">
        <v>237600680</v>
      </c>
      <c r="S3623" s="67" t="s">
        <v>1364</v>
      </c>
      <c r="T3623" s="65">
        <v>1</v>
      </c>
    </row>
    <row r="3624" spans="1:20" x14ac:dyDescent="0.25">
      <c r="A3624" s="60" t="s">
        <v>2369</v>
      </c>
      <c r="B3624" s="59" t="s">
        <v>2367</v>
      </c>
      <c r="C3624" s="56" t="s">
        <v>1125</v>
      </c>
      <c r="D3624" s="56" t="s">
        <v>1133</v>
      </c>
      <c r="E3624" s="56" t="s">
        <v>1143</v>
      </c>
      <c r="F3624" s="56" t="s">
        <v>1144</v>
      </c>
      <c r="G3624" s="56" t="s">
        <v>1312</v>
      </c>
      <c r="H3624" s="56" t="s">
        <v>314</v>
      </c>
      <c r="I3624" s="56" t="s">
        <v>456</v>
      </c>
      <c r="J3624" s="10" t="s">
        <v>456</v>
      </c>
      <c r="K3624" s="67">
        <v>200</v>
      </c>
      <c r="L3624" s="67">
        <v>9539700</v>
      </c>
      <c r="M3624" s="67"/>
      <c r="R3624" s="66">
        <v>9539700</v>
      </c>
      <c r="S3624" s="67" t="s">
        <v>1365</v>
      </c>
      <c r="T3624" s="65">
        <v>1</v>
      </c>
    </row>
    <row r="3625" spans="1:20" x14ac:dyDescent="0.25">
      <c r="A3625" s="60" t="s">
        <v>2369</v>
      </c>
      <c r="B3625" s="59" t="s">
        <v>2367</v>
      </c>
      <c r="C3625" s="56" t="s">
        <v>1125</v>
      </c>
      <c r="D3625" s="56" t="s">
        <v>1133</v>
      </c>
      <c r="E3625" s="56" t="s">
        <v>1143</v>
      </c>
      <c r="F3625" s="56" t="s">
        <v>1144</v>
      </c>
      <c r="G3625" s="56" t="s">
        <v>1312</v>
      </c>
      <c r="H3625" s="56" t="s">
        <v>345</v>
      </c>
      <c r="I3625" s="56" t="s">
        <v>456</v>
      </c>
      <c r="J3625" s="10" t="s">
        <v>456</v>
      </c>
      <c r="K3625" s="67">
        <v>3400</v>
      </c>
      <c r="L3625" s="67">
        <v>155638740</v>
      </c>
      <c r="M3625" s="67"/>
      <c r="R3625" s="66">
        <v>155638740</v>
      </c>
      <c r="S3625" s="67" t="s">
        <v>1364</v>
      </c>
      <c r="T3625" s="65">
        <v>1</v>
      </c>
    </row>
    <row r="3626" spans="1:20" x14ac:dyDescent="0.25">
      <c r="A3626" s="60" t="s">
        <v>2369</v>
      </c>
      <c r="B3626" s="59" t="s">
        <v>2367</v>
      </c>
      <c r="C3626" s="56" t="s">
        <v>1286</v>
      </c>
      <c r="D3626" s="56" t="s">
        <v>1298</v>
      </c>
      <c r="E3626" s="56" t="s">
        <v>385</v>
      </c>
      <c r="F3626" s="56" t="s">
        <v>398</v>
      </c>
      <c r="G3626" s="56" t="s">
        <v>1307</v>
      </c>
      <c r="H3626" s="56" t="s">
        <v>1528</v>
      </c>
      <c r="I3626" s="56" t="s">
        <v>454</v>
      </c>
      <c r="J3626" s="62" t="s">
        <v>2384</v>
      </c>
      <c r="K3626" s="67">
        <v>2500</v>
      </c>
      <c r="L3626" s="67">
        <v>17212500</v>
      </c>
      <c r="M3626" s="67"/>
      <c r="R3626" s="66">
        <v>17212500</v>
      </c>
      <c r="S3626" s="67" t="s">
        <v>1534</v>
      </c>
      <c r="T3626" s="65">
        <v>1</v>
      </c>
    </row>
    <row r="3627" spans="1:20" x14ac:dyDescent="0.25">
      <c r="A3627" s="60" t="s">
        <v>2369</v>
      </c>
      <c r="B3627" s="59" t="s">
        <v>2367</v>
      </c>
      <c r="C3627" s="56" t="s">
        <v>529</v>
      </c>
      <c r="D3627" s="56" t="s">
        <v>1267</v>
      </c>
      <c r="E3627" s="56" t="s">
        <v>367</v>
      </c>
      <c r="F3627" s="56" t="s">
        <v>294</v>
      </c>
      <c r="G3627" s="56" t="s">
        <v>1312</v>
      </c>
      <c r="H3627" s="56" t="s">
        <v>345</v>
      </c>
      <c r="I3627" s="56" t="s">
        <v>456</v>
      </c>
      <c r="J3627" s="10" t="s">
        <v>456</v>
      </c>
      <c r="K3627" s="67">
        <v>1700</v>
      </c>
      <c r="L3627" s="67">
        <v>81673100</v>
      </c>
      <c r="M3627" s="67"/>
      <c r="R3627" s="66">
        <v>81673100</v>
      </c>
      <c r="S3627" s="67" t="s">
        <v>1364</v>
      </c>
      <c r="T3627" s="65">
        <v>1</v>
      </c>
    </row>
    <row r="3628" spans="1:20" x14ac:dyDescent="0.25">
      <c r="A3628" s="60" t="s">
        <v>2369</v>
      </c>
      <c r="B3628" s="59" t="s">
        <v>2367</v>
      </c>
      <c r="C3628" s="56" t="s">
        <v>1004</v>
      </c>
      <c r="D3628" s="56" t="s">
        <v>1359</v>
      </c>
      <c r="E3628" s="56" t="s">
        <v>1505</v>
      </c>
      <c r="F3628" s="56" t="s">
        <v>1506</v>
      </c>
      <c r="G3628" s="56" t="s">
        <v>1313</v>
      </c>
      <c r="H3628" s="56" t="s">
        <v>345</v>
      </c>
      <c r="I3628" s="56" t="s">
        <v>456</v>
      </c>
      <c r="J3628" s="10" t="s">
        <v>456</v>
      </c>
      <c r="K3628" s="67">
        <v>930</v>
      </c>
      <c r="L3628" s="67">
        <v>101927628</v>
      </c>
      <c r="M3628" s="67"/>
      <c r="R3628" s="66">
        <v>101927628</v>
      </c>
      <c r="S3628" s="67" t="s">
        <v>1364</v>
      </c>
      <c r="T3628" s="65">
        <v>1</v>
      </c>
    </row>
    <row r="3629" spans="1:20" x14ac:dyDescent="0.25">
      <c r="A3629" s="60" t="s">
        <v>2369</v>
      </c>
      <c r="B3629" s="59" t="s">
        <v>2367</v>
      </c>
      <c r="C3629" s="56" t="s">
        <v>1051</v>
      </c>
      <c r="D3629" s="56" t="s">
        <v>1150</v>
      </c>
      <c r="E3629" s="56" t="s">
        <v>389</v>
      </c>
      <c r="F3629" s="56" t="s">
        <v>322</v>
      </c>
      <c r="G3629" s="56" t="s">
        <v>1495</v>
      </c>
      <c r="H3629" s="56" t="s">
        <v>234</v>
      </c>
      <c r="I3629" s="56" t="s">
        <v>454</v>
      </c>
      <c r="J3629" s="62" t="s">
        <v>2384</v>
      </c>
      <c r="K3629" s="67">
        <v>160</v>
      </c>
      <c r="L3629" s="67">
        <v>12979840</v>
      </c>
      <c r="M3629" s="67"/>
      <c r="R3629" s="66">
        <v>12979840</v>
      </c>
      <c r="S3629" s="67" t="s">
        <v>1364</v>
      </c>
      <c r="T3629" s="65">
        <v>1</v>
      </c>
    </row>
    <row r="3630" spans="1:20" x14ac:dyDescent="0.25">
      <c r="A3630" s="60" t="s">
        <v>2369</v>
      </c>
      <c r="B3630" s="59" t="s">
        <v>2367</v>
      </c>
      <c r="C3630" s="56" t="s">
        <v>1078</v>
      </c>
      <c r="D3630" s="56" t="s">
        <v>1205</v>
      </c>
      <c r="E3630" s="56" t="s">
        <v>254</v>
      </c>
      <c r="F3630" s="56" t="s">
        <v>390</v>
      </c>
      <c r="G3630" s="56" t="s">
        <v>1495</v>
      </c>
      <c r="H3630" s="56" t="s">
        <v>296</v>
      </c>
      <c r="I3630" s="56" t="s">
        <v>456</v>
      </c>
      <c r="J3630" s="10" t="s">
        <v>456</v>
      </c>
      <c r="K3630" s="67">
        <v>1760</v>
      </c>
      <c r="L3630" s="67">
        <v>20224160</v>
      </c>
      <c r="M3630" s="67"/>
      <c r="R3630" s="66">
        <v>20224160</v>
      </c>
      <c r="S3630" s="67" t="s">
        <v>1364</v>
      </c>
      <c r="T3630" s="65">
        <v>1</v>
      </c>
    </row>
    <row r="3631" spans="1:20" x14ac:dyDescent="0.25">
      <c r="A3631" s="60" t="s">
        <v>2369</v>
      </c>
      <c r="B3631" s="59" t="s">
        <v>2367</v>
      </c>
      <c r="C3631" s="56" t="s">
        <v>1078</v>
      </c>
      <c r="D3631" s="56" t="s">
        <v>1205</v>
      </c>
      <c r="E3631" s="56" t="s">
        <v>254</v>
      </c>
      <c r="F3631" s="56" t="s">
        <v>390</v>
      </c>
      <c r="G3631" s="56" t="s">
        <v>1495</v>
      </c>
      <c r="H3631" s="56" t="s">
        <v>234</v>
      </c>
      <c r="I3631" s="56" t="s">
        <v>454</v>
      </c>
      <c r="J3631" s="62" t="s">
        <v>2384</v>
      </c>
      <c r="K3631" s="67">
        <v>1720</v>
      </c>
      <c r="L3631" s="67">
        <v>15502360</v>
      </c>
      <c r="M3631" s="67"/>
      <c r="R3631" s="66">
        <v>15502360</v>
      </c>
      <c r="S3631" s="67" t="s">
        <v>1364</v>
      </c>
      <c r="T3631" s="65">
        <v>1</v>
      </c>
    </row>
    <row r="3632" spans="1:20" x14ac:dyDescent="0.25">
      <c r="A3632" s="60" t="s">
        <v>2369</v>
      </c>
      <c r="B3632" s="59" t="s">
        <v>2367</v>
      </c>
      <c r="C3632" s="56" t="s">
        <v>1078</v>
      </c>
      <c r="D3632" s="56" t="s">
        <v>1205</v>
      </c>
      <c r="E3632" s="56" t="s">
        <v>254</v>
      </c>
      <c r="F3632" s="56" t="s">
        <v>390</v>
      </c>
      <c r="G3632" s="56" t="s">
        <v>1495</v>
      </c>
      <c r="H3632" s="56" t="s">
        <v>1492</v>
      </c>
      <c r="I3632" s="56" t="s">
        <v>454</v>
      </c>
      <c r="J3632" s="62" t="s">
        <v>2384</v>
      </c>
      <c r="K3632" s="67">
        <v>1000</v>
      </c>
      <c r="L3632" s="67">
        <v>9013000</v>
      </c>
      <c r="M3632" s="67"/>
      <c r="R3632" s="66">
        <v>9013000</v>
      </c>
      <c r="S3632" s="67" t="s">
        <v>1534</v>
      </c>
      <c r="T3632" s="65">
        <v>1</v>
      </c>
    </row>
    <row r="3633" spans="1:20" x14ac:dyDescent="0.25">
      <c r="A3633" s="60" t="s">
        <v>2369</v>
      </c>
      <c r="B3633" s="59" t="s">
        <v>2367</v>
      </c>
      <c r="C3633" s="56" t="s">
        <v>1389</v>
      </c>
      <c r="D3633" s="56" t="s">
        <v>1219</v>
      </c>
      <c r="E3633" s="56" t="s">
        <v>1482</v>
      </c>
      <c r="F3633" s="56" t="s">
        <v>1483</v>
      </c>
      <c r="G3633" s="56" t="s">
        <v>1509</v>
      </c>
      <c r="H3633" s="56" t="s">
        <v>296</v>
      </c>
      <c r="I3633" s="56" t="s">
        <v>456</v>
      </c>
      <c r="J3633" s="10" t="s">
        <v>456</v>
      </c>
      <c r="K3633" s="67">
        <v>40</v>
      </c>
      <c r="L3633" s="67">
        <v>419280</v>
      </c>
      <c r="M3633" s="67"/>
      <c r="R3633" s="66">
        <v>419280</v>
      </c>
      <c r="S3633" s="67" t="s">
        <v>1364</v>
      </c>
      <c r="T3633" s="65">
        <v>1</v>
      </c>
    </row>
    <row r="3634" spans="1:20" x14ac:dyDescent="0.25">
      <c r="A3634" s="60" t="s">
        <v>2369</v>
      </c>
      <c r="B3634" s="59" t="s">
        <v>2367</v>
      </c>
      <c r="C3634" s="56" t="s">
        <v>1389</v>
      </c>
      <c r="D3634" s="56" t="s">
        <v>1219</v>
      </c>
      <c r="E3634" s="56" t="s">
        <v>1482</v>
      </c>
      <c r="F3634" s="56" t="s">
        <v>1483</v>
      </c>
      <c r="G3634" s="56" t="s">
        <v>1509</v>
      </c>
      <c r="H3634" s="56" t="s">
        <v>231</v>
      </c>
      <c r="I3634" s="56" t="s">
        <v>455</v>
      </c>
      <c r="J3634" s="62" t="s">
        <v>2384</v>
      </c>
      <c r="K3634" s="67">
        <v>60</v>
      </c>
      <c r="L3634" s="67">
        <v>551040</v>
      </c>
      <c r="M3634" s="67"/>
      <c r="R3634" s="66">
        <v>551040</v>
      </c>
      <c r="S3634" s="67" t="s">
        <v>1364</v>
      </c>
      <c r="T3634" s="65">
        <v>1</v>
      </c>
    </row>
    <row r="3635" spans="1:20" x14ac:dyDescent="0.25">
      <c r="A3635" s="60" t="s">
        <v>2369</v>
      </c>
      <c r="B3635" s="59" t="s">
        <v>2367</v>
      </c>
      <c r="C3635" s="56" t="s">
        <v>1389</v>
      </c>
      <c r="D3635" s="56" t="s">
        <v>1219</v>
      </c>
      <c r="E3635" s="56" t="s">
        <v>1482</v>
      </c>
      <c r="F3635" s="56" t="s">
        <v>1483</v>
      </c>
      <c r="G3635" s="56" t="s">
        <v>1509</v>
      </c>
      <c r="H3635" s="56" t="s">
        <v>234</v>
      </c>
      <c r="I3635" s="56" t="s">
        <v>454</v>
      </c>
      <c r="J3635" s="62" t="s">
        <v>2384</v>
      </c>
      <c r="K3635" s="67">
        <v>28860</v>
      </c>
      <c r="L3635" s="67">
        <v>163607340</v>
      </c>
      <c r="M3635" s="67"/>
      <c r="R3635" s="66">
        <v>163607340</v>
      </c>
      <c r="S3635" s="67" t="s">
        <v>1364</v>
      </c>
      <c r="T3635" s="65">
        <v>1</v>
      </c>
    </row>
    <row r="3636" spans="1:20" x14ac:dyDescent="0.25">
      <c r="A3636" s="60" t="s">
        <v>2369</v>
      </c>
      <c r="B3636" s="59" t="s">
        <v>2367</v>
      </c>
      <c r="C3636" s="56" t="s">
        <v>1314</v>
      </c>
      <c r="D3636" s="56" t="s">
        <v>1424</v>
      </c>
      <c r="E3636" s="56" t="s">
        <v>254</v>
      </c>
      <c r="F3636" s="56" t="s">
        <v>390</v>
      </c>
      <c r="G3636" s="56" t="s">
        <v>1495</v>
      </c>
      <c r="H3636" s="56" t="s">
        <v>296</v>
      </c>
      <c r="I3636" s="56" t="s">
        <v>456</v>
      </c>
      <c r="J3636" s="10" t="s">
        <v>456</v>
      </c>
      <c r="K3636" s="67">
        <v>1200</v>
      </c>
      <c r="L3636" s="67">
        <v>11554800</v>
      </c>
      <c r="M3636" s="67"/>
      <c r="R3636" s="66">
        <v>11554800</v>
      </c>
      <c r="S3636" s="67" t="s">
        <v>1364</v>
      </c>
      <c r="T3636" s="65">
        <v>1</v>
      </c>
    </row>
    <row r="3637" spans="1:20" x14ac:dyDescent="0.25">
      <c r="A3637" s="60" t="s">
        <v>2369</v>
      </c>
      <c r="B3637" s="59" t="s">
        <v>2367</v>
      </c>
      <c r="C3637" s="56" t="s">
        <v>1314</v>
      </c>
      <c r="D3637" s="56" t="s">
        <v>1424</v>
      </c>
      <c r="E3637" s="56" t="s">
        <v>254</v>
      </c>
      <c r="F3637" s="56" t="s">
        <v>390</v>
      </c>
      <c r="G3637" s="56" t="s">
        <v>1495</v>
      </c>
      <c r="H3637" s="56" t="s">
        <v>234</v>
      </c>
      <c r="I3637" s="56" t="s">
        <v>454</v>
      </c>
      <c r="J3637" s="62" t="s">
        <v>2384</v>
      </c>
      <c r="K3637" s="67">
        <v>3810</v>
      </c>
      <c r="L3637" s="67">
        <v>22539960</v>
      </c>
      <c r="M3637" s="67"/>
      <c r="R3637" s="66">
        <v>22539960</v>
      </c>
      <c r="S3637" s="67" t="s">
        <v>1364</v>
      </c>
      <c r="T3637" s="65">
        <v>1</v>
      </c>
    </row>
    <row r="3638" spans="1:20" x14ac:dyDescent="0.25">
      <c r="A3638" s="60" t="s">
        <v>2369</v>
      </c>
      <c r="B3638" s="59" t="s">
        <v>2367</v>
      </c>
      <c r="C3638" s="56" t="s">
        <v>1314</v>
      </c>
      <c r="D3638" s="56" t="s">
        <v>1424</v>
      </c>
      <c r="E3638" s="56" t="s">
        <v>254</v>
      </c>
      <c r="F3638" s="56" t="s">
        <v>390</v>
      </c>
      <c r="G3638" s="56" t="s">
        <v>1495</v>
      </c>
      <c r="H3638" s="56" t="s">
        <v>1492</v>
      </c>
      <c r="I3638" s="56" t="s">
        <v>454</v>
      </c>
      <c r="J3638" s="62" t="s">
        <v>2384</v>
      </c>
      <c r="K3638" s="67">
        <v>180</v>
      </c>
      <c r="L3638" s="67">
        <v>1064880</v>
      </c>
      <c r="M3638" s="67"/>
      <c r="R3638" s="66">
        <v>1064880</v>
      </c>
      <c r="S3638" s="67" t="s">
        <v>1534</v>
      </c>
      <c r="T3638" s="65">
        <v>1</v>
      </c>
    </row>
    <row r="3639" spans="1:20" x14ac:dyDescent="0.25">
      <c r="A3639" s="60" t="s">
        <v>2369</v>
      </c>
      <c r="B3639" s="59" t="s">
        <v>2367</v>
      </c>
      <c r="C3639" s="56" t="s">
        <v>1471</v>
      </c>
      <c r="D3639" s="56" t="s">
        <v>1511</v>
      </c>
      <c r="E3639" s="56" t="s">
        <v>210</v>
      </c>
      <c r="F3639" s="56" t="s">
        <v>391</v>
      </c>
      <c r="G3639" s="56" t="s">
        <v>1498</v>
      </c>
      <c r="H3639" s="56" t="s">
        <v>234</v>
      </c>
      <c r="I3639" s="56" t="s">
        <v>454</v>
      </c>
      <c r="J3639" s="62" t="s">
        <v>2384</v>
      </c>
      <c r="K3639" s="67">
        <v>123360</v>
      </c>
      <c r="L3639" s="67">
        <v>708086400</v>
      </c>
      <c r="M3639" s="67"/>
      <c r="R3639" s="66">
        <v>708086400</v>
      </c>
      <c r="S3639" s="67" t="s">
        <v>1364</v>
      </c>
      <c r="T3639" s="65">
        <v>1</v>
      </c>
    </row>
    <row r="3640" spans="1:20" x14ac:dyDescent="0.25">
      <c r="A3640" s="60" t="s">
        <v>2369</v>
      </c>
      <c r="B3640" s="59" t="s">
        <v>2367</v>
      </c>
      <c r="C3640" s="56" t="s">
        <v>1471</v>
      </c>
      <c r="D3640" s="56" t="s">
        <v>1511</v>
      </c>
      <c r="E3640" s="56" t="s">
        <v>210</v>
      </c>
      <c r="F3640" s="56" t="s">
        <v>391</v>
      </c>
      <c r="G3640" s="56" t="s">
        <v>1498</v>
      </c>
      <c r="H3640" s="56" t="s">
        <v>1492</v>
      </c>
      <c r="I3640" s="56" t="s">
        <v>454</v>
      </c>
      <c r="J3640" s="62" t="s">
        <v>2384</v>
      </c>
      <c r="K3640" s="67">
        <v>38400</v>
      </c>
      <c r="L3640" s="67">
        <v>220416000</v>
      </c>
      <c r="M3640" s="67"/>
      <c r="R3640" s="66">
        <v>220416000</v>
      </c>
      <c r="S3640" s="67" t="s">
        <v>1534</v>
      </c>
      <c r="T3640" s="65">
        <v>1</v>
      </c>
    </row>
    <row r="3641" spans="1:20" x14ac:dyDescent="0.25">
      <c r="A3641" s="60" t="s">
        <v>2369</v>
      </c>
      <c r="B3641" s="59" t="s">
        <v>2367</v>
      </c>
      <c r="C3641" s="56" t="s">
        <v>1472</v>
      </c>
      <c r="D3641" s="56" t="s">
        <v>1512</v>
      </c>
      <c r="E3641" s="56" t="s">
        <v>210</v>
      </c>
      <c r="F3641" s="56" t="s">
        <v>391</v>
      </c>
      <c r="G3641" s="56" t="s">
        <v>1498</v>
      </c>
      <c r="H3641" s="56" t="s">
        <v>234</v>
      </c>
      <c r="I3641" s="56" t="s">
        <v>454</v>
      </c>
      <c r="J3641" s="62" t="s">
        <v>2384</v>
      </c>
      <c r="K3641" s="67">
        <v>65280</v>
      </c>
      <c r="L3641" s="67">
        <v>182718720</v>
      </c>
      <c r="M3641" s="67"/>
      <c r="R3641" s="66">
        <v>182718720</v>
      </c>
      <c r="S3641" s="67" t="s">
        <v>1364</v>
      </c>
      <c r="T3641" s="65">
        <v>1</v>
      </c>
    </row>
    <row r="3642" spans="1:20" x14ac:dyDescent="0.25">
      <c r="A3642" s="60" t="s">
        <v>2369</v>
      </c>
      <c r="B3642" s="59" t="s">
        <v>2367</v>
      </c>
      <c r="C3642" s="56" t="s">
        <v>1472</v>
      </c>
      <c r="D3642" s="56" t="s">
        <v>1512</v>
      </c>
      <c r="E3642" s="56" t="s">
        <v>210</v>
      </c>
      <c r="F3642" s="56" t="s">
        <v>391</v>
      </c>
      <c r="G3642" s="56" t="s">
        <v>1498</v>
      </c>
      <c r="H3642" s="56" t="s">
        <v>1492</v>
      </c>
      <c r="I3642" s="56" t="s">
        <v>454</v>
      </c>
      <c r="J3642" s="62" t="s">
        <v>2384</v>
      </c>
      <c r="K3642" s="67">
        <v>28440</v>
      </c>
      <c r="L3642" s="67">
        <v>79603560</v>
      </c>
      <c r="M3642" s="67"/>
      <c r="R3642" s="66">
        <v>79603560</v>
      </c>
      <c r="S3642" s="67" t="s">
        <v>1534</v>
      </c>
      <c r="T3642" s="65">
        <v>1</v>
      </c>
    </row>
    <row r="3643" spans="1:20" x14ac:dyDescent="0.25">
      <c r="A3643" s="60" t="s">
        <v>2369</v>
      </c>
      <c r="B3643" s="59" t="s">
        <v>2367</v>
      </c>
      <c r="C3643" s="56" t="s">
        <v>1475</v>
      </c>
      <c r="D3643" s="56" t="s">
        <v>1513</v>
      </c>
      <c r="E3643" s="56" t="s">
        <v>210</v>
      </c>
      <c r="F3643" s="56" t="s">
        <v>391</v>
      </c>
      <c r="G3643" s="56" t="s">
        <v>1498</v>
      </c>
      <c r="H3643" s="56" t="s">
        <v>234</v>
      </c>
      <c r="I3643" s="56" t="s">
        <v>454</v>
      </c>
      <c r="J3643" s="62" t="s">
        <v>2384</v>
      </c>
      <c r="K3643" s="67">
        <v>68160</v>
      </c>
      <c r="L3643" s="67">
        <v>186281280</v>
      </c>
      <c r="M3643" s="67"/>
      <c r="R3643" s="66">
        <v>186281280</v>
      </c>
      <c r="S3643" s="67" t="s">
        <v>1364</v>
      </c>
      <c r="T3643" s="65">
        <v>1</v>
      </c>
    </row>
    <row r="3644" spans="1:20" x14ac:dyDescent="0.25">
      <c r="A3644" s="60" t="s">
        <v>2369</v>
      </c>
      <c r="B3644" s="59" t="s">
        <v>2367</v>
      </c>
      <c r="C3644" s="56" t="s">
        <v>1475</v>
      </c>
      <c r="D3644" s="56" t="s">
        <v>1513</v>
      </c>
      <c r="E3644" s="56" t="s">
        <v>210</v>
      </c>
      <c r="F3644" s="56" t="s">
        <v>391</v>
      </c>
      <c r="G3644" s="56" t="s">
        <v>1498</v>
      </c>
      <c r="H3644" s="56" t="s">
        <v>1492</v>
      </c>
      <c r="I3644" s="56" t="s">
        <v>454</v>
      </c>
      <c r="J3644" s="62" t="s">
        <v>2384</v>
      </c>
      <c r="K3644" s="67">
        <v>92640</v>
      </c>
      <c r="L3644" s="67">
        <v>253185120</v>
      </c>
      <c r="M3644" s="67"/>
      <c r="R3644" s="66">
        <v>253185120</v>
      </c>
      <c r="S3644" s="67" t="s">
        <v>1534</v>
      </c>
      <c r="T3644" s="65">
        <v>1</v>
      </c>
    </row>
    <row r="3645" spans="1:20" x14ac:dyDescent="0.25">
      <c r="A3645" s="60" t="s">
        <v>2369</v>
      </c>
      <c r="B3645" s="59" t="s">
        <v>2367</v>
      </c>
      <c r="C3645" s="56" t="s">
        <v>1476</v>
      </c>
      <c r="D3645" s="56" t="s">
        <v>1514</v>
      </c>
      <c r="E3645" s="56" t="s">
        <v>210</v>
      </c>
      <c r="F3645" s="56" t="s">
        <v>391</v>
      </c>
      <c r="G3645" s="56" t="s">
        <v>1498</v>
      </c>
      <c r="H3645" s="56" t="s">
        <v>234</v>
      </c>
      <c r="I3645" s="56" t="s">
        <v>454</v>
      </c>
      <c r="J3645" s="62" t="s">
        <v>2384</v>
      </c>
      <c r="K3645" s="67">
        <v>20160</v>
      </c>
      <c r="L3645" s="67">
        <v>74067840</v>
      </c>
      <c r="M3645" s="67"/>
      <c r="R3645" s="66">
        <v>74067840</v>
      </c>
      <c r="S3645" s="67" t="s">
        <v>1364</v>
      </c>
      <c r="T3645" s="65">
        <v>1</v>
      </c>
    </row>
    <row r="3646" spans="1:20" x14ac:dyDescent="0.25">
      <c r="A3646" s="60" t="s">
        <v>2369</v>
      </c>
      <c r="B3646" s="59" t="s">
        <v>2367</v>
      </c>
      <c r="C3646" s="56" t="s">
        <v>1476</v>
      </c>
      <c r="D3646" s="56" t="s">
        <v>1514</v>
      </c>
      <c r="E3646" s="56" t="s">
        <v>210</v>
      </c>
      <c r="F3646" s="56" t="s">
        <v>391</v>
      </c>
      <c r="G3646" s="56" t="s">
        <v>1498</v>
      </c>
      <c r="H3646" s="56" t="s">
        <v>1492</v>
      </c>
      <c r="I3646" s="56" t="s">
        <v>454</v>
      </c>
      <c r="J3646" s="62" t="s">
        <v>2384</v>
      </c>
      <c r="K3646" s="67">
        <v>10560</v>
      </c>
      <c r="L3646" s="67">
        <v>38797440</v>
      </c>
      <c r="M3646" s="67"/>
      <c r="R3646" s="66">
        <v>38797440</v>
      </c>
      <c r="S3646" s="67" t="s">
        <v>1534</v>
      </c>
      <c r="T3646" s="65">
        <v>1</v>
      </c>
    </row>
    <row r="3647" spans="1:20" x14ac:dyDescent="0.25">
      <c r="A3647" s="60" t="s">
        <v>2369</v>
      </c>
      <c r="B3647" s="59" t="s">
        <v>2367</v>
      </c>
      <c r="C3647" s="56" t="s">
        <v>1477</v>
      </c>
      <c r="D3647" s="56" t="s">
        <v>1515</v>
      </c>
      <c r="E3647" s="56" t="s">
        <v>210</v>
      </c>
      <c r="F3647" s="56" t="s">
        <v>391</v>
      </c>
      <c r="G3647" s="56" t="s">
        <v>1498</v>
      </c>
      <c r="H3647" s="56" t="s">
        <v>234</v>
      </c>
      <c r="I3647" s="56" t="s">
        <v>454</v>
      </c>
      <c r="J3647" s="62" t="s">
        <v>2384</v>
      </c>
      <c r="K3647" s="67">
        <v>38400</v>
      </c>
      <c r="L3647" s="67">
        <v>160588800</v>
      </c>
      <c r="M3647" s="67"/>
      <c r="R3647" s="66">
        <v>160588800</v>
      </c>
      <c r="S3647" s="67" t="s">
        <v>1364</v>
      </c>
      <c r="T3647" s="65">
        <v>1</v>
      </c>
    </row>
    <row r="3648" spans="1:20" x14ac:dyDescent="0.25">
      <c r="A3648" s="60" t="s">
        <v>2369</v>
      </c>
      <c r="B3648" s="59" t="s">
        <v>2367</v>
      </c>
      <c r="C3648" s="56" t="s">
        <v>1477</v>
      </c>
      <c r="D3648" s="56" t="s">
        <v>1515</v>
      </c>
      <c r="E3648" s="56" t="s">
        <v>210</v>
      </c>
      <c r="F3648" s="56" t="s">
        <v>391</v>
      </c>
      <c r="G3648" s="56" t="s">
        <v>1498</v>
      </c>
      <c r="H3648" s="56" t="s">
        <v>1492</v>
      </c>
      <c r="I3648" s="56" t="s">
        <v>454</v>
      </c>
      <c r="J3648" s="62" t="s">
        <v>2384</v>
      </c>
      <c r="K3648" s="67">
        <v>10680</v>
      </c>
      <c r="L3648" s="67">
        <v>44663760</v>
      </c>
      <c r="M3648" s="67"/>
      <c r="R3648" s="66">
        <v>44663760</v>
      </c>
      <c r="S3648" s="67" t="s">
        <v>1534</v>
      </c>
      <c r="T3648" s="65">
        <v>1</v>
      </c>
    </row>
    <row r="3649" spans="1:20" x14ac:dyDescent="0.25">
      <c r="A3649" s="60" t="s">
        <v>2369</v>
      </c>
      <c r="B3649" s="59" t="s">
        <v>2367</v>
      </c>
      <c r="C3649" s="56" t="s">
        <v>1478</v>
      </c>
      <c r="D3649" s="56" t="s">
        <v>1516</v>
      </c>
      <c r="E3649" s="56" t="s">
        <v>210</v>
      </c>
      <c r="F3649" s="56" t="s">
        <v>391</v>
      </c>
      <c r="G3649" s="56" t="s">
        <v>1498</v>
      </c>
      <c r="H3649" s="56" t="s">
        <v>234</v>
      </c>
      <c r="I3649" s="56" t="s">
        <v>454</v>
      </c>
      <c r="J3649" s="62" t="s">
        <v>2384</v>
      </c>
      <c r="K3649" s="67">
        <v>916896</v>
      </c>
      <c r="L3649" s="67">
        <v>2001583968</v>
      </c>
      <c r="M3649" s="67"/>
      <c r="R3649" s="66">
        <v>2001583968</v>
      </c>
      <c r="S3649" s="67" t="s">
        <v>1364</v>
      </c>
      <c r="T3649" s="65">
        <v>1</v>
      </c>
    </row>
    <row r="3650" spans="1:20" x14ac:dyDescent="0.25">
      <c r="A3650" s="60" t="s">
        <v>2369</v>
      </c>
      <c r="B3650" s="59" t="s">
        <v>2367</v>
      </c>
      <c r="C3650" s="56" t="s">
        <v>1478</v>
      </c>
      <c r="D3650" s="56" t="s">
        <v>1516</v>
      </c>
      <c r="E3650" s="56" t="s">
        <v>210</v>
      </c>
      <c r="F3650" s="56" t="s">
        <v>391</v>
      </c>
      <c r="G3650" s="56" t="s">
        <v>1498</v>
      </c>
      <c r="H3650" s="56" t="s">
        <v>1492</v>
      </c>
      <c r="I3650" s="56" t="s">
        <v>454</v>
      </c>
      <c r="J3650" s="62" t="s">
        <v>2384</v>
      </c>
      <c r="K3650" s="67">
        <v>195480</v>
      </c>
      <c r="L3650" s="67">
        <v>426732840</v>
      </c>
      <c r="M3650" s="67"/>
      <c r="R3650" s="66">
        <v>426732840</v>
      </c>
      <c r="S3650" s="67" t="s">
        <v>1534</v>
      </c>
      <c r="T3650" s="65">
        <v>1</v>
      </c>
    </row>
    <row r="3651" spans="1:20" x14ac:dyDescent="0.25">
      <c r="A3651" s="60" t="s">
        <v>2369</v>
      </c>
      <c r="B3651" s="59" t="s">
        <v>2367</v>
      </c>
      <c r="C3651" s="56" t="s">
        <v>1478</v>
      </c>
      <c r="D3651" s="56" t="s">
        <v>1516</v>
      </c>
      <c r="E3651" s="56" t="s">
        <v>210</v>
      </c>
      <c r="F3651" s="56" t="s">
        <v>391</v>
      </c>
      <c r="G3651" s="56" t="s">
        <v>1498</v>
      </c>
      <c r="H3651" s="56" t="s">
        <v>1523</v>
      </c>
      <c r="I3651" s="56" t="s">
        <v>453</v>
      </c>
      <c r="J3651" s="62" t="s">
        <v>2384</v>
      </c>
      <c r="K3651" s="67">
        <v>0</v>
      </c>
      <c r="L3651" s="67">
        <v>0</v>
      </c>
      <c r="M3651" s="67"/>
      <c r="R3651" s="66">
        <v>0</v>
      </c>
      <c r="S3651" s="67" t="s">
        <v>1534</v>
      </c>
      <c r="T3651" s="65">
        <v>1</v>
      </c>
    </row>
    <row r="3652" spans="1:20" x14ac:dyDescent="0.25">
      <c r="A3652" s="60" t="s">
        <v>2369</v>
      </c>
      <c r="B3652" s="59" t="s">
        <v>2367</v>
      </c>
      <c r="C3652" s="56" t="s">
        <v>1099</v>
      </c>
      <c r="D3652" s="56" t="s">
        <v>1235</v>
      </c>
      <c r="E3652" s="56" t="s">
        <v>210</v>
      </c>
      <c r="F3652" s="56" t="s">
        <v>391</v>
      </c>
      <c r="G3652" s="56" t="s">
        <v>1498</v>
      </c>
      <c r="H3652" s="56" t="s">
        <v>296</v>
      </c>
      <c r="I3652" s="56" t="s">
        <v>456</v>
      </c>
      <c r="J3652" s="10" t="s">
        <v>456</v>
      </c>
      <c r="K3652" s="67">
        <v>1920</v>
      </c>
      <c r="L3652" s="67">
        <v>12789120</v>
      </c>
      <c r="M3652" s="67"/>
      <c r="R3652" s="66">
        <v>12789120</v>
      </c>
      <c r="S3652" s="67" t="s">
        <v>1364</v>
      </c>
      <c r="T3652" s="65">
        <v>1</v>
      </c>
    </row>
    <row r="3653" spans="1:20" x14ac:dyDescent="0.25">
      <c r="A3653" s="60" t="s">
        <v>2369</v>
      </c>
      <c r="B3653" s="59" t="s">
        <v>2367</v>
      </c>
      <c r="C3653" s="56" t="s">
        <v>1099</v>
      </c>
      <c r="D3653" s="56" t="s">
        <v>1235</v>
      </c>
      <c r="E3653" s="56" t="s">
        <v>210</v>
      </c>
      <c r="F3653" s="56" t="s">
        <v>391</v>
      </c>
      <c r="G3653" s="56" t="s">
        <v>1498</v>
      </c>
      <c r="H3653" s="56" t="s">
        <v>337</v>
      </c>
      <c r="I3653" s="56" t="s">
        <v>453</v>
      </c>
      <c r="J3653" s="62" t="s">
        <v>2384</v>
      </c>
      <c r="K3653" s="67">
        <v>44160</v>
      </c>
      <c r="L3653" s="67">
        <v>184677120</v>
      </c>
      <c r="M3653" s="67"/>
      <c r="R3653" s="66">
        <v>184677120</v>
      </c>
      <c r="S3653" s="67" t="s">
        <v>1364</v>
      </c>
      <c r="T3653" s="65">
        <v>1</v>
      </c>
    </row>
    <row r="3654" spans="1:20" x14ac:dyDescent="0.25">
      <c r="A3654" s="60" t="s">
        <v>2369</v>
      </c>
      <c r="B3654" s="59" t="s">
        <v>2367</v>
      </c>
      <c r="C3654" s="56" t="s">
        <v>408</v>
      </c>
      <c r="D3654" s="56" t="s">
        <v>1352</v>
      </c>
      <c r="E3654" s="56" t="s">
        <v>264</v>
      </c>
      <c r="F3654" s="56" t="s">
        <v>348</v>
      </c>
      <c r="G3654" s="56" t="s">
        <v>1312</v>
      </c>
      <c r="H3654" s="56" t="s">
        <v>345</v>
      </c>
      <c r="I3654" s="56" t="s">
        <v>456</v>
      </c>
      <c r="J3654" s="10" t="s">
        <v>456</v>
      </c>
      <c r="K3654" s="67">
        <v>2632</v>
      </c>
      <c r="L3654" s="67">
        <v>19572116.000000037</v>
      </c>
      <c r="M3654" s="67"/>
      <c r="R3654" s="66">
        <v>19572116.000000037</v>
      </c>
      <c r="S3654" s="67" t="s">
        <v>1364</v>
      </c>
      <c r="T3654" s="65">
        <v>1</v>
      </c>
    </row>
    <row r="3655" spans="1:20" x14ac:dyDescent="0.25">
      <c r="A3655" s="60" t="s">
        <v>2369</v>
      </c>
      <c r="B3655" s="59" t="s">
        <v>2367</v>
      </c>
      <c r="C3655" s="56" t="s">
        <v>408</v>
      </c>
      <c r="D3655" s="56" t="s">
        <v>1352</v>
      </c>
      <c r="E3655" s="56" t="s">
        <v>264</v>
      </c>
      <c r="F3655" s="56" t="s">
        <v>348</v>
      </c>
      <c r="G3655" s="56" t="s">
        <v>1312</v>
      </c>
      <c r="H3655" s="56" t="s">
        <v>220</v>
      </c>
      <c r="I3655" s="56" t="s">
        <v>455</v>
      </c>
      <c r="J3655" s="62" t="s">
        <v>2384</v>
      </c>
      <c r="K3655" s="67">
        <v>560</v>
      </c>
      <c r="L3655" s="67">
        <v>3764880</v>
      </c>
      <c r="M3655" s="67"/>
      <c r="R3655" s="66">
        <v>3764880</v>
      </c>
      <c r="S3655" s="67" t="s">
        <v>1364</v>
      </c>
      <c r="T3655" s="65">
        <v>1</v>
      </c>
    </row>
    <row r="3656" spans="1:20" x14ac:dyDescent="0.25">
      <c r="A3656" s="60" t="s">
        <v>2369</v>
      </c>
      <c r="B3656" s="59" t="s">
        <v>2367</v>
      </c>
      <c r="C3656" s="56" t="s">
        <v>408</v>
      </c>
      <c r="D3656" s="56" t="s">
        <v>1352</v>
      </c>
      <c r="E3656" s="56" t="s">
        <v>264</v>
      </c>
      <c r="F3656" s="56" t="s">
        <v>348</v>
      </c>
      <c r="G3656" s="56" t="s">
        <v>1312</v>
      </c>
      <c r="H3656" s="56" t="s">
        <v>241</v>
      </c>
      <c r="I3656" s="56" t="s">
        <v>454</v>
      </c>
      <c r="J3656" s="62" t="s">
        <v>2384</v>
      </c>
      <c r="K3656" s="67">
        <v>3276</v>
      </c>
      <c r="L3656" s="67">
        <v>20452068</v>
      </c>
      <c r="M3656" s="67"/>
      <c r="R3656" s="66">
        <v>20452068</v>
      </c>
      <c r="S3656" s="67" t="s">
        <v>1364</v>
      </c>
      <c r="T3656" s="65">
        <v>1</v>
      </c>
    </row>
    <row r="3657" spans="1:20" x14ac:dyDescent="0.25">
      <c r="A3657" s="60" t="s">
        <v>2369</v>
      </c>
      <c r="B3657" s="59" t="s">
        <v>2367</v>
      </c>
      <c r="C3657" s="56" t="s">
        <v>1093</v>
      </c>
      <c r="D3657" s="56" t="s">
        <v>1230</v>
      </c>
      <c r="E3657" s="56" t="s">
        <v>210</v>
      </c>
      <c r="F3657" s="56" t="s">
        <v>391</v>
      </c>
      <c r="G3657" s="56" t="s">
        <v>1498</v>
      </c>
      <c r="H3657" s="56" t="s">
        <v>296</v>
      </c>
      <c r="I3657" s="56" t="s">
        <v>456</v>
      </c>
      <c r="J3657" s="10" t="s">
        <v>456</v>
      </c>
      <c r="K3657" s="67">
        <v>34078</v>
      </c>
      <c r="L3657" s="67">
        <v>226992065</v>
      </c>
      <c r="M3657" s="67"/>
      <c r="R3657" s="66">
        <v>226992065</v>
      </c>
      <c r="S3657" s="67" t="s">
        <v>1364</v>
      </c>
      <c r="T3657" s="65">
        <v>1</v>
      </c>
    </row>
    <row r="3658" spans="1:20" x14ac:dyDescent="0.25">
      <c r="A3658" s="60" t="s">
        <v>2369</v>
      </c>
      <c r="B3658" s="59" t="s">
        <v>2367</v>
      </c>
      <c r="C3658" s="56" t="s">
        <v>1093</v>
      </c>
      <c r="D3658" s="56" t="s">
        <v>1230</v>
      </c>
      <c r="E3658" s="56" t="s">
        <v>210</v>
      </c>
      <c r="F3658" s="56" t="s">
        <v>391</v>
      </c>
      <c r="G3658" s="56" t="s">
        <v>1498</v>
      </c>
      <c r="H3658" s="56" t="s">
        <v>337</v>
      </c>
      <c r="I3658" s="56" t="s">
        <v>453</v>
      </c>
      <c r="J3658" s="62" t="s">
        <v>2384</v>
      </c>
      <c r="K3658" s="67">
        <v>72240</v>
      </c>
      <c r="L3658" s="67">
        <v>414657600</v>
      </c>
      <c r="M3658" s="67"/>
      <c r="R3658" s="66">
        <v>414657600</v>
      </c>
      <c r="S3658" s="67" t="s">
        <v>1364</v>
      </c>
      <c r="T3658" s="65">
        <v>1</v>
      </c>
    </row>
    <row r="3659" spans="1:20" x14ac:dyDescent="0.25">
      <c r="A3659" s="60" t="s">
        <v>2369</v>
      </c>
      <c r="B3659" s="59" t="s">
        <v>2367</v>
      </c>
      <c r="C3659" s="56" t="s">
        <v>1093</v>
      </c>
      <c r="D3659" s="56" t="s">
        <v>1230</v>
      </c>
      <c r="E3659" s="56" t="s">
        <v>210</v>
      </c>
      <c r="F3659" s="56" t="s">
        <v>391</v>
      </c>
      <c r="G3659" s="56" t="s">
        <v>1498</v>
      </c>
      <c r="H3659" s="56" t="s">
        <v>1523</v>
      </c>
      <c r="I3659" s="56" t="s">
        <v>453</v>
      </c>
      <c r="J3659" s="62" t="s">
        <v>2384</v>
      </c>
      <c r="K3659" s="67">
        <v>18120</v>
      </c>
      <c r="L3659" s="67">
        <v>104008800</v>
      </c>
      <c r="M3659" s="67"/>
      <c r="R3659" s="66">
        <v>104008800</v>
      </c>
      <c r="S3659" s="67" t="s">
        <v>1534</v>
      </c>
      <c r="T3659" s="65">
        <v>1</v>
      </c>
    </row>
    <row r="3660" spans="1:20" x14ac:dyDescent="0.25">
      <c r="A3660" s="60" t="s">
        <v>2369</v>
      </c>
      <c r="B3660" s="59" t="s">
        <v>2367</v>
      </c>
      <c r="C3660" s="56" t="s">
        <v>1109</v>
      </c>
      <c r="D3660" s="56" t="s">
        <v>1480</v>
      </c>
      <c r="E3660" s="56" t="s">
        <v>210</v>
      </c>
      <c r="F3660" s="56" t="s">
        <v>391</v>
      </c>
      <c r="G3660" s="56" t="s">
        <v>1498</v>
      </c>
      <c r="H3660" s="56" t="s">
        <v>296</v>
      </c>
      <c r="I3660" s="56" t="s">
        <v>456</v>
      </c>
      <c r="J3660" s="10" t="s">
        <v>456</v>
      </c>
      <c r="K3660" s="67">
        <v>146400</v>
      </c>
      <c r="L3660" s="67">
        <v>649284000</v>
      </c>
      <c r="M3660" s="67"/>
      <c r="R3660" s="66">
        <v>649284000</v>
      </c>
      <c r="S3660" s="67" t="s">
        <v>1364</v>
      </c>
      <c r="T3660" s="65">
        <v>1</v>
      </c>
    </row>
    <row r="3661" spans="1:20" x14ac:dyDescent="0.25">
      <c r="A3661" s="60" t="s">
        <v>2369</v>
      </c>
      <c r="B3661" s="59" t="s">
        <v>2367</v>
      </c>
      <c r="C3661" s="56" t="s">
        <v>1109</v>
      </c>
      <c r="D3661" s="56" t="s">
        <v>1480</v>
      </c>
      <c r="E3661" s="56" t="s">
        <v>210</v>
      </c>
      <c r="F3661" s="56" t="s">
        <v>391</v>
      </c>
      <c r="G3661" s="56" t="s">
        <v>1498</v>
      </c>
      <c r="H3661" s="56" t="s">
        <v>337</v>
      </c>
      <c r="I3661" s="56" t="s">
        <v>453</v>
      </c>
      <c r="J3661" s="62" t="s">
        <v>2384</v>
      </c>
      <c r="K3661" s="67">
        <v>1233610</v>
      </c>
      <c r="L3661" s="67">
        <v>2692970630</v>
      </c>
      <c r="M3661" s="67"/>
      <c r="R3661" s="66">
        <v>2692970630</v>
      </c>
      <c r="S3661" s="67" t="s">
        <v>1364</v>
      </c>
      <c r="T3661" s="65">
        <v>1</v>
      </c>
    </row>
    <row r="3662" spans="1:20" x14ac:dyDescent="0.25">
      <c r="A3662" s="60" t="s">
        <v>2369</v>
      </c>
      <c r="B3662" s="59" t="s">
        <v>2367</v>
      </c>
      <c r="C3662" s="56" t="s">
        <v>1109</v>
      </c>
      <c r="D3662" s="56" t="s">
        <v>1480</v>
      </c>
      <c r="E3662" s="56" t="s">
        <v>210</v>
      </c>
      <c r="F3662" s="56" t="s">
        <v>391</v>
      </c>
      <c r="G3662" s="56" t="s">
        <v>1498</v>
      </c>
      <c r="H3662" s="56" t="s">
        <v>231</v>
      </c>
      <c r="I3662" s="56" t="s">
        <v>455</v>
      </c>
      <c r="J3662" s="62" t="s">
        <v>2384</v>
      </c>
      <c r="K3662" s="67">
        <v>2880</v>
      </c>
      <c r="L3662" s="67">
        <v>11808000</v>
      </c>
      <c r="M3662" s="67"/>
      <c r="R3662" s="66">
        <v>11808000</v>
      </c>
      <c r="S3662" s="67" t="s">
        <v>1364</v>
      </c>
      <c r="T3662" s="65">
        <v>1</v>
      </c>
    </row>
    <row r="3663" spans="1:20" x14ac:dyDescent="0.25">
      <c r="A3663" s="60" t="s">
        <v>2369</v>
      </c>
      <c r="B3663" s="59" t="s">
        <v>2367</v>
      </c>
      <c r="C3663" s="56" t="s">
        <v>1456</v>
      </c>
      <c r="D3663" s="56" t="s">
        <v>1457</v>
      </c>
      <c r="E3663" s="56" t="s">
        <v>212</v>
      </c>
      <c r="F3663" s="56" t="s">
        <v>327</v>
      </c>
      <c r="G3663" s="56" t="s">
        <v>1309</v>
      </c>
      <c r="H3663" s="56" t="s">
        <v>296</v>
      </c>
      <c r="I3663" s="56" t="s">
        <v>456</v>
      </c>
      <c r="J3663" s="10" t="s">
        <v>456</v>
      </c>
      <c r="K3663" s="67">
        <v>50440</v>
      </c>
      <c r="L3663" s="67">
        <v>522054000</v>
      </c>
      <c r="M3663" s="67"/>
      <c r="R3663" s="66">
        <v>522054000</v>
      </c>
      <c r="S3663" s="67" t="s">
        <v>1364</v>
      </c>
      <c r="T3663" s="65">
        <v>1</v>
      </c>
    </row>
    <row r="3664" spans="1:20" x14ac:dyDescent="0.25">
      <c r="A3664" s="60" t="s">
        <v>2369</v>
      </c>
      <c r="B3664" s="59" t="s">
        <v>2367</v>
      </c>
      <c r="C3664" s="56" t="s">
        <v>1456</v>
      </c>
      <c r="D3664" s="56" t="s">
        <v>1457</v>
      </c>
      <c r="E3664" s="56" t="s">
        <v>212</v>
      </c>
      <c r="F3664" s="56" t="s">
        <v>327</v>
      </c>
      <c r="G3664" s="56" t="s">
        <v>1309</v>
      </c>
      <c r="H3664" s="56" t="s">
        <v>337</v>
      </c>
      <c r="I3664" s="56" t="s">
        <v>453</v>
      </c>
      <c r="J3664" s="62" t="s">
        <v>2384</v>
      </c>
      <c r="K3664" s="67">
        <v>11520</v>
      </c>
      <c r="L3664" s="67">
        <v>94556160</v>
      </c>
      <c r="M3664" s="67"/>
      <c r="R3664" s="66">
        <v>94556160</v>
      </c>
      <c r="S3664" s="67" t="s">
        <v>1364</v>
      </c>
      <c r="T3664" s="65">
        <v>1</v>
      </c>
    </row>
    <row r="3665" spans="1:20" x14ac:dyDescent="0.25">
      <c r="A3665" s="60" t="s">
        <v>2369</v>
      </c>
      <c r="B3665" s="59" t="s">
        <v>2367</v>
      </c>
      <c r="C3665" s="56" t="s">
        <v>1456</v>
      </c>
      <c r="D3665" s="56" t="s">
        <v>1457</v>
      </c>
      <c r="E3665" s="56" t="s">
        <v>212</v>
      </c>
      <c r="F3665" s="56" t="s">
        <v>327</v>
      </c>
      <c r="G3665" s="56" t="s">
        <v>1309</v>
      </c>
      <c r="H3665" s="56" t="s">
        <v>1492</v>
      </c>
      <c r="I3665" s="56" t="s">
        <v>454</v>
      </c>
      <c r="J3665" s="62" t="s">
        <v>2384</v>
      </c>
      <c r="K3665" s="67">
        <v>118680</v>
      </c>
      <c r="L3665" s="67">
        <v>1204364640</v>
      </c>
      <c r="M3665" s="67"/>
      <c r="R3665" s="66">
        <v>1204364640</v>
      </c>
      <c r="S3665" s="67" t="s">
        <v>1534</v>
      </c>
      <c r="T3665" s="65">
        <v>1</v>
      </c>
    </row>
    <row r="3666" spans="1:20" x14ac:dyDescent="0.25">
      <c r="A3666" s="60" t="s">
        <v>2369</v>
      </c>
      <c r="B3666" s="59" t="s">
        <v>2367</v>
      </c>
      <c r="C3666" s="56" t="s">
        <v>1456</v>
      </c>
      <c r="D3666" s="56" t="s">
        <v>1457</v>
      </c>
      <c r="E3666" s="56" t="s">
        <v>212</v>
      </c>
      <c r="F3666" s="56" t="s">
        <v>327</v>
      </c>
      <c r="G3666" s="56" t="s">
        <v>1309</v>
      </c>
      <c r="H3666" s="56" t="s">
        <v>1493</v>
      </c>
      <c r="I3666" s="56" t="s">
        <v>456</v>
      </c>
      <c r="J3666" s="10" t="s">
        <v>456</v>
      </c>
      <c r="K3666" s="67">
        <v>480</v>
      </c>
      <c r="L3666" s="67">
        <v>4968000</v>
      </c>
      <c r="M3666" s="67"/>
      <c r="R3666" s="66">
        <v>4968000</v>
      </c>
      <c r="S3666" s="67" t="s">
        <v>1534</v>
      </c>
      <c r="T3666" s="65">
        <v>1</v>
      </c>
    </row>
    <row r="3667" spans="1:20" x14ac:dyDescent="0.25">
      <c r="A3667" s="60" t="s">
        <v>2369</v>
      </c>
      <c r="B3667" s="59" t="s">
        <v>2367</v>
      </c>
      <c r="C3667" s="56" t="s">
        <v>1450</v>
      </c>
      <c r="D3667" s="56" t="s">
        <v>1451</v>
      </c>
      <c r="E3667" s="56" t="s">
        <v>212</v>
      </c>
      <c r="F3667" s="56" t="s">
        <v>327</v>
      </c>
      <c r="G3667" s="56" t="s">
        <v>1309</v>
      </c>
      <c r="H3667" s="56" t="s">
        <v>296</v>
      </c>
      <c r="I3667" s="56" t="s">
        <v>456</v>
      </c>
      <c r="J3667" s="10" t="s">
        <v>456</v>
      </c>
      <c r="K3667" s="67">
        <v>45960</v>
      </c>
      <c r="L3667" s="67">
        <v>372276000</v>
      </c>
      <c r="M3667" s="67"/>
      <c r="R3667" s="66">
        <v>372276000</v>
      </c>
      <c r="S3667" s="67" t="s">
        <v>1364</v>
      </c>
      <c r="T3667" s="65">
        <v>1</v>
      </c>
    </row>
    <row r="3668" spans="1:20" x14ac:dyDescent="0.25">
      <c r="A3668" s="60" t="s">
        <v>2369</v>
      </c>
      <c r="B3668" s="59" t="s">
        <v>2367</v>
      </c>
      <c r="C3668" s="56" t="s">
        <v>1450</v>
      </c>
      <c r="D3668" s="56" t="s">
        <v>1451</v>
      </c>
      <c r="E3668" s="56" t="s">
        <v>212</v>
      </c>
      <c r="F3668" s="56" t="s">
        <v>327</v>
      </c>
      <c r="G3668" s="56" t="s">
        <v>1309</v>
      </c>
      <c r="H3668" s="56" t="s">
        <v>234</v>
      </c>
      <c r="I3668" s="56" t="s">
        <v>454</v>
      </c>
      <c r="J3668" s="62" t="s">
        <v>2384</v>
      </c>
      <c r="K3668" s="67">
        <v>80</v>
      </c>
      <c r="L3668" s="67">
        <v>623840</v>
      </c>
      <c r="M3668" s="67"/>
      <c r="R3668" s="66">
        <v>623840</v>
      </c>
      <c r="S3668" s="67" t="s">
        <v>1364</v>
      </c>
      <c r="T3668" s="65">
        <v>1</v>
      </c>
    </row>
    <row r="3669" spans="1:20" x14ac:dyDescent="0.25">
      <c r="A3669" s="60" t="s">
        <v>2369</v>
      </c>
      <c r="B3669" s="59" t="s">
        <v>2367</v>
      </c>
      <c r="C3669" s="56" t="s">
        <v>1450</v>
      </c>
      <c r="D3669" s="56" t="s">
        <v>1451</v>
      </c>
      <c r="E3669" s="56" t="s">
        <v>212</v>
      </c>
      <c r="F3669" s="56" t="s">
        <v>327</v>
      </c>
      <c r="G3669" s="56" t="s">
        <v>1309</v>
      </c>
      <c r="H3669" s="56" t="s">
        <v>1492</v>
      </c>
      <c r="I3669" s="56" t="s">
        <v>454</v>
      </c>
      <c r="J3669" s="62" t="s">
        <v>2384</v>
      </c>
      <c r="K3669" s="67">
        <v>9040</v>
      </c>
      <c r="L3669" s="67">
        <v>70493920</v>
      </c>
      <c r="M3669" s="67"/>
      <c r="R3669" s="66">
        <v>70493920</v>
      </c>
      <c r="S3669" s="67" t="s">
        <v>1534</v>
      </c>
      <c r="T3669" s="65">
        <v>1</v>
      </c>
    </row>
    <row r="3670" spans="1:20" x14ac:dyDescent="0.25">
      <c r="A3670" s="60" t="s">
        <v>2369</v>
      </c>
      <c r="B3670" s="59" t="s">
        <v>2367</v>
      </c>
      <c r="C3670" s="56" t="s">
        <v>1450</v>
      </c>
      <c r="D3670" s="56" t="s">
        <v>1451</v>
      </c>
      <c r="E3670" s="56" t="s">
        <v>212</v>
      </c>
      <c r="F3670" s="56" t="s">
        <v>327</v>
      </c>
      <c r="G3670" s="56" t="s">
        <v>1309</v>
      </c>
      <c r="H3670" s="56" t="s">
        <v>1493</v>
      </c>
      <c r="I3670" s="56" t="s">
        <v>456</v>
      </c>
      <c r="J3670" s="10" t="s">
        <v>456</v>
      </c>
      <c r="K3670" s="67">
        <v>13920</v>
      </c>
      <c r="L3670" s="67">
        <v>112752000</v>
      </c>
      <c r="M3670" s="67"/>
      <c r="R3670" s="66">
        <v>112752000</v>
      </c>
      <c r="S3670" s="67" t="s">
        <v>1534</v>
      </c>
      <c r="T3670" s="65">
        <v>1</v>
      </c>
    </row>
    <row r="3671" spans="1:20" x14ac:dyDescent="0.25">
      <c r="A3671" s="60" t="s">
        <v>2369</v>
      </c>
      <c r="B3671" s="59" t="s">
        <v>2367</v>
      </c>
      <c r="C3671" s="56" t="s">
        <v>1463</v>
      </c>
      <c r="D3671" s="56" t="s">
        <v>1526</v>
      </c>
      <c r="E3671" s="56" t="s">
        <v>254</v>
      </c>
      <c r="F3671" s="56" t="s">
        <v>390</v>
      </c>
      <c r="G3671" s="56" t="s">
        <v>1495</v>
      </c>
      <c r="H3671" s="56" t="s">
        <v>234</v>
      </c>
      <c r="I3671" s="56" t="s">
        <v>454</v>
      </c>
      <c r="J3671" s="62" t="s">
        <v>2384</v>
      </c>
      <c r="K3671" s="67">
        <v>22422</v>
      </c>
      <c r="L3671" s="67">
        <v>170272668</v>
      </c>
      <c r="M3671" s="67"/>
      <c r="R3671" s="66">
        <v>170272668</v>
      </c>
      <c r="S3671" s="67" t="s">
        <v>1364</v>
      </c>
      <c r="T3671" s="65">
        <v>1</v>
      </c>
    </row>
    <row r="3672" spans="1:20" x14ac:dyDescent="0.25">
      <c r="A3672" s="60" t="s">
        <v>2369</v>
      </c>
      <c r="B3672" s="59" t="s">
        <v>2367</v>
      </c>
      <c r="C3672" s="56" t="s">
        <v>1463</v>
      </c>
      <c r="D3672" s="56" t="s">
        <v>1526</v>
      </c>
      <c r="E3672" s="56" t="s">
        <v>254</v>
      </c>
      <c r="F3672" s="56" t="s">
        <v>390</v>
      </c>
      <c r="G3672" s="56" t="s">
        <v>1495</v>
      </c>
      <c r="H3672" s="56" t="s">
        <v>1492</v>
      </c>
      <c r="I3672" s="56" t="s">
        <v>454</v>
      </c>
      <c r="J3672" s="62" t="s">
        <v>2384</v>
      </c>
      <c r="K3672" s="67">
        <v>1520</v>
      </c>
      <c r="L3672" s="67">
        <v>11542880</v>
      </c>
      <c r="M3672" s="67"/>
      <c r="R3672" s="66">
        <v>11542880</v>
      </c>
      <c r="S3672" s="67" t="s">
        <v>1534</v>
      </c>
      <c r="T3672" s="65">
        <v>1</v>
      </c>
    </row>
    <row r="3673" spans="1:20" x14ac:dyDescent="0.25">
      <c r="A3673" s="60" t="s">
        <v>2369</v>
      </c>
      <c r="B3673" s="59" t="s">
        <v>2367</v>
      </c>
      <c r="C3673" s="56" t="s">
        <v>1465</v>
      </c>
      <c r="D3673" s="56" t="s">
        <v>1518</v>
      </c>
      <c r="E3673" s="56" t="s">
        <v>254</v>
      </c>
      <c r="F3673" s="56" t="s">
        <v>390</v>
      </c>
      <c r="G3673" s="56" t="s">
        <v>1495</v>
      </c>
      <c r="H3673" s="56" t="s">
        <v>234</v>
      </c>
      <c r="I3673" s="56" t="s">
        <v>454</v>
      </c>
      <c r="J3673" s="62" t="s">
        <v>2384</v>
      </c>
      <c r="K3673" s="67">
        <v>48710</v>
      </c>
      <c r="L3673" s="67">
        <v>369903740</v>
      </c>
      <c r="M3673" s="67"/>
      <c r="R3673" s="66">
        <v>369903740</v>
      </c>
      <c r="S3673" s="67" t="s">
        <v>1364</v>
      </c>
      <c r="T3673" s="65">
        <v>1</v>
      </c>
    </row>
    <row r="3674" spans="1:20" x14ac:dyDescent="0.25">
      <c r="A3674" s="60" t="s">
        <v>2369</v>
      </c>
      <c r="B3674" s="59" t="s">
        <v>2367</v>
      </c>
      <c r="C3674" s="56" t="s">
        <v>1465</v>
      </c>
      <c r="D3674" s="56" t="s">
        <v>1518</v>
      </c>
      <c r="E3674" s="56" t="s">
        <v>254</v>
      </c>
      <c r="F3674" s="56" t="s">
        <v>390</v>
      </c>
      <c r="G3674" s="56" t="s">
        <v>1495</v>
      </c>
      <c r="H3674" s="56" t="s">
        <v>1492</v>
      </c>
      <c r="I3674" s="56" t="s">
        <v>454</v>
      </c>
      <c r="J3674" s="62" t="s">
        <v>2384</v>
      </c>
      <c r="K3674" s="67">
        <v>2540</v>
      </c>
      <c r="L3674" s="67">
        <v>19288760</v>
      </c>
      <c r="M3674" s="67"/>
      <c r="R3674" s="66">
        <v>19288760</v>
      </c>
      <c r="S3674" s="67" t="s">
        <v>1534</v>
      </c>
      <c r="T3674" s="65">
        <v>1</v>
      </c>
    </row>
    <row r="3675" spans="1:20" x14ac:dyDescent="0.25">
      <c r="A3675" s="60" t="s">
        <v>2369</v>
      </c>
      <c r="B3675" s="59" t="s">
        <v>2367</v>
      </c>
      <c r="C3675" s="56" t="s">
        <v>1084</v>
      </c>
      <c r="D3675" s="56" t="s">
        <v>1215</v>
      </c>
      <c r="E3675" s="56" t="s">
        <v>254</v>
      </c>
      <c r="F3675" s="56" t="s">
        <v>390</v>
      </c>
      <c r="G3675" s="56" t="s">
        <v>1495</v>
      </c>
      <c r="H3675" s="56" t="s">
        <v>296</v>
      </c>
      <c r="I3675" s="56" t="s">
        <v>456</v>
      </c>
      <c r="J3675" s="10" t="s">
        <v>456</v>
      </c>
      <c r="K3675" s="67">
        <v>140</v>
      </c>
      <c r="L3675" s="67">
        <v>1608740</v>
      </c>
      <c r="M3675" s="67"/>
      <c r="R3675" s="66">
        <v>1608740</v>
      </c>
      <c r="S3675" s="67" t="s">
        <v>1364</v>
      </c>
      <c r="T3675" s="65">
        <v>1</v>
      </c>
    </row>
    <row r="3676" spans="1:20" x14ac:dyDescent="0.25">
      <c r="A3676" s="60" t="s">
        <v>2369</v>
      </c>
      <c r="B3676" s="59" t="s">
        <v>2367</v>
      </c>
      <c r="C3676" s="56" t="s">
        <v>1084</v>
      </c>
      <c r="D3676" s="56" t="s">
        <v>1215</v>
      </c>
      <c r="E3676" s="56" t="s">
        <v>254</v>
      </c>
      <c r="F3676" s="56" t="s">
        <v>390</v>
      </c>
      <c r="G3676" s="56" t="s">
        <v>1495</v>
      </c>
      <c r="H3676" s="56" t="s">
        <v>234</v>
      </c>
      <c r="I3676" s="56" t="s">
        <v>454</v>
      </c>
      <c r="J3676" s="62" t="s">
        <v>2384</v>
      </c>
      <c r="K3676" s="67">
        <v>1060</v>
      </c>
      <c r="L3676" s="67">
        <v>7760260</v>
      </c>
      <c r="M3676" s="67"/>
      <c r="R3676" s="66">
        <v>7760260</v>
      </c>
      <c r="S3676" s="67" t="s">
        <v>1364</v>
      </c>
      <c r="T3676" s="65">
        <v>1</v>
      </c>
    </row>
    <row r="3677" spans="1:20" x14ac:dyDescent="0.25">
      <c r="A3677" s="60" t="s">
        <v>2369</v>
      </c>
      <c r="B3677" s="59" t="s">
        <v>2367</v>
      </c>
      <c r="C3677" s="56" t="s">
        <v>1084</v>
      </c>
      <c r="D3677" s="56" t="s">
        <v>1215</v>
      </c>
      <c r="E3677" s="56" t="s">
        <v>254</v>
      </c>
      <c r="F3677" s="56" t="s">
        <v>390</v>
      </c>
      <c r="G3677" s="56" t="s">
        <v>1495</v>
      </c>
      <c r="H3677" s="56" t="s">
        <v>1492</v>
      </c>
      <c r="I3677" s="56" t="s">
        <v>454</v>
      </c>
      <c r="J3677" s="62" t="s">
        <v>2384</v>
      </c>
      <c r="K3677" s="67">
        <v>620</v>
      </c>
      <c r="L3677" s="67">
        <v>4539020</v>
      </c>
      <c r="M3677" s="67"/>
      <c r="R3677" s="66">
        <v>4539020</v>
      </c>
      <c r="S3677" s="67" t="s">
        <v>1534</v>
      </c>
      <c r="T3677" s="65">
        <v>1</v>
      </c>
    </row>
    <row r="3678" spans="1:20" x14ac:dyDescent="0.25">
      <c r="A3678" s="60" t="s">
        <v>2369</v>
      </c>
      <c r="B3678" s="59" t="s">
        <v>2367</v>
      </c>
      <c r="C3678" s="56" t="s">
        <v>1094</v>
      </c>
      <c r="D3678" s="56" t="s">
        <v>1232</v>
      </c>
      <c r="E3678" s="56" t="s">
        <v>210</v>
      </c>
      <c r="F3678" s="56" t="s">
        <v>391</v>
      </c>
      <c r="G3678" s="56" t="s">
        <v>1498</v>
      </c>
      <c r="H3678" s="56" t="s">
        <v>296</v>
      </c>
      <c r="I3678" s="56" t="s">
        <v>456</v>
      </c>
      <c r="J3678" s="10" t="s">
        <v>456</v>
      </c>
      <c r="K3678" s="67">
        <v>30720</v>
      </c>
      <c r="L3678" s="67">
        <v>178851840</v>
      </c>
      <c r="M3678" s="67"/>
      <c r="R3678" s="66">
        <v>178851840</v>
      </c>
      <c r="S3678" s="67" t="s">
        <v>1364</v>
      </c>
      <c r="T3678" s="65">
        <v>1</v>
      </c>
    </row>
    <row r="3679" spans="1:20" x14ac:dyDescent="0.25">
      <c r="A3679" s="60" t="s">
        <v>2369</v>
      </c>
      <c r="B3679" s="59" t="s">
        <v>2367</v>
      </c>
      <c r="C3679" s="56" t="s">
        <v>1094</v>
      </c>
      <c r="D3679" s="56" t="s">
        <v>1232</v>
      </c>
      <c r="E3679" s="56" t="s">
        <v>210</v>
      </c>
      <c r="F3679" s="56" t="s">
        <v>391</v>
      </c>
      <c r="G3679" s="56" t="s">
        <v>1498</v>
      </c>
      <c r="H3679" s="56" t="s">
        <v>337</v>
      </c>
      <c r="I3679" s="56" t="s">
        <v>453</v>
      </c>
      <c r="J3679" s="62" t="s">
        <v>2384</v>
      </c>
      <c r="K3679" s="67">
        <v>32640</v>
      </c>
      <c r="L3679" s="67">
        <v>91359360</v>
      </c>
      <c r="M3679" s="67"/>
      <c r="R3679" s="66">
        <v>91359360</v>
      </c>
      <c r="S3679" s="67" t="s">
        <v>1364</v>
      </c>
      <c r="T3679" s="65">
        <v>1</v>
      </c>
    </row>
    <row r="3680" spans="1:20" x14ac:dyDescent="0.25">
      <c r="A3680" s="60" t="s">
        <v>2369</v>
      </c>
      <c r="B3680" s="59" t="s">
        <v>2367</v>
      </c>
      <c r="C3680" s="56" t="s">
        <v>1094</v>
      </c>
      <c r="D3680" s="56" t="s">
        <v>1232</v>
      </c>
      <c r="E3680" s="56" t="s">
        <v>210</v>
      </c>
      <c r="F3680" s="56" t="s">
        <v>391</v>
      </c>
      <c r="G3680" s="56" t="s">
        <v>1498</v>
      </c>
      <c r="H3680" s="56" t="s">
        <v>231</v>
      </c>
      <c r="I3680" s="56" t="s">
        <v>455</v>
      </c>
      <c r="J3680" s="62" t="s">
        <v>2384</v>
      </c>
      <c r="K3680" s="67">
        <v>480</v>
      </c>
      <c r="L3680" s="67">
        <v>2719200</v>
      </c>
      <c r="M3680" s="67"/>
      <c r="R3680" s="66">
        <v>2719200</v>
      </c>
      <c r="S3680" s="67" t="s">
        <v>1364</v>
      </c>
      <c r="T3680" s="65">
        <v>1</v>
      </c>
    </row>
    <row r="3681" spans="1:20" x14ac:dyDescent="0.25">
      <c r="A3681" s="60" t="s">
        <v>2369</v>
      </c>
      <c r="B3681" s="59" t="s">
        <v>2367</v>
      </c>
      <c r="C3681" s="56" t="s">
        <v>1097</v>
      </c>
      <c r="D3681" s="56" t="s">
        <v>1424</v>
      </c>
      <c r="E3681" s="56" t="s">
        <v>210</v>
      </c>
      <c r="F3681" s="56" t="s">
        <v>391</v>
      </c>
      <c r="G3681" s="56" t="s">
        <v>1498</v>
      </c>
      <c r="H3681" s="56" t="s">
        <v>296</v>
      </c>
      <c r="I3681" s="56" t="s">
        <v>456</v>
      </c>
      <c r="J3681" s="10" t="s">
        <v>456</v>
      </c>
      <c r="K3681" s="67">
        <v>371514</v>
      </c>
      <c r="L3681" s="67">
        <v>1647662430</v>
      </c>
      <c r="M3681" s="67"/>
      <c r="R3681" s="66">
        <v>1647662430</v>
      </c>
      <c r="S3681" s="67" t="s">
        <v>1364</v>
      </c>
      <c r="T3681" s="65">
        <v>1</v>
      </c>
    </row>
    <row r="3682" spans="1:20" x14ac:dyDescent="0.25">
      <c r="A3682" s="60" t="s">
        <v>2369</v>
      </c>
      <c r="B3682" s="59" t="s">
        <v>2367</v>
      </c>
      <c r="C3682" s="56" t="s">
        <v>1097</v>
      </c>
      <c r="D3682" s="56" t="s">
        <v>1424</v>
      </c>
      <c r="E3682" s="56" t="s">
        <v>210</v>
      </c>
      <c r="F3682" s="56" t="s">
        <v>391</v>
      </c>
      <c r="G3682" s="56" t="s">
        <v>1498</v>
      </c>
      <c r="H3682" s="56" t="s">
        <v>337</v>
      </c>
      <c r="I3682" s="56" t="s">
        <v>453</v>
      </c>
      <c r="J3682" s="62" t="s">
        <v>2384</v>
      </c>
      <c r="K3682" s="67">
        <v>94560</v>
      </c>
      <c r="L3682" s="67">
        <v>258432480</v>
      </c>
      <c r="M3682" s="67"/>
      <c r="R3682" s="66">
        <v>258432480</v>
      </c>
      <c r="S3682" s="67" t="s">
        <v>1364</v>
      </c>
      <c r="T3682" s="65">
        <v>1</v>
      </c>
    </row>
    <row r="3683" spans="1:20" x14ac:dyDescent="0.25">
      <c r="A3683" s="60" t="s">
        <v>2369</v>
      </c>
      <c r="B3683" s="59" t="s">
        <v>2367</v>
      </c>
      <c r="C3683" s="56" t="s">
        <v>1097</v>
      </c>
      <c r="D3683" s="56" t="s">
        <v>1424</v>
      </c>
      <c r="E3683" s="56" t="s">
        <v>210</v>
      </c>
      <c r="F3683" s="56" t="s">
        <v>391</v>
      </c>
      <c r="G3683" s="56" t="s">
        <v>1498</v>
      </c>
      <c r="H3683" s="56" t="s">
        <v>231</v>
      </c>
      <c r="I3683" s="56" t="s">
        <v>455</v>
      </c>
      <c r="J3683" s="62" t="s">
        <v>2384</v>
      </c>
      <c r="K3683" s="67">
        <v>4320</v>
      </c>
      <c r="L3683" s="67">
        <v>18385920</v>
      </c>
      <c r="M3683" s="67"/>
      <c r="R3683" s="66">
        <v>18385920</v>
      </c>
      <c r="S3683" s="67" t="s">
        <v>1364</v>
      </c>
      <c r="T3683" s="65">
        <v>1</v>
      </c>
    </row>
    <row r="3684" spans="1:20" x14ac:dyDescent="0.25">
      <c r="A3684" s="60" t="s">
        <v>2369</v>
      </c>
      <c r="B3684" s="59" t="s">
        <v>2367</v>
      </c>
      <c r="C3684" s="56" t="s">
        <v>1519</v>
      </c>
      <c r="D3684" s="56" t="s">
        <v>1520</v>
      </c>
      <c r="E3684" s="56" t="s">
        <v>1482</v>
      </c>
      <c r="F3684" s="56" t="s">
        <v>1483</v>
      </c>
      <c r="G3684" s="56" t="s">
        <v>1509</v>
      </c>
      <c r="H3684" s="56" t="s">
        <v>234</v>
      </c>
      <c r="I3684" s="56" t="s">
        <v>454</v>
      </c>
      <c r="J3684" s="62" t="s">
        <v>2384</v>
      </c>
      <c r="K3684" s="67">
        <v>2126859</v>
      </c>
      <c r="L3684" s="67">
        <v>13352420802</v>
      </c>
      <c r="M3684" s="67"/>
      <c r="R3684" s="66">
        <v>13352420802</v>
      </c>
      <c r="S3684" s="67" t="s">
        <v>1364</v>
      </c>
      <c r="T3684" s="65">
        <v>1</v>
      </c>
    </row>
    <row r="3685" spans="1:20" x14ac:dyDescent="0.25">
      <c r="A3685" s="60" t="s">
        <v>2369</v>
      </c>
      <c r="B3685" s="59" t="s">
        <v>2367</v>
      </c>
      <c r="C3685" s="56" t="s">
        <v>1519</v>
      </c>
      <c r="D3685" s="56" t="s">
        <v>1520</v>
      </c>
      <c r="E3685" s="56" t="s">
        <v>1482</v>
      </c>
      <c r="F3685" s="56" t="s">
        <v>1483</v>
      </c>
      <c r="G3685" s="56" t="s">
        <v>1509</v>
      </c>
      <c r="H3685" s="56" t="s">
        <v>1492</v>
      </c>
      <c r="I3685" s="56" t="s">
        <v>454</v>
      </c>
      <c r="J3685" s="62" t="s">
        <v>2384</v>
      </c>
      <c r="K3685" s="67">
        <v>755640</v>
      </c>
      <c r="L3685" s="67">
        <v>4743907920</v>
      </c>
      <c r="M3685" s="67"/>
      <c r="R3685" s="66">
        <v>4743907920</v>
      </c>
      <c r="S3685" s="67" t="s">
        <v>1534</v>
      </c>
      <c r="T3685" s="65">
        <v>1</v>
      </c>
    </row>
    <row r="3686" spans="1:20" x14ac:dyDescent="0.25">
      <c r="A3686" s="60" t="s">
        <v>2369</v>
      </c>
      <c r="B3686" s="59" t="s">
        <v>2367</v>
      </c>
      <c r="C3686" s="56" t="s">
        <v>1519</v>
      </c>
      <c r="D3686" s="56" t="s">
        <v>1520</v>
      </c>
      <c r="E3686" s="56" t="s">
        <v>1482</v>
      </c>
      <c r="F3686" s="56" t="s">
        <v>1483</v>
      </c>
      <c r="G3686" s="56" t="s">
        <v>1509</v>
      </c>
      <c r="H3686" s="56" t="s">
        <v>1523</v>
      </c>
      <c r="I3686" s="56" t="s">
        <v>453</v>
      </c>
      <c r="J3686" s="62" t="s">
        <v>2384</v>
      </c>
      <c r="K3686" s="67">
        <v>0</v>
      </c>
      <c r="L3686" s="67">
        <v>0</v>
      </c>
      <c r="M3686" s="67"/>
      <c r="R3686" s="66">
        <v>0</v>
      </c>
      <c r="S3686" s="67" t="s">
        <v>1534</v>
      </c>
      <c r="T3686" s="65">
        <v>1</v>
      </c>
    </row>
    <row r="3687" spans="1:20" x14ac:dyDescent="0.25">
      <c r="A3687" s="60" t="s">
        <v>2369</v>
      </c>
      <c r="B3687" s="59" t="s">
        <v>2367</v>
      </c>
      <c r="C3687" s="56" t="s">
        <v>1098</v>
      </c>
      <c r="D3687" s="56" t="s">
        <v>1234</v>
      </c>
      <c r="E3687" s="56" t="s">
        <v>210</v>
      </c>
      <c r="F3687" s="56" t="s">
        <v>391</v>
      </c>
      <c r="G3687" s="56" t="s">
        <v>1498</v>
      </c>
      <c r="H3687" s="56" t="s">
        <v>296</v>
      </c>
      <c r="I3687" s="56" t="s">
        <v>456</v>
      </c>
      <c r="J3687" s="10" t="s">
        <v>456</v>
      </c>
      <c r="K3687" s="67">
        <v>480</v>
      </c>
      <c r="L3687" s="67">
        <v>3197280</v>
      </c>
      <c r="M3687" s="67"/>
      <c r="R3687" s="66">
        <v>3197280</v>
      </c>
      <c r="S3687" s="67" t="s">
        <v>1364</v>
      </c>
      <c r="T3687" s="65">
        <v>1</v>
      </c>
    </row>
    <row r="3688" spans="1:20" x14ac:dyDescent="0.25">
      <c r="A3688" s="60" t="s">
        <v>2369</v>
      </c>
      <c r="B3688" s="59" t="s">
        <v>2367</v>
      </c>
      <c r="C3688" s="56" t="s">
        <v>1098</v>
      </c>
      <c r="D3688" s="56" t="s">
        <v>1234</v>
      </c>
      <c r="E3688" s="56" t="s">
        <v>210</v>
      </c>
      <c r="F3688" s="56" t="s">
        <v>391</v>
      </c>
      <c r="G3688" s="56" t="s">
        <v>1498</v>
      </c>
      <c r="H3688" s="56" t="s">
        <v>337</v>
      </c>
      <c r="I3688" s="56" t="s">
        <v>453</v>
      </c>
      <c r="J3688" s="62" t="s">
        <v>2384</v>
      </c>
      <c r="K3688" s="67">
        <v>17280</v>
      </c>
      <c r="L3688" s="67">
        <v>63486720</v>
      </c>
      <c r="M3688" s="67"/>
      <c r="R3688" s="66">
        <v>63486720</v>
      </c>
      <c r="S3688" s="67" t="s">
        <v>1364</v>
      </c>
      <c r="T3688" s="65">
        <v>1</v>
      </c>
    </row>
    <row r="3689" spans="1:20" x14ac:dyDescent="0.25">
      <c r="A3689" s="60" t="s">
        <v>2369</v>
      </c>
      <c r="B3689" s="59" t="s">
        <v>2367</v>
      </c>
      <c r="C3689" s="56" t="s">
        <v>1098</v>
      </c>
      <c r="D3689" s="56" t="s">
        <v>1234</v>
      </c>
      <c r="E3689" s="56" t="s">
        <v>210</v>
      </c>
      <c r="F3689" s="56" t="s">
        <v>391</v>
      </c>
      <c r="G3689" s="56" t="s">
        <v>1498</v>
      </c>
      <c r="H3689" s="56" t="s">
        <v>1523</v>
      </c>
      <c r="I3689" s="56" t="s">
        <v>453</v>
      </c>
      <c r="J3689" s="62" t="s">
        <v>2384</v>
      </c>
      <c r="K3689" s="67">
        <v>480</v>
      </c>
      <c r="L3689" s="67">
        <v>1763520</v>
      </c>
      <c r="M3689" s="67"/>
      <c r="R3689" s="66">
        <v>1763520</v>
      </c>
      <c r="S3689" s="67" t="s">
        <v>1534</v>
      </c>
      <c r="T3689" s="65">
        <v>1</v>
      </c>
    </row>
    <row r="3690" spans="1:20" x14ac:dyDescent="0.25">
      <c r="A3690" s="60" t="s">
        <v>2369</v>
      </c>
      <c r="B3690" s="59" t="s">
        <v>2367</v>
      </c>
      <c r="C3690" s="56" t="s">
        <v>1448</v>
      </c>
      <c r="D3690" s="56" t="s">
        <v>1449</v>
      </c>
      <c r="E3690" s="56" t="s">
        <v>212</v>
      </c>
      <c r="F3690" s="56" t="s">
        <v>327</v>
      </c>
      <c r="G3690" s="56" t="s">
        <v>1309</v>
      </c>
      <c r="H3690" s="56" t="s">
        <v>296</v>
      </c>
      <c r="I3690" s="56" t="s">
        <v>456</v>
      </c>
      <c r="J3690" s="10" t="s">
        <v>456</v>
      </c>
      <c r="K3690" s="67">
        <v>6960</v>
      </c>
      <c r="L3690" s="67">
        <v>56376000</v>
      </c>
      <c r="M3690" s="67"/>
      <c r="R3690" s="66">
        <v>56376000</v>
      </c>
      <c r="S3690" s="67" t="s">
        <v>1364</v>
      </c>
      <c r="T3690" s="65">
        <v>1</v>
      </c>
    </row>
    <row r="3691" spans="1:20" x14ac:dyDescent="0.25">
      <c r="A3691" s="60" t="s">
        <v>2369</v>
      </c>
      <c r="B3691" s="59" t="s">
        <v>2367</v>
      </c>
      <c r="C3691" s="56" t="s">
        <v>1448</v>
      </c>
      <c r="D3691" s="56" t="s">
        <v>1449</v>
      </c>
      <c r="E3691" s="56" t="s">
        <v>212</v>
      </c>
      <c r="F3691" s="56" t="s">
        <v>327</v>
      </c>
      <c r="G3691" s="56" t="s">
        <v>1309</v>
      </c>
      <c r="H3691" s="56" t="s">
        <v>1492</v>
      </c>
      <c r="I3691" s="56" t="s">
        <v>454</v>
      </c>
      <c r="J3691" s="62" t="s">
        <v>2384</v>
      </c>
      <c r="K3691" s="67">
        <v>6000</v>
      </c>
      <c r="L3691" s="67">
        <v>46788000</v>
      </c>
      <c r="M3691" s="67"/>
      <c r="R3691" s="66">
        <v>46788000</v>
      </c>
      <c r="S3691" s="67" t="s">
        <v>1534</v>
      </c>
      <c r="T3691" s="65">
        <v>1</v>
      </c>
    </row>
    <row r="3692" spans="1:20" x14ac:dyDescent="0.25">
      <c r="A3692" s="60" t="s">
        <v>2369</v>
      </c>
      <c r="B3692" s="59" t="s">
        <v>2367</v>
      </c>
      <c r="C3692" s="56" t="s">
        <v>1448</v>
      </c>
      <c r="D3692" s="56" t="s">
        <v>1449</v>
      </c>
      <c r="E3692" s="56" t="s">
        <v>212</v>
      </c>
      <c r="F3692" s="56" t="s">
        <v>327</v>
      </c>
      <c r="G3692" s="56" t="s">
        <v>1309</v>
      </c>
      <c r="H3692" s="56" t="s">
        <v>1493</v>
      </c>
      <c r="I3692" s="56" t="s">
        <v>456</v>
      </c>
      <c r="J3692" s="10" t="s">
        <v>456</v>
      </c>
      <c r="K3692" s="67">
        <v>960</v>
      </c>
      <c r="L3692" s="67">
        <v>7776000</v>
      </c>
      <c r="M3692" s="67"/>
      <c r="R3692" s="66">
        <v>7776000</v>
      </c>
      <c r="S3692" s="67" t="s">
        <v>1534</v>
      </c>
      <c r="T3692" s="65">
        <v>1</v>
      </c>
    </row>
    <row r="3693" spans="1:20" x14ac:dyDescent="0.25">
      <c r="A3693" s="60" t="s">
        <v>2369</v>
      </c>
      <c r="B3693" s="59" t="s">
        <v>2367</v>
      </c>
      <c r="C3693" s="56" t="s">
        <v>1426</v>
      </c>
      <c r="D3693" s="56" t="s">
        <v>1508</v>
      </c>
      <c r="E3693" s="56" t="s">
        <v>218</v>
      </c>
      <c r="F3693" s="56" t="s">
        <v>400</v>
      </c>
      <c r="G3693" s="56" t="s">
        <v>1495</v>
      </c>
      <c r="H3693" s="56" t="s">
        <v>234</v>
      </c>
      <c r="I3693" s="56" t="s">
        <v>454</v>
      </c>
      <c r="J3693" s="62" t="s">
        <v>2384</v>
      </c>
      <c r="K3693" s="67">
        <v>8680</v>
      </c>
      <c r="L3693" s="67">
        <v>51941120</v>
      </c>
      <c r="M3693" s="67"/>
      <c r="R3693" s="66">
        <v>51941120</v>
      </c>
      <c r="S3693" s="67" t="s">
        <v>1364</v>
      </c>
      <c r="T3693" s="65">
        <v>1</v>
      </c>
    </row>
    <row r="3694" spans="1:20" x14ac:dyDescent="0.25">
      <c r="A3694" s="60" t="s">
        <v>2369</v>
      </c>
      <c r="B3694" s="59" t="s">
        <v>2367</v>
      </c>
      <c r="C3694" s="56" t="s">
        <v>1426</v>
      </c>
      <c r="D3694" s="56" t="s">
        <v>1508</v>
      </c>
      <c r="E3694" s="56" t="s">
        <v>218</v>
      </c>
      <c r="F3694" s="56" t="s">
        <v>400</v>
      </c>
      <c r="G3694" s="56" t="s">
        <v>1495</v>
      </c>
      <c r="H3694" s="56" t="s">
        <v>1492</v>
      </c>
      <c r="I3694" s="56" t="s">
        <v>454</v>
      </c>
      <c r="J3694" s="62" t="s">
        <v>2384</v>
      </c>
      <c r="K3694" s="67">
        <v>9000</v>
      </c>
      <c r="L3694" s="67">
        <v>53856000</v>
      </c>
      <c r="M3694" s="67"/>
      <c r="R3694" s="66">
        <v>53856000</v>
      </c>
      <c r="S3694" s="67" t="s">
        <v>1534</v>
      </c>
      <c r="T3694" s="65">
        <v>1</v>
      </c>
    </row>
    <row r="3695" spans="1:20" x14ac:dyDescent="0.25">
      <c r="A3695" s="60" t="s">
        <v>2369</v>
      </c>
      <c r="B3695" s="59" t="s">
        <v>2367</v>
      </c>
      <c r="C3695" s="56" t="s">
        <v>1427</v>
      </c>
      <c r="D3695" s="56" t="s">
        <v>1504</v>
      </c>
      <c r="E3695" s="56" t="s">
        <v>218</v>
      </c>
      <c r="F3695" s="56" t="s">
        <v>400</v>
      </c>
      <c r="G3695" s="56" t="s">
        <v>1495</v>
      </c>
      <c r="H3695" s="56" t="s">
        <v>234</v>
      </c>
      <c r="I3695" s="56" t="s">
        <v>454</v>
      </c>
      <c r="J3695" s="62" t="s">
        <v>2384</v>
      </c>
      <c r="K3695" s="67">
        <v>62720</v>
      </c>
      <c r="L3695" s="67">
        <v>330158080</v>
      </c>
      <c r="M3695" s="67"/>
      <c r="R3695" s="66">
        <v>330158080</v>
      </c>
      <c r="S3695" s="67" t="s">
        <v>1364</v>
      </c>
      <c r="T3695" s="65">
        <v>1</v>
      </c>
    </row>
    <row r="3696" spans="1:20" x14ac:dyDescent="0.25">
      <c r="A3696" s="60" t="s">
        <v>2369</v>
      </c>
      <c r="B3696" s="59" t="s">
        <v>2367</v>
      </c>
      <c r="C3696" s="56" t="s">
        <v>1427</v>
      </c>
      <c r="D3696" s="56" t="s">
        <v>1504</v>
      </c>
      <c r="E3696" s="56" t="s">
        <v>218</v>
      </c>
      <c r="F3696" s="56" t="s">
        <v>400</v>
      </c>
      <c r="G3696" s="56" t="s">
        <v>1495</v>
      </c>
      <c r="H3696" s="56" t="s">
        <v>1492</v>
      </c>
      <c r="I3696" s="56" t="s">
        <v>454</v>
      </c>
      <c r="J3696" s="62" t="s">
        <v>2384</v>
      </c>
      <c r="K3696" s="67">
        <v>46800</v>
      </c>
      <c r="L3696" s="67">
        <v>246355200</v>
      </c>
      <c r="M3696" s="67"/>
      <c r="R3696" s="66">
        <v>246355200</v>
      </c>
      <c r="S3696" s="67" t="s">
        <v>1534</v>
      </c>
      <c r="T3696" s="65">
        <v>1</v>
      </c>
    </row>
    <row r="3697" spans="1:20" x14ac:dyDescent="0.25">
      <c r="A3697" s="60" t="s">
        <v>2369</v>
      </c>
      <c r="B3697" s="59" t="s">
        <v>2367</v>
      </c>
      <c r="C3697" s="56" t="s">
        <v>1459</v>
      </c>
      <c r="D3697" s="56" t="s">
        <v>1527</v>
      </c>
      <c r="E3697" s="56" t="s">
        <v>387</v>
      </c>
      <c r="F3697" s="56" t="s">
        <v>252</v>
      </c>
      <c r="G3697" s="56" t="s">
        <v>1495</v>
      </c>
      <c r="H3697" s="56" t="s">
        <v>234</v>
      </c>
      <c r="I3697" s="56" t="s">
        <v>454</v>
      </c>
      <c r="J3697" s="62" t="s">
        <v>2384</v>
      </c>
      <c r="K3697" s="67">
        <v>35820</v>
      </c>
      <c r="L3697" s="67">
        <v>224949600</v>
      </c>
      <c r="M3697" s="67"/>
      <c r="R3697" s="66">
        <v>224949600</v>
      </c>
      <c r="S3697" s="67" t="s">
        <v>1364</v>
      </c>
      <c r="T3697" s="65">
        <v>1</v>
      </c>
    </row>
    <row r="3698" spans="1:20" x14ac:dyDescent="0.25">
      <c r="A3698" s="60" t="s">
        <v>2369</v>
      </c>
      <c r="B3698" s="59" t="s">
        <v>2367</v>
      </c>
      <c r="C3698" s="56" t="s">
        <v>1459</v>
      </c>
      <c r="D3698" s="56" t="s">
        <v>1527</v>
      </c>
      <c r="E3698" s="56" t="s">
        <v>387</v>
      </c>
      <c r="F3698" s="56" t="s">
        <v>252</v>
      </c>
      <c r="G3698" s="56" t="s">
        <v>1495</v>
      </c>
      <c r="H3698" s="56" t="s">
        <v>1492</v>
      </c>
      <c r="I3698" s="56" t="s">
        <v>454</v>
      </c>
      <c r="J3698" s="62" t="s">
        <v>2384</v>
      </c>
      <c r="K3698" s="67">
        <v>23000</v>
      </c>
      <c r="L3698" s="67">
        <v>144440000</v>
      </c>
      <c r="M3698" s="67"/>
      <c r="R3698" s="66">
        <v>144440000</v>
      </c>
      <c r="S3698" s="67" t="s">
        <v>1534</v>
      </c>
      <c r="T3698" s="65">
        <v>1</v>
      </c>
    </row>
    <row r="3699" spans="1:20" x14ac:dyDescent="0.25">
      <c r="A3699" s="60" t="s">
        <v>2369</v>
      </c>
      <c r="B3699" s="59" t="s">
        <v>2367</v>
      </c>
      <c r="C3699" s="56" t="s">
        <v>1452</v>
      </c>
      <c r="D3699" s="56" t="s">
        <v>1453</v>
      </c>
      <c r="E3699" s="56" t="s">
        <v>212</v>
      </c>
      <c r="F3699" s="56" t="s">
        <v>327</v>
      </c>
      <c r="G3699" s="56" t="s">
        <v>1309</v>
      </c>
      <c r="H3699" s="56" t="s">
        <v>296</v>
      </c>
      <c r="I3699" s="56" t="s">
        <v>456</v>
      </c>
      <c r="J3699" s="10" t="s">
        <v>456</v>
      </c>
      <c r="K3699" s="67">
        <v>6960</v>
      </c>
      <c r="L3699" s="67">
        <v>72036000</v>
      </c>
      <c r="M3699" s="67"/>
      <c r="R3699" s="66">
        <v>72036000</v>
      </c>
      <c r="S3699" s="67" t="s">
        <v>1364</v>
      </c>
      <c r="T3699" s="65">
        <v>1</v>
      </c>
    </row>
    <row r="3700" spans="1:20" x14ac:dyDescent="0.25">
      <c r="A3700" s="60" t="s">
        <v>2369</v>
      </c>
      <c r="B3700" s="59" t="s">
        <v>2367</v>
      </c>
      <c r="C3700" s="56" t="s">
        <v>1452</v>
      </c>
      <c r="D3700" s="56" t="s">
        <v>1453</v>
      </c>
      <c r="E3700" s="56" t="s">
        <v>212</v>
      </c>
      <c r="F3700" s="56" t="s">
        <v>327</v>
      </c>
      <c r="G3700" s="56" t="s">
        <v>1309</v>
      </c>
      <c r="H3700" s="56" t="s">
        <v>1492</v>
      </c>
      <c r="I3700" s="56" t="s">
        <v>454</v>
      </c>
      <c r="J3700" s="62" t="s">
        <v>2384</v>
      </c>
      <c r="K3700" s="67">
        <v>100680</v>
      </c>
      <c r="L3700" s="67">
        <v>1021700640</v>
      </c>
      <c r="M3700" s="67"/>
      <c r="R3700" s="66">
        <v>1021700640</v>
      </c>
      <c r="S3700" s="67" t="s">
        <v>1534</v>
      </c>
      <c r="T3700" s="65">
        <v>1</v>
      </c>
    </row>
    <row r="3701" spans="1:20" x14ac:dyDescent="0.25">
      <c r="A3701" s="60" t="s">
        <v>2369</v>
      </c>
      <c r="B3701" s="59" t="s">
        <v>2367</v>
      </c>
      <c r="C3701" s="56" t="s">
        <v>1452</v>
      </c>
      <c r="D3701" s="56" t="s">
        <v>1453</v>
      </c>
      <c r="E3701" s="56" t="s">
        <v>212</v>
      </c>
      <c r="F3701" s="56" t="s">
        <v>327</v>
      </c>
      <c r="G3701" s="56" t="s">
        <v>1309</v>
      </c>
      <c r="H3701" s="56" t="s">
        <v>1493</v>
      </c>
      <c r="I3701" s="56" t="s">
        <v>456</v>
      </c>
      <c r="J3701" s="10" t="s">
        <v>456</v>
      </c>
      <c r="K3701" s="67">
        <v>240</v>
      </c>
      <c r="L3701" s="67">
        <v>2484000</v>
      </c>
      <c r="M3701" s="67"/>
      <c r="R3701" s="66">
        <v>2484000</v>
      </c>
      <c r="S3701" s="67" t="s">
        <v>1534</v>
      </c>
      <c r="T3701" s="65">
        <v>1</v>
      </c>
    </row>
    <row r="3702" spans="1:20" x14ac:dyDescent="0.25">
      <c r="A3702" s="60" t="s">
        <v>2369</v>
      </c>
      <c r="B3702" s="59" t="s">
        <v>2367</v>
      </c>
      <c r="C3702" s="56" t="s">
        <v>1461</v>
      </c>
      <c r="D3702" s="56" t="s">
        <v>1532</v>
      </c>
      <c r="E3702" s="56" t="s">
        <v>389</v>
      </c>
      <c r="F3702" s="56" t="s">
        <v>322</v>
      </c>
      <c r="G3702" s="56" t="s">
        <v>1495</v>
      </c>
      <c r="H3702" s="56" t="s">
        <v>234</v>
      </c>
      <c r="I3702" s="56" t="s">
        <v>454</v>
      </c>
      <c r="J3702" s="62" t="s">
        <v>2384</v>
      </c>
      <c r="K3702" s="67">
        <v>8640</v>
      </c>
      <c r="L3702" s="67">
        <v>279313920</v>
      </c>
      <c r="M3702" s="67"/>
      <c r="R3702" s="66">
        <v>279313920</v>
      </c>
      <c r="S3702" s="67" t="s">
        <v>1364</v>
      </c>
      <c r="T3702" s="65">
        <v>1</v>
      </c>
    </row>
    <row r="3703" spans="1:20" x14ac:dyDescent="0.25">
      <c r="A3703" s="60" t="s">
        <v>2369</v>
      </c>
      <c r="B3703" s="59" t="s">
        <v>2367</v>
      </c>
      <c r="C3703" s="56" t="s">
        <v>1461</v>
      </c>
      <c r="D3703" s="56" t="s">
        <v>1532</v>
      </c>
      <c r="E3703" s="56" t="s">
        <v>389</v>
      </c>
      <c r="F3703" s="56" t="s">
        <v>322</v>
      </c>
      <c r="G3703" s="56" t="s">
        <v>1495</v>
      </c>
      <c r="H3703" s="56" t="s">
        <v>1492</v>
      </c>
      <c r="I3703" s="56" t="s">
        <v>454</v>
      </c>
      <c r="J3703" s="62" t="s">
        <v>2384</v>
      </c>
      <c r="K3703" s="67">
        <v>2180</v>
      </c>
      <c r="L3703" s="67">
        <v>70475040</v>
      </c>
      <c r="M3703" s="67"/>
      <c r="R3703" s="66">
        <v>70475040</v>
      </c>
      <c r="S3703" s="67" t="s">
        <v>1534</v>
      </c>
      <c r="T3703" s="65">
        <v>1</v>
      </c>
    </row>
    <row r="3704" spans="1:20" x14ac:dyDescent="0.25">
      <c r="A3704" s="60" t="s">
        <v>2369</v>
      </c>
      <c r="B3704" s="59" t="s">
        <v>2367</v>
      </c>
      <c r="C3704" s="56" t="s">
        <v>1469</v>
      </c>
      <c r="D3704" s="56" t="s">
        <v>1532</v>
      </c>
      <c r="E3704" s="56" t="s">
        <v>389</v>
      </c>
      <c r="F3704" s="56" t="s">
        <v>322</v>
      </c>
      <c r="G3704" s="56" t="s">
        <v>1495</v>
      </c>
      <c r="H3704" s="56" t="s">
        <v>234</v>
      </c>
      <c r="I3704" s="56" t="s">
        <v>454</v>
      </c>
      <c r="J3704" s="62" t="s">
        <v>2384</v>
      </c>
      <c r="K3704" s="67">
        <v>5400</v>
      </c>
      <c r="L3704" s="67">
        <v>132062400</v>
      </c>
      <c r="M3704" s="67"/>
      <c r="R3704" s="66">
        <v>132062400</v>
      </c>
      <c r="S3704" s="67" t="s">
        <v>1364</v>
      </c>
      <c r="T3704" s="65">
        <v>1</v>
      </c>
    </row>
    <row r="3705" spans="1:20" x14ac:dyDescent="0.25">
      <c r="A3705" s="60" t="s">
        <v>2369</v>
      </c>
      <c r="B3705" s="59" t="s">
        <v>2367</v>
      </c>
      <c r="C3705" s="56" t="s">
        <v>1469</v>
      </c>
      <c r="D3705" s="56" t="s">
        <v>1532</v>
      </c>
      <c r="E3705" s="56" t="s">
        <v>389</v>
      </c>
      <c r="F3705" s="56" t="s">
        <v>322</v>
      </c>
      <c r="G3705" s="56" t="s">
        <v>1495</v>
      </c>
      <c r="H3705" s="56" t="s">
        <v>1492</v>
      </c>
      <c r="I3705" s="56" t="s">
        <v>454</v>
      </c>
      <c r="J3705" s="62" t="s">
        <v>2384</v>
      </c>
      <c r="K3705" s="67">
        <v>1050</v>
      </c>
      <c r="L3705" s="67">
        <v>25678800</v>
      </c>
      <c r="M3705" s="67"/>
      <c r="R3705" s="66">
        <v>25678800</v>
      </c>
      <c r="S3705" s="67" t="s">
        <v>1534</v>
      </c>
      <c r="T3705" s="65">
        <v>1</v>
      </c>
    </row>
    <row r="3706" spans="1:20" x14ac:dyDescent="0.25">
      <c r="A3706" s="60" t="s">
        <v>2369</v>
      </c>
      <c r="B3706" s="59" t="s">
        <v>2367</v>
      </c>
      <c r="C3706" s="56" t="s">
        <v>1595</v>
      </c>
      <c r="D3706" s="56" t="s">
        <v>1596</v>
      </c>
      <c r="E3706" s="56" t="s">
        <v>1482</v>
      </c>
      <c r="F3706" s="56" t="s">
        <v>1483</v>
      </c>
      <c r="G3706" s="56" t="s">
        <v>1509</v>
      </c>
      <c r="H3706" s="56" t="s">
        <v>234</v>
      </c>
      <c r="I3706" s="56" t="s">
        <v>454</v>
      </c>
      <c r="J3706" s="62" t="s">
        <v>2384</v>
      </c>
      <c r="K3706" s="67">
        <v>1812254</v>
      </c>
      <c r="L3706" s="67">
        <v>10273667926</v>
      </c>
      <c r="M3706" s="67"/>
      <c r="R3706" s="66">
        <v>10273667926</v>
      </c>
      <c r="S3706" s="67" t="s">
        <v>1364</v>
      </c>
      <c r="T3706" s="65">
        <v>1</v>
      </c>
    </row>
    <row r="3707" spans="1:20" x14ac:dyDescent="0.25">
      <c r="A3707" s="60" t="s">
        <v>2369</v>
      </c>
      <c r="B3707" s="59" t="s">
        <v>2367</v>
      </c>
      <c r="C3707" s="56" t="s">
        <v>1595</v>
      </c>
      <c r="D3707" s="56" t="s">
        <v>1596</v>
      </c>
      <c r="E3707" s="56" t="s">
        <v>1482</v>
      </c>
      <c r="F3707" s="56" t="s">
        <v>1483</v>
      </c>
      <c r="G3707" s="56" t="s">
        <v>1509</v>
      </c>
      <c r="H3707" s="56" t="s">
        <v>1492</v>
      </c>
      <c r="I3707" s="56" t="s">
        <v>454</v>
      </c>
      <c r="J3707" s="62" t="s">
        <v>2384</v>
      </c>
      <c r="K3707" s="67">
        <v>644860</v>
      </c>
      <c r="L3707" s="67">
        <v>3655711340</v>
      </c>
      <c r="M3707" s="67"/>
      <c r="R3707" s="66">
        <v>3655711340</v>
      </c>
      <c r="S3707" s="67" t="s">
        <v>1534</v>
      </c>
      <c r="T3707" s="65">
        <v>1</v>
      </c>
    </row>
    <row r="3708" spans="1:20" x14ac:dyDescent="0.25">
      <c r="A3708" s="60" t="s">
        <v>2369</v>
      </c>
      <c r="B3708" s="59" t="s">
        <v>2367</v>
      </c>
      <c r="C3708" s="56" t="s">
        <v>2282</v>
      </c>
      <c r="D3708" s="56" t="s">
        <v>1186</v>
      </c>
      <c r="E3708" s="56" t="s">
        <v>602</v>
      </c>
      <c r="F3708" s="56" t="s">
        <v>603</v>
      </c>
      <c r="G3708" s="56" t="s">
        <v>1308</v>
      </c>
      <c r="H3708" s="56" t="s">
        <v>234</v>
      </c>
      <c r="I3708" s="56" t="s">
        <v>454</v>
      </c>
      <c r="J3708" s="62" t="s">
        <v>2384</v>
      </c>
      <c r="K3708" s="67">
        <v>840</v>
      </c>
      <c r="L3708" s="67">
        <v>104099520</v>
      </c>
      <c r="M3708" s="67"/>
      <c r="R3708" s="66">
        <v>104099520</v>
      </c>
      <c r="S3708" s="67" t="s">
        <v>1364</v>
      </c>
      <c r="T3708" s="65">
        <v>1</v>
      </c>
    </row>
    <row r="3709" spans="1:20" x14ac:dyDescent="0.25">
      <c r="A3709" s="60" t="s">
        <v>2369</v>
      </c>
      <c r="B3709" s="59" t="s">
        <v>2367</v>
      </c>
      <c r="C3709" s="56" t="s">
        <v>2282</v>
      </c>
      <c r="D3709" s="56" t="s">
        <v>1186</v>
      </c>
      <c r="E3709" s="56" t="s">
        <v>602</v>
      </c>
      <c r="F3709" s="56" t="s">
        <v>603</v>
      </c>
      <c r="G3709" s="56" t="s">
        <v>1308</v>
      </c>
      <c r="H3709" s="56" t="s">
        <v>1492</v>
      </c>
      <c r="I3709" s="56" t="s">
        <v>454</v>
      </c>
      <c r="J3709" s="62" t="s">
        <v>2384</v>
      </c>
      <c r="K3709" s="67">
        <v>180</v>
      </c>
      <c r="L3709" s="67">
        <v>22307040</v>
      </c>
      <c r="M3709" s="67"/>
      <c r="R3709" s="66">
        <v>22307040</v>
      </c>
      <c r="S3709" s="67" t="s">
        <v>1534</v>
      </c>
      <c r="T3709" s="65">
        <v>1</v>
      </c>
    </row>
    <row r="3710" spans="1:20" x14ac:dyDescent="0.25">
      <c r="A3710" s="60" t="s">
        <v>2369</v>
      </c>
      <c r="B3710" s="59" t="s">
        <v>2367</v>
      </c>
      <c r="C3710" s="56" t="s">
        <v>1458</v>
      </c>
      <c r="D3710" s="56" t="s">
        <v>1507</v>
      </c>
      <c r="E3710" s="56" t="s">
        <v>254</v>
      </c>
      <c r="F3710" s="56" t="s">
        <v>390</v>
      </c>
      <c r="G3710" s="56" t="s">
        <v>1495</v>
      </c>
      <c r="H3710" s="56" t="s">
        <v>234</v>
      </c>
      <c r="I3710" s="56" t="s">
        <v>454</v>
      </c>
      <c r="J3710" s="62" t="s">
        <v>2384</v>
      </c>
      <c r="K3710" s="67">
        <v>20540</v>
      </c>
      <c r="L3710" s="67">
        <v>126711260</v>
      </c>
      <c r="M3710" s="67"/>
      <c r="R3710" s="66">
        <v>126711260</v>
      </c>
      <c r="S3710" s="67" t="s">
        <v>1364</v>
      </c>
      <c r="T3710" s="65">
        <v>1</v>
      </c>
    </row>
    <row r="3711" spans="1:20" x14ac:dyDescent="0.25">
      <c r="A3711" s="60" t="s">
        <v>2369</v>
      </c>
      <c r="B3711" s="59" t="s">
        <v>2367</v>
      </c>
      <c r="C3711" s="56" t="s">
        <v>1458</v>
      </c>
      <c r="D3711" s="56" t="s">
        <v>1507</v>
      </c>
      <c r="E3711" s="56" t="s">
        <v>254</v>
      </c>
      <c r="F3711" s="56" t="s">
        <v>390</v>
      </c>
      <c r="G3711" s="56" t="s">
        <v>1495</v>
      </c>
      <c r="H3711" s="56" t="s">
        <v>1492</v>
      </c>
      <c r="I3711" s="56" t="s">
        <v>454</v>
      </c>
      <c r="J3711" s="62" t="s">
        <v>2384</v>
      </c>
      <c r="K3711" s="67">
        <v>7900</v>
      </c>
      <c r="L3711" s="67">
        <v>48735100</v>
      </c>
      <c r="M3711" s="67"/>
      <c r="R3711" s="66">
        <v>48735100</v>
      </c>
      <c r="S3711" s="67" t="s">
        <v>1534</v>
      </c>
      <c r="T3711" s="65">
        <v>1</v>
      </c>
    </row>
    <row r="3712" spans="1:20" x14ac:dyDescent="0.25">
      <c r="A3712" s="60" t="s">
        <v>2369</v>
      </c>
      <c r="B3712" s="59" t="s">
        <v>2367</v>
      </c>
      <c r="C3712" s="56" t="s">
        <v>1460</v>
      </c>
      <c r="D3712" s="56" t="s">
        <v>1508</v>
      </c>
      <c r="E3712" s="56" t="s">
        <v>254</v>
      </c>
      <c r="F3712" s="56" t="s">
        <v>390</v>
      </c>
      <c r="G3712" s="56" t="s">
        <v>1495</v>
      </c>
      <c r="H3712" s="56" t="s">
        <v>234</v>
      </c>
      <c r="I3712" s="56" t="s">
        <v>454</v>
      </c>
      <c r="J3712" s="62" t="s">
        <v>2384</v>
      </c>
      <c r="K3712" s="67">
        <v>35981</v>
      </c>
      <c r="L3712" s="67">
        <v>204300118</v>
      </c>
      <c r="M3712" s="67"/>
      <c r="R3712" s="66">
        <v>204300118</v>
      </c>
      <c r="S3712" s="67" t="s">
        <v>1364</v>
      </c>
      <c r="T3712" s="65">
        <v>1</v>
      </c>
    </row>
    <row r="3713" spans="1:20" x14ac:dyDescent="0.25">
      <c r="A3713" s="60" t="s">
        <v>2369</v>
      </c>
      <c r="B3713" s="59" t="s">
        <v>2367</v>
      </c>
      <c r="C3713" s="56" t="s">
        <v>1460</v>
      </c>
      <c r="D3713" s="56" t="s">
        <v>1508</v>
      </c>
      <c r="E3713" s="56" t="s">
        <v>254</v>
      </c>
      <c r="F3713" s="56" t="s">
        <v>390</v>
      </c>
      <c r="G3713" s="56" t="s">
        <v>1495</v>
      </c>
      <c r="H3713" s="56" t="s">
        <v>1492</v>
      </c>
      <c r="I3713" s="56" t="s">
        <v>454</v>
      </c>
      <c r="J3713" s="62" t="s">
        <v>2384</v>
      </c>
      <c r="K3713" s="67">
        <v>21260</v>
      </c>
      <c r="L3713" s="67">
        <v>120714280</v>
      </c>
      <c r="M3713" s="67"/>
      <c r="R3713" s="66">
        <v>120714280</v>
      </c>
      <c r="S3713" s="67" t="s">
        <v>1534</v>
      </c>
      <c r="T3713" s="65">
        <v>1</v>
      </c>
    </row>
    <row r="3714" spans="1:20" x14ac:dyDescent="0.25">
      <c r="A3714" s="60" t="s">
        <v>2369</v>
      </c>
      <c r="B3714" s="59" t="s">
        <v>2367</v>
      </c>
      <c r="C3714" s="56" t="s">
        <v>1462</v>
      </c>
      <c r="D3714" s="56" t="s">
        <v>1504</v>
      </c>
      <c r="E3714" s="56" t="s">
        <v>254</v>
      </c>
      <c r="F3714" s="56" t="s">
        <v>390</v>
      </c>
      <c r="G3714" s="56" t="s">
        <v>1495</v>
      </c>
      <c r="H3714" s="56" t="s">
        <v>234</v>
      </c>
      <c r="I3714" s="56" t="s">
        <v>454</v>
      </c>
      <c r="J3714" s="62" t="s">
        <v>2384</v>
      </c>
      <c r="K3714" s="67">
        <v>6126</v>
      </c>
      <c r="L3714" s="67">
        <v>34728294</v>
      </c>
      <c r="M3714" s="67"/>
      <c r="R3714" s="66">
        <v>34728294</v>
      </c>
      <c r="S3714" s="67" t="s">
        <v>1364</v>
      </c>
      <c r="T3714" s="65">
        <v>1</v>
      </c>
    </row>
    <row r="3715" spans="1:20" x14ac:dyDescent="0.25">
      <c r="A3715" s="60" t="s">
        <v>2369</v>
      </c>
      <c r="B3715" s="59" t="s">
        <v>2367</v>
      </c>
      <c r="C3715" s="56" t="s">
        <v>1464</v>
      </c>
      <c r="D3715" s="56" t="s">
        <v>1517</v>
      </c>
      <c r="E3715" s="56" t="s">
        <v>254</v>
      </c>
      <c r="F3715" s="56" t="s">
        <v>390</v>
      </c>
      <c r="G3715" s="56" t="s">
        <v>1495</v>
      </c>
      <c r="H3715" s="56" t="s">
        <v>234</v>
      </c>
      <c r="I3715" s="56" t="s">
        <v>454</v>
      </c>
      <c r="J3715" s="62" t="s">
        <v>2384</v>
      </c>
      <c r="K3715" s="67">
        <v>1040</v>
      </c>
      <c r="L3715" s="67">
        <v>10179520</v>
      </c>
      <c r="M3715" s="67"/>
      <c r="R3715" s="66">
        <v>10179520</v>
      </c>
      <c r="S3715" s="67" t="s">
        <v>1364</v>
      </c>
      <c r="T3715" s="65">
        <v>1</v>
      </c>
    </row>
    <row r="3716" spans="1:20" x14ac:dyDescent="0.25">
      <c r="A3716" s="60" t="s">
        <v>2369</v>
      </c>
      <c r="B3716" s="59" t="s">
        <v>2367</v>
      </c>
      <c r="C3716" s="56" t="s">
        <v>292</v>
      </c>
      <c r="D3716" s="56" t="s">
        <v>1259</v>
      </c>
      <c r="E3716" s="56" t="s">
        <v>347</v>
      </c>
      <c r="F3716" s="56" t="s">
        <v>224</v>
      </c>
      <c r="G3716" s="56" t="s">
        <v>1311</v>
      </c>
      <c r="H3716" s="56" t="s">
        <v>239</v>
      </c>
      <c r="I3716" s="56" t="s">
        <v>456</v>
      </c>
      <c r="J3716" s="10" t="s">
        <v>456</v>
      </c>
      <c r="K3716" s="67">
        <v>1000</v>
      </c>
      <c r="L3716" s="67">
        <v>16000000</v>
      </c>
      <c r="M3716" s="67"/>
      <c r="R3716" s="66">
        <v>16000000</v>
      </c>
      <c r="S3716" s="67" t="s">
        <v>1366</v>
      </c>
      <c r="T3716" s="65">
        <v>1</v>
      </c>
    </row>
    <row r="3717" spans="1:20" x14ac:dyDescent="0.25">
      <c r="A3717" s="60" t="s">
        <v>2369</v>
      </c>
      <c r="B3717" s="59" t="s">
        <v>2367</v>
      </c>
      <c r="C3717" s="56" t="s">
        <v>1479</v>
      </c>
      <c r="D3717" s="56" t="s">
        <v>1516</v>
      </c>
      <c r="E3717" s="56" t="s">
        <v>210</v>
      </c>
      <c r="F3717" s="56" t="s">
        <v>391</v>
      </c>
      <c r="G3717" s="56" t="s">
        <v>1498</v>
      </c>
      <c r="H3717" s="56" t="s">
        <v>234</v>
      </c>
      <c r="I3717" s="56" t="s">
        <v>454</v>
      </c>
      <c r="J3717" s="62" t="s">
        <v>2384</v>
      </c>
      <c r="K3717" s="67">
        <v>2160</v>
      </c>
      <c r="L3717" s="67">
        <v>4708800</v>
      </c>
      <c r="M3717" s="67"/>
      <c r="R3717" s="66">
        <v>4708800</v>
      </c>
      <c r="S3717" s="67" t="s">
        <v>1364</v>
      </c>
      <c r="T3717" s="65">
        <v>1</v>
      </c>
    </row>
    <row r="3718" spans="1:20" x14ac:dyDescent="0.25">
      <c r="A3718" s="60" t="s">
        <v>2369</v>
      </c>
      <c r="B3718" s="59" t="s">
        <v>2367</v>
      </c>
      <c r="C3718" s="56" t="s">
        <v>1110</v>
      </c>
      <c r="D3718" s="56" t="s">
        <v>1480</v>
      </c>
      <c r="E3718" s="56" t="s">
        <v>210</v>
      </c>
      <c r="F3718" s="56" t="s">
        <v>391</v>
      </c>
      <c r="G3718" s="56" t="s">
        <v>1498</v>
      </c>
      <c r="H3718" s="56" t="s">
        <v>296</v>
      </c>
      <c r="I3718" s="56" t="s">
        <v>456</v>
      </c>
      <c r="J3718" s="10" t="s">
        <v>456</v>
      </c>
      <c r="K3718" s="67">
        <v>14400</v>
      </c>
      <c r="L3718" s="67">
        <v>42782400</v>
      </c>
      <c r="M3718" s="67"/>
      <c r="R3718" s="66">
        <v>42782400</v>
      </c>
      <c r="S3718" s="67" t="s">
        <v>1364</v>
      </c>
      <c r="T3718" s="65">
        <v>1</v>
      </c>
    </row>
    <row r="3719" spans="1:20" x14ac:dyDescent="0.25">
      <c r="A3719" s="60" t="s">
        <v>2369</v>
      </c>
      <c r="B3719" s="59" t="s">
        <v>2367</v>
      </c>
      <c r="C3719" s="56" t="s">
        <v>1110</v>
      </c>
      <c r="D3719" s="56" t="s">
        <v>1480</v>
      </c>
      <c r="E3719" s="56" t="s">
        <v>210</v>
      </c>
      <c r="F3719" s="56" t="s">
        <v>391</v>
      </c>
      <c r="G3719" s="56" t="s">
        <v>1498</v>
      </c>
      <c r="H3719" s="56" t="s">
        <v>337</v>
      </c>
      <c r="I3719" s="56" t="s">
        <v>453</v>
      </c>
      <c r="J3719" s="62" t="s">
        <v>2384</v>
      </c>
      <c r="K3719" s="67">
        <v>23040</v>
      </c>
      <c r="L3719" s="67">
        <v>50227200</v>
      </c>
      <c r="M3719" s="67"/>
      <c r="R3719" s="66">
        <v>50227200</v>
      </c>
      <c r="S3719" s="67" t="s">
        <v>1364</v>
      </c>
      <c r="T3719" s="65">
        <v>1</v>
      </c>
    </row>
    <row r="3720" spans="1:20" x14ac:dyDescent="0.25">
      <c r="A3720" s="60" t="s">
        <v>2369</v>
      </c>
      <c r="B3720" s="59" t="s">
        <v>2367</v>
      </c>
      <c r="C3720" s="56" t="s">
        <v>1003</v>
      </c>
      <c r="D3720" s="56" t="s">
        <v>1358</v>
      </c>
      <c r="E3720" s="56" t="s">
        <v>1505</v>
      </c>
      <c r="F3720" s="56" t="s">
        <v>1506</v>
      </c>
      <c r="G3720" s="56" t="s">
        <v>1313</v>
      </c>
      <c r="H3720" s="56" t="s">
        <v>345</v>
      </c>
      <c r="I3720" s="56" t="s">
        <v>456</v>
      </c>
      <c r="J3720" s="10" t="s">
        <v>456</v>
      </c>
      <c r="K3720" s="67">
        <v>240</v>
      </c>
      <c r="L3720" s="67">
        <v>26303904</v>
      </c>
      <c r="M3720" s="67"/>
      <c r="R3720" s="66">
        <v>26303904</v>
      </c>
      <c r="S3720" s="67" t="s">
        <v>1364</v>
      </c>
      <c r="T3720" s="65">
        <v>1</v>
      </c>
    </row>
    <row r="3721" spans="1:20" x14ac:dyDescent="0.25">
      <c r="A3721" s="60" t="s">
        <v>2369</v>
      </c>
      <c r="B3721" s="59" t="s">
        <v>2367</v>
      </c>
      <c r="C3721" s="56" t="s">
        <v>1095</v>
      </c>
      <c r="D3721" s="56" t="s">
        <v>1470</v>
      </c>
      <c r="E3721" s="56" t="s">
        <v>210</v>
      </c>
      <c r="F3721" s="56" t="s">
        <v>391</v>
      </c>
      <c r="G3721" s="56" t="s">
        <v>1498</v>
      </c>
      <c r="H3721" s="56" t="s">
        <v>296</v>
      </c>
      <c r="I3721" s="56" t="s">
        <v>456</v>
      </c>
      <c r="J3721" s="10" t="s">
        <v>456</v>
      </c>
      <c r="K3721" s="67">
        <v>19200</v>
      </c>
      <c r="L3721" s="67">
        <v>185875200</v>
      </c>
      <c r="M3721" s="67"/>
      <c r="R3721" s="66">
        <v>185875200</v>
      </c>
      <c r="S3721" s="67" t="s">
        <v>1364</v>
      </c>
      <c r="T3721" s="65">
        <v>1</v>
      </c>
    </row>
    <row r="3722" spans="1:20" x14ac:dyDescent="0.25">
      <c r="A3722" s="60" t="s">
        <v>2369</v>
      </c>
      <c r="B3722" s="59" t="s">
        <v>2367</v>
      </c>
      <c r="C3722" s="56" t="s">
        <v>1095</v>
      </c>
      <c r="D3722" s="56" t="s">
        <v>1470</v>
      </c>
      <c r="E3722" s="56" t="s">
        <v>210</v>
      </c>
      <c r="F3722" s="56" t="s">
        <v>391</v>
      </c>
      <c r="G3722" s="56" t="s">
        <v>1498</v>
      </c>
      <c r="H3722" s="56" t="s">
        <v>234</v>
      </c>
      <c r="I3722" s="56" t="s">
        <v>454</v>
      </c>
      <c r="J3722" s="62" t="s">
        <v>2384</v>
      </c>
      <c r="K3722" s="67">
        <v>78045</v>
      </c>
      <c r="L3722" s="67">
        <v>435335010</v>
      </c>
      <c r="M3722" s="67"/>
      <c r="R3722" s="66">
        <v>435335010</v>
      </c>
      <c r="S3722" s="67" t="s">
        <v>1364</v>
      </c>
      <c r="T3722" s="65">
        <v>1</v>
      </c>
    </row>
    <row r="3723" spans="1:20" x14ac:dyDescent="0.25">
      <c r="A3723" s="60" t="s">
        <v>2369</v>
      </c>
      <c r="B3723" s="59" t="s">
        <v>2367</v>
      </c>
      <c r="C3723" s="56" t="s">
        <v>1095</v>
      </c>
      <c r="D3723" s="56" t="s">
        <v>1470</v>
      </c>
      <c r="E3723" s="56" t="s">
        <v>210</v>
      </c>
      <c r="F3723" s="56" t="s">
        <v>391</v>
      </c>
      <c r="G3723" s="56" t="s">
        <v>1498</v>
      </c>
      <c r="H3723" s="56" t="s">
        <v>1492</v>
      </c>
      <c r="I3723" s="56" t="s">
        <v>454</v>
      </c>
      <c r="J3723" s="62" t="s">
        <v>2384</v>
      </c>
      <c r="K3723" s="67">
        <v>4800</v>
      </c>
      <c r="L3723" s="67">
        <v>26774400</v>
      </c>
      <c r="M3723" s="67"/>
      <c r="R3723" s="66">
        <v>26774400</v>
      </c>
      <c r="S3723" s="67" t="s">
        <v>1534</v>
      </c>
      <c r="T3723" s="65">
        <v>1</v>
      </c>
    </row>
    <row r="3724" spans="1:20" x14ac:dyDescent="0.25">
      <c r="A3724" s="60" t="s">
        <v>2369</v>
      </c>
      <c r="B3724" s="59" t="s">
        <v>2367</v>
      </c>
      <c r="C3724" s="56" t="s">
        <v>1401</v>
      </c>
      <c r="D3724" s="56" t="s">
        <v>1503</v>
      </c>
      <c r="E3724" s="56" t="s">
        <v>254</v>
      </c>
      <c r="F3724" s="56" t="s">
        <v>390</v>
      </c>
      <c r="G3724" s="56" t="s">
        <v>1495</v>
      </c>
      <c r="H3724" s="56" t="s">
        <v>1492</v>
      </c>
      <c r="I3724" s="56" t="s">
        <v>454</v>
      </c>
      <c r="J3724" s="62" t="s">
        <v>2384</v>
      </c>
      <c r="K3724" s="67">
        <v>20000</v>
      </c>
      <c r="L3724" s="67">
        <v>125560000</v>
      </c>
      <c r="M3724" s="67"/>
      <c r="R3724" s="66">
        <v>125560000</v>
      </c>
      <c r="S3724" s="67" t="s">
        <v>1534</v>
      </c>
      <c r="T3724" s="65">
        <v>1</v>
      </c>
    </row>
    <row r="3725" spans="1:20" x14ac:dyDescent="0.25">
      <c r="A3725" s="60" t="s">
        <v>2369</v>
      </c>
      <c r="B3725" s="59" t="s">
        <v>2367</v>
      </c>
      <c r="C3725" s="56" t="s">
        <v>1330</v>
      </c>
      <c r="D3725" s="56" t="s">
        <v>1339</v>
      </c>
      <c r="E3725" s="56" t="s">
        <v>385</v>
      </c>
      <c r="F3725" s="56" t="s">
        <v>398</v>
      </c>
      <c r="G3725" s="56" t="s">
        <v>1307</v>
      </c>
      <c r="H3725" s="56" t="s">
        <v>1406</v>
      </c>
      <c r="I3725" s="56" t="s">
        <v>453</v>
      </c>
      <c r="J3725" s="62" t="s">
        <v>2384</v>
      </c>
      <c r="K3725" s="67">
        <v>1000</v>
      </c>
      <c r="L3725" s="67">
        <v>5041000</v>
      </c>
      <c r="M3725" s="67"/>
      <c r="R3725" s="66">
        <v>5041000</v>
      </c>
      <c r="S3725" s="67" t="s">
        <v>1364</v>
      </c>
      <c r="T3725" s="65">
        <v>1</v>
      </c>
    </row>
    <row r="3726" spans="1:20" x14ac:dyDescent="0.25">
      <c r="A3726" s="60" t="s">
        <v>2369</v>
      </c>
      <c r="B3726" s="59" t="s">
        <v>2367</v>
      </c>
      <c r="C3726" s="56" t="s">
        <v>1441</v>
      </c>
      <c r="D3726" s="56" t="s">
        <v>1204</v>
      </c>
      <c r="E3726" s="56" t="s">
        <v>254</v>
      </c>
      <c r="F3726" s="56" t="s">
        <v>390</v>
      </c>
      <c r="G3726" s="56" t="s">
        <v>2292</v>
      </c>
      <c r="H3726" s="56" t="s">
        <v>234</v>
      </c>
      <c r="I3726" s="56" t="s">
        <v>454</v>
      </c>
      <c r="J3726" s="62" t="s">
        <v>2384</v>
      </c>
      <c r="K3726" s="67">
        <v>2000</v>
      </c>
      <c r="L3726" s="67">
        <v>12556000</v>
      </c>
      <c r="M3726" s="67"/>
      <c r="R3726" s="66">
        <v>12556000</v>
      </c>
      <c r="S3726" s="67" t="s">
        <v>1364</v>
      </c>
      <c r="T3726" s="65">
        <v>1</v>
      </c>
    </row>
    <row r="3727" spans="1:20" x14ac:dyDescent="0.25">
      <c r="A3727" s="60" t="s">
        <v>2369</v>
      </c>
      <c r="B3727" s="59" t="s">
        <v>2367</v>
      </c>
      <c r="C3727" s="56" t="s">
        <v>1576</v>
      </c>
      <c r="D3727" s="56" t="s">
        <v>1577</v>
      </c>
      <c r="E3727" s="56" t="s">
        <v>1045</v>
      </c>
      <c r="F3727" s="56" t="s">
        <v>1046</v>
      </c>
      <c r="G3727" s="56" t="s">
        <v>1309</v>
      </c>
      <c r="H3727" s="56" t="s">
        <v>296</v>
      </c>
      <c r="I3727" s="56" t="s">
        <v>456</v>
      </c>
      <c r="J3727" s="10" t="s">
        <v>456</v>
      </c>
      <c r="K3727" s="67">
        <v>704</v>
      </c>
      <c r="L3727" s="67">
        <v>142296000</v>
      </c>
      <c r="M3727" s="67"/>
      <c r="R3727" s="66">
        <v>142296000</v>
      </c>
      <c r="S3727" s="67" t="s">
        <v>1364</v>
      </c>
      <c r="T3727" s="65">
        <v>1</v>
      </c>
    </row>
    <row r="3728" spans="1:20" x14ac:dyDescent="0.25">
      <c r="A3728" s="60" t="s">
        <v>2369</v>
      </c>
      <c r="B3728" s="59" t="s">
        <v>2367</v>
      </c>
      <c r="C3728" s="56" t="s">
        <v>1576</v>
      </c>
      <c r="D3728" s="56" t="s">
        <v>1577</v>
      </c>
      <c r="E3728" s="56" t="s">
        <v>1045</v>
      </c>
      <c r="F3728" s="56" t="s">
        <v>1046</v>
      </c>
      <c r="G3728" s="56" t="s">
        <v>1309</v>
      </c>
      <c r="H3728" s="56" t="s">
        <v>1493</v>
      </c>
      <c r="I3728" s="56" t="s">
        <v>456</v>
      </c>
      <c r="J3728" s="10" t="s">
        <v>456</v>
      </c>
      <c r="K3728" s="67">
        <v>208</v>
      </c>
      <c r="L3728" s="67">
        <v>42042000</v>
      </c>
      <c r="M3728" s="67"/>
      <c r="R3728" s="66">
        <v>42042000</v>
      </c>
      <c r="S3728" s="67" t="s">
        <v>1534</v>
      </c>
      <c r="T3728" s="65">
        <v>1</v>
      </c>
    </row>
    <row r="3729" spans="1:20" x14ac:dyDescent="0.25">
      <c r="A3729" s="60" t="s">
        <v>2369</v>
      </c>
      <c r="B3729" s="59" t="s">
        <v>2367</v>
      </c>
      <c r="C3729" s="56" t="s">
        <v>1096</v>
      </c>
      <c r="D3729" s="56" t="s">
        <v>1424</v>
      </c>
      <c r="E3729" s="56" t="s">
        <v>210</v>
      </c>
      <c r="F3729" s="56" t="s">
        <v>391</v>
      </c>
      <c r="G3729" s="56" t="s">
        <v>1498</v>
      </c>
      <c r="H3729" s="56" t="s">
        <v>296</v>
      </c>
      <c r="I3729" s="56" t="s">
        <v>456</v>
      </c>
      <c r="J3729" s="10" t="s">
        <v>456</v>
      </c>
      <c r="K3729" s="67">
        <v>5040</v>
      </c>
      <c r="L3729" s="67">
        <v>15114960</v>
      </c>
      <c r="M3729" s="67"/>
      <c r="R3729" s="66">
        <v>15114960</v>
      </c>
      <c r="S3729" s="67" t="s">
        <v>1364</v>
      </c>
      <c r="T3729" s="65">
        <v>1</v>
      </c>
    </row>
    <row r="3730" spans="1:20" x14ac:dyDescent="0.25">
      <c r="A3730" s="60" t="s">
        <v>2369</v>
      </c>
      <c r="B3730" s="59" t="s">
        <v>2367</v>
      </c>
      <c r="C3730" s="56" t="s">
        <v>1096</v>
      </c>
      <c r="D3730" s="56" t="s">
        <v>1424</v>
      </c>
      <c r="E3730" s="56" t="s">
        <v>210</v>
      </c>
      <c r="F3730" s="56" t="s">
        <v>391</v>
      </c>
      <c r="G3730" s="56" t="s">
        <v>1498</v>
      </c>
      <c r="H3730" s="56" t="s">
        <v>337</v>
      </c>
      <c r="I3730" s="56" t="s">
        <v>453</v>
      </c>
      <c r="J3730" s="62" t="s">
        <v>2384</v>
      </c>
      <c r="K3730" s="67">
        <v>5040</v>
      </c>
      <c r="L3730" s="67">
        <v>8265600</v>
      </c>
      <c r="M3730" s="67"/>
      <c r="R3730" s="66">
        <v>8265600</v>
      </c>
      <c r="S3730" s="67" t="s">
        <v>1364</v>
      </c>
      <c r="T3730" s="65">
        <v>1</v>
      </c>
    </row>
    <row r="3731" spans="1:20" x14ac:dyDescent="0.25">
      <c r="A3731" s="60" t="s">
        <v>2369</v>
      </c>
      <c r="B3731" s="59" t="s">
        <v>2367</v>
      </c>
      <c r="C3731" s="56" t="s">
        <v>1119</v>
      </c>
      <c r="D3731" s="56" t="s">
        <v>1128</v>
      </c>
      <c r="E3731" s="56" t="s">
        <v>1141</v>
      </c>
      <c r="F3731" s="56" t="s">
        <v>1142</v>
      </c>
      <c r="G3731" s="56" t="s">
        <v>1312</v>
      </c>
      <c r="H3731" s="56" t="s">
        <v>345</v>
      </c>
      <c r="I3731" s="56" t="s">
        <v>456</v>
      </c>
      <c r="J3731" s="10" t="s">
        <v>456</v>
      </c>
      <c r="K3731" s="67">
        <v>300</v>
      </c>
      <c r="L3731" s="67">
        <v>66128199.999999896</v>
      </c>
      <c r="M3731" s="67"/>
      <c r="R3731" s="66">
        <v>66128199.999999896</v>
      </c>
      <c r="S3731" s="67" t="s">
        <v>1364</v>
      </c>
      <c r="T3731" s="65">
        <v>1</v>
      </c>
    </row>
    <row r="3732" spans="1:20" x14ac:dyDescent="0.25">
      <c r="A3732" s="60" t="s">
        <v>2369</v>
      </c>
      <c r="B3732" s="59" t="s">
        <v>2367</v>
      </c>
      <c r="C3732" s="56" t="s">
        <v>1394</v>
      </c>
      <c r="D3732" s="56" t="s">
        <v>1395</v>
      </c>
      <c r="E3732" s="56" t="s">
        <v>347</v>
      </c>
      <c r="F3732" s="56" t="s">
        <v>224</v>
      </c>
      <c r="G3732" s="56" t="s">
        <v>1311</v>
      </c>
      <c r="H3732" s="56" t="s">
        <v>239</v>
      </c>
      <c r="I3732" s="56" t="s">
        <v>456</v>
      </c>
      <c r="J3732" s="10" t="s">
        <v>456</v>
      </c>
      <c r="K3732" s="67">
        <v>1</v>
      </c>
      <c r="L3732" s="67">
        <v>201705000</v>
      </c>
      <c r="M3732" s="67"/>
      <c r="R3732" s="66">
        <v>201705000</v>
      </c>
      <c r="S3732" s="67" t="s">
        <v>1366</v>
      </c>
      <c r="T3732" s="65">
        <v>1</v>
      </c>
    </row>
    <row r="3733" spans="1:20" x14ac:dyDescent="0.25">
      <c r="A3733" s="60" t="s">
        <v>2369</v>
      </c>
      <c r="B3733" s="59" t="s">
        <v>2367</v>
      </c>
      <c r="C3733" s="56" t="s">
        <v>1118</v>
      </c>
      <c r="D3733" s="56" t="s">
        <v>1271</v>
      </c>
      <c r="E3733" s="56" t="s">
        <v>1139</v>
      </c>
      <c r="F3733" s="56" t="s">
        <v>1140</v>
      </c>
      <c r="G3733" s="56" t="s">
        <v>1312</v>
      </c>
      <c r="H3733" s="56" t="s">
        <v>241</v>
      </c>
      <c r="I3733" s="56" t="s">
        <v>454</v>
      </c>
      <c r="J3733" s="62" t="s">
        <v>2384</v>
      </c>
      <c r="K3733" s="67">
        <v>128640</v>
      </c>
      <c r="L3733" s="67">
        <v>4458941120.0000048</v>
      </c>
      <c r="M3733" s="67"/>
      <c r="R3733" s="66">
        <v>4458941120.0000048</v>
      </c>
      <c r="S3733" s="67" t="s">
        <v>1364</v>
      </c>
      <c r="T3733" s="65">
        <v>1</v>
      </c>
    </row>
    <row r="3734" spans="1:20" x14ac:dyDescent="0.25">
      <c r="A3734" s="60" t="s">
        <v>2369</v>
      </c>
      <c r="B3734" s="59" t="s">
        <v>2367</v>
      </c>
      <c r="C3734" s="56" t="s">
        <v>530</v>
      </c>
      <c r="D3734" s="56" t="s">
        <v>1351</v>
      </c>
      <c r="E3734" s="56" t="s">
        <v>266</v>
      </c>
      <c r="F3734" s="56" t="s">
        <v>243</v>
      </c>
      <c r="G3734" s="56" t="s">
        <v>1312</v>
      </c>
      <c r="H3734" s="56" t="s">
        <v>314</v>
      </c>
      <c r="I3734" s="56" t="s">
        <v>456</v>
      </c>
      <c r="J3734" s="10" t="s">
        <v>456</v>
      </c>
      <c r="K3734" s="67"/>
      <c r="L3734" s="67"/>
      <c r="M3734" s="67">
        <v>-37973</v>
      </c>
      <c r="R3734" s="66">
        <v>-37973</v>
      </c>
      <c r="S3734" s="67" t="s">
        <v>1365</v>
      </c>
      <c r="T3734" s="65">
        <v>1</v>
      </c>
    </row>
    <row r="3735" spans="1:20" x14ac:dyDescent="0.25">
      <c r="A3735" s="60" t="s">
        <v>2369</v>
      </c>
      <c r="B3735" s="59" t="s">
        <v>2367</v>
      </c>
      <c r="C3735" s="56" t="s">
        <v>527</v>
      </c>
      <c r="D3735" s="56" t="s">
        <v>1001</v>
      </c>
      <c r="E3735" s="56" t="s">
        <v>367</v>
      </c>
      <c r="F3735" s="56" t="s">
        <v>294</v>
      </c>
      <c r="G3735" s="56" t="s">
        <v>1312</v>
      </c>
      <c r="H3735" s="56" t="s">
        <v>314</v>
      </c>
      <c r="I3735" s="56" t="s">
        <v>456</v>
      </c>
      <c r="J3735" s="10" t="s">
        <v>456</v>
      </c>
      <c r="K3735" s="67"/>
      <c r="L3735" s="67"/>
      <c r="M3735" s="67">
        <v>-55595</v>
      </c>
      <c r="R3735" s="66">
        <v>-55595</v>
      </c>
      <c r="S3735" s="67" t="s">
        <v>1365</v>
      </c>
      <c r="T3735" s="65">
        <v>1</v>
      </c>
    </row>
    <row r="3736" spans="1:20" x14ac:dyDescent="0.25">
      <c r="A3736" s="60" t="s">
        <v>2369</v>
      </c>
      <c r="B3736" s="59" t="s">
        <v>2367</v>
      </c>
      <c r="C3736" s="56" t="s">
        <v>309</v>
      </c>
      <c r="D3736" s="56" t="s">
        <v>333</v>
      </c>
      <c r="E3736" s="56" t="s">
        <v>264</v>
      </c>
      <c r="F3736" s="56" t="s">
        <v>348</v>
      </c>
      <c r="G3736" s="56" t="s">
        <v>1313</v>
      </c>
      <c r="H3736" s="56" t="s">
        <v>314</v>
      </c>
      <c r="I3736" s="56" t="s">
        <v>456</v>
      </c>
      <c r="J3736" s="10" t="s">
        <v>456</v>
      </c>
      <c r="K3736" s="67"/>
      <c r="L3736" s="67"/>
      <c r="M3736" s="67">
        <v>-234182</v>
      </c>
      <c r="R3736" s="66">
        <v>-234182</v>
      </c>
      <c r="S3736" s="67" t="s">
        <v>1365</v>
      </c>
      <c r="T3736" s="65">
        <v>1</v>
      </c>
    </row>
    <row r="3737" spans="1:20" x14ac:dyDescent="0.25">
      <c r="A3737" s="60" t="s">
        <v>2369</v>
      </c>
      <c r="B3737" s="59" t="s">
        <v>2367</v>
      </c>
      <c r="C3737" s="56" t="s">
        <v>1123</v>
      </c>
      <c r="D3737" s="56" t="s">
        <v>1131</v>
      </c>
      <c r="E3737" s="56" t="s">
        <v>1143</v>
      </c>
      <c r="F3737" s="56" t="s">
        <v>1144</v>
      </c>
      <c r="G3737" s="56" t="s">
        <v>1312</v>
      </c>
      <c r="H3737" s="56" t="s">
        <v>314</v>
      </c>
      <c r="I3737" s="56" t="s">
        <v>456</v>
      </c>
      <c r="J3737" s="10" t="s">
        <v>456</v>
      </c>
      <c r="K3737" s="67"/>
      <c r="L3737" s="67"/>
      <c r="M3737" s="67">
        <v>-265346</v>
      </c>
      <c r="R3737" s="66">
        <v>-265346</v>
      </c>
      <c r="S3737" s="67" t="s">
        <v>1365</v>
      </c>
      <c r="T3737" s="65">
        <v>1</v>
      </c>
    </row>
    <row r="3738" spans="1:20" x14ac:dyDescent="0.25">
      <c r="A3738" s="60" t="s">
        <v>2369</v>
      </c>
      <c r="B3738" s="59" t="s">
        <v>2367</v>
      </c>
      <c r="C3738" s="56" t="s">
        <v>1126</v>
      </c>
      <c r="D3738" s="56" t="s">
        <v>1134</v>
      </c>
      <c r="E3738" s="56" t="s">
        <v>1143</v>
      </c>
      <c r="F3738" s="56" t="s">
        <v>1144</v>
      </c>
      <c r="G3738" s="56" t="s">
        <v>1312</v>
      </c>
      <c r="H3738" s="56" t="s">
        <v>314</v>
      </c>
      <c r="I3738" s="56" t="s">
        <v>456</v>
      </c>
      <c r="J3738" s="10" t="s">
        <v>456</v>
      </c>
      <c r="K3738" s="67"/>
      <c r="L3738" s="67"/>
      <c r="M3738" s="67">
        <v>-292545</v>
      </c>
      <c r="R3738" s="66">
        <v>-292545</v>
      </c>
      <c r="S3738" s="67" t="s">
        <v>1365</v>
      </c>
      <c r="T3738" s="65">
        <v>1</v>
      </c>
    </row>
    <row r="3739" spans="1:20" x14ac:dyDescent="0.25">
      <c r="A3739" s="60" t="s">
        <v>2369</v>
      </c>
      <c r="B3739" s="59" t="s">
        <v>2367</v>
      </c>
      <c r="C3739" s="56" t="s">
        <v>1124</v>
      </c>
      <c r="D3739" s="56" t="s">
        <v>1132</v>
      </c>
      <c r="E3739" s="56" t="s">
        <v>1143</v>
      </c>
      <c r="F3739" s="56" t="s">
        <v>1144</v>
      </c>
      <c r="G3739" s="56" t="s">
        <v>1312</v>
      </c>
      <c r="H3739" s="56" t="s">
        <v>314</v>
      </c>
      <c r="I3739" s="56" t="s">
        <v>456</v>
      </c>
      <c r="J3739" s="10" t="s">
        <v>456</v>
      </c>
      <c r="K3739" s="67"/>
      <c r="L3739" s="67"/>
      <c r="M3739" s="67">
        <v>-487573</v>
      </c>
      <c r="R3739" s="66">
        <v>-487573</v>
      </c>
      <c r="S3739" s="67" t="s">
        <v>1365</v>
      </c>
      <c r="T3739" s="65">
        <v>1</v>
      </c>
    </row>
    <row r="3740" spans="1:20" x14ac:dyDescent="0.25">
      <c r="A3740" s="60" t="s">
        <v>2369</v>
      </c>
      <c r="B3740" s="59" t="s">
        <v>2367</v>
      </c>
      <c r="C3740" s="56" t="s">
        <v>574</v>
      </c>
      <c r="D3740" s="56" t="s">
        <v>1282</v>
      </c>
      <c r="E3740" s="56" t="s">
        <v>266</v>
      </c>
      <c r="F3740" s="56" t="s">
        <v>243</v>
      </c>
      <c r="G3740" s="56" t="s">
        <v>1313</v>
      </c>
      <c r="H3740" s="56" t="s">
        <v>314</v>
      </c>
      <c r="I3740" s="56" t="s">
        <v>456</v>
      </c>
      <c r="J3740" s="10" t="s">
        <v>456</v>
      </c>
      <c r="K3740" s="67"/>
      <c r="L3740" s="67"/>
      <c r="M3740" s="67">
        <v>-515325</v>
      </c>
      <c r="R3740" s="66">
        <v>-515325</v>
      </c>
      <c r="S3740" s="67" t="s">
        <v>1365</v>
      </c>
      <c r="T3740" s="65">
        <v>1</v>
      </c>
    </row>
    <row r="3741" spans="1:20" x14ac:dyDescent="0.25">
      <c r="A3741" s="60" t="s">
        <v>2369</v>
      </c>
      <c r="B3741" s="59" t="s">
        <v>2367</v>
      </c>
      <c r="C3741" s="56" t="s">
        <v>1000</v>
      </c>
      <c r="D3741" s="56" t="s">
        <v>1378</v>
      </c>
      <c r="E3741" s="56" t="s">
        <v>367</v>
      </c>
      <c r="F3741" s="56" t="s">
        <v>294</v>
      </c>
      <c r="G3741" s="56" t="s">
        <v>1379</v>
      </c>
      <c r="H3741" s="56" t="s">
        <v>314</v>
      </c>
      <c r="I3741" s="56" t="s">
        <v>456</v>
      </c>
      <c r="J3741" s="10" t="s">
        <v>456</v>
      </c>
      <c r="K3741" s="67"/>
      <c r="L3741" s="67"/>
      <c r="M3741" s="67">
        <v>-549936</v>
      </c>
      <c r="R3741" s="66">
        <v>-549936</v>
      </c>
      <c r="S3741" s="67" t="s">
        <v>1365</v>
      </c>
      <c r="T3741" s="65">
        <v>1</v>
      </c>
    </row>
    <row r="3742" spans="1:20" x14ac:dyDescent="0.25">
      <c r="A3742" s="60" t="s">
        <v>2369</v>
      </c>
      <c r="B3742" s="59" t="s">
        <v>2367</v>
      </c>
      <c r="C3742" s="56" t="s">
        <v>288</v>
      </c>
      <c r="D3742" s="56" t="s">
        <v>326</v>
      </c>
      <c r="E3742" s="56" t="s">
        <v>264</v>
      </c>
      <c r="F3742" s="56" t="s">
        <v>348</v>
      </c>
      <c r="G3742" s="56" t="s">
        <v>1313</v>
      </c>
      <c r="H3742" s="56" t="s">
        <v>314</v>
      </c>
      <c r="I3742" s="56" t="s">
        <v>456</v>
      </c>
      <c r="J3742" s="10" t="s">
        <v>456</v>
      </c>
      <c r="K3742" s="67"/>
      <c r="L3742" s="67"/>
      <c r="M3742" s="67">
        <v>-2151051</v>
      </c>
      <c r="R3742" s="66">
        <v>-2151051</v>
      </c>
      <c r="S3742" s="67" t="s">
        <v>1365</v>
      </c>
      <c r="T3742" s="65">
        <v>1</v>
      </c>
    </row>
    <row r="3743" spans="1:20" x14ac:dyDescent="0.25">
      <c r="A3743" s="60" t="s">
        <v>2369</v>
      </c>
      <c r="B3743" s="59" t="s">
        <v>2367</v>
      </c>
      <c r="C3743" s="56" t="s">
        <v>592</v>
      </c>
      <c r="D3743" s="56" t="s">
        <v>1269</v>
      </c>
      <c r="E3743" s="56" t="s">
        <v>1135</v>
      </c>
      <c r="F3743" s="56" t="s">
        <v>1136</v>
      </c>
      <c r="G3743" s="56" t="s">
        <v>1312</v>
      </c>
      <c r="H3743" s="56" t="s">
        <v>314</v>
      </c>
      <c r="I3743" s="56" t="s">
        <v>456</v>
      </c>
      <c r="J3743" s="10" t="s">
        <v>456</v>
      </c>
      <c r="K3743" s="67"/>
      <c r="L3743" s="67"/>
      <c r="M3743" s="67">
        <v>-2402804</v>
      </c>
      <c r="R3743" s="66">
        <v>-2402804</v>
      </c>
      <c r="S3743" s="67" t="s">
        <v>1365</v>
      </c>
      <c r="T3743" s="65">
        <v>1</v>
      </c>
    </row>
    <row r="3744" spans="1:20" x14ac:dyDescent="0.25">
      <c r="A3744" s="60" t="s">
        <v>2369</v>
      </c>
      <c r="B3744" s="59" t="s">
        <v>2367</v>
      </c>
      <c r="C3744" s="56" t="s">
        <v>588</v>
      </c>
      <c r="D3744" s="56" t="s">
        <v>1283</v>
      </c>
      <c r="E3744" s="56" t="s">
        <v>266</v>
      </c>
      <c r="F3744" s="56" t="s">
        <v>243</v>
      </c>
      <c r="G3744" s="56" t="s">
        <v>1313</v>
      </c>
      <c r="H3744" s="56" t="s">
        <v>314</v>
      </c>
      <c r="I3744" s="56" t="s">
        <v>456</v>
      </c>
      <c r="J3744" s="10" t="s">
        <v>456</v>
      </c>
      <c r="K3744" s="67"/>
      <c r="L3744" s="67"/>
      <c r="M3744" s="67">
        <v>-2639845</v>
      </c>
      <c r="R3744" s="66">
        <v>-2639845</v>
      </c>
      <c r="S3744" s="67" t="s">
        <v>1365</v>
      </c>
      <c r="T3744" s="65">
        <v>1</v>
      </c>
    </row>
    <row r="3745" spans="1:20" x14ac:dyDescent="0.25">
      <c r="A3745" s="60" t="s">
        <v>2369</v>
      </c>
      <c r="B3745" s="59" t="s">
        <v>2367</v>
      </c>
      <c r="C3745" s="56" t="s">
        <v>469</v>
      </c>
      <c r="D3745" s="56" t="s">
        <v>999</v>
      </c>
      <c r="E3745" s="56" t="s">
        <v>367</v>
      </c>
      <c r="F3745" s="56" t="s">
        <v>294</v>
      </c>
      <c r="G3745" s="56" t="s">
        <v>1312</v>
      </c>
      <c r="H3745" s="56" t="s">
        <v>314</v>
      </c>
      <c r="I3745" s="56" t="s">
        <v>456</v>
      </c>
      <c r="J3745" s="10" t="s">
        <v>456</v>
      </c>
      <c r="K3745" s="67"/>
      <c r="L3745" s="67"/>
      <c r="M3745" s="67">
        <v>-3788250</v>
      </c>
      <c r="R3745" s="66">
        <v>-3788250</v>
      </c>
      <c r="S3745" s="67" t="s">
        <v>1365</v>
      </c>
      <c r="T3745" s="65">
        <v>1</v>
      </c>
    </row>
    <row r="3746" spans="1:20" x14ac:dyDescent="0.25">
      <c r="A3746" s="60" t="s">
        <v>2369</v>
      </c>
      <c r="B3746" s="59" t="s">
        <v>2367</v>
      </c>
      <c r="C3746" s="56" t="s">
        <v>302</v>
      </c>
      <c r="D3746" s="56" t="s">
        <v>247</v>
      </c>
      <c r="E3746" s="56" t="s">
        <v>304</v>
      </c>
      <c r="F3746" s="56" t="s">
        <v>319</v>
      </c>
      <c r="G3746" s="56" t="s">
        <v>1313</v>
      </c>
      <c r="H3746" s="56" t="s">
        <v>314</v>
      </c>
      <c r="I3746" s="56" t="s">
        <v>456</v>
      </c>
      <c r="J3746" s="10" t="s">
        <v>456</v>
      </c>
      <c r="K3746" s="67"/>
      <c r="L3746" s="67"/>
      <c r="M3746" s="67">
        <v>-4610083</v>
      </c>
      <c r="R3746" s="66">
        <v>-4610083</v>
      </c>
      <c r="S3746" s="67" t="s">
        <v>1365</v>
      </c>
      <c r="T3746" s="65">
        <v>1</v>
      </c>
    </row>
    <row r="3747" spans="1:20" x14ac:dyDescent="0.25">
      <c r="A3747" s="60" t="s">
        <v>2369</v>
      </c>
      <c r="B3747" s="59" t="s">
        <v>2367</v>
      </c>
      <c r="C3747" s="56" t="s">
        <v>499</v>
      </c>
      <c r="D3747" s="56" t="s">
        <v>1273</v>
      </c>
      <c r="E3747" s="56" t="s">
        <v>367</v>
      </c>
      <c r="F3747" s="56" t="s">
        <v>294</v>
      </c>
      <c r="G3747" s="56" t="s">
        <v>1312</v>
      </c>
      <c r="H3747" s="56" t="s">
        <v>314</v>
      </c>
      <c r="I3747" s="56" t="s">
        <v>456</v>
      </c>
      <c r="J3747" s="10" t="s">
        <v>456</v>
      </c>
      <c r="K3747" s="67"/>
      <c r="L3747" s="67"/>
      <c r="M3747" s="67">
        <v>-4935377</v>
      </c>
      <c r="R3747" s="66">
        <v>-4935377</v>
      </c>
      <c r="S3747" s="67" t="s">
        <v>1365</v>
      </c>
      <c r="T3747" s="65">
        <v>1</v>
      </c>
    </row>
    <row r="3748" spans="1:20" x14ac:dyDescent="0.25">
      <c r="A3748" s="60" t="s">
        <v>2369</v>
      </c>
      <c r="B3748" s="59" t="s">
        <v>2367</v>
      </c>
      <c r="C3748" s="56" t="s">
        <v>468</v>
      </c>
      <c r="D3748" s="56" t="s">
        <v>1272</v>
      </c>
      <c r="E3748" s="56" t="s">
        <v>367</v>
      </c>
      <c r="F3748" s="56" t="s">
        <v>294</v>
      </c>
      <c r="G3748" s="56" t="s">
        <v>1312</v>
      </c>
      <c r="H3748" s="56" t="s">
        <v>314</v>
      </c>
      <c r="I3748" s="56" t="s">
        <v>456</v>
      </c>
      <c r="J3748" s="10" t="s">
        <v>456</v>
      </c>
      <c r="K3748" s="67"/>
      <c r="L3748" s="67"/>
      <c r="M3748" s="67">
        <v>-5189560</v>
      </c>
      <c r="R3748" s="66">
        <v>-5189560</v>
      </c>
      <c r="S3748" s="67" t="s">
        <v>1365</v>
      </c>
      <c r="T3748" s="65">
        <v>1</v>
      </c>
    </row>
    <row r="3749" spans="1:20" x14ac:dyDescent="0.25">
      <c r="A3749" s="60" t="s">
        <v>2369</v>
      </c>
      <c r="B3749" s="59" t="s">
        <v>2367</v>
      </c>
      <c r="C3749" s="56" t="s">
        <v>591</v>
      </c>
      <c r="D3749" s="56" t="s">
        <v>1278</v>
      </c>
      <c r="E3749" s="56" t="s">
        <v>340</v>
      </c>
      <c r="F3749" s="56" t="s">
        <v>236</v>
      </c>
      <c r="G3749" s="56" t="s">
        <v>1312</v>
      </c>
      <c r="H3749" s="56" t="s">
        <v>314</v>
      </c>
      <c r="I3749" s="56" t="s">
        <v>456</v>
      </c>
      <c r="J3749" s="10" t="s">
        <v>456</v>
      </c>
      <c r="K3749" s="67"/>
      <c r="L3749" s="67"/>
      <c r="M3749" s="67">
        <v>-9036292</v>
      </c>
      <c r="R3749" s="66">
        <v>-9036292</v>
      </c>
      <c r="S3749" s="67" t="s">
        <v>1365</v>
      </c>
      <c r="T3749" s="65">
        <v>1</v>
      </c>
    </row>
    <row r="3750" spans="1:20" x14ac:dyDescent="0.25">
      <c r="A3750" s="60" t="s">
        <v>2369</v>
      </c>
      <c r="B3750" s="59" t="s">
        <v>2367</v>
      </c>
      <c r="C3750" s="56" t="s">
        <v>1086</v>
      </c>
      <c r="D3750" s="56" t="s">
        <v>1204</v>
      </c>
      <c r="E3750" s="56" t="s">
        <v>254</v>
      </c>
      <c r="F3750" s="56" t="s">
        <v>390</v>
      </c>
      <c r="G3750" s="56" t="s">
        <v>1495</v>
      </c>
      <c r="H3750" s="56" t="s">
        <v>296</v>
      </c>
      <c r="I3750" s="56" t="s">
        <v>456</v>
      </c>
      <c r="J3750" s="10" t="s">
        <v>456</v>
      </c>
      <c r="K3750" s="67"/>
      <c r="L3750" s="67"/>
      <c r="M3750" s="67">
        <v>-272665750</v>
      </c>
      <c r="R3750" s="66">
        <v>-272665750</v>
      </c>
      <c r="S3750" s="67" t="s">
        <v>1364</v>
      </c>
      <c r="T3750" s="65">
        <v>1</v>
      </c>
    </row>
    <row r="3751" spans="1:20" x14ac:dyDescent="0.25">
      <c r="A3751" s="60" t="s">
        <v>2369</v>
      </c>
      <c r="B3751" s="59" t="s">
        <v>2367</v>
      </c>
      <c r="C3751" s="56" t="s">
        <v>499</v>
      </c>
      <c r="D3751" s="56" t="s">
        <v>1273</v>
      </c>
      <c r="E3751" s="56" t="s">
        <v>367</v>
      </c>
      <c r="F3751" s="56" t="s">
        <v>294</v>
      </c>
      <c r="G3751" s="56" t="s">
        <v>1312</v>
      </c>
      <c r="H3751" s="56" t="s">
        <v>296</v>
      </c>
      <c r="I3751" s="56" t="s">
        <v>456</v>
      </c>
      <c r="J3751" s="10" t="s">
        <v>456</v>
      </c>
      <c r="K3751" s="67"/>
      <c r="L3751" s="67"/>
      <c r="M3751" s="67">
        <v>-234675363</v>
      </c>
      <c r="R3751" s="66">
        <v>-234675363</v>
      </c>
      <c r="S3751" s="67" t="s">
        <v>1364</v>
      </c>
      <c r="T3751" s="65">
        <v>1</v>
      </c>
    </row>
    <row r="3752" spans="1:20" x14ac:dyDescent="0.25">
      <c r="A3752" s="60" t="s">
        <v>2369</v>
      </c>
      <c r="B3752" s="59" t="s">
        <v>2367</v>
      </c>
      <c r="C3752" s="56" t="s">
        <v>288</v>
      </c>
      <c r="D3752" s="56" t="s">
        <v>326</v>
      </c>
      <c r="E3752" s="56" t="s">
        <v>264</v>
      </c>
      <c r="F3752" s="56" t="s">
        <v>348</v>
      </c>
      <c r="G3752" s="56" t="s">
        <v>1313</v>
      </c>
      <c r="H3752" s="56" t="s">
        <v>296</v>
      </c>
      <c r="I3752" s="56" t="s">
        <v>456</v>
      </c>
      <c r="J3752" s="10" t="s">
        <v>456</v>
      </c>
      <c r="K3752" s="67"/>
      <c r="L3752" s="67"/>
      <c r="M3752" s="67">
        <v>-96451731</v>
      </c>
      <c r="R3752" s="66">
        <v>-96451731</v>
      </c>
      <c r="S3752" s="67" t="s">
        <v>1364</v>
      </c>
      <c r="T3752" s="65">
        <v>1</v>
      </c>
    </row>
    <row r="3753" spans="1:20" x14ac:dyDescent="0.25">
      <c r="A3753" s="60" t="s">
        <v>2369</v>
      </c>
      <c r="B3753" s="59" t="s">
        <v>2367</v>
      </c>
      <c r="C3753" s="56" t="s">
        <v>302</v>
      </c>
      <c r="D3753" s="56" t="s">
        <v>247</v>
      </c>
      <c r="E3753" s="56" t="s">
        <v>304</v>
      </c>
      <c r="F3753" s="56" t="s">
        <v>319</v>
      </c>
      <c r="G3753" s="56" t="s">
        <v>1313</v>
      </c>
      <c r="H3753" s="56" t="s">
        <v>296</v>
      </c>
      <c r="I3753" s="56" t="s">
        <v>456</v>
      </c>
      <c r="J3753" s="10" t="s">
        <v>456</v>
      </c>
      <c r="K3753" s="67"/>
      <c r="L3753" s="67"/>
      <c r="M3753" s="67">
        <v>-66546938</v>
      </c>
      <c r="R3753" s="66">
        <v>-66546938</v>
      </c>
      <c r="S3753" s="67" t="s">
        <v>1364</v>
      </c>
      <c r="T3753" s="65">
        <v>1</v>
      </c>
    </row>
    <row r="3754" spans="1:20" x14ac:dyDescent="0.25">
      <c r="A3754" s="60" t="s">
        <v>2369</v>
      </c>
      <c r="B3754" s="59" t="s">
        <v>2367</v>
      </c>
      <c r="C3754" s="56" t="s">
        <v>530</v>
      </c>
      <c r="D3754" s="56" t="s">
        <v>1351</v>
      </c>
      <c r="E3754" s="56" t="s">
        <v>266</v>
      </c>
      <c r="F3754" s="56" t="s">
        <v>243</v>
      </c>
      <c r="G3754" s="56" t="s">
        <v>1312</v>
      </c>
      <c r="H3754" s="56" t="s">
        <v>296</v>
      </c>
      <c r="I3754" s="56" t="s">
        <v>456</v>
      </c>
      <c r="J3754" s="10" t="s">
        <v>456</v>
      </c>
      <c r="K3754" s="67"/>
      <c r="L3754" s="67"/>
      <c r="M3754" s="67">
        <v>-1758641912</v>
      </c>
      <c r="R3754" s="66">
        <v>-1758641912</v>
      </c>
      <c r="S3754" s="67" t="s">
        <v>1364</v>
      </c>
      <c r="T3754" s="65">
        <v>1</v>
      </c>
    </row>
    <row r="3755" spans="1:20" x14ac:dyDescent="0.25">
      <c r="A3755" s="60" t="s">
        <v>2369</v>
      </c>
      <c r="B3755" s="59" t="s">
        <v>2367</v>
      </c>
      <c r="C3755" s="56" t="s">
        <v>574</v>
      </c>
      <c r="D3755" s="56" t="s">
        <v>1282</v>
      </c>
      <c r="E3755" s="56" t="s">
        <v>266</v>
      </c>
      <c r="F3755" s="56" t="s">
        <v>243</v>
      </c>
      <c r="G3755" s="56" t="s">
        <v>1313</v>
      </c>
      <c r="H3755" s="56" t="s">
        <v>296</v>
      </c>
      <c r="I3755" s="56" t="s">
        <v>456</v>
      </c>
      <c r="J3755" s="10" t="s">
        <v>456</v>
      </c>
      <c r="K3755" s="67"/>
      <c r="L3755" s="67"/>
      <c r="M3755" s="67">
        <v>-286662733</v>
      </c>
      <c r="R3755" s="66">
        <v>-286662733</v>
      </c>
      <c r="S3755" s="67" t="s">
        <v>1364</v>
      </c>
      <c r="T3755" s="65">
        <v>1</v>
      </c>
    </row>
    <row r="3756" spans="1:20" x14ac:dyDescent="0.25">
      <c r="A3756" s="60" t="s">
        <v>2369</v>
      </c>
      <c r="B3756" s="59" t="s">
        <v>2367</v>
      </c>
      <c r="C3756" s="56" t="s">
        <v>574</v>
      </c>
      <c r="D3756" s="56" t="s">
        <v>1282</v>
      </c>
      <c r="E3756" s="56" t="s">
        <v>266</v>
      </c>
      <c r="F3756" s="56" t="s">
        <v>243</v>
      </c>
      <c r="G3756" s="56" t="s">
        <v>1313</v>
      </c>
      <c r="H3756" s="56" t="s">
        <v>296</v>
      </c>
      <c r="I3756" s="56" t="s">
        <v>456</v>
      </c>
      <c r="J3756" s="10" t="s">
        <v>456</v>
      </c>
      <c r="K3756" s="67"/>
      <c r="L3756" s="67"/>
      <c r="M3756" s="67">
        <v>-148988968</v>
      </c>
      <c r="R3756" s="66">
        <v>-148988968</v>
      </c>
      <c r="S3756" s="67" t="s">
        <v>1364</v>
      </c>
      <c r="T3756" s="65">
        <v>1</v>
      </c>
    </row>
    <row r="3757" spans="1:20" x14ac:dyDescent="0.25">
      <c r="A3757" s="60" t="s">
        <v>2369</v>
      </c>
      <c r="B3757" s="59" t="s">
        <v>2367</v>
      </c>
      <c r="C3757" s="56" t="s">
        <v>1123</v>
      </c>
      <c r="D3757" s="56" t="s">
        <v>1131</v>
      </c>
      <c r="E3757" s="56" t="s">
        <v>1143</v>
      </c>
      <c r="F3757" s="56" t="s">
        <v>1144</v>
      </c>
      <c r="G3757" s="56" t="s">
        <v>1312</v>
      </c>
      <c r="H3757" s="56" t="s">
        <v>296</v>
      </c>
      <c r="I3757" s="56" t="s">
        <v>456</v>
      </c>
      <c r="J3757" s="10" t="s">
        <v>456</v>
      </c>
      <c r="K3757" s="67"/>
      <c r="L3757" s="67"/>
      <c r="M3757" s="67">
        <v>-14121505</v>
      </c>
      <c r="R3757" s="66">
        <v>-14121505</v>
      </c>
      <c r="S3757" s="67" t="s">
        <v>1364</v>
      </c>
      <c r="T3757" s="65">
        <v>1</v>
      </c>
    </row>
    <row r="3758" spans="1:20" x14ac:dyDescent="0.25">
      <c r="A3758" s="60" t="s">
        <v>2369</v>
      </c>
      <c r="B3758" s="59" t="s">
        <v>2367</v>
      </c>
      <c r="C3758" s="56" t="s">
        <v>1126</v>
      </c>
      <c r="D3758" s="56" t="s">
        <v>1134</v>
      </c>
      <c r="E3758" s="56" t="s">
        <v>1143</v>
      </c>
      <c r="F3758" s="56" t="s">
        <v>1144</v>
      </c>
      <c r="G3758" s="56" t="s">
        <v>1312</v>
      </c>
      <c r="H3758" s="56" t="s">
        <v>296</v>
      </c>
      <c r="I3758" s="56" t="s">
        <v>456</v>
      </c>
      <c r="J3758" s="10" t="s">
        <v>456</v>
      </c>
      <c r="K3758" s="67"/>
      <c r="L3758" s="67"/>
      <c r="M3758" s="67">
        <v>-44374515</v>
      </c>
      <c r="R3758" s="66">
        <v>-44374515</v>
      </c>
      <c r="S3758" s="67" t="s">
        <v>1364</v>
      </c>
      <c r="T3758" s="65">
        <v>1</v>
      </c>
    </row>
    <row r="3759" spans="1:20" x14ac:dyDescent="0.25">
      <c r="A3759" s="60" t="s">
        <v>2369</v>
      </c>
      <c r="B3759" s="59" t="s">
        <v>2367</v>
      </c>
      <c r="C3759" s="56" t="s">
        <v>591</v>
      </c>
      <c r="D3759" s="56" t="s">
        <v>1278</v>
      </c>
      <c r="E3759" s="56" t="s">
        <v>340</v>
      </c>
      <c r="F3759" s="56" t="s">
        <v>236</v>
      </c>
      <c r="G3759" s="56" t="s">
        <v>1312</v>
      </c>
      <c r="H3759" s="56" t="s">
        <v>296</v>
      </c>
      <c r="I3759" s="56" t="s">
        <v>456</v>
      </c>
      <c r="J3759" s="10" t="s">
        <v>456</v>
      </c>
      <c r="K3759" s="67"/>
      <c r="L3759" s="67"/>
      <c r="M3759" s="67">
        <v>-80372404</v>
      </c>
      <c r="R3759" s="66">
        <v>-80372404</v>
      </c>
      <c r="S3759" s="67" t="s">
        <v>1364</v>
      </c>
      <c r="T3759" s="65">
        <v>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6"/>
  <sheetViews>
    <sheetView showGridLines="0" topLeftCell="C256" workbookViewId="0">
      <selection activeCell="AB266" sqref="AB266"/>
    </sheetView>
  </sheetViews>
  <sheetFormatPr defaultRowHeight="15" x14ac:dyDescent="0.25"/>
  <cols>
    <col min="1" max="1" width="15.5703125" customWidth="1"/>
    <col min="2" max="2" width="30.140625" customWidth="1"/>
    <col min="5" max="5" width="11.5703125" style="32" customWidth="1"/>
    <col min="6" max="8" width="9.140625" hidden="1" customWidth="1"/>
    <col min="9" max="9" width="15.7109375" style="31" bestFit="1" customWidth="1"/>
    <col min="10" max="10" width="11.140625" style="31" hidden="1" customWidth="1"/>
    <col min="11" max="12" width="15.5703125" style="31" hidden="1" customWidth="1"/>
    <col min="13" max="13" width="18.85546875" style="31" bestFit="1" customWidth="1"/>
    <col min="14" max="14" width="9.28515625" style="31" hidden="1" customWidth="1"/>
    <col min="15" max="16" width="14.85546875" style="31" hidden="1" customWidth="1"/>
    <col min="17" max="17" width="10" hidden="1" customWidth="1"/>
    <col min="18" max="18" width="14.85546875" style="31" hidden="1" customWidth="1"/>
    <col min="19" max="19" width="17.7109375" style="31" hidden="1" customWidth="1"/>
    <col min="20" max="20" width="19.42578125" style="31" hidden="1" customWidth="1"/>
    <col min="21" max="21" width="14.5703125" hidden="1" customWidth="1"/>
    <col min="22" max="22" width="10" bestFit="1" customWidth="1"/>
    <col min="23" max="24" width="15.7109375" style="31" bestFit="1" customWidth="1"/>
    <col min="26" max="27" width="15.7109375" style="31" bestFit="1" customWidth="1"/>
  </cols>
  <sheetData>
    <row r="1" spans="1:27" x14ac:dyDescent="0.25">
      <c r="A1" t="s">
        <v>2043</v>
      </c>
    </row>
    <row r="2" spans="1:27" x14ac:dyDescent="0.25">
      <c r="A2" t="s">
        <v>447</v>
      </c>
    </row>
    <row r="3" spans="1:27" x14ac:dyDescent="0.25">
      <c r="A3" t="s">
        <v>2044</v>
      </c>
    </row>
    <row r="5" spans="1:27" hidden="1" x14ac:dyDescent="0.25">
      <c r="A5" t="s">
        <v>2045</v>
      </c>
    </row>
    <row r="6" spans="1:27" s="38" customFormat="1" ht="30" x14ac:dyDescent="0.25">
      <c r="A6" s="33" t="s">
        <v>2046</v>
      </c>
      <c r="B6" s="34" t="s">
        <v>378</v>
      </c>
      <c r="C6" s="34" t="s">
        <v>2047</v>
      </c>
      <c r="D6" s="34" t="s">
        <v>2048</v>
      </c>
      <c r="E6" s="35" t="s">
        <v>1031</v>
      </c>
      <c r="F6" s="34" t="s">
        <v>1032</v>
      </c>
      <c r="G6" s="34" t="s">
        <v>1033</v>
      </c>
      <c r="H6" s="34" t="s">
        <v>2049</v>
      </c>
      <c r="I6" s="36" t="s">
        <v>2050</v>
      </c>
      <c r="J6" s="36" t="s">
        <v>2051</v>
      </c>
      <c r="K6" s="36" t="s">
        <v>2052</v>
      </c>
      <c r="L6" s="36" t="s">
        <v>458</v>
      </c>
      <c r="M6" s="36" t="s">
        <v>2053</v>
      </c>
      <c r="N6" s="36" t="s">
        <v>2054</v>
      </c>
      <c r="O6" s="36" t="s">
        <v>1034</v>
      </c>
      <c r="P6" s="36" t="s">
        <v>2055</v>
      </c>
      <c r="Q6" s="34" t="s">
        <v>2056</v>
      </c>
      <c r="R6" s="36" t="s">
        <v>2057</v>
      </c>
      <c r="S6" s="36" t="s">
        <v>2058</v>
      </c>
      <c r="T6" s="36" t="s">
        <v>2059</v>
      </c>
      <c r="U6" s="37" t="s">
        <v>2056</v>
      </c>
      <c r="W6" s="36" t="s">
        <v>2050</v>
      </c>
      <c r="X6" s="48" t="s">
        <v>2279</v>
      </c>
      <c r="Z6" s="36" t="s">
        <v>2053</v>
      </c>
      <c r="AA6" s="48" t="s">
        <v>2279</v>
      </c>
    </row>
    <row r="7" spans="1:27" x14ac:dyDescent="0.25">
      <c r="A7" s="39" t="s">
        <v>2060</v>
      </c>
      <c r="U7" s="40"/>
    </row>
    <row r="8" spans="1:27" x14ac:dyDescent="0.25">
      <c r="A8" t="s">
        <v>1051</v>
      </c>
      <c r="B8" t="s">
        <v>2061</v>
      </c>
      <c r="C8">
        <v>1115</v>
      </c>
      <c r="D8" t="s">
        <v>2062</v>
      </c>
      <c r="E8" s="32" t="s">
        <v>2063</v>
      </c>
      <c r="F8" t="e">
        <f>+MATCH(E8,#REF!,0)</f>
        <v>#REF!</v>
      </c>
      <c r="I8" s="31">
        <v>1040</v>
      </c>
      <c r="J8" s="31">
        <f>+IF(ISERROR(K8/I8),0,K8/I8)</f>
        <v>86372.423076923078</v>
      </c>
      <c r="K8" s="31">
        <v>89827320</v>
      </c>
      <c r="L8" s="31">
        <v>0</v>
      </c>
      <c r="M8" s="31">
        <f>SUM(K8:L8)</f>
        <v>89827320</v>
      </c>
      <c r="N8" s="31">
        <f>+IF(ISERROR(O8/I8),0,O8/I8)</f>
        <v>57305.916143498085</v>
      </c>
      <c r="O8" s="31">
        <v>59598152.789238006</v>
      </c>
      <c r="P8" s="31">
        <f>+M8-O8</f>
        <v>30229167.210761994</v>
      </c>
      <c r="Q8" s="41">
        <f>+IF(ISERROR(P8/M8),0,P8/M8)</f>
        <v>0.33652531558062732</v>
      </c>
      <c r="R8" s="31">
        <v>277987</v>
      </c>
      <c r="S8" s="31">
        <f>+O8+R8</f>
        <v>59876139.789238006</v>
      </c>
      <c r="T8" s="31">
        <f>+M8-S8</f>
        <v>29951180.210761994</v>
      </c>
      <c r="U8" s="42">
        <f>+IF(ISERROR(T8/M8),0,T8/M8)</f>
        <v>0.33343063347277857</v>
      </c>
      <c r="W8" s="31">
        <f>SUMPRODUCT((A8=WP!$C$2:$C$1202)*(WP!$K$2:$K$1202))</f>
        <v>1040</v>
      </c>
      <c r="X8" s="31">
        <f>I8-W8</f>
        <v>0</v>
      </c>
      <c r="Z8" s="31">
        <f>SUMPRODUCT((A8=WP!$C$2:$C$1202)*(WP!$R$2:$R$1202))</f>
        <v>89827320</v>
      </c>
      <c r="AA8" s="31">
        <f>M8-Z8</f>
        <v>0</v>
      </c>
    </row>
    <row r="9" spans="1:27" x14ac:dyDescent="0.25">
      <c r="A9" t="s">
        <v>518</v>
      </c>
      <c r="B9" t="s">
        <v>2064</v>
      </c>
      <c r="C9">
        <v>1116</v>
      </c>
      <c r="D9" t="s">
        <v>2062</v>
      </c>
      <c r="E9" s="32" t="s">
        <v>2063</v>
      </c>
      <c r="F9" t="e">
        <f>+MATCH(E9,#REF!,0)</f>
        <v>#REF!</v>
      </c>
      <c r="I9" s="31">
        <v>0</v>
      </c>
      <c r="J9" s="31">
        <f t="shared" ref="J9:J89" si="0">+IF(ISERROR(K9/I9),0,K9/I9)</f>
        <v>0</v>
      </c>
      <c r="K9" s="31">
        <v>0</v>
      </c>
      <c r="L9" s="31">
        <v>0</v>
      </c>
      <c r="M9" s="31">
        <f t="shared" ref="M9:M89" si="1">SUM(K9:L9)</f>
        <v>0</v>
      </c>
      <c r="N9" s="31">
        <f t="shared" ref="N9:N89" si="2">+IF(ISERROR(O9/I9),0,O9/I9)</f>
        <v>0</v>
      </c>
      <c r="O9" s="31">
        <v>0</v>
      </c>
      <c r="P9" s="31">
        <f t="shared" ref="P9:P89" si="3">+M9-O9</f>
        <v>0</v>
      </c>
      <c r="Q9" s="41">
        <f t="shared" ref="Q9:Q89" si="4">+IF(ISERROR(P9/M9),0,P9/M9)</f>
        <v>0</v>
      </c>
      <c r="R9" s="31">
        <v>0</v>
      </c>
      <c r="S9" s="31">
        <f t="shared" ref="S9:S89" si="5">+O9+R9</f>
        <v>0</v>
      </c>
      <c r="T9" s="31">
        <f t="shared" ref="T9:T89" si="6">+M9-S9</f>
        <v>0</v>
      </c>
      <c r="U9" s="42">
        <f t="shared" ref="U9:U89" si="7">+IF(ISERROR(T9/M9),0,T9/M9)</f>
        <v>0</v>
      </c>
      <c r="W9" s="31">
        <f>SUMPRODUCT((A9=WP!$C$2:$C$1202)*(WP!$K$2:$K$1202))</f>
        <v>0</v>
      </c>
      <c r="X9" s="31">
        <f t="shared" ref="X9:X72" si="8">I9-W9</f>
        <v>0</v>
      </c>
      <c r="Z9" s="31">
        <f>SUMPRODUCT((A9=WP!$C$2:$C$1202)*(WP!$R$2:$R$1202))</f>
        <v>0</v>
      </c>
      <c r="AA9" s="31">
        <f t="shared" ref="AA9:AA72" si="9">M9-Z9</f>
        <v>0</v>
      </c>
    </row>
    <row r="10" spans="1:27" x14ac:dyDescent="0.25">
      <c r="A10" t="s">
        <v>515</v>
      </c>
      <c r="B10" t="s">
        <v>2065</v>
      </c>
      <c r="C10">
        <v>1116</v>
      </c>
      <c r="D10" t="s">
        <v>2062</v>
      </c>
      <c r="E10" s="32" t="s">
        <v>2063</v>
      </c>
      <c r="F10" t="e">
        <f>+MATCH(E10,#REF!,0)</f>
        <v>#REF!</v>
      </c>
      <c r="I10" s="31">
        <v>0</v>
      </c>
      <c r="J10" s="31">
        <f t="shared" si="0"/>
        <v>0</v>
      </c>
      <c r="K10" s="31">
        <v>0</v>
      </c>
      <c r="L10" s="31">
        <v>0</v>
      </c>
      <c r="M10" s="31">
        <f t="shared" si="1"/>
        <v>0</v>
      </c>
      <c r="N10" s="31">
        <f t="shared" si="2"/>
        <v>0</v>
      </c>
      <c r="O10" s="31">
        <v>0</v>
      </c>
      <c r="P10" s="31">
        <f t="shared" si="3"/>
        <v>0</v>
      </c>
      <c r="Q10" s="41">
        <f t="shared" si="4"/>
        <v>0</v>
      </c>
      <c r="R10" s="31">
        <v>0</v>
      </c>
      <c r="S10" s="31">
        <f t="shared" si="5"/>
        <v>0</v>
      </c>
      <c r="T10" s="31">
        <f t="shared" si="6"/>
        <v>0</v>
      </c>
      <c r="U10" s="42">
        <f t="shared" si="7"/>
        <v>0</v>
      </c>
      <c r="W10" s="31">
        <f>SUMPRODUCT((A10=WP!$C$2:$C$1202)*(WP!$K$2:$K$1202))</f>
        <v>0</v>
      </c>
      <c r="X10" s="31">
        <f t="shared" si="8"/>
        <v>0</v>
      </c>
      <c r="Z10" s="31">
        <f>SUMPRODUCT((A10=WP!$C$2:$C$1202)*(WP!$R$2:$R$1202))</f>
        <v>0</v>
      </c>
      <c r="AA10" s="31">
        <f t="shared" si="9"/>
        <v>0</v>
      </c>
    </row>
    <row r="11" spans="1:27" x14ac:dyDescent="0.25">
      <c r="A11" t="s">
        <v>563</v>
      </c>
      <c r="B11" t="s">
        <v>2065</v>
      </c>
      <c r="C11">
        <v>1116</v>
      </c>
      <c r="D11" t="s">
        <v>2062</v>
      </c>
      <c r="E11" s="32" t="s">
        <v>2063</v>
      </c>
      <c r="F11" t="e">
        <f>+MATCH(E11,#REF!,0)</f>
        <v>#REF!</v>
      </c>
      <c r="I11" s="31">
        <v>0</v>
      </c>
      <c r="J11" s="31">
        <f t="shared" si="0"/>
        <v>0</v>
      </c>
      <c r="K11" s="31">
        <v>0</v>
      </c>
      <c r="L11" s="31">
        <v>0</v>
      </c>
      <c r="M11" s="31">
        <f t="shared" si="1"/>
        <v>0</v>
      </c>
      <c r="N11" s="31">
        <f t="shared" si="2"/>
        <v>0</v>
      </c>
      <c r="O11" s="31">
        <v>0</v>
      </c>
      <c r="P11" s="31">
        <f t="shared" si="3"/>
        <v>0</v>
      </c>
      <c r="Q11" s="41">
        <f t="shared" si="4"/>
        <v>0</v>
      </c>
      <c r="R11" s="31">
        <v>0</v>
      </c>
      <c r="S11" s="31">
        <f t="shared" si="5"/>
        <v>0</v>
      </c>
      <c r="T11" s="31">
        <f t="shared" si="6"/>
        <v>0</v>
      </c>
      <c r="U11" s="42">
        <f t="shared" si="7"/>
        <v>0</v>
      </c>
      <c r="W11" s="31">
        <f>SUMPRODUCT((A11=WP!$C$2:$C$1202)*(WP!$K$2:$K$1202))</f>
        <v>0</v>
      </c>
      <c r="X11" s="31">
        <f t="shared" si="8"/>
        <v>0</v>
      </c>
      <c r="Z11" s="31">
        <f>SUMPRODUCT((A11=WP!$C$2:$C$1202)*(WP!$R$2:$R$1202))</f>
        <v>0</v>
      </c>
      <c r="AA11" s="31">
        <f t="shared" si="9"/>
        <v>0</v>
      </c>
    </row>
    <row r="12" spans="1:27" x14ac:dyDescent="0.25">
      <c r="A12" t="s">
        <v>1059</v>
      </c>
      <c r="B12" t="s">
        <v>2066</v>
      </c>
      <c r="C12">
        <v>1116</v>
      </c>
      <c r="D12" t="s">
        <v>2062</v>
      </c>
      <c r="E12" s="32" t="s">
        <v>2063</v>
      </c>
      <c r="F12" t="e">
        <f>+MATCH(E12,#REF!,0)</f>
        <v>#REF!</v>
      </c>
      <c r="I12" s="31">
        <v>2265305</v>
      </c>
      <c r="J12" s="31">
        <f t="shared" si="0"/>
        <v>6284.2751382264196</v>
      </c>
      <c r="K12" s="31">
        <v>14235799892</v>
      </c>
      <c r="L12" s="31">
        <v>0</v>
      </c>
      <c r="M12" s="31">
        <f t="shared" si="1"/>
        <v>14235799892</v>
      </c>
      <c r="N12" s="31">
        <f t="shared" si="2"/>
        <v>3916.5066484203976</v>
      </c>
      <c r="O12" s="31">
        <v>8872082093.1999683</v>
      </c>
      <c r="P12" s="31">
        <f t="shared" si="3"/>
        <v>5363717798.8000317</v>
      </c>
      <c r="Q12" s="41">
        <f t="shared" si="4"/>
        <v>0.3767767065772149</v>
      </c>
      <c r="R12" s="31">
        <v>82695602</v>
      </c>
      <c r="S12" s="31">
        <f t="shared" si="5"/>
        <v>8954777695.1999683</v>
      </c>
      <c r="T12" s="31">
        <f t="shared" si="6"/>
        <v>5281022196.8000317</v>
      </c>
      <c r="U12" s="42">
        <f t="shared" si="7"/>
        <v>0.37096771778646409</v>
      </c>
      <c r="W12" s="31">
        <f>SUMPRODUCT((A12=WP!$C$2:$C$1202)*(WP!$K$2:$K$1202))</f>
        <v>2265305</v>
      </c>
      <c r="X12" s="31">
        <f t="shared" si="8"/>
        <v>0</v>
      </c>
      <c r="Z12" s="31">
        <f>SUMPRODUCT((A12=WP!$C$2:$C$1202)*(WP!$R$2:$R$1202))</f>
        <v>14235799889</v>
      </c>
      <c r="AA12" s="31">
        <f t="shared" si="9"/>
        <v>3</v>
      </c>
    </row>
    <row r="13" spans="1:27" x14ac:dyDescent="0.25">
      <c r="A13" t="s">
        <v>1427</v>
      </c>
      <c r="B13" t="s">
        <v>2067</v>
      </c>
      <c r="C13">
        <v>1116</v>
      </c>
      <c r="D13" t="s">
        <v>2062</v>
      </c>
      <c r="E13" s="32" t="s">
        <v>2063</v>
      </c>
      <c r="F13" t="e">
        <f>+MATCH(E13,#REF!,0)</f>
        <v>#REF!</v>
      </c>
      <c r="I13" s="31">
        <v>514960</v>
      </c>
      <c r="J13" s="31">
        <f t="shared" si="0"/>
        <v>5649</v>
      </c>
      <c r="K13" s="31">
        <v>2909009040</v>
      </c>
      <c r="L13" s="31">
        <v>0</v>
      </c>
      <c r="M13" s="31">
        <f t="shared" si="1"/>
        <v>2909009040</v>
      </c>
      <c r="N13" s="31">
        <f t="shared" si="2"/>
        <v>4003.9202888494715</v>
      </c>
      <c r="O13" s="31">
        <v>2061858791.9459238</v>
      </c>
      <c r="P13" s="31">
        <f t="shared" si="3"/>
        <v>847150248.05407619</v>
      </c>
      <c r="Q13" s="41">
        <f t="shared" si="4"/>
        <v>0.29121609331749487</v>
      </c>
      <c r="R13" s="31">
        <v>26051472</v>
      </c>
      <c r="S13" s="31">
        <f t="shared" si="5"/>
        <v>2087910263.9459238</v>
      </c>
      <c r="T13" s="31">
        <f t="shared" si="6"/>
        <v>821098776.05407619</v>
      </c>
      <c r="U13" s="42">
        <f t="shared" si="7"/>
        <v>0.28226064778886911</v>
      </c>
      <c r="W13" s="31">
        <f>SUMPRODUCT((A13=WP!$C$2:$C$1202)*(WP!$K$2:$K$1202))</f>
        <v>514960</v>
      </c>
      <c r="X13" s="31">
        <f t="shared" si="8"/>
        <v>0</v>
      </c>
      <c r="Z13" s="31">
        <f>SUMPRODUCT((A13=WP!$C$2:$C$1202)*(WP!$R$2:$R$1202))</f>
        <v>2909009040</v>
      </c>
      <c r="AA13" s="31">
        <f t="shared" si="9"/>
        <v>0</v>
      </c>
    </row>
    <row r="14" spans="1:27" x14ac:dyDescent="0.25">
      <c r="A14" t="s">
        <v>1058</v>
      </c>
      <c r="B14" t="s">
        <v>2068</v>
      </c>
      <c r="C14">
        <v>1116</v>
      </c>
      <c r="D14" t="s">
        <v>2062</v>
      </c>
      <c r="E14" s="32" t="s">
        <v>2063</v>
      </c>
      <c r="F14" t="e">
        <f>+MATCH(E14,#REF!,0)</f>
        <v>#REF!</v>
      </c>
      <c r="I14" s="31">
        <v>95870</v>
      </c>
      <c r="J14" s="31">
        <f t="shared" si="0"/>
        <v>7809.3109419004904</v>
      </c>
      <c r="K14" s="31">
        <v>748678640</v>
      </c>
      <c r="L14" s="31">
        <v>0</v>
      </c>
      <c r="M14" s="31">
        <f t="shared" si="1"/>
        <v>748678640</v>
      </c>
      <c r="N14" s="31">
        <f t="shared" si="2"/>
        <v>4167.8203578193188</v>
      </c>
      <c r="O14" s="31">
        <v>399568937.7041381</v>
      </c>
      <c r="P14" s="31">
        <f t="shared" si="3"/>
        <v>349109702.2958619</v>
      </c>
      <c r="Q14" s="41">
        <f t="shared" si="4"/>
        <v>0.46630113862452638</v>
      </c>
      <c r="R14" s="31">
        <v>5081651</v>
      </c>
      <c r="S14" s="31">
        <f t="shared" si="5"/>
        <v>404650588.7041381</v>
      </c>
      <c r="T14" s="31">
        <f t="shared" si="6"/>
        <v>344028051.2958619</v>
      </c>
      <c r="U14" s="42">
        <f t="shared" si="7"/>
        <v>0.45951364566225888</v>
      </c>
      <c r="W14" s="31">
        <f>SUMPRODUCT((A14=WP!$C$2:$C$1202)*(WP!$K$2:$K$1202))</f>
        <v>95870</v>
      </c>
      <c r="X14" s="31">
        <f t="shared" si="8"/>
        <v>0</v>
      </c>
      <c r="Z14" s="31">
        <f>SUMPRODUCT((A14=WP!$C$2:$C$1202)*(WP!$R$2:$R$1202))</f>
        <v>748678640</v>
      </c>
      <c r="AA14" s="31">
        <f t="shared" si="9"/>
        <v>0</v>
      </c>
    </row>
    <row r="15" spans="1:27" x14ac:dyDescent="0.25">
      <c r="A15" t="s">
        <v>1426</v>
      </c>
      <c r="B15" t="s">
        <v>2069</v>
      </c>
      <c r="C15">
        <v>1116</v>
      </c>
      <c r="D15" t="s">
        <v>2062</v>
      </c>
      <c r="E15" s="32" t="s">
        <v>2063</v>
      </c>
      <c r="F15" t="e">
        <f>+MATCH(E15,#REF!,0)</f>
        <v>#REF!</v>
      </c>
      <c r="I15" s="31">
        <v>10560</v>
      </c>
      <c r="J15" s="31">
        <f t="shared" si="0"/>
        <v>6421</v>
      </c>
      <c r="K15" s="31">
        <v>67805760</v>
      </c>
      <c r="L15" s="31">
        <v>0</v>
      </c>
      <c r="M15" s="31">
        <f t="shared" ref="M15" si="10">SUM(K15:L15)</f>
        <v>67805760</v>
      </c>
      <c r="N15" s="31">
        <f t="shared" si="2"/>
        <v>4553.0922792248539</v>
      </c>
      <c r="O15" s="31">
        <v>48080654.468614459</v>
      </c>
      <c r="P15" s="31">
        <f t="shared" si="3"/>
        <v>19725105.531385541</v>
      </c>
      <c r="Q15" s="41">
        <f t="shared" si="4"/>
        <v>0.29090604590798097</v>
      </c>
      <c r="R15" s="31">
        <v>928183</v>
      </c>
      <c r="S15" s="31">
        <f t="shared" si="5"/>
        <v>49008837.468614459</v>
      </c>
      <c r="T15" s="31">
        <f t="shared" si="6"/>
        <v>18796922.531385541</v>
      </c>
      <c r="U15" s="42">
        <f t="shared" si="7"/>
        <v>0.27721719410542028</v>
      </c>
      <c r="W15" s="31">
        <f>SUMPRODUCT((A15=WP!$C$2:$C$1202)*(WP!$K$2:$K$1202))</f>
        <v>10560</v>
      </c>
      <c r="X15" s="31">
        <f t="shared" si="8"/>
        <v>0</v>
      </c>
      <c r="Z15" s="31">
        <f>SUMPRODUCT((A15=WP!$C$2:$C$1202)*(WP!$R$2:$R$1202))</f>
        <v>67805760</v>
      </c>
      <c r="AA15" s="31">
        <f t="shared" si="9"/>
        <v>0</v>
      </c>
    </row>
    <row r="16" spans="1:27" x14ac:dyDescent="0.25">
      <c r="A16" t="s">
        <v>383</v>
      </c>
      <c r="B16" t="s">
        <v>2070</v>
      </c>
      <c r="C16">
        <v>1111</v>
      </c>
      <c r="D16" t="s">
        <v>2062</v>
      </c>
      <c r="E16" s="32" t="s">
        <v>2063</v>
      </c>
      <c r="F16" t="e">
        <f>+MATCH(E16,#REF!,0)</f>
        <v>#REF!</v>
      </c>
      <c r="I16" s="31">
        <v>0</v>
      </c>
      <c r="J16" s="31">
        <f t="shared" si="0"/>
        <v>0</v>
      </c>
      <c r="K16" s="31">
        <v>0</v>
      </c>
      <c r="L16" s="31">
        <v>0</v>
      </c>
      <c r="M16" s="31">
        <f t="shared" si="1"/>
        <v>0</v>
      </c>
      <c r="N16" s="31">
        <f t="shared" si="2"/>
        <v>0</v>
      </c>
      <c r="O16" s="31">
        <v>0</v>
      </c>
      <c r="P16" s="31">
        <f t="shared" si="3"/>
        <v>0</v>
      </c>
      <c r="Q16" s="41">
        <f t="shared" si="4"/>
        <v>0</v>
      </c>
      <c r="R16" s="31">
        <v>0</v>
      </c>
      <c r="S16" s="31">
        <f t="shared" si="5"/>
        <v>0</v>
      </c>
      <c r="T16" s="31">
        <f t="shared" si="6"/>
        <v>0</v>
      </c>
      <c r="U16" s="42">
        <f t="shared" si="7"/>
        <v>0</v>
      </c>
      <c r="W16" s="31">
        <f>SUMPRODUCT((A16=WP!$C$2:$C$1202)*(WP!$K$2:$K$1202))</f>
        <v>0</v>
      </c>
      <c r="X16" s="31">
        <f t="shared" si="8"/>
        <v>0</v>
      </c>
      <c r="Z16" s="31">
        <f>SUMPRODUCT((A16=WP!$C$2:$C$1202)*(WP!$R$2:$R$1202))</f>
        <v>0</v>
      </c>
      <c r="AA16" s="31">
        <f t="shared" si="9"/>
        <v>0</v>
      </c>
    </row>
    <row r="17" spans="1:27" x14ac:dyDescent="0.25">
      <c r="A17" t="s">
        <v>1063</v>
      </c>
      <c r="B17" t="s">
        <v>2070</v>
      </c>
      <c r="C17">
        <v>1111</v>
      </c>
      <c r="D17" t="s">
        <v>2062</v>
      </c>
      <c r="E17" s="32" t="s">
        <v>2063</v>
      </c>
      <c r="F17" t="e">
        <f>+MATCH(E17,#REF!,0)</f>
        <v>#REF!</v>
      </c>
      <c r="I17" s="31">
        <v>4123</v>
      </c>
      <c r="J17" s="31">
        <f t="shared" si="0"/>
        <v>8336.8872180451126</v>
      </c>
      <c r="K17" s="31">
        <v>34372986</v>
      </c>
      <c r="L17" s="31">
        <v>0</v>
      </c>
      <c r="M17" s="31">
        <f t="shared" si="1"/>
        <v>34372986</v>
      </c>
      <c r="N17" s="31">
        <f t="shared" si="2"/>
        <v>5056.1766602850321</v>
      </c>
      <c r="O17" s="31">
        <v>20846616.370355189</v>
      </c>
      <c r="P17" s="31">
        <f t="shared" si="3"/>
        <v>13526369.629644811</v>
      </c>
      <c r="Q17" s="41">
        <f t="shared" si="4"/>
        <v>0.39351744505539354</v>
      </c>
      <c r="R17" s="31">
        <v>0</v>
      </c>
      <c r="S17" s="31">
        <f t="shared" si="5"/>
        <v>20846616.370355189</v>
      </c>
      <c r="T17" s="31">
        <f t="shared" si="6"/>
        <v>13526369.629644811</v>
      </c>
      <c r="U17" s="42">
        <f t="shared" si="7"/>
        <v>0.39351744505539354</v>
      </c>
      <c r="W17" s="31">
        <f>SUMPRODUCT((A17=WP!$C$2:$C$1202)*(WP!$K$2:$K$1202))</f>
        <v>4123</v>
      </c>
      <c r="X17" s="31">
        <f t="shared" si="8"/>
        <v>0</v>
      </c>
      <c r="Z17" s="31">
        <f>SUMPRODUCT((A17=WP!$C$2:$C$1202)*(WP!$R$2:$R$1202))</f>
        <v>34372986</v>
      </c>
      <c r="AA17" s="31">
        <f t="shared" si="9"/>
        <v>0</v>
      </c>
    </row>
    <row r="18" spans="1:27" x14ac:dyDescent="0.25">
      <c r="A18" t="s">
        <v>392</v>
      </c>
      <c r="B18" t="s">
        <v>2071</v>
      </c>
      <c r="C18">
        <v>1114</v>
      </c>
      <c r="D18" t="s">
        <v>2062</v>
      </c>
      <c r="E18" s="32" t="s">
        <v>2063</v>
      </c>
      <c r="F18" t="e">
        <f>+MATCH(E18,#REF!,0)</f>
        <v>#REF!</v>
      </c>
      <c r="I18" s="31">
        <v>0</v>
      </c>
      <c r="J18" s="31">
        <f t="shared" si="0"/>
        <v>0</v>
      </c>
      <c r="K18" s="31">
        <v>0</v>
      </c>
      <c r="L18" s="31">
        <v>0</v>
      </c>
      <c r="M18" s="31">
        <f t="shared" si="1"/>
        <v>0</v>
      </c>
      <c r="N18" s="31">
        <f t="shared" si="2"/>
        <v>0</v>
      </c>
      <c r="O18" s="31">
        <v>0</v>
      </c>
      <c r="P18" s="31">
        <f t="shared" si="3"/>
        <v>0</v>
      </c>
      <c r="Q18" s="41">
        <f t="shared" si="4"/>
        <v>0</v>
      </c>
      <c r="R18" s="31">
        <v>0</v>
      </c>
      <c r="S18" s="31">
        <f t="shared" si="5"/>
        <v>0</v>
      </c>
      <c r="T18" s="31">
        <f t="shared" si="6"/>
        <v>0</v>
      </c>
      <c r="U18" s="42">
        <f t="shared" si="7"/>
        <v>0</v>
      </c>
      <c r="W18" s="31">
        <f>SUMPRODUCT((A18=WP!$C$2:$C$1202)*(WP!$K$2:$K$1202))</f>
        <v>0</v>
      </c>
      <c r="X18" s="31">
        <f t="shared" si="8"/>
        <v>0</v>
      </c>
      <c r="Z18" s="31">
        <f>SUMPRODUCT((A18=WP!$C$2:$C$1202)*(WP!$R$2:$R$1202))</f>
        <v>0</v>
      </c>
      <c r="AA18" s="31">
        <f t="shared" si="9"/>
        <v>0</v>
      </c>
    </row>
    <row r="19" spans="1:27" x14ac:dyDescent="0.25">
      <c r="A19" t="s">
        <v>1065</v>
      </c>
      <c r="B19" t="s">
        <v>2071</v>
      </c>
      <c r="C19">
        <v>1114</v>
      </c>
      <c r="D19" t="s">
        <v>2062</v>
      </c>
      <c r="E19" s="32" t="s">
        <v>2063</v>
      </c>
      <c r="F19" t="e">
        <f>+MATCH(E19,#REF!,0)</f>
        <v>#REF!</v>
      </c>
      <c r="I19" s="31">
        <v>832500</v>
      </c>
      <c r="J19" s="31">
        <f t="shared" si="0"/>
        <v>7502.3381969969969</v>
      </c>
      <c r="K19" s="31">
        <v>6245696549</v>
      </c>
      <c r="L19" s="31">
        <v>0</v>
      </c>
      <c r="M19" s="31">
        <f t="shared" si="1"/>
        <v>6245696549</v>
      </c>
      <c r="N19" s="31">
        <f t="shared" si="2"/>
        <v>5242.0067389171654</v>
      </c>
      <c r="O19" s="31">
        <v>4363970610.1485405</v>
      </c>
      <c r="P19" s="31">
        <f t="shared" si="3"/>
        <v>1881725938.8514595</v>
      </c>
      <c r="Q19" s="41">
        <f t="shared" si="4"/>
        <v>0.30128359968957236</v>
      </c>
      <c r="R19" s="31">
        <v>37277972</v>
      </c>
      <c r="S19" s="31">
        <f t="shared" si="5"/>
        <v>4401248582.1485405</v>
      </c>
      <c r="T19" s="31">
        <f t="shared" si="6"/>
        <v>1844447966.8514595</v>
      </c>
      <c r="U19" s="42">
        <f t="shared" si="7"/>
        <v>0.29531501448733921</v>
      </c>
      <c r="W19" s="31">
        <f>SUMPRODUCT((A19=WP!$C$2:$C$1202)*(WP!$K$2:$K$1202))</f>
        <v>832500</v>
      </c>
      <c r="X19" s="31">
        <f t="shared" si="8"/>
        <v>0</v>
      </c>
      <c r="Z19" s="31">
        <f>SUMPRODUCT((A19=WP!$C$2:$C$1202)*(WP!$R$2:$R$1202))</f>
        <v>6245696548</v>
      </c>
      <c r="AA19" s="31">
        <f t="shared" si="9"/>
        <v>1</v>
      </c>
    </row>
    <row r="20" spans="1:27" x14ac:dyDescent="0.25">
      <c r="A20" t="s">
        <v>330</v>
      </c>
      <c r="B20" t="s">
        <v>2071</v>
      </c>
      <c r="C20">
        <v>1114</v>
      </c>
      <c r="D20" t="s">
        <v>2062</v>
      </c>
      <c r="E20" s="32" t="s">
        <v>2063</v>
      </c>
      <c r="F20" t="e">
        <f>+MATCH(E20,#REF!,0)</f>
        <v>#REF!</v>
      </c>
      <c r="I20" s="31">
        <v>0</v>
      </c>
      <c r="J20" s="31">
        <f t="shared" si="0"/>
        <v>0</v>
      </c>
      <c r="K20" s="31">
        <v>0</v>
      </c>
      <c r="L20" s="31">
        <v>0</v>
      </c>
      <c r="M20" s="31">
        <f t="shared" si="1"/>
        <v>0</v>
      </c>
      <c r="N20" s="31">
        <f t="shared" si="2"/>
        <v>0</v>
      </c>
      <c r="O20" s="31">
        <v>0</v>
      </c>
      <c r="P20" s="31">
        <f t="shared" si="3"/>
        <v>0</v>
      </c>
      <c r="Q20" s="41">
        <f t="shared" si="4"/>
        <v>0</v>
      </c>
      <c r="R20" s="31">
        <v>0</v>
      </c>
      <c r="S20" s="31">
        <f t="shared" si="5"/>
        <v>0</v>
      </c>
      <c r="T20" s="31">
        <f t="shared" si="6"/>
        <v>0</v>
      </c>
      <c r="U20" s="42">
        <f t="shared" si="7"/>
        <v>0</v>
      </c>
      <c r="W20" s="31">
        <f>SUMPRODUCT((A20=WP!$C$2:$C$1202)*(WP!$K$2:$K$1202))</f>
        <v>0</v>
      </c>
      <c r="X20" s="31">
        <f t="shared" si="8"/>
        <v>0</v>
      </c>
      <c r="Z20" s="31">
        <f>SUMPRODUCT((A20=WP!$C$2:$C$1202)*(WP!$R$2:$R$1202))</f>
        <v>0</v>
      </c>
      <c r="AA20" s="31">
        <f t="shared" si="9"/>
        <v>0</v>
      </c>
    </row>
    <row r="21" spans="1:27" x14ac:dyDescent="0.25">
      <c r="A21" t="s">
        <v>1064</v>
      </c>
      <c r="B21" t="s">
        <v>2072</v>
      </c>
      <c r="C21">
        <v>1114</v>
      </c>
      <c r="D21" t="s">
        <v>2062</v>
      </c>
      <c r="E21" s="32" t="s">
        <v>2063</v>
      </c>
      <c r="F21" t="e">
        <f>+MATCH(E21,#REF!,0)</f>
        <v>#REF!</v>
      </c>
      <c r="I21" s="31">
        <v>8640</v>
      </c>
      <c r="J21" s="31">
        <f t="shared" si="0"/>
        <v>14270.62037037037</v>
      </c>
      <c r="K21" s="31">
        <v>123298160</v>
      </c>
      <c r="L21" s="31">
        <v>0</v>
      </c>
      <c r="M21" s="31">
        <f t="shared" si="1"/>
        <v>123298160</v>
      </c>
      <c r="N21" s="31">
        <f t="shared" si="2"/>
        <v>6969.3938747645925</v>
      </c>
      <c r="O21" s="31">
        <v>60215563.077966079</v>
      </c>
      <c r="P21" s="31">
        <f t="shared" si="3"/>
        <v>63082596.922033921</v>
      </c>
      <c r="Q21" s="41">
        <f t="shared" si="4"/>
        <v>0.5116264259096317</v>
      </c>
      <c r="R21" s="31">
        <v>954313</v>
      </c>
      <c r="S21" s="31">
        <f t="shared" si="5"/>
        <v>61169876.077966079</v>
      </c>
      <c r="T21" s="31">
        <f t="shared" si="6"/>
        <v>62128283.922033921</v>
      </c>
      <c r="U21" s="42">
        <f t="shared" si="7"/>
        <v>0.50388654560647073</v>
      </c>
      <c r="W21" s="31">
        <f>SUMPRODUCT((A21=WP!$C$2:$C$1202)*(WP!$K$2:$K$1202))</f>
        <v>8640</v>
      </c>
      <c r="X21" s="31">
        <f t="shared" si="8"/>
        <v>0</v>
      </c>
      <c r="Z21" s="31">
        <f>SUMPRODUCT((A21=WP!$C$2:$C$1202)*(WP!$R$2:$R$1202))</f>
        <v>123298160</v>
      </c>
      <c r="AA21" s="31">
        <f t="shared" si="9"/>
        <v>0</v>
      </c>
    </row>
    <row r="22" spans="1:27" x14ac:dyDescent="0.25">
      <c r="A22" t="s">
        <v>1459</v>
      </c>
      <c r="B22" t="s">
        <v>2073</v>
      </c>
      <c r="C22">
        <v>1114</v>
      </c>
      <c r="D22" t="s">
        <v>2062</v>
      </c>
      <c r="E22" s="32" t="s">
        <v>2063</v>
      </c>
      <c r="F22" t="e">
        <f>+MATCH(E22,#REF!,0)</f>
        <v>#REF!</v>
      </c>
      <c r="I22" s="31">
        <v>250200</v>
      </c>
      <c r="J22" s="31">
        <f t="shared" si="0"/>
        <v>6739</v>
      </c>
      <c r="K22" s="31">
        <v>1686097800</v>
      </c>
      <c r="L22" s="31">
        <v>0</v>
      </c>
      <c r="M22" s="31">
        <f t="shared" ref="M22" si="11">SUM(K22:L22)</f>
        <v>1686097800</v>
      </c>
      <c r="N22" s="31">
        <f t="shared" si="2"/>
        <v>4651.4112583974229</v>
      </c>
      <c r="O22" s="31">
        <v>1163783096.8510351</v>
      </c>
      <c r="P22" s="31">
        <f t="shared" si="3"/>
        <v>522314703.14896488</v>
      </c>
      <c r="Q22" s="41">
        <f t="shared" si="4"/>
        <v>0.30977722831318855</v>
      </c>
      <c r="R22" s="31">
        <v>12936734</v>
      </c>
      <c r="S22" s="31">
        <f t="shared" si="5"/>
        <v>1176719830.8510351</v>
      </c>
      <c r="T22" s="31">
        <f t="shared" si="6"/>
        <v>509377969.14896488</v>
      </c>
      <c r="U22" s="42">
        <f t="shared" si="7"/>
        <v>0.30210464016320104</v>
      </c>
      <c r="W22" s="31">
        <f>SUMPRODUCT((A22=WP!$C$2:$C$1202)*(WP!$K$2:$K$1202))</f>
        <v>250200</v>
      </c>
      <c r="X22" s="31">
        <f t="shared" si="8"/>
        <v>0</v>
      </c>
      <c r="Z22" s="31">
        <f>SUMPRODUCT((A22=WP!$C$2:$C$1202)*(WP!$R$2:$R$1202))</f>
        <v>1686097800</v>
      </c>
      <c r="AA22" s="31">
        <f t="shared" si="9"/>
        <v>0</v>
      </c>
    </row>
    <row r="23" spans="1:27" x14ac:dyDescent="0.25">
      <c r="A23" t="s">
        <v>500</v>
      </c>
      <c r="B23" t="s">
        <v>2074</v>
      </c>
      <c r="C23">
        <v>1133</v>
      </c>
      <c r="D23" t="s">
        <v>2062</v>
      </c>
      <c r="E23" s="32" t="s">
        <v>2063</v>
      </c>
      <c r="F23" t="e">
        <f>+MATCH(E23,#REF!,0)</f>
        <v>#REF!</v>
      </c>
      <c r="I23" s="31">
        <v>0</v>
      </c>
      <c r="J23" s="31">
        <f t="shared" si="0"/>
        <v>0</v>
      </c>
      <c r="K23" s="31">
        <v>0</v>
      </c>
      <c r="L23" s="31">
        <v>0</v>
      </c>
      <c r="M23" s="31">
        <f t="shared" si="1"/>
        <v>0</v>
      </c>
      <c r="N23" s="31">
        <f t="shared" si="2"/>
        <v>0</v>
      </c>
      <c r="O23" s="31">
        <v>0</v>
      </c>
      <c r="P23" s="31">
        <f t="shared" si="3"/>
        <v>0</v>
      </c>
      <c r="Q23" s="41">
        <f t="shared" si="4"/>
        <v>0</v>
      </c>
      <c r="R23" s="31">
        <v>0</v>
      </c>
      <c r="S23" s="31">
        <f t="shared" si="5"/>
        <v>0</v>
      </c>
      <c r="T23" s="31">
        <f t="shared" si="6"/>
        <v>0</v>
      </c>
      <c r="U23" s="42">
        <f t="shared" si="7"/>
        <v>0</v>
      </c>
      <c r="W23" s="31">
        <f>SUMPRODUCT((A23=WP!$C$2:$C$1202)*(WP!$K$2:$K$1202))</f>
        <v>0</v>
      </c>
      <c r="X23" s="31">
        <f t="shared" si="8"/>
        <v>0</v>
      </c>
      <c r="Z23" s="31">
        <f>SUMPRODUCT((A23=WP!$C$2:$C$1202)*(WP!$R$2:$R$1202))</f>
        <v>0</v>
      </c>
      <c r="AA23" s="31">
        <f t="shared" si="9"/>
        <v>0</v>
      </c>
    </row>
    <row r="24" spans="1:27" x14ac:dyDescent="0.25">
      <c r="A24" t="s">
        <v>1067</v>
      </c>
      <c r="B24" t="s">
        <v>2074</v>
      </c>
      <c r="C24">
        <v>1133</v>
      </c>
      <c r="D24" t="s">
        <v>2062</v>
      </c>
      <c r="E24" s="32" t="s">
        <v>2063</v>
      </c>
      <c r="F24" t="e">
        <f>+MATCH(E24,#REF!,0)</f>
        <v>#REF!</v>
      </c>
      <c r="I24" s="31">
        <v>0</v>
      </c>
      <c r="J24" s="31">
        <f t="shared" si="0"/>
        <v>0</v>
      </c>
      <c r="K24" s="31">
        <v>0</v>
      </c>
      <c r="L24" s="31">
        <v>0</v>
      </c>
      <c r="M24" s="31">
        <f t="shared" si="1"/>
        <v>0</v>
      </c>
      <c r="N24" s="31">
        <f t="shared" si="2"/>
        <v>0</v>
      </c>
      <c r="O24" s="31">
        <v>0</v>
      </c>
      <c r="P24" s="31">
        <f t="shared" si="3"/>
        <v>0</v>
      </c>
      <c r="Q24" s="41">
        <f t="shared" si="4"/>
        <v>0</v>
      </c>
      <c r="R24" s="31">
        <v>0</v>
      </c>
      <c r="S24" s="31">
        <f t="shared" si="5"/>
        <v>0</v>
      </c>
      <c r="T24" s="31">
        <f t="shared" si="6"/>
        <v>0</v>
      </c>
      <c r="U24" s="42">
        <f t="shared" si="7"/>
        <v>0</v>
      </c>
      <c r="W24" s="31">
        <f>SUMPRODUCT((A24=WP!$C$2:$C$1202)*(WP!$K$2:$K$1202))</f>
        <v>0</v>
      </c>
      <c r="X24" s="31">
        <f t="shared" si="8"/>
        <v>0</v>
      </c>
      <c r="Z24" s="31">
        <f>SUMPRODUCT((A24=WP!$C$2:$C$1202)*(WP!$R$2:$R$1202))</f>
        <v>0</v>
      </c>
      <c r="AA24" s="31">
        <f t="shared" si="9"/>
        <v>0</v>
      </c>
    </row>
    <row r="25" spans="1:27" x14ac:dyDescent="0.25">
      <c r="A25" t="s">
        <v>1068</v>
      </c>
      <c r="B25" t="s">
        <v>2075</v>
      </c>
      <c r="C25">
        <v>1113</v>
      </c>
      <c r="D25" t="s">
        <v>2062</v>
      </c>
      <c r="E25" s="32" t="s">
        <v>2063</v>
      </c>
      <c r="F25" t="e">
        <f>+MATCH(E25,#REF!,0)</f>
        <v>#REF!</v>
      </c>
      <c r="I25" s="31">
        <v>276569</v>
      </c>
      <c r="J25" s="31">
        <f t="shared" si="0"/>
        <v>10387.062732988874</v>
      </c>
      <c r="K25" s="31">
        <v>2872739553</v>
      </c>
      <c r="L25" s="31">
        <v>0</v>
      </c>
      <c r="M25" s="31">
        <f t="shared" si="1"/>
        <v>2872739553</v>
      </c>
      <c r="N25" s="31">
        <f t="shared" si="2"/>
        <v>5233.9036602346168</v>
      </c>
      <c r="O25" s="31">
        <v>1447535501.4074278</v>
      </c>
      <c r="P25" s="31">
        <f t="shared" si="3"/>
        <v>1425204051.5925722</v>
      </c>
      <c r="Q25" s="41">
        <f t="shared" si="4"/>
        <v>0.4961132136410461</v>
      </c>
      <c r="R25" s="31">
        <v>11432948</v>
      </c>
      <c r="S25" s="31">
        <f t="shared" si="5"/>
        <v>1458968449.4074278</v>
      </c>
      <c r="T25" s="31">
        <f t="shared" si="6"/>
        <v>1413771103.5925722</v>
      </c>
      <c r="U25" s="42">
        <f t="shared" si="7"/>
        <v>0.49213340698295188</v>
      </c>
      <c r="W25" s="31">
        <f>SUMPRODUCT((A25=WP!$C$2:$C$1202)*(WP!$K$2:$K$1202))</f>
        <v>276569</v>
      </c>
      <c r="X25" s="31">
        <f t="shared" si="8"/>
        <v>0</v>
      </c>
      <c r="Z25" s="31">
        <f>SUMPRODUCT((A25=WP!$C$2:$C$1202)*(WP!$R$2:$R$1202))</f>
        <v>2872739553</v>
      </c>
      <c r="AA25" s="31">
        <f t="shared" si="9"/>
        <v>0</v>
      </c>
    </row>
    <row r="26" spans="1:27" x14ac:dyDescent="0.25">
      <c r="A26" t="s">
        <v>308</v>
      </c>
      <c r="B26" t="s">
        <v>2075</v>
      </c>
      <c r="C26">
        <v>1113</v>
      </c>
      <c r="D26" t="s">
        <v>2062</v>
      </c>
      <c r="E26" s="32" t="s">
        <v>2063</v>
      </c>
      <c r="F26" t="e">
        <f>+MATCH(E26,#REF!,0)</f>
        <v>#REF!</v>
      </c>
      <c r="I26" s="31">
        <v>0</v>
      </c>
      <c r="J26" s="31">
        <f t="shared" si="0"/>
        <v>0</v>
      </c>
      <c r="K26" s="31">
        <v>0</v>
      </c>
      <c r="L26" s="31">
        <v>0</v>
      </c>
      <c r="M26" s="31">
        <f t="shared" si="1"/>
        <v>0</v>
      </c>
      <c r="N26" s="31">
        <f t="shared" si="2"/>
        <v>0</v>
      </c>
      <c r="O26" s="31">
        <v>0</v>
      </c>
      <c r="P26" s="31">
        <f t="shared" si="3"/>
        <v>0</v>
      </c>
      <c r="Q26" s="41">
        <f t="shared" si="4"/>
        <v>0</v>
      </c>
      <c r="R26" s="31">
        <v>0</v>
      </c>
      <c r="S26" s="31">
        <f t="shared" si="5"/>
        <v>0</v>
      </c>
      <c r="T26" s="31">
        <f t="shared" si="6"/>
        <v>0</v>
      </c>
      <c r="U26" s="42">
        <f t="shared" si="7"/>
        <v>0</v>
      </c>
      <c r="W26" s="31">
        <f>SUMPRODUCT((A26=WP!$C$2:$C$1202)*(WP!$K$2:$K$1202))</f>
        <v>0</v>
      </c>
      <c r="X26" s="31">
        <f t="shared" si="8"/>
        <v>0</v>
      </c>
      <c r="Z26" s="31">
        <f>SUMPRODUCT((A26=WP!$C$2:$C$1202)*(WP!$R$2:$R$1202))</f>
        <v>0</v>
      </c>
      <c r="AA26" s="31">
        <f t="shared" si="9"/>
        <v>0</v>
      </c>
    </row>
    <row r="27" spans="1:27" x14ac:dyDescent="0.25">
      <c r="A27" t="s">
        <v>399</v>
      </c>
      <c r="B27" t="s">
        <v>2076</v>
      </c>
      <c r="C27">
        <v>1113</v>
      </c>
      <c r="D27" t="s">
        <v>2062</v>
      </c>
      <c r="E27" s="32" t="s">
        <v>2063</v>
      </c>
      <c r="F27" t="e">
        <f>+MATCH(E27,#REF!,0)</f>
        <v>#REF!</v>
      </c>
      <c r="I27" s="31">
        <v>0</v>
      </c>
      <c r="J27" s="31">
        <f t="shared" si="0"/>
        <v>0</v>
      </c>
      <c r="K27" s="31">
        <v>0</v>
      </c>
      <c r="L27" s="31">
        <v>0</v>
      </c>
      <c r="M27" s="31">
        <f t="shared" si="1"/>
        <v>0</v>
      </c>
      <c r="N27" s="31">
        <f t="shared" si="2"/>
        <v>0</v>
      </c>
      <c r="O27" s="31">
        <v>0</v>
      </c>
      <c r="P27" s="31">
        <f t="shared" si="3"/>
        <v>0</v>
      </c>
      <c r="Q27" s="41">
        <f t="shared" si="4"/>
        <v>0</v>
      </c>
      <c r="R27" s="31">
        <v>0</v>
      </c>
      <c r="S27" s="31">
        <f t="shared" si="5"/>
        <v>0</v>
      </c>
      <c r="T27" s="31">
        <f t="shared" si="6"/>
        <v>0</v>
      </c>
      <c r="U27" s="42">
        <f t="shared" si="7"/>
        <v>0</v>
      </c>
      <c r="W27" s="31">
        <f>SUMPRODUCT((A27=WP!$C$2:$C$1202)*(WP!$K$2:$K$1202))</f>
        <v>0</v>
      </c>
      <c r="X27" s="31">
        <f t="shared" si="8"/>
        <v>0</v>
      </c>
      <c r="Z27" s="31">
        <f>SUMPRODUCT((A27=WP!$C$2:$C$1202)*(WP!$R$2:$R$1202))</f>
        <v>0</v>
      </c>
      <c r="AA27" s="31">
        <f t="shared" si="9"/>
        <v>0</v>
      </c>
    </row>
    <row r="28" spans="1:27" x14ac:dyDescent="0.25">
      <c r="A28" t="s">
        <v>1069</v>
      </c>
      <c r="B28" t="s">
        <v>2076</v>
      </c>
      <c r="C28">
        <v>1113</v>
      </c>
      <c r="D28" t="s">
        <v>2062</v>
      </c>
      <c r="E28" s="32" t="s">
        <v>2063</v>
      </c>
      <c r="F28" t="e">
        <f>+MATCH(E28,#REF!,0)</f>
        <v>#REF!</v>
      </c>
      <c r="I28" s="31">
        <v>145808</v>
      </c>
      <c r="J28" s="31">
        <f t="shared" si="0"/>
        <v>10582.023016569736</v>
      </c>
      <c r="K28" s="31">
        <v>1542943612</v>
      </c>
      <c r="L28" s="31">
        <v>0</v>
      </c>
      <c r="M28" s="31">
        <f t="shared" si="1"/>
        <v>1542943612</v>
      </c>
      <c r="N28" s="31">
        <f t="shared" si="2"/>
        <v>5634.1719675616705</v>
      </c>
      <c r="O28" s="31">
        <v>821507346.24623203</v>
      </c>
      <c r="P28" s="31">
        <f t="shared" si="3"/>
        <v>721436265.75376797</v>
      </c>
      <c r="Q28" s="41">
        <f t="shared" si="4"/>
        <v>0.46757137470411197</v>
      </c>
      <c r="R28" s="31">
        <v>8468158</v>
      </c>
      <c r="S28" s="31">
        <f t="shared" si="5"/>
        <v>829975504.24623203</v>
      </c>
      <c r="T28" s="31">
        <f t="shared" si="6"/>
        <v>712968107.75376797</v>
      </c>
      <c r="U28" s="42">
        <f t="shared" si="7"/>
        <v>0.46208306136969052</v>
      </c>
      <c r="W28" s="31">
        <f>SUMPRODUCT((A28=WP!$C$2:$C$1202)*(WP!$K$2:$K$1202))</f>
        <v>145808</v>
      </c>
      <c r="X28" s="31">
        <f t="shared" si="8"/>
        <v>0</v>
      </c>
      <c r="Z28" s="31">
        <f>SUMPRODUCT((A28=WP!$C$2:$C$1202)*(WP!$R$2:$R$1202))</f>
        <v>1542943612</v>
      </c>
      <c r="AA28" s="31">
        <f t="shared" si="9"/>
        <v>0</v>
      </c>
    </row>
    <row r="29" spans="1:27" x14ac:dyDescent="0.25">
      <c r="A29" t="s">
        <v>316</v>
      </c>
      <c r="B29" t="s">
        <v>2077</v>
      </c>
      <c r="C29">
        <v>1113</v>
      </c>
      <c r="D29" t="s">
        <v>2062</v>
      </c>
      <c r="E29" s="32" t="s">
        <v>2063</v>
      </c>
      <c r="F29" t="e">
        <f>+MATCH(E29,#REF!,0)</f>
        <v>#REF!</v>
      </c>
      <c r="I29" s="31">
        <v>0</v>
      </c>
      <c r="J29" s="31">
        <f t="shared" si="0"/>
        <v>0</v>
      </c>
      <c r="K29" s="31">
        <v>0</v>
      </c>
      <c r="L29" s="31">
        <v>0</v>
      </c>
      <c r="M29" s="31">
        <f t="shared" si="1"/>
        <v>0</v>
      </c>
      <c r="N29" s="31">
        <f t="shared" si="2"/>
        <v>0</v>
      </c>
      <c r="O29" s="31">
        <v>0</v>
      </c>
      <c r="P29" s="31">
        <f t="shared" si="3"/>
        <v>0</v>
      </c>
      <c r="Q29" s="41">
        <f t="shared" si="4"/>
        <v>0</v>
      </c>
      <c r="R29" s="31">
        <v>0</v>
      </c>
      <c r="S29" s="31">
        <f t="shared" si="5"/>
        <v>0</v>
      </c>
      <c r="T29" s="31">
        <f t="shared" si="6"/>
        <v>0</v>
      </c>
      <c r="U29" s="42">
        <f t="shared" si="7"/>
        <v>0</v>
      </c>
      <c r="W29" s="31">
        <f>SUMPRODUCT((A29=WP!$C$2:$C$1202)*(WP!$K$2:$K$1202))</f>
        <v>0</v>
      </c>
      <c r="X29" s="31">
        <f t="shared" si="8"/>
        <v>0</v>
      </c>
      <c r="Z29" s="31">
        <f>SUMPRODUCT((A29=WP!$C$2:$C$1202)*(WP!$R$2:$R$1202))</f>
        <v>0</v>
      </c>
      <c r="AA29" s="31">
        <f t="shared" si="9"/>
        <v>0</v>
      </c>
    </row>
    <row r="30" spans="1:27" x14ac:dyDescent="0.25">
      <c r="A30" t="s">
        <v>25</v>
      </c>
      <c r="B30" t="s">
        <v>2077</v>
      </c>
      <c r="C30">
        <v>1113</v>
      </c>
      <c r="D30" t="s">
        <v>2062</v>
      </c>
      <c r="E30" s="32" t="s">
        <v>2063</v>
      </c>
      <c r="F30" t="e">
        <f>+MATCH(E30,#REF!,0)</f>
        <v>#REF!</v>
      </c>
      <c r="I30" s="31">
        <v>0</v>
      </c>
      <c r="J30" s="31">
        <f t="shared" si="0"/>
        <v>0</v>
      </c>
      <c r="K30" s="31">
        <v>0</v>
      </c>
      <c r="L30" s="31">
        <v>0</v>
      </c>
      <c r="M30" s="31">
        <f t="shared" si="1"/>
        <v>0</v>
      </c>
      <c r="N30" s="31">
        <f t="shared" si="2"/>
        <v>0</v>
      </c>
      <c r="O30" s="31">
        <v>0</v>
      </c>
      <c r="P30" s="31">
        <f t="shared" si="3"/>
        <v>0</v>
      </c>
      <c r="Q30" s="41">
        <f t="shared" si="4"/>
        <v>0</v>
      </c>
      <c r="R30" s="31">
        <v>0</v>
      </c>
      <c r="S30" s="31">
        <f t="shared" si="5"/>
        <v>0</v>
      </c>
      <c r="T30" s="31">
        <f t="shared" si="6"/>
        <v>0</v>
      </c>
      <c r="U30" s="42">
        <f t="shared" si="7"/>
        <v>0</v>
      </c>
      <c r="W30" s="31">
        <f>SUMPRODUCT((A30=WP!$C$2:$C$1202)*(WP!$K$2:$K$1202))</f>
        <v>0</v>
      </c>
      <c r="X30" s="31">
        <f t="shared" si="8"/>
        <v>0</v>
      </c>
      <c r="Z30" s="31">
        <f>SUMPRODUCT((A30=WP!$C$2:$C$1202)*(WP!$R$2:$R$1202))</f>
        <v>0</v>
      </c>
      <c r="AA30" s="31">
        <f t="shared" si="9"/>
        <v>0</v>
      </c>
    </row>
    <row r="31" spans="1:27" x14ac:dyDescent="0.25">
      <c r="A31" t="s">
        <v>1070</v>
      </c>
      <c r="B31" t="s">
        <v>2077</v>
      </c>
      <c r="C31">
        <v>1113</v>
      </c>
      <c r="D31" t="s">
        <v>2062</v>
      </c>
      <c r="E31" s="32" t="s">
        <v>2063</v>
      </c>
      <c r="F31" t="e">
        <f>+MATCH(E31,#REF!,0)</f>
        <v>#REF!</v>
      </c>
      <c r="I31" s="31">
        <v>587878</v>
      </c>
      <c r="J31" s="31">
        <f t="shared" si="0"/>
        <v>10545.165071664529</v>
      </c>
      <c r="K31" s="31">
        <v>6199270552</v>
      </c>
      <c r="L31" s="31">
        <v>0</v>
      </c>
      <c r="M31" s="31">
        <f t="shared" si="1"/>
        <v>6199270552</v>
      </c>
      <c r="N31" s="31">
        <f t="shared" si="2"/>
        <v>5368.5281813619094</v>
      </c>
      <c r="O31" s="31">
        <v>3156039610.2026768</v>
      </c>
      <c r="P31" s="31">
        <f t="shared" si="3"/>
        <v>3043230941.7973232</v>
      </c>
      <c r="Q31" s="41">
        <f t="shared" si="4"/>
        <v>0.49090145627141896</v>
      </c>
      <c r="R31" s="31">
        <v>34471232</v>
      </c>
      <c r="S31" s="31">
        <f t="shared" si="5"/>
        <v>3190510842.2026768</v>
      </c>
      <c r="T31" s="31">
        <f t="shared" si="6"/>
        <v>3008759709.7973232</v>
      </c>
      <c r="U31" s="42">
        <f t="shared" si="7"/>
        <v>0.48534092592984851</v>
      </c>
      <c r="W31" s="31">
        <f>SUMPRODUCT((A31=WP!$C$2:$C$1202)*(WP!$K$2:$K$1202))</f>
        <v>587878</v>
      </c>
      <c r="X31" s="31">
        <f t="shared" si="8"/>
        <v>0</v>
      </c>
      <c r="Z31" s="31">
        <f>SUMPRODUCT((A31=WP!$C$2:$C$1202)*(WP!$R$2:$R$1202))</f>
        <v>6199270552</v>
      </c>
      <c r="AA31" s="31">
        <f t="shared" si="9"/>
        <v>0</v>
      </c>
    </row>
    <row r="32" spans="1:27" x14ac:dyDescent="0.25">
      <c r="A32" t="s">
        <v>1071</v>
      </c>
      <c r="B32" t="s">
        <v>2078</v>
      </c>
      <c r="C32">
        <v>1113</v>
      </c>
      <c r="D32" t="s">
        <v>2062</v>
      </c>
      <c r="E32" s="32" t="s">
        <v>2063</v>
      </c>
      <c r="F32" t="e">
        <f>+MATCH(E32,#REF!,0)</f>
        <v>#REF!</v>
      </c>
      <c r="I32" s="31">
        <v>9134</v>
      </c>
      <c r="J32" s="31">
        <f t="shared" si="0"/>
        <v>13073.103897525729</v>
      </c>
      <c r="K32" s="31">
        <v>119409731</v>
      </c>
      <c r="L32" s="31">
        <v>0</v>
      </c>
      <c r="M32" s="31">
        <f t="shared" si="1"/>
        <v>119409731</v>
      </c>
      <c r="N32" s="31">
        <f t="shared" si="2"/>
        <v>6264.6087451222966</v>
      </c>
      <c r="O32" s="31">
        <v>57220936.277947053</v>
      </c>
      <c r="P32" s="31">
        <f t="shared" si="3"/>
        <v>62188794.722052947</v>
      </c>
      <c r="Q32" s="41">
        <f t="shared" si="4"/>
        <v>0.52080173199664059</v>
      </c>
      <c r="R32" s="31">
        <v>953815</v>
      </c>
      <c r="S32" s="31">
        <f t="shared" si="5"/>
        <v>58174751.277947053</v>
      </c>
      <c r="T32" s="31">
        <f t="shared" si="6"/>
        <v>61234979.722052947</v>
      </c>
      <c r="U32" s="42">
        <f t="shared" si="7"/>
        <v>0.51281398265651357</v>
      </c>
      <c r="W32" s="31">
        <f>SUMPRODUCT((A32=WP!$C$2:$C$1202)*(WP!$K$2:$K$1202))</f>
        <v>9134</v>
      </c>
      <c r="X32" s="31">
        <f t="shared" si="8"/>
        <v>0</v>
      </c>
      <c r="Z32" s="31">
        <f>SUMPRODUCT((A32=WP!$C$2:$C$1202)*(WP!$R$2:$R$1202))</f>
        <v>119409731</v>
      </c>
      <c r="AA32" s="31">
        <f t="shared" si="9"/>
        <v>0</v>
      </c>
    </row>
    <row r="33" spans="1:27" x14ac:dyDescent="0.25">
      <c r="A33" t="s">
        <v>375</v>
      </c>
      <c r="B33" t="s">
        <v>2079</v>
      </c>
      <c r="C33">
        <v>1113</v>
      </c>
      <c r="D33" t="s">
        <v>2062</v>
      </c>
      <c r="E33" s="32" t="s">
        <v>2063</v>
      </c>
      <c r="F33" t="e">
        <f>+MATCH(E33,#REF!,0)</f>
        <v>#REF!</v>
      </c>
      <c r="I33" s="31">
        <v>0</v>
      </c>
      <c r="J33" s="31">
        <f t="shared" si="0"/>
        <v>0</v>
      </c>
      <c r="K33" s="31">
        <v>0</v>
      </c>
      <c r="L33" s="31">
        <v>0</v>
      </c>
      <c r="M33" s="31">
        <f t="shared" si="1"/>
        <v>0</v>
      </c>
      <c r="N33" s="31">
        <f t="shared" si="2"/>
        <v>0</v>
      </c>
      <c r="O33" s="31">
        <v>0</v>
      </c>
      <c r="P33" s="31">
        <f t="shared" si="3"/>
        <v>0</v>
      </c>
      <c r="Q33" s="41">
        <f t="shared" si="4"/>
        <v>0</v>
      </c>
      <c r="R33" s="31">
        <v>0</v>
      </c>
      <c r="S33" s="31">
        <f t="shared" si="5"/>
        <v>0</v>
      </c>
      <c r="T33" s="31">
        <f t="shared" si="6"/>
        <v>0</v>
      </c>
      <c r="U33" s="42">
        <f t="shared" si="7"/>
        <v>0</v>
      </c>
      <c r="W33" s="31">
        <f>SUMPRODUCT((A33=WP!$C$2:$C$1202)*(WP!$K$2:$K$1202))</f>
        <v>0</v>
      </c>
      <c r="X33" s="31">
        <f t="shared" si="8"/>
        <v>0</v>
      </c>
      <c r="Z33" s="31">
        <f>SUMPRODUCT((A33=WP!$C$2:$C$1202)*(WP!$R$2:$R$1202))</f>
        <v>0</v>
      </c>
      <c r="AA33" s="31">
        <f t="shared" si="9"/>
        <v>0</v>
      </c>
    </row>
    <row r="34" spans="1:27" x14ac:dyDescent="0.25">
      <c r="A34" t="s">
        <v>1072</v>
      </c>
      <c r="B34" t="s">
        <v>2079</v>
      </c>
      <c r="C34">
        <v>1113</v>
      </c>
      <c r="D34" t="s">
        <v>2062</v>
      </c>
      <c r="E34" s="32" t="s">
        <v>2063</v>
      </c>
      <c r="F34" t="e">
        <f>+MATCH(E34,#REF!,0)</f>
        <v>#REF!</v>
      </c>
      <c r="I34" s="31">
        <v>33820</v>
      </c>
      <c r="J34" s="31">
        <f t="shared" si="0"/>
        <v>14281.82436428149</v>
      </c>
      <c r="K34" s="31">
        <v>483011300</v>
      </c>
      <c r="L34" s="31">
        <v>0</v>
      </c>
      <c r="M34" s="31">
        <f t="shared" si="1"/>
        <v>483011300</v>
      </c>
      <c r="N34" s="31">
        <f t="shared" si="2"/>
        <v>5536.9127195403989</v>
      </c>
      <c r="O34" s="31">
        <v>187258388.17485631</v>
      </c>
      <c r="P34" s="31">
        <f t="shared" si="3"/>
        <v>295752911.82514369</v>
      </c>
      <c r="Q34" s="41">
        <f t="shared" si="4"/>
        <v>0.61231054392546036</v>
      </c>
      <c r="R34" s="31">
        <v>1929528</v>
      </c>
      <c r="S34" s="31">
        <f t="shared" si="5"/>
        <v>189187916.17485631</v>
      </c>
      <c r="T34" s="31">
        <f t="shared" si="6"/>
        <v>293823383.82514369</v>
      </c>
      <c r="U34" s="42">
        <f t="shared" si="7"/>
        <v>0.60831575539773852</v>
      </c>
      <c r="W34" s="31">
        <f>SUMPRODUCT((A34=WP!$C$2:$C$1202)*(WP!$K$2:$K$1202))</f>
        <v>33820</v>
      </c>
      <c r="X34" s="31">
        <f t="shared" si="8"/>
        <v>0</v>
      </c>
      <c r="Z34" s="31">
        <f>SUMPRODUCT((A34=WP!$C$2:$C$1202)*(WP!$R$2:$R$1202))</f>
        <v>483011300</v>
      </c>
      <c r="AA34" s="31">
        <f t="shared" si="9"/>
        <v>0</v>
      </c>
    </row>
    <row r="35" spans="1:27" x14ac:dyDescent="0.25">
      <c r="A35" t="s">
        <v>1073</v>
      </c>
      <c r="B35" t="s">
        <v>2080</v>
      </c>
      <c r="C35">
        <v>1113</v>
      </c>
      <c r="D35" t="s">
        <v>2062</v>
      </c>
      <c r="E35" s="32" t="s">
        <v>2063</v>
      </c>
      <c r="F35" t="e">
        <f>+MATCH(E35,#REF!,0)</f>
        <v>#REF!</v>
      </c>
      <c r="I35" s="31">
        <v>38916</v>
      </c>
      <c r="J35" s="31">
        <f t="shared" si="0"/>
        <v>11817.960324802138</v>
      </c>
      <c r="K35" s="31">
        <v>459907744</v>
      </c>
      <c r="L35" s="31">
        <v>0</v>
      </c>
      <c r="M35" s="31">
        <f t="shared" si="1"/>
        <v>459907744</v>
      </c>
      <c r="N35" s="31">
        <f t="shared" si="2"/>
        <v>7627.4335381645533</v>
      </c>
      <c r="O35" s="31">
        <v>296829203.57121176</v>
      </c>
      <c r="P35" s="31">
        <f t="shared" si="3"/>
        <v>163078540.42878824</v>
      </c>
      <c r="Q35" s="41">
        <f t="shared" si="4"/>
        <v>0.35458968142269037</v>
      </c>
      <c r="R35" s="31">
        <v>1019273</v>
      </c>
      <c r="S35" s="31">
        <f t="shared" si="5"/>
        <v>297848476.57121176</v>
      </c>
      <c r="T35" s="31">
        <f t="shared" si="6"/>
        <v>162059267.42878824</v>
      </c>
      <c r="U35" s="42">
        <f t="shared" si="7"/>
        <v>0.35237342606866007</v>
      </c>
      <c r="W35" s="31">
        <f>SUMPRODUCT((A35=WP!$C$2:$C$1202)*(WP!$K$2:$K$1202))</f>
        <v>38916</v>
      </c>
      <c r="X35" s="31">
        <f t="shared" si="8"/>
        <v>0</v>
      </c>
      <c r="Z35" s="31">
        <f>SUMPRODUCT((A35=WP!$C$2:$C$1202)*(WP!$R$2:$R$1202))</f>
        <v>459907744</v>
      </c>
      <c r="AA35" s="31">
        <f t="shared" si="9"/>
        <v>0</v>
      </c>
    </row>
    <row r="36" spans="1:27" x14ac:dyDescent="0.25">
      <c r="A36" t="s">
        <v>346</v>
      </c>
      <c r="B36" t="s">
        <v>2080</v>
      </c>
      <c r="C36">
        <v>1113</v>
      </c>
      <c r="D36" t="s">
        <v>2062</v>
      </c>
      <c r="E36" s="32" t="s">
        <v>2063</v>
      </c>
      <c r="F36" t="e">
        <f>+MATCH(E36,#REF!,0)</f>
        <v>#REF!</v>
      </c>
      <c r="I36" s="31">
        <v>0</v>
      </c>
      <c r="J36" s="31">
        <f t="shared" si="0"/>
        <v>0</v>
      </c>
      <c r="K36" s="31">
        <v>0</v>
      </c>
      <c r="L36" s="31">
        <v>0</v>
      </c>
      <c r="M36" s="31">
        <f t="shared" si="1"/>
        <v>0</v>
      </c>
      <c r="N36" s="31">
        <f t="shared" si="2"/>
        <v>0</v>
      </c>
      <c r="O36" s="31">
        <v>0</v>
      </c>
      <c r="P36" s="31">
        <f t="shared" si="3"/>
        <v>0</v>
      </c>
      <c r="Q36" s="41">
        <f t="shared" si="4"/>
        <v>0</v>
      </c>
      <c r="R36" s="31">
        <v>0</v>
      </c>
      <c r="S36" s="31">
        <f t="shared" si="5"/>
        <v>0</v>
      </c>
      <c r="T36" s="31">
        <f t="shared" si="6"/>
        <v>0</v>
      </c>
      <c r="U36" s="42">
        <f t="shared" si="7"/>
        <v>0</v>
      </c>
      <c r="W36" s="31">
        <f>SUMPRODUCT((A36=WP!$C$2:$C$1202)*(WP!$K$2:$K$1202))</f>
        <v>0</v>
      </c>
      <c r="X36" s="31">
        <f t="shared" si="8"/>
        <v>0</v>
      </c>
      <c r="Z36" s="31">
        <f>SUMPRODUCT((A36=WP!$C$2:$C$1202)*(WP!$R$2:$R$1202))</f>
        <v>0</v>
      </c>
      <c r="AA36" s="31">
        <f t="shared" si="9"/>
        <v>0</v>
      </c>
    </row>
    <row r="37" spans="1:27" x14ac:dyDescent="0.25">
      <c r="A37" t="s">
        <v>303</v>
      </c>
      <c r="B37" t="s">
        <v>2081</v>
      </c>
      <c r="C37">
        <v>1115</v>
      </c>
      <c r="D37" t="s">
        <v>2062</v>
      </c>
      <c r="E37" s="32" t="s">
        <v>2063</v>
      </c>
      <c r="F37" t="e">
        <f>+MATCH(E37,#REF!,0)</f>
        <v>#REF!</v>
      </c>
      <c r="I37" s="31">
        <v>0</v>
      </c>
      <c r="J37" s="31">
        <f t="shared" si="0"/>
        <v>0</v>
      </c>
      <c r="K37" s="31">
        <v>0</v>
      </c>
      <c r="L37" s="31">
        <v>0</v>
      </c>
      <c r="M37" s="31">
        <f t="shared" si="1"/>
        <v>0</v>
      </c>
      <c r="N37" s="31">
        <f t="shared" si="2"/>
        <v>0</v>
      </c>
      <c r="O37" s="31">
        <v>0</v>
      </c>
      <c r="P37" s="31">
        <f t="shared" si="3"/>
        <v>0</v>
      </c>
      <c r="Q37" s="41">
        <f t="shared" si="4"/>
        <v>0</v>
      </c>
      <c r="R37" s="31">
        <v>0</v>
      </c>
      <c r="S37" s="31">
        <f t="shared" si="5"/>
        <v>0</v>
      </c>
      <c r="T37" s="31">
        <f t="shared" si="6"/>
        <v>0</v>
      </c>
      <c r="U37" s="42">
        <f t="shared" si="7"/>
        <v>0</v>
      </c>
      <c r="W37" s="31">
        <f>SUMPRODUCT((A37=WP!$C$2:$C$1202)*(WP!$K$2:$K$1202))</f>
        <v>0</v>
      </c>
      <c r="X37" s="31">
        <f t="shared" si="8"/>
        <v>0</v>
      </c>
      <c r="Z37" s="31">
        <f>SUMPRODUCT((A37=WP!$C$2:$C$1202)*(WP!$R$2:$R$1202))</f>
        <v>0</v>
      </c>
      <c r="AA37" s="31">
        <f t="shared" si="9"/>
        <v>0</v>
      </c>
    </row>
    <row r="38" spans="1:27" x14ac:dyDescent="0.25">
      <c r="A38" t="s">
        <v>1076</v>
      </c>
      <c r="B38" t="s">
        <v>2081</v>
      </c>
      <c r="C38">
        <v>1115</v>
      </c>
      <c r="D38" t="s">
        <v>2062</v>
      </c>
      <c r="E38" s="32" t="s">
        <v>2063</v>
      </c>
      <c r="F38" t="e">
        <f>+MATCH(E38,#REF!,0)</f>
        <v>#REF!</v>
      </c>
      <c r="I38" s="31">
        <v>45688</v>
      </c>
      <c r="J38" s="31">
        <f t="shared" si="0"/>
        <v>39597.774645421116</v>
      </c>
      <c r="K38" s="31">
        <v>1809143128</v>
      </c>
      <c r="L38" s="31">
        <v>0</v>
      </c>
      <c r="M38" s="31">
        <f t="shared" si="1"/>
        <v>1809143128</v>
      </c>
      <c r="N38" s="31">
        <f t="shared" si="2"/>
        <v>20903.810750686593</v>
      </c>
      <c r="O38" s="31">
        <v>955053305.57736909</v>
      </c>
      <c r="P38" s="31">
        <f t="shared" si="3"/>
        <v>854089822.42263091</v>
      </c>
      <c r="Q38" s="41">
        <f t="shared" si="4"/>
        <v>0.47209632516296463</v>
      </c>
      <c r="R38" s="31">
        <v>13228385</v>
      </c>
      <c r="S38" s="31">
        <f t="shared" si="5"/>
        <v>968281690.57736909</v>
      </c>
      <c r="T38" s="31">
        <f t="shared" si="6"/>
        <v>840861437.42263091</v>
      </c>
      <c r="U38" s="42">
        <f t="shared" si="7"/>
        <v>0.46478436360764869</v>
      </c>
      <c r="W38" s="31">
        <f>SUMPRODUCT((A38=WP!$C$2:$C$1202)*(WP!$K$2:$K$1202))</f>
        <v>45688</v>
      </c>
      <c r="X38" s="31">
        <f t="shared" si="8"/>
        <v>0</v>
      </c>
      <c r="Z38" s="31">
        <f>SUMPRODUCT((A38=WP!$C$2:$C$1202)*(WP!$R$2:$R$1202))</f>
        <v>1809143128</v>
      </c>
      <c r="AA38" s="31">
        <f t="shared" si="9"/>
        <v>0</v>
      </c>
    </row>
    <row r="39" spans="1:27" x14ac:dyDescent="0.25">
      <c r="A39" t="s">
        <v>1461</v>
      </c>
      <c r="B39" t="s">
        <v>2082</v>
      </c>
      <c r="C39">
        <v>1111</v>
      </c>
      <c r="D39" t="s">
        <v>2062</v>
      </c>
      <c r="E39" s="32" t="s">
        <v>2063</v>
      </c>
      <c r="F39" t="e">
        <f>+MATCH(E39,#REF!,0)</f>
        <v>#REF!</v>
      </c>
      <c r="I39" s="31">
        <v>16000</v>
      </c>
      <c r="J39" s="31">
        <f t="shared" si="0"/>
        <v>32328</v>
      </c>
      <c r="K39" s="31">
        <v>517248000</v>
      </c>
      <c r="L39" s="31">
        <v>0</v>
      </c>
      <c r="M39" s="31">
        <f t="shared" ref="M39:M40" si="12">SUM(K39:L39)</f>
        <v>517248000</v>
      </c>
      <c r="N39" s="31">
        <f t="shared" si="2"/>
        <v>22557.272189304189</v>
      </c>
      <c r="O39" s="31">
        <v>360916355.02886701</v>
      </c>
      <c r="P39" s="31">
        <f t="shared" si="3"/>
        <v>156331644.97113299</v>
      </c>
      <c r="Q39" s="41">
        <f t="shared" si="4"/>
        <v>0.30223731163993478</v>
      </c>
      <c r="R39" s="31">
        <v>10681491</v>
      </c>
      <c r="S39" s="31">
        <f t="shared" si="5"/>
        <v>371597846.02886701</v>
      </c>
      <c r="T39" s="31">
        <f t="shared" si="6"/>
        <v>145650153.97113299</v>
      </c>
      <c r="U39" s="42">
        <f t="shared" si="7"/>
        <v>0.28158669336784869</v>
      </c>
      <c r="W39" s="31">
        <f>SUMPRODUCT((A39=WP!$C$2:$C$1202)*(WP!$K$2:$K$1202))</f>
        <v>16000</v>
      </c>
      <c r="X39" s="31">
        <f t="shared" si="8"/>
        <v>0</v>
      </c>
      <c r="Z39" s="31">
        <f>SUMPRODUCT((A39=WP!$C$2:$C$1202)*(WP!$R$2:$R$1202))</f>
        <v>517248000</v>
      </c>
      <c r="AA39" s="31">
        <f t="shared" si="9"/>
        <v>0</v>
      </c>
    </row>
    <row r="40" spans="1:27" x14ac:dyDescent="0.25">
      <c r="A40" t="s">
        <v>1469</v>
      </c>
      <c r="B40" t="s">
        <v>2082</v>
      </c>
      <c r="C40">
        <v>1115</v>
      </c>
      <c r="D40" t="s">
        <v>2062</v>
      </c>
      <c r="E40" s="32" t="s">
        <v>2063</v>
      </c>
      <c r="F40" t="e">
        <f>+MATCH(E40,#REF!,0)</f>
        <v>#REF!</v>
      </c>
      <c r="I40" s="31">
        <v>22620</v>
      </c>
      <c r="J40" s="31">
        <f t="shared" si="0"/>
        <v>24456</v>
      </c>
      <c r="K40" s="31">
        <v>553194720</v>
      </c>
      <c r="L40" s="31">
        <v>0</v>
      </c>
      <c r="M40" s="31">
        <f t="shared" si="12"/>
        <v>553194720</v>
      </c>
      <c r="N40" s="31">
        <f t="shared" si="2"/>
        <v>14006.849441678778</v>
      </c>
      <c r="O40" s="31">
        <v>316834934.37077397</v>
      </c>
      <c r="P40" s="31">
        <f t="shared" si="3"/>
        <v>236359785.62922603</v>
      </c>
      <c r="Q40" s="41">
        <f t="shared" si="4"/>
        <v>0.42726327111225143</v>
      </c>
      <c r="R40" s="31">
        <v>11423813</v>
      </c>
      <c r="S40" s="31">
        <f t="shared" si="5"/>
        <v>328258747.37077397</v>
      </c>
      <c r="T40" s="31">
        <f t="shared" si="6"/>
        <v>224935972.62922603</v>
      </c>
      <c r="U40" s="42">
        <f t="shared" si="7"/>
        <v>0.40661265282724685</v>
      </c>
      <c r="W40" s="31">
        <f>SUMPRODUCT((A40=WP!$C$2:$C$1202)*(WP!$K$2:$K$1202))</f>
        <v>22620</v>
      </c>
      <c r="X40" s="31">
        <f t="shared" si="8"/>
        <v>0</v>
      </c>
      <c r="Z40" s="31">
        <f>SUMPRODUCT((A40=WP!$C$2:$C$1202)*(WP!$R$2:$R$1202))</f>
        <v>553194720</v>
      </c>
      <c r="AA40" s="31">
        <f t="shared" si="9"/>
        <v>0</v>
      </c>
    </row>
    <row r="41" spans="1:27" x14ac:dyDescent="0.25">
      <c r="A41" t="s">
        <v>27</v>
      </c>
      <c r="B41" t="s">
        <v>2083</v>
      </c>
      <c r="C41">
        <v>1133</v>
      </c>
      <c r="D41" t="s">
        <v>2062</v>
      </c>
      <c r="E41" s="32" t="s">
        <v>2063</v>
      </c>
      <c r="F41" t="e">
        <f>+MATCH(E41,#REF!,0)</f>
        <v>#REF!</v>
      </c>
      <c r="I41" s="31">
        <v>0</v>
      </c>
      <c r="J41" s="31">
        <f t="shared" si="0"/>
        <v>0</v>
      </c>
      <c r="K41" s="31">
        <v>0</v>
      </c>
      <c r="L41" s="31">
        <v>0</v>
      </c>
      <c r="M41" s="31">
        <f t="shared" si="1"/>
        <v>0</v>
      </c>
      <c r="N41" s="31">
        <f t="shared" si="2"/>
        <v>0</v>
      </c>
      <c r="O41" s="31">
        <v>0</v>
      </c>
      <c r="P41" s="31">
        <f t="shared" si="3"/>
        <v>0</v>
      </c>
      <c r="Q41" s="41">
        <f t="shared" si="4"/>
        <v>0</v>
      </c>
      <c r="R41" s="31">
        <v>0</v>
      </c>
      <c r="S41" s="31">
        <f t="shared" si="5"/>
        <v>0</v>
      </c>
      <c r="T41" s="31">
        <f t="shared" si="6"/>
        <v>0</v>
      </c>
      <c r="U41" s="42">
        <f t="shared" si="7"/>
        <v>0</v>
      </c>
      <c r="W41" s="31">
        <f>SUMPRODUCT((A41=WP!$C$2:$C$1202)*(WP!$K$2:$K$1202))</f>
        <v>0</v>
      </c>
      <c r="X41" s="31">
        <f t="shared" si="8"/>
        <v>0</v>
      </c>
      <c r="Z41" s="31">
        <f>SUMPRODUCT((A41=WP!$C$2:$C$1202)*(WP!$R$2:$R$1202))</f>
        <v>0</v>
      </c>
      <c r="AA41" s="31">
        <f t="shared" si="9"/>
        <v>0</v>
      </c>
    </row>
    <row r="42" spans="1:27" x14ac:dyDescent="0.25">
      <c r="A42" t="s">
        <v>1074</v>
      </c>
      <c r="B42" t="s">
        <v>2083</v>
      </c>
      <c r="C42">
        <v>1133</v>
      </c>
      <c r="D42" t="s">
        <v>2062</v>
      </c>
      <c r="E42" s="32" t="s">
        <v>2063</v>
      </c>
      <c r="F42" t="e">
        <f>+MATCH(E42,#REF!,0)</f>
        <v>#REF!</v>
      </c>
      <c r="I42" s="31">
        <v>6280</v>
      </c>
      <c r="J42" s="31">
        <f t="shared" si="0"/>
        <v>32550.977707006368</v>
      </c>
      <c r="K42" s="31">
        <v>204420140</v>
      </c>
      <c r="L42" s="31">
        <v>0</v>
      </c>
      <c r="M42" s="31">
        <f t="shared" si="1"/>
        <v>204420140</v>
      </c>
      <c r="N42" s="31">
        <f t="shared" si="2"/>
        <v>17657.775014582847</v>
      </c>
      <c r="O42" s="31">
        <v>110890827.09158029</v>
      </c>
      <c r="P42" s="31">
        <f t="shared" si="3"/>
        <v>93529312.908419713</v>
      </c>
      <c r="Q42" s="41">
        <f t="shared" si="4"/>
        <v>0.45753472680539065</v>
      </c>
      <c r="R42" s="31">
        <v>765546</v>
      </c>
      <c r="S42" s="31">
        <f t="shared" si="5"/>
        <v>111656373.09158029</v>
      </c>
      <c r="T42" s="31">
        <f t="shared" si="6"/>
        <v>92763766.908419713</v>
      </c>
      <c r="U42" s="42">
        <f t="shared" si="7"/>
        <v>0.45378976312421915</v>
      </c>
      <c r="W42" s="31">
        <f>SUMPRODUCT((A42=WP!$C$2:$C$1202)*(WP!$K$2:$K$1202))</f>
        <v>6280</v>
      </c>
      <c r="X42" s="31">
        <f t="shared" si="8"/>
        <v>0</v>
      </c>
      <c r="Z42" s="31">
        <f>SUMPRODUCT((A42=WP!$C$2:$C$1202)*(WP!$R$2:$R$1202))</f>
        <v>204420140</v>
      </c>
      <c r="AA42" s="31">
        <f t="shared" si="9"/>
        <v>0</v>
      </c>
    </row>
    <row r="43" spans="1:27" x14ac:dyDescent="0.25">
      <c r="A43" t="s">
        <v>262</v>
      </c>
      <c r="B43" t="s">
        <v>2084</v>
      </c>
      <c r="C43">
        <v>1111</v>
      </c>
      <c r="D43" t="s">
        <v>2062</v>
      </c>
      <c r="E43" s="32" t="s">
        <v>2063</v>
      </c>
      <c r="F43" t="e">
        <f>+MATCH(E43,#REF!,0)</f>
        <v>#REF!</v>
      </c>
      <c r="I43" s="31">
        <v>0</v>
      </c>
      <c r="J43" s="31">
        <f t="shared" si="0"/>
        <v>0</v>
      </c>
      <c r="K43" s="31">
        <v>0</v>
      </c>
      <c r="L43" s="31">
        <v>0</v>
      </c>
      <c r="M43" s="31">
        <f t="shared" si="1"/>
        <v>0</v>
      </c>
      <c r="N43" s="31">
        <f t="shared" si="2"/>
        <v>0</v>
      </c>
      <c r="O43" s="31">
        <v>0</v>
      </c>
      <c r="P43" s="31">
        <f t="shared" si="3"/>
        <v>0</v>
      </c>
      <c r="Q43" s="41">
        <f t="shared" si="4"/>
        <v>0</v>
      </c>
      <c r="R43" s="31">
        <v>0</v>
      </c>
      <c r="S43" s="31">
        <f t="shared" si="5"/>
        <v>0</v>
      </c>
      <c r="T43" s="31">
        <f t="shared" si="6"/>
        <v>0</v>
      </c>
      <c r="U43" s="42">
        <f t="shared" si="7"/>
        <v>0</v>
      </c>
      <c r="W43" s="31">
        <f>SUMPRODUCT((A43=WP!$C$2:$C$1202)*(WP!$K$2:$K$1202))</f>
        <v>0</v>
      </c>
      <c r="X43" s="31">
        <f t="shared" si="8"/>
        <v>0</v>
      </c>
      <c r="Z43" s="31">
        <f>SUMPRODUCT((A43=WP!$C$2:$C$1202)*(WP!$R$2:$R$1202))</f>
        <v>0</v>
      </c>
      <c r="AA43" s="31">
        <f t="shared" si="9"/>
        <v>0</v>
      </c>
    </row>
    <row r="44" spans="1:27" x14ac:dyDescent="0.25">
      <c r="A44" t="s">
        <v>1077</v>
      </c>
      <c r="B44" t="s">
        <v>2084</v>
      </c>
      <c r="C44">
        <v>1111</v>
      </c>
      <c r="D44" t="s">
        <v>2062</v>
      </c>
      <c r="E44" s="32" t="s">
        <v>2063</v>
      </c>
      <c r="F44" t="e">
        <f>+MATCH(E44,#REF!,0)</f>
        <v>#REF!</v>
      </c>
      <c r="I44" s="31">
        <v>228283</v>
      </c>
      <c r="J44" s="31">
        <f t="shared" si="0"/>
        <v>27443.427903085205</v>
      </c>
      <c r="K44" s="31">
        <v>6264868052</v>
      </c>
      <c r="L44" s="31">
        <v>0</v>
      </c>
      <c r="M44" s="31">
        <f t="shared" si="1"/>
        <v>6264868052</v>
      </c>
      <c r="N44" s="31">
        <f t="shared" si="2"/>
        <v>5081.0553979685092</v>
      </c>
      <c r="O44" s="31">
        <v>1159918569.4144452</v>
      </c>
      <c r="P44" s="31">
        <f t="shared" si="3"/>
        <v>5104949482.5855551</v>
      </c>
      <c r="Q44" s="41">
        <f t="shared" si="4"/>
        <v>0.81485347180709544</v>
      </c>
      <c r="R44" s="31">
        <v>38076031</v>
      </c>
      <c r="S44" s="31">
        <f t="shared" si="5"/>
        <v>1197994600.4144452</v>
      </c>
      <c r="T44" s="31">
        <f t="shared" si="6"/>
        <v>5066873451.5855551</v>
      </c>
      <c r="U44" s="42">
        <f t="shared" si="7"/>
        <v>0.80877576503275328</v>
      </c>
      <c r="W44" s="31">
        <f>SUMPRODUCT((A44=WP!$C$2:$C$1202)*(WP!$K$2:$K$1202))</f>
        <v>228283</v>
      </c>
      <c r="X44" s="31">
        <f t="shared" si="8"/>
        <v>0</v>
      </c>
      <c r="Z44" s="31">
        <f>SUMPRODUCT((A44=WP!$C$2:$C$1202)*(WP!$R$2:$R$1202))</f>
        <v>6264868052</v>
      </c>
      <c r="AA44" s="31">
        <f t="shared" si="9"/>
        <v>0</v>
      </c>
    </row>
    <row r="45" spans="1:27" x14ac:dyDescent="0.25">
      <c r="A45" t="s">
        <v>289</v>
      </c>
      <c r="B45" t="s">
        <v>2085</v>
      </c>
      <c r="C45">
        <v>1111</v>
      </c>
      <c r="D45" t="s">
        <v>2062</v>
      </c>
      <c r="E45" s="32" t="s">
        <v>2063</v>
      </c>
      <c r="F45" t="e">
        <f>+MATCH(E45,#REF!,0)</f>
        <v>#REF!</v>
      </c>
      <c r="I45" s="31">
        <v>0</v>
      </c>
      <c r="J45" s="31">
        <f t="shared" si="0"/>
        <v>0</v>
      </c>
      <c r="K45" s="31">
        <v>0</v>
      </c>
      <c r="L45" s="31">
        <v>0</v>
      </c>
      <c r="M45" s="31">
        <f t="shared" si="1"/>
        <v>0</v>
      </c>
      <c r="N45" s="31">
        <f t="shared" si="2"/>
        <v>0</v>
      </c>
      <c r="O45" s="31">
        <v>0</v>
      </c>
      <c r="P45" s="31">
        <f t="shared" si="3"/>
        <v>0</v>
      </c>
      <c r="Q45" s="41">
        <f t="shared" si="4"/>
        <v>0</v>
      </c>
      <c r="R45" s="31">
        <v>0</v>
      </c>
      <c r="S45" s="31">
        <f t="shared" si="5"/>
        <v>0</v>
      </c>
      <c r="T45" s="31">
        <f t="shared" si="6"/>
        <v>0</v>
      </c>
      <c r="U45" s="42">
        <f t="shared" si="7"/>
        <v>0</v>
      </c>
      <c r="W45" s="31">
        <f>SUMPRODUCT((A45=WP!$C$2:$C$1202)*(WP!$K$2:$K$1202))</f>
        <v>0</v>
      </c>
      <c r="X45" s="31">
        <f t="shared" si="8"/>
        <v>0</v>
      </c>
      <c r="Z45" s="31">
        <f>SUMPRODUCT((A45=WP!$C$2:$C$1202)*(WP!$R$2:$R$1202))</f>
        <v>0</v>
      </c>
      <c r="AA45" s="31">
        <f t="shared" si="9"/>
        <v>0</v>
      </c>
    </row>
    <row r="46" spans="1:27" x14ac:dyDescent="0.25">
      <c r="A46" t="s">
        <v>58</v>
      </c>
      <c r="B46" t="s">
        <v>2086</v>
      </c>
      <c r="C46">
        <v>1111</v>
      </c>
      <c r="D46" t="s">
        <v>2062</v>
      </c>
      <c r="E46" s="32" t="s">
        <v>2063</v>
      </c>
      <c r="F46" t="e">
        <f>+MATCH(E46,#REF!,0)</f>
        <v>#REF!</v>
      </c>
      <c r="I46" s="31">
        <v>0</v>
      </c>
      <c r="J46" s="31">
        <f t="shared" si="0"/>
        <v>0</v>
      </c>
      <c r="K46" s="31">
        <v>0</v>
      </c>
      <c r="L46" s="31">
        <v>0</v>
      </c>
      <c r="M46" s="31">
        <f t="shared" si="1"/>
        <v>0</v>
      </c>
      <c r="N46" s="31">
        <f t="shared" si="2"/>
        <v>0</v>
      </c>
      <c r="O46" s="31">
        <v>0</v>
      </c>
      <c r="P46" s="31">
        <f t="shared" si="3"/>
        <v>0</v>
      </c>
      <c r="Q46" s="41">
        <f t="shared" si="4"/>
        <v>0</v>
      </c>
      <c r="R46" s="31">
        <v>0</v>
      </c>
      <c r="S46" s="31">
        <f t="shared" si="5"/>
        <v>0</v>
      </c>
      <c r="T46" s="31">
        <f t="shared" si="6"/>
        <v>0</v>
      </c>
      <c r="U46" s="42">
        <f t="shared" si="7"/>
        <v>0</v>
      </c>
      <c r="W46" s="31">
        <f>SUMPRODUCT((A46=WP!$C$2:$C$1202)*(WP!$K$2:$K$1202))</f>
        <v>0</v>
      </c>
      <c r="X46" s="31">
        <f t="shared" si="8"/>
        <v>0</v>
      </c>
      <c r="Z46" s="31">
        <f>SUMPRODUCT((A46=WP!$C$2:$C$1202)*(WP!$R$2:$R$1202))</f>
        <v>0</v>
      </c>
      <c r="AA46" s="31">
        <f t="shared" si="9"/>
        <v>0</v>
      </c>
    </row>
    <row r="47" spans="1:27" x14ac:dyDescent="0.25">
      <c r="A47" t="s">
        <v>1079</v>
      </c>
      <c r="B47" t="s">
        <v>2087</v>
      </c>
      <c r="C47">
        <v>1111</v>
      </c>
      <c r="D47" t="s">
        <v>2062</v>
      </c>
      <c r="E47" s="32" t="s">
        <v>2063</v>
      </c>
      <c r="F47" t="e">
        <f>+MATCH(E47,#REF!,0)</f>
        <v>#REF!</v>
      </c>
      <c r="I47" s="31">
        <v>20360</v>
      </c>
      <c r="J47" s="31">
        <f t="shared" si="0"/>
        <v>11350.090373280944</v>
      </c>
      <c r="K47" s="31">
        <v>231087840</v>
      </c>
      <c r="L47" s="31">
        <v>0</v>
      </c>
      <c r="M47" s="31">
        <f t="shared" si="1"/>
        <v>231087840</v>
      </c>
      <c r="N47" s="31">
        <f t="shared" si="2"/>
        <v>6104.7725799072714</v>
      </c>
      <c r="O47" s="31">
        <v>124293169.72691205</v>
      </c>
      <c r="P47" s="31">
        <f t="shared" si="3"/>
        <v>106794670.27308795</v>
      </c>
      <c r="Q47" s="41">
        <f t="shared" si="4"/>
        <v>0.46213885712501335</v>
      </c>
      <c r="R47" s="31">
        <v>1609792</v>
      </c>
      <c r="S47" s="31">
        <f t="shared" si="5"/>
        <v>125902961.72691205</v>
      </c>
      <c r="T47" s="31">
        <f t="shared" si="6"/>
        <v>105184878.27308795</v>
      </c>
      <c r="U47" s="42">
        <f t="shared" si="7"/>
        <v>0.45517270953369049</v>
      </c>
      <c r="W47" s="31">
        <f>SUMPRODUCT((A47=WP!$C$2:$C$1202)*(WP!$K$2:$K$1202))</f>
        <v>20360</v>
      </c>
      <c r="X47" s="31">
        <f t="shared" si="8"/>
        <v>0</v>
      </c>
      <c r="Z47" s="31">
        <f>SUMPRODUCT((A47=WP!$C$2:$C$1202)*(WP!$R$2:$R$1202))</f>
        <v>231087840</v>
      </c>
      <c r="AA47" s="31">
        <f t="shared" si="9"/>
        <v>0</v>
      </c>
    </row>
    <row r="48" spans="1:27" x14ac:dyDescent="0.25">
      <c r="A48" t="s">
        <v>259</v>
      </c>
      <c r="B48" t="s">
        <v>2087</v>
      </c>
      <c r="C48">
        <v>1111</v>
      </c>
      <c r="D48" t="s">
        <v>2062</v>
      </c>
      <c r="E48" s="32" t="s">
        <v>2063</v>
      </c>
      <c r="F48" t="e">
        <f>+MATCH(E48,#REF!,0)</f>
        <v>#REF!</v>
      </c>
      <c r="I48" s="31">
        <v>0</v>
      </c>
      <c r="J48" s="31">
        <f t="shared" si="0"/>
        <v>0</v>
      </c>
      <c r="K48" s="31">
        <v>0</v>
      </c>
      <c r="L48" s="31">
        <v>0</v>
      </c>
      <c r="M48" s="31">
        <f t="shared" si="1"/>
        <v>0</v>
      </c>
      <c r="N48" s="31">
        <f t="shared" si="2"/>
        <v>0</v>
      </c>
      <c r="O48" s="31">
        <v>0</v>
      </c>
      <c r="P48" s="31">
        <f t="shared" si="3"/>
        <v>0</v>
      </c>
      <c r="Q48" s="41">
        <f t="shared" si="4"/>
        <v>0</v>
      </c>
      <c r="R48" s="31">
        <v>0</v>
      </c>
      <c r="S48" s="31">
        <f t="shared" si="5"/>
        <v>0</v>
      </c>
      <c r="T48" s="31">
        <f t="shared" si="6"/>
        <v>0</v>
      </c>
      <c r="U48" s="42">
        <f t="shared" si="7"/>
        <v>0</v>
      </c>
      <c r="W48" s="31">
        <f>SUMPRODUCT((A48=WP!$C$2:$C$1202)*(WP!$K$2:$K$1202))</f>
        <v>0</v>
      </c>
      <c r="X48" s="31">
        <f t="shared" si="8"/>
        <v>0</v>
      </c>
      <c r="Z48" s="31">
        <f>SUMPRODUCT((A48=WP!$C$2:$C$1202)*(WP!$R$2:$R$1202))</f>
        <v>0</v>
      </c>
      <c r="AA48" s="31">
        <f t="shared" si="9"/>
        <v>0</v>
      </c>
    </row>
    <row r="49" spans="1:27" x14ac:dyDescent="0.25">
      <c r="A49" t="s">
        <v>1080</v>
      </c>
      <c r="B49" t="s">
        <v>2088</v>
      </c>
      <c r="C49">
        <v>1111</v>
      </c>
      <c r="D49" t="s">
        <v>2062</v>
      </c>
      <c r="E49" s="32" t="s">
        <v>2063</v>
      </c>
      <c r="F49" t="e">
        <f>+MATCH(E49,#REF!,0)</f>
        <v>#REF!</v>
      </c>
      <c r="I49" s="31">
        <v>4180</v>
      </c>
      <c r="J49" s="31">
        <f t="shared" si="0"/>
        <v>10999.057416267942</v>
      </c>
      <c r="K49" s="31">
        <v>45976060</v>
      </c>
      <c r="L49" s="31">
        <v>0</v>
      </c>
      <c r="M49" s="31">
        <f t="shared" si="1"/>
        <v>45976060</v>
      </c>
      <c r="N49" s="31">
        <f t="shared" si="2"/>
        <v>6358.3912241659073</v>
      </c>
      <c r="O49" s="31">
        <v>26578075.317013491</v>
      </c>
      <c r="P49" s="31">
        <f t="shared" si="3"/>
        <v>19397984.682986509</v>
      </c>
      <c r="Q49" s="41">
        <f t="shared" si="4"/>
        <v>0.4219148983837786</v>
      </c>
      <c r="R49" s="31">
        <v>206194</v>
      </c>
      <c r="S49" s="31">
        <f t="shared" si="5"/>
        <v>26784269.317013491</v>
      </c>
      <c r="T49" s="31">
        <f t="shared" si="6"/>
        <v>19191790.682986509</v>
      </c>
      <c r="U49" s="42">
        <f t="shared" si="7"/>
        <v>0.41743008607058779</v>
      </c>
      <c r="W49" s="31">
        <f>SUMPRODUCT((A49=WP!$C$2:$C$1202)*(WP!$K$2:$K$1202))</f>
        <v>4180</v>
      </c>
      <c r="X49" s="31">
        <f t="shared" si="8"/>
        <v>0</v>
      </c>
      <c r="Z49" s="31">
        <f>SUMPRODUCT((A49=WP!$C$2:$C$1202)*(WP!$R$2:$R$1202))</f>
        <v>45976060</v>
      </c>
      <c r="AA49" s="31">
        <f t="shared" si="9"/>
        <v>0</v>
      </c>
    </row>
    <row r="50" spans="1:27" x14ac:dyDescent="0.25">
      <c r="A50" t="s">
        <v>351</v>
      </c>
      <c r="B50" t="s">
        <v>2089</v>
      </c>
      <c r="C50">
        <v>1111</v>
      </c>
      <c r="D50" t="s">
        <v>2062</v>
      </c>
      <c r="E50" s="32" t="s">
        <v>2063</v>
      </c>
      <c r="F50" t="e">
        <f>+MATCH(E50,#REF!,0)</f>
        <v>#REF!</v>
      </c>
      <c r="I50" s="31">
        <v>0</v>
      </c>
      <c r="J50" s="31">
        <f t="shared" si="0"/>
        <v>0</v>
      </c>
      <c r="K50" s="31">
        <v>0</v>
      </c>
      <c r="L50" s="31">
        <v>0</v>
      </c>
      <c r="M50" s="31">
        <f t="shared" si="1"/>
        <v>0</v>
      </c>
      <c r="N50" s="31">
        <f t="shared" si="2"/>
        <v>0</v>
      </c>
      <c r="O50" s="31">
        <v>0</v>
      </c>
      <c r="P50" s="31">
        <f t="shared" si="3"/>
        <v>0</v>
      </c>
      <c r="Q50" s="41">
        <f t="shared" si="4"/>
        <v>0</v>
      </c>
      <c r="R50" s="31">
        <v>0</v>
      </c>
      <c r="S50" s="31">
        <f t="shared" si="5"/>
        <v>0</v>
      </c>
      <c r="T50" s="31">
        <f t="shared" si="6"/>
        <v>0</v>
      </c>
      <c r="U50" s="42">
        <f t="shared" si="7"/>
        <v>0</v>
      </c>
      <c r="W50" s="31">
        <f>SUMPRODUCT((A50=WP!$C$2:$C$1202)*(WP!$K$2:$K$1202))</f>
        <v>0</v>
      </c>
      <c r="X50" s="31">
        <f t="shared" si="8"/>
        <v>0</v>
      </c>
      <c r="Z50" s="31">
        <f>SUMPRODUCT((A50=WP!$C$2:$C$1202)*(WP!$R$2:$R$1202))</f>
        <v>0</v>
      </c>
      <c r="AA50" s="31">
        <f t="shared" si="9"/>
        <v>0</v>
      </c>
    </row>
    <row r="51" spans="1:27" x14ac:dyDescent="0.25">
      <c r="A51" t="s">
        <v>1081</v>
      </c>
      <c r="B51" t="s">
        <v>2089</v>
      </c>
      <c r="C51">
        <v>1111</v>
      </c>
      <c r="D51" t="s">
        <v>2062</v>
      </c>
      <c r="E51" s="32" t="s">
        <v>2063</v>
      </c>
      <c r="F51" t="e">
        <f>+MATCH(E51,#REF!,0)</f>
        <v>#REF!</v>
      </c>
      <c r="I51" s="31">
        <v>62659</v>
      </c>
      <c r="J51" s="31">
        <f t="shared" si="0"/>
        <v>8676.5602706714126</v>
      </c>
      <c r="K51" s="31">
        <v>543664590</v>
      </c>
      <c r="L51" s="31">
        <v>0</v>
      </c>
      <c r="M51" s="31">
        <f t="shared" si="1"/>
        <v>543664590</v>
      </c>
      <c r="N51" s="31">
        <f t="shared" si="2"/>
        <v>6327.7192619991256</v>
      </c>
      <c r="O51" s="31">
        <v>396488561.23760319</v>
      </c>
      <c r="P51" s="31">
        <f t="shared" si="3"/>
        <v>147176028.76239681</v>
      </c>
      <c r="Q51" s="41">
        <f t="shared" si="4"/>
        <v>0.27071108081987977</v>
      </c>
      <c r="R51" s="31">
        <v>0</v>
      </c>
      <c r="S51" s="31">
        <f t="shared" si="5"/>
        <v>396488561.23760319</v>
      </c>
      <c r="T51" s="31">
        <f t="shared" si="6"/>
        <v>147176028.76239681</v>
      </c>
      <c r="U51" s="42">
        <f t="shared" si="7"/>
        <v>0.27071108081987977</v>
      </c>
      <c r="W51" s="31">
        <f>SUMPRODUCT((A51=WP!$C$2:$C$1202)*(WP!$K$2:$K$1202))</f>
        <v>62659</v>
      </c>
      <c r="X51" s="31">
        <f t="shared" si="8"/>
        <v>0</v>
      </c>
      <c r="Z51" s="31">
        <f>SUMPRODUCT((A51=WP!$C$2:$C$1202)*(WP!$R$2:$R$1202))</f>
        <v>543664590</v>
      </c>
      <c r="AA51" s="31">
        <f t="shared" si="9"/>
        <v>0</v>
      </c>
    </row>
    <row r="52" spans="1:27" x14ac:dyDescent="0.25">
      <c r="A52" t="s">
        <v>226</v>
      </c>
      <c r="B52" t="s">
        <v>2090</v>
      </c>
      <c r="C52">
        <v>1111</v>
      </c>
      <c r="D52" t="s">
        <v>2062</v>
      </c>
      <c r="E52" s="32" t="s">
        <v>2063</v>
      </c>
      <c r="F52" t="e">
        <f>+MATCH(E52,#REF!,0)</f>
        <v>#REF!</v>
      </c>
      <c r="I52" s="31">
        <v>0</v>
      </c>
      <c r="J52" s="31">
        <f t="shared" si="0"/>
        <v>0</v>
      </c>
      <c r="K52" s="31">
        <v>0</v>
      </c>
      <c r="L52" s="31">
        <v>0</v>
      </c>
      <c r="M52" s="31">
        <f t="shared" si="1"/>
        <v>0</v>
      </c>
      <c r="N52" s="31">
        <f t="shared" si="2"/>
        <v>0</v>
      </c>
      <c r="O52" s="31">
        <v>0</v>
      </c>
      <c r="P52" s="31">
        <f t="shared" si="3"/>
        <v>0</v>
      </c>
      <c r="Q52" s="41">
        <f t="shared" si="4"/>
        <v>0</v>
      </c>
      <c r="R52" s="31">
        <v>0</v>
      </c>
      <c r="S52" s="31">
        <f t="shared" si="5"/>
        <v>0</v>
      </c>
      <c r="T52" s="31">
        <f t="shared" si="6"/>
        <v>0</v>
      </c>
      <c r="U52" s="42">
        <f t="shared" si="7"/>
        <v>0</v>
      </c>
      <c r="W52" s="31">
        <f>SUMPRODUCT((A52=WP!$C$2:$C$1202)*(WP!$K$2:$K$1202))</f>
        <v>0</v>
      </c>
      <c r="X52" s="31">
        <f t="shared" si="8"/>
        <v>0</v>
      </c>
      <c r="Z52" s="31">
        <f>SUMPRODUCT((A52=WP!$C$2:$C$1202)*(WP!$R$2:$R$1202))</f>
        <v>0</v>
      </c>
      <c r="AA52" s="31">
        <f t="shared" si="9"/>
        <v>0</v>
      </c>
    </row>
    <row r="53" spans="1:27" x14ac:dyDescent="0.25">
      <c r="A53" t="s">
        <v>1082</v>
      </c>
      <c r="B53" t="s">
        <v>2091</v>
      </c>
      <c r="C53">
        <v>1111</v>
      </c>
      <c r="D53" t="s">
        <v>2062</v>
      </c>
      <c r="E53" s="32" t="s">
        <v>2063</v>
      </c>
      <c r="F53" t="e">
        <f>+MATCH(E53,#REF!,0)</f>
        <v>#REF!</v>
      </c>
      <c r="I53" s="31">
        <v>48759</v>
      </c>
      <c r="J53" s="31">
        <f t="shared" si="0"/>
        <v>10944.881580836358</v>
      </c>
      <c r="K53" s="31">
        <v>533661481</v>
      </c>
      <c r="L53" s="31">
        <v>0</v>
      </c>
      <c r="M53" s="31">
        <f t="shared" si="1"/>
        <v>533661481</v>
      </c>
      <c r="N53" s="31">
        <f t="shared" si="2"/>
        <v>6416.5280281512687</v>
      </c>
      <c r="O53" s="31">
        <v>312863490.12462771</v>
      </c>
      <c r="P53" s="31">
        <f t="shared" si="3"/>
        <v>220797990.87537229</v>
      </c>
      <c r="Q53" s="41">
        <f t="shared" si="4"/>
        <v>0.41374166721126399</v>
      </c>
      <c r="R53" s="31">
        <v>3287145</v>
      </c>
      <c r="S53" s="31">
        <f t="shared" si="5"/>
        <v>316150635.12462771</v>
      </c>
      <c r="T53" s="31">
        <f t="shared" si="6"/>
        <v>217510845.87537229</v>
      </c>
      <c r="U53" s="42">
        <f t="shared" si="7"/>
        <v>0.40758206020001714</v>
      </c>
      <c r="W53" s="31">
        <f>SUMPRODUCT((A53=WP!$C$2:$C$1202)*(WP!$K$2:$K$1202))</f>
        <v>48759</v>
      </c>
      <c r="X53" s="31">
        <f t="shared" si="8"/>
        <v>0</v>
      </c>
      <c r="Z53" s="31">
        <f>SUMPRODUCT((A53=WP!$C$2:$C$1202)*(WP!$R$2:$R$1202))</f>
        <v>533661481</v>
      </c>
      <c r="AA53" s="31">
        <f t="shared" si="9"/>
        <v>0</v>
      </c>
    </row>
    <row r="54" spans="1:27" x14ac:dyDescent="0.25">
      <c r="A54" t="s">
        <v>1083</v>
      </c>
      <c r="B54" t="s">
        <v>2092</v>
      </c>
      <c r="C54">
        <v>1111</v>
      </c>
      <c r="D54" t="s">
        <v>2062</v>
      </c>
      <c r="E54" s="32" t="s">
        <v>2063</v>
      </c>
      <c r="F54" t="e">
        <f>+MATCH(E54,#REF!,0)</f>
        <v>#REF!</v>
      </c>
      <c r="I54" s="31">
        <v>70559</v>
      </c>
      <c r="J54" s="31">
        <f t="shared" si="0"/>
        <v>8972.5436868436336</v>
      </c>
      <c r="K54" s="31">
        <v>633093710</v>
      </c>
      <c r="L54" s="31">
        <v>0</v>
      </c>
      <c r="M54" s="31">
        <f t="shared" si="1"/>
        <v>633093710</v>
      </c>
      <c r="N54" s="31">
        <f t="shared" si="2"/>
        <v>5634.6502584104301</v>
      </c>
      <c r="O54" s="31">
        <v>397575287.58318156</v>
      </c>
      <c r="P54" s="31">
        <f t="shared" si="3"/>
        <v>235518422.41681844</v>
      </c>
      <c r="Q54" s="41">
        <f t="shared" si="4"/>
        <v>0.37201194498807838</v>
      </c>
      <c r="R54" s="31">
        <v>0</v>
      </c>
      <c r="S54" s="31">
        <f t="shared" si="5"/>
        <v>397575287.58318156</v>
      </c>
      <c r="T54" s="31">
        <f t="shared" si="6"/>
        <v>235518422.41681844</v>
      </c>
      <c r="U54" s="42">
        <f t="shared" si="7"/>
        <v>0.37201194498807838</v>
      </c>
      <c r="W54" s="31">
        <f>SUMPRODUCT((A54=WP!$C$2:$C$1202)*(WP!$K$2:$K$1202))</f>
        <v>70559</v>
      </c>
      <c r="X54" s="31">
        <f t="shared" si="8"/>
        <v>0</v>
      </c>
      <c r="Z54" s="31">
        <f>SUMPRODUCT((A54=WP!$C$2:$C$1202)*(WP!$R$2:$R$1202))</f>
        <v>633093710</v>
      </c>
      <c r="AA54" s="31">
        <f t="shared" si="9"/>
        <v>0</v>
      </c>
    </row>
    <row r="55" spans="1:27" x14ac:dyDescent="0.25">
      <c r="A55" t="s">
        <v>354</v>
      </c>
      <c r="B55" t="s">
        <v>2092</v>
      </c>
      <c r="C55">
        <v>1111</v>
      </c>
      <c r="D55" t="s">
        <v>2062</v>
      </c>
      <c r="E55" s="32" t="s">
        <v>2063</v>
      </c>
      <c r="F55" t="e">
        <f>+MATCH(E55,#REF!,0)</f>
        <v>#REF!</v>
      </c>
      <c r="I55" s="31">
        <v>0</v>
      </c>
      <c r="J55" s="31">
        <f t="shared" si="0"/>
        <v>0</v>
      </c>
      <c r="K55" s="31">
        <v>0</v>
      </c>
      <c r="L55" s="31">
        <v>0</v>
      </c>
      <c r="M55" s="31">
        <f t="shared" si="1"/>
        <v>0</v>
      </c>
      <c r="N55" s="31">
        <f t="shared" si="2"/>
        <v>0</v>
      </c>
      <c r="O55" s="31">
        <v>0</v>
      </c>
      <c r="P55" s="31">
        <f t="shared" si="3"/>
        <v>0</v>
      </c>
      <c r="Q55" s="41">
        <f t="shared" si="4"/>
        <v>0</v>
      </c>
      <c r="R55" s="31">
        <v>0</v>
      </c>
      <c r="S55" s="31">
        <f t="shared" si="5"/>
        <v>0</v>
      </c>
      <c r="T55" s="31">
        <f t="shared" si="6"/>
        <v>0</v>
      </c>
      <c r="U55" s="42">
        <f t="shared" si="7"/>
        <v>0</v>
      </c>
      <c r="W55" s="31">
        <f>SUMPRODUCT((A55=WP!$C$2:$C$1202)*(WP!$K$2:$K$1202))</f>
        <v>0</v>
      </c>
      <c r="X55" s="31">
        <f t="shared" si="8"/>
        <v>0</v>
      </c>
      <c r="Z55" s="31">
        <f>SUMPRODUCT((A55=WP!$C$2:$C$1202)*(WP!$R$2:$R$1202))</f>
        <v>0</v>
      </c>
      <c r="AA55" s="31">
        <f t="shared" si="9"/>
        <v>0</v>
      </c>
    </row>
    <row r="56" spans="1:27" x14ac:dyDescent="0.25">
      <c r="A56" t="s">
        <v>1084</v>
      </c>
      <c r="B56" t="s">
        <v>2093</v>
      </c>
      <c r="C56">
        <v>1111</v>
      </c>
      <c r="D56" t="s">
        <v>2062</v>
      </c>
      <c r="E56" s="32" t="s">
        <v>2063</v>
      </c>
      <c r="F56" t="e">
        <f>+MATCH(E56,#REF!,0)</f>
        <v>#REF!</v>
      </c>
      <c r="I56" s="31">
        <v>7440</v>
      </c>
      <c r="J56" s="31">
        <f t="shared" si="0"/>
        <v>8767.1182795698933</v>
      </c>
      <c r="K56" s="31">
        <v>65227360</v>
      </c>
      <c r="L56" s="31">
        <v>0</v>
      </c>
      <c r="M56" s="31">
        <f t="shared" si="1"/>
        <v>65227360</v>
      </c>
      <c r="N56" s="31">
        <f t="shared" si="2"/>
        <v>5192.490399917102</v>
      </c>
      <c r="O56" s="31">
        <v>38632128.575383238</v>
      </c>
      <c r="P56" s="31">
        <f t="shared" si="3"/>
        <v>26595231.424616762</v>
      </c>
      <c r="Q56" s="41">
        <f t="shared" si="4"/>
        <v>0.40773122543387869</v>
      </c>
      <c r="R56" s="31">
        <v>370727</v>
      </c>
      <c r="S56" s="31">
        <f t="shared" si="5"/>
        <v>39002855.575383238</v>
      </c>
      <c r="T56" s="31">
        <f t="shared" si="6"/>
        <v>26224504.424616762</v>
      </c>
      <c r="U56" s="42">
        <f t="shared" si="7"/>
        <v>0.40204761352623747</v>
      </c>
      <c r="W56" s="31">
        <f>SUMPRODUCT((A56=WP!$C$2:$C$1202)*(WP!$K$2:$K$1202))</f>
        <v>7440</v>
      </c>
      <c r="X56" s="31">
        <f t="shared" si="8"/>
        <v>0</v>
      </c>
      <c r="Z56" s="31">
        <f>SUMPRODUCT((A56=WP!$C$2:$C$1202)*(WP!$R$2:$R$1202))</f>
        <v>65227360</v>
      </c>
      <c r="AA56" s="31">
        <f t="shared" si="9"/>
        <v>0</v>
      </c>
    </row>
    <row r="57" spans="1:27" x14ac:dyDescent="0.25">
      <c r="A57" t="s">
        <v>313</v>
      </c>
      <c r="B57" t="s">
        <v>2094</v>
      </c>
      <c r="C57">
        <v>1111</v>
      </c>
      <c r="D57" t="s">
        <v>2062</v>
      </c>
      <c r="E57" s="32" t="s">
        <v>2063</v>
      </c>
      <c r="F57" t="e">
        <f>+MATCH(E57,#REF!,0)</f>
        <v>#REF!</v>
      </c>
      <c r="I57" s="31">
        <v>0</v>
      </c>
      <c r="J57" s="31">
        <f t="shared" si="0"/>
        <v>0</v>
      </c>
      <c r="K57" s="31">
        <v>0</v>
      </c>
      <c r="L57" s="31">
        <v>0</v>
      </c>
      <c r="M57" s="31">
        <f t="shared" si="1"/>
        <v>0</v>
      </c>
      <c r="N57" s="31">
        <f t="shared" si="2"/>
        <v>0</v>
      </c>
      <c r="O57" s="31">
        <v>0</v>
      </c>
      <c r="P57" s="31">
        <f t="shared" si="3"/>
        <v>0</v>
      </c>
      <c r="Q57" s="41">
        <f t="shared" si="4"/>
        <v>0</v>
      </c>
      <c r="R57" s="31">
        <v>0</v>
      </c>
      <c r="S57" s="31">
        <f t="shared" si="5"/>
        <v>0</v>
      </c>
      <c r="T57" s="31">
        <f t="shared" si="6"/>
        <v>0</v>
      </c>
      <c r="U57" s="42">
        <f t="shared" si="7"/>
        <v>0</v>
      </c>
      <c r="W57" s="31">
        <f>SUMPRODUCT((A57=WP!$C$2:$C$1202)*(WP!$K$2:$K$1202))</f>
        <v>0</v>
      </c>
      <c r="X57" s="31">
        <f t="shared" si="8"/>
        <v>0</v>
      </c>
      <c r="Z57" s="31">
        <f>SUMPRODUCT((A57=WP!$C$2:$C$1202)*(WP!$R$2:$R$1202))</f>
        <v>0</v>
      </c>
      <c r="AA57" s="31">
        <f t="shared" si="9"/>
        <v>0</v>
      </c>
    </row>
    <row r="58" spans="1:27" x14ac:dyDescent="0.25">
      <c r="A58" t="s">
        <v>244</v>
      </c>
      <c r="B58" t="s">
        <v>2094</v>
      </c>
      <c r="C58">
        <v>1111</v>
      </c>
      <c r="D58" t="s">
        <v>2062</v>
      </c>
      <c r="E58" s="32" t="s">
        <v>2063</v>
      </c>
      <c r="F58" t="e">
        <f>+MATCH(E58,#REF!,0)</f>
        <v>#REF!</v>
      </c>
      <c r="I58" s="31">
        <v>0</v>
      </c>
      <c r="J58" s="31">
        <f t="shared" si="0"/>
        <v>0</v>
      </c>
      <c r="K58" s="31">
        <v>0</v>
      </c>
      <c r="L58" s="31">
        <v>0</v>
      </c>
      <c r="M58" s="31">
        <f t="shared" si="1"/>
        <v>0</v>
      </c>
      <c r="N58" s="31">
        <f t="shared" si="2"/>
        <v>0</v>
      </c>
      <c r="O58" s="31">
        <v>0</v>
      </c>
      <c r="P58" s="31">
        <f t="shared" si="3"/>
        <v>0</v>
      </c>
      <c r="Q58" s="41">
        <f t="shared" si="4"/>
        <v>0</v>
      </c>
      <c r="R58" s="31">
        <v>0</v>
      </c>
      <c r="S58" s="31">
        <f t="shared" si="5"/>
        <v>0</v>
      </c>
      <c r="T58" s="31">
        <f t="shared" si="6"/>
        <v>0</v>
      </c>
      <c r="U58" s="42">
        <f t="shared" si="7"/>
        <v>0</v>
      </c>
      <c r="W58" s="31">
        <f>SUMPRODUCT((A58=WP!$C$2:$C$1202)*(WP!$K$2:$K$1202))</f>
        <v>0</v>
      </c>
      <c r="X58" s="31">
        <f t="shared" si="8"/>
        <v>0</v>
      </c>
      <c r="Z58" s="31">
        <f>SUMPRODUCT((A58=WP!$C$2:$C$1202)*(WP!$R$2:$R$1202))</f>
        <v>0</v>
      </c>
      <c r="AA58" s="31">
        <f t="shared" si="9"/>
        <v>0</v>
      </c>
    </row>
    <row r="59" spans="1:27" x14ac:dyDescent="0.25">
      <c r="A59" t="s">
        <v>1085</v>
      </c>
      <c r="B59" t="s">
        <v>2094</v>
      </c>
      <c r="C59">
        <v>1111</v>
      </c>
      <c r="D59" t="s">
        <v>2062</v>
      </c>
      <c r="E59" s="32" t="s">
        <v>2063</v>
      </c>
      <c r="F59" t="e">
        <f>+MATCH(E59,#REF!,0)</f>
        <v>#REF!</v>
      </c>
      <c r="I59" s="31">
        <v>1536</v>
      </c>
      <c r="J59" s="31">
        <f t="shared" si="0"/>
        <v>12287.520833333334</v>
      </c>
      <c r="K59" s="31">
        <v>18873632</v>
      </c>
      <c r="L59" s="31">
        <v>0</v>
      </c>
      <c r="M59" s="31">
        <f t="shared" si="1"/>
        <v>18873632</v>
      </c>
      <c r="N59" s="31">
        <f t="shared" si="2"/>
        <v>5999.9085050422727</v>
      </c>
      <c r="O59" s="31">
        <v>9215859.4637449309</v>
      </c>
      <c r="P59" s="31">
        <f t="shared" si="3"/>
        <v>9657772.5362550691</v>
      </c>
      <c r="Q59" s="41">
        <f t="shared" si="4"/>
        <v>0.51170715505394349</v>
      </c>
      <c r="R59" s="31">
        <v>5076</v>
      </c>
      <c r="S59" s="31">
        <f t="shared" si="5"/>
        <v>9220935.4637449309</v>
      </c>
      <c r="T59" s="31">
        <f t="shared" si="6"/>
        <v>9652696.5362550691</v>
      </c>
      <c r="U59" s="42">
        <f t="shared" si="7"/>
        <v>0.51143820840922771</v>
      </c>
      <c r="W59" s="31">
        <f>SUMPRODUCT((A59=WP!$C$2:$C$1202)*(WP!$K$2:$K$1202))</f>
        <v>1536</v>
      </c>
      <c r="X59" s="31">
        <f t="shared" si="8"/>
        <v>0</v>
      </c>
      <c r="Z59" s="31">
        <f>SUMPRODUCT((A59=WP!$C$2:$C$1202)*(WP!$R$2:$R$1202))</f>
        <v>18873632</v>
      </c>
      <c r="AA59" s="31">
        <f t="shared" si="9"/>
        <v>0</v>
      </c>
    </row>
    <row r="60" spans="1:27" x14ac:dyDescent="0.25">
      <c r="A60" t="s">
        <v>272</v>
      </c>
      <c r="B60" t="s">
        <v>2095</v>
      </c>
      <c r="C60">
        <v>1111</v>
      </c>
      <c r="D60" t="s">
        <v>2062</v>
      </c>
      <c r="E60" s="32" t="s">
        <v>2063</v>
      </c>
      <c r="F60" t="e">
        <f>+MATCH(E60,#REF!,0)</f>
        <v>#REF!</v>
      </c>
      <c r="I60" s="31">
        <v>0</v>
      </c>
      <c r="J60" s="31">
        <f t="shared" si="0"/>
        <v>0</v>
      </c>
      <c r="K60" s="31">
        <v>0</v>
      </c>
      <c r="L60" s="31">
        <v>0</v>
      </c>
      <c r="M60" s="31">
        <f t="shared" si="1"/>
        <v>0</v>
      </c>
      <c r="N60" s="31">
        <f t="shared" si="2"/>
        <v>0</v>
      </c>
      <c r="O60" s="31">
        <v>0</v>
      </c>
      <c r="P60" s="31">
        <f t="shared" si="3"/>
        <v>0</v>
      </c>
      <c r="Q60" s="41">
        <f t="shared" si="4"/>
        <v>0</v>
      </c>
      <c r="R60" s="31">
        <v>0</v>
      </c>
      <c r="S60" s="31">
        <f t="shared" si="5"/>
        <v>0</v>
      </c>
      <c r="T60" s="31">
        <f t="shared" si="6"/>
        <v>0</v>
      </c>
      <c r="U60" s="42">
        <f t="shared" si="7"/>
        <v>0</v>
      </c>
      <c r="W60" s="31">
        <f>SUMPRODUCT((A60=WP!$C$2:$C$1202)*(WP!$K$2:$K$1202))</f>
        <v>0</v>
      </c>
      <c r="X60" s="31">
        <f t="shared" si="8"/>
        <v>0</v>
      </c>
      <c r="Z60" s="31">
        <f>SUMPRODUCT((A60=WP!$C$2:$C$1202)*(WP!$R$2:$R$1202))</f>
        <v>0</v>
      </c>
      <c r="AA60" s="31">
        <f t="shared" si="9"/>
        <v>0</v>
      </c>
    </row>
    <row r="61" spans="1:27" x14ac:dyDescent="0.25">
      <c r="A61" t="s">
        <v>216</v>
      </c>
      <c r="B61" t="s">
        <v>2095</v>
      </c>
      <c r="C61">
        <v>1111</v>
      </c>
      <c r="D61" t="s">
        <v>2062</v>
      </c>
      <c r="E61" s="32" t="s">
        <v>2063</v>
      </c>
      <c r="F61" t="e">
        <f>+MATCH(E61,#REF!,0)</f>
        <v>#REF!</v>
      </c>
      <c r="I61" s="31">
        <v>0</v>
      </c>
      <c r="J61" s="31">
        <f t="shared" si="0"/>
        <v>0</v>
      </c>
      <c r="K61" s="31">
        <v>0</v>
      </c>
      <c r="L61" s="31">
        <v>0</v>
      </c>
      <c r="M61" s="31">
        <f t="shared" si="1"/>
        <v>0</v>
      </c>
      <c r="N61" s="31">
        <f t="shared" si="2"/>
        <v>0</v>
      </c>
      <c r="O61" s="31">
        <v>0</v>
      </c>
      <c r="P61" s="31">
        <f t="shared" si="3"/>
        <v>0</v>
      </c>
      <c r="Q61" s="41">
        <f t="shared" si="4"/>
        <v>0</v>
      </c>
      <c r="R61" s="31">
        <v>0</v>
      </c>
      <c r="S61" s="31">
        <f t="shared" si="5"/>
        <v>0</v>
      </c>
      <c r="T61" s="31">
        <f t="shared" si="6"/>
        <v>0</v>
      </c>
      <c r="U61" s="42">
        <f t="shared" si="7"/>
        <v>0</v>
      </c>
      <c r="W61" s="31">
        <f>SUMPRODUCT((A61=WP!$C$2:$C$1202)*(WP!$K$2:$K$1202))</f>
        <v>0</v>
      </c>
      <c r="X61" s="31">
        <f t="shared" si="8"/>
        <v>0</v>
      </c>
      <c r="Z61" s="31">
        <f>SUMPRODUCT((A61=WP!$C$2:$C$1202)*(WP!$R$2:$R$1202))</f>
        <v>0</v>
      </c>
      <c r="AA61" s="31">
        <f t="shared" si="9"/>
        <v>0</v>
      </c>
    </row>
    <row r="62" spans="1:27" x14ac:dyDescent="0.25">
      <c r="A62" t="s">
        <v>1086</v>
      </c>
      <c r="B62" t="s">
        <v>2095</v>
      </c>
      <c r="C62">
        <v>1111</v>
      </c>
      <c r="D62" t="s">
        <v>2062</v>
      </c>
      <c r="E62" s="32" t="s">
        <v>2063</v>
      </c>
      <c r="F62" t="e">
        <f>+MATCH(E62,#REF!,0)</f>
        <v>#REF!</v>
      </c>
      <c r="I62" s="31">
        <v>190597</v>
      </c>
      <c r="J62" s="31">
        <f t="shared" si="0"/>
        <v>10170.267748180717</v>
      </c>
      <c r="K62" s="31">
        <v>1938422522</v>
      </c>
      <c r="L62" s="31">
        <v>0</v>
      </c>
      <c r="M62" s="31">
        <f t="shared" si="1"/>
        <v>1938422522</v>
      </c>
      <c r="N62" s="31">
        <f t="shared" si="2"/>
        <v>5251.5843464813152</v>
      </c>
      <c r="O62" s="31">
        <v>1000936221.6862992</v>
      </c>
      <c r="P62" s="31">
        <f t="shared" si="3"/>
        <v>937486300.3137008</v>
      </c>
      <c r="Q62" s="41">
        <f t="shared" si="4"/>
        <v>0.48363361943733174</v>
      </c>
      <c r="R62" s="31">
        <v>23301814</v>
      </c>
      <c r="S62" s="31">
        <f t="shared" si="5"/>
        <v>1024238035.6862992</v>
      </c>
      <c r="T62" s="31">
        <f t="shared" si="6"/>
        <v>914184486.3137008</v>
      </c>
      <c r="U62" s="42">
        <f t="shared" si="7"/>
        <v>0.4716126004203024</v>
      </c>
      <c r="W62" s="31">
        <f>SUMPRODUCT((A62=WP!$C$2:$C$1202)*(WP!$K$2:$K$1202))</f>
        <v>190597</v>
      </c>
      <c r="X62" s="31">
        <f t="shared" si="8"/>
        <v>0</v>
      </c>
      <c r="Z62" s="31">
        <f>SUMPRODUCT((A62=WP!$C$2:$C$1202)*(WP!$R$2:$R$1202))</f>
        <v>1938422522</v>
      </c>
      <c r="AA62" s="31">
        <f t="shared" si="9"/>
        <v>0</v>
      </c>
    </row>
    <row r="63" spans="1:27" x14ac:dyDescent="0.25">
      <c r="A63" t="s">
        <v>1401</v>
      </c>
      <c r="B63" t="s">
        <v>2096</v>
      </c>
      <c r="C63">
        <v>1111</v>
      </c>
      <c r="D63" t="s">
        <v>2062</v>
      </c>
      <c r="E63" s="32" t="s">
        <v>2063</v>
      </c>
      <c r="F63" t="e">
        <f>+MATCH(E63,#REF!,0)</f>
        <v>#REF!</v>
      </c>
      <c r="I63" s="31">
        <v>45147</v>
      </c>
      <c r="J63" s="31">
        <f t="shared" si="0"/>
        <v>6737.2375794626441</v>
      </c>
      <c r="K63" s="31">
        <v>304166065</v>
      </c>
      <c r="L63" s="31">
        <v>0</v>
      </c>
      <c r="M63" s="31">
        <f t="shared" ref="M63:M66" si="13">SUM(K63:L63)</f>
        <v>304166065</v>
      </c>
      <c r="N63" s="31">
        <f t="shared" si="2"/>
        <v>4895.0352845157295</v>
      </c>
      <c r="O63" s="31">
        <v>220996157.99003163</v>
      </c>
      <c r="P63" s="31">
        <f t="shared" si="3"/>
        <v>83169907.00996837</v>
      </c>
      <c r="Q63" s="41">
        <f t="shared" si="4"/>
        <v>0.27343585159629286</v>
      </c>
      <c r="R63" s="31">
        <v>0</v>
      </c>
      <c r="S63" s="31">
        <f t="shared" si="5"/>
        <v>220996157.99003163</v>
      </c>
      <c r="T63" s="31">
        <f t="shared" si="6"/>
        <v>83169907.00996837</v>
      </c>
      <c r="U63" s="42">
        <f t="shared" si="7"/>
        <v>0.27343585159629286</v>
      </c>
      <c r="W63" s="31">
        <f>SUMPRODUCT((A63=WP!$C$2:$C$1202)*(WP!$K$2:$K$1202))</f>
        <v>45147</v>
      </c>
      <c r="X63" s="31">
        <f t="shared" si="8"/>
        <v>0</v>
      </c>
      <c r="Z63" s="31">
        <f>SUMPRODUCT((A63=WP!$C$2:$C$1202)*(WP!$R$2:$R$1202))</f>
        <v>304166065</v>
      </c>
      <c r="AA63" s="31">
        <f t="shared" si="9"/>
        <v>0</v>
      </c>
    </row>
    <row r="64" spans="1:27" x14ac:dyDescent="0.25">
      <c r="A64" t="s">
        <v>1463</v>
      </c>
      <c r="B64" t="s">
        <v>2097</v>
      </c>
      <c r="C64">
        <v>1111</v>
      </c>
      <c r="D64" t="s">
        <v>2062</v>
      </c>
      <c r="E64" s="32" t="s">
        <v>2063</v>
      </c>
      <c r="F64" t="e">
        <f>+MATCH(E64,#REF!,0)</f>
        <v>#REF!</v>
      </c>
      <c r="I64" s="31">
        <v>83060</v>
      </c>
      <c r="J64" s="31">
        <f t="shared" si="0"/>
        <v>8150</v>
      </c>
      <c r="K64" s="31">
        <v>676939000</v>
      </c>
      <c r="L64" s="31">
        <v>0</v>
      </c>
      <c r="M64" s="31">
        <f t="shared" si="13"/>
        <v>676939000</v>
      </c>
      <c r="N64" s="31">
        <f t="shared" si="2"/>
        <v>5768.056792611098</v>
      </c>
      <c r="O64" s="31">
        <v>479094797.19427776</v>
      </c>
      <c r="P64" s="31">
        <f t="shared" si="3"/>
        <v>197844202.80572224</v>
      </c>
      <c r="Q64" s="41">
        <f t="shared" si="4"/>
        <v>0.29226297023176717</v>
      </c>
      <c r="R64" s="31">
        <v>1548383</v>
      </c>
      <c r="S64" s="31">
        <f t="shared" si="5"/>
        <v>480643180.19427776</v>
      </c>
      <c r="T64" s="31">
        <f t="shared" si="6"/>
        <v>196295819.80572224</v>
      </c>
      <c r="U64" s="42">
        <f t="shared" si="7"/>
        <v>0.28997564005873827</v>
      </c>
      <c r="W64" s="31">
        <f>SUMPRODUCT((A64=WP!$C$2:$C$1202)*(WP!$K$2:$K$1202))</f>
        <v>83060</v>
      </c>
      <c r="X64" s="31">
        <f t="shared" si="8"/>
        <v>0</v>
      </c>
      <c r="Z64" s="31">
        <f>SUMPRODUCT((A64=WP!$C$2:$C$1202)*(WP!$R$2:$R$1202))</f>
        <v>676939000</v>
      </c>
      <c r="AA64" s="31">
        <f t="shared" si="9"/>
        <v>0</v>
      </c>
    </row>
    <row r="65" spans="1:27" x14ac:dyDescent="0.25">
      <c r="A65" t="s">
        <v>1464</v>
      </c>
      <c r="B65" t="s">
        <v>2098</v>
      </c>
      <c r="C65">
        <v>1111</v>
      </c>
      <c r="D65" t="s">
        <v>2062</v>
      </c>
      <c r="E65" s="32" t="s">
        <v>2063</v>
      </c>
      <c r="F65" t="e">
        <f>+MATCH(E65,#REF!,0)</f>
        <v>#REF!</v>
      </c>
      <c r="I65" s="31">
        <v>4420</v>
      </c>
      <c r="J65" s="31">
        <f t="shared" si="0"/>
        <v>10505</v>
      </c>
      <c r="K65" s="31">
        <v>46432100</v>
      </c>
      <c r="L65" s="31">
        <v>0</v>
      </c>
      <c r="M65" s="31">
        <f t="shared" si="13"/>
        <v>46432100</v>
      </c>
      <c r="N65" s="31">
        <f t="shared" si="2"/>
        <v>5314.4372739140272</v>
      </c>
      <c r="O65" s="31">
        <v>23489812.750700001</v>
      </c>
      <c r="P65" s="31">
        <f t="shared" si="3"/>
        <v>22942287.249299999</v>
      </c>
      <c r="Q65" s="41">
        <f t="shared" si="4"/>
        <v>0.49410401961789363</v>
      </c>
      <c r="R65" s="31">
        <v>720223</v>
      </c>
      <c r="S65" s="31">
        <f t="shared" si="5"/>
        <v>24210035.750700001</v>
      </c>
      <c r="T65" s="31">
        <f t="shared" si="6"/>
        <v>22222064.249299999</v>
      </c>
      <c r="U65" s="42">
        <f t="shared" si="7"/>
        <v>0.47859270309333413</v>
      </c>
      <c r="W65" s="31">
        <f>SUMPRODUCT((A65=WP!$C$2:$C$1202)*(WP!$K$2:$K$1202))</f>
        <v>4420</v>
      </c>
      <c r="X65" s="31">
        <f t="shared" si="8"/>
        <v>0</v>
      </c>
      <c r="Z65" s="31">
        <f>SUMPRODUCT((A65=WP!$C$2:$C$1202)*(WP!$R$2:$R$1202))</f>
        <v>46432100</v>
      </c>
      <c r="AA65" s="31">
        <f t="shared" si="9"/>
        <v>0</v>
      </c>
    </row>
    <row r="66" spans="1:27" x14ac:dyDescent="0.25">
      <c r="A66" t="s">
        <v>1465</v>
      </c>
      <c r="B66" t="s">
        <v>2099</v>
      </c>
      <c r="C66">
        <v>1111</v>
      </c>
      <c r="D66" t="s">
        <v>2062</v>
      </c>
      <c r="E66" s="32" t="s">
        <v>2063</v>
      </c>
      <c r="F66" t="e">
        <f>+MATCH(E66,#REF!,0)</f>
        <v>#REF!</v>
      </c>
      <c r="I66" s="31">
        <v>82780</v>
      </c>
      <c r="J66" s="31">
        <f t="shared" si="0"/>
        <v>8150</v>
      </c>
      <c r="K66" s="31">
        <v>674657000</v>
      </c>
      <c r="L66" s="31">
        <v>0</v>
      </c>
      <c r="M66" s="31">
        <f t="shared" si="13"/>
        <v>674657000</v>
      </c>
      <c r="N66" s="31">
        <f t="shared" si="2"/>
        <v>5579.6733414412001</v>
      </c>
      <c r="O66" s="31">
        <v>461885359.20450252</v>
      </c>
      <c r="P66" s="31">
        <f t="shared" si="3"/>
        <v>212771640.79549748</v>
      </c>
      <c r="Q66" s="41">
        <f t="shared" si="4"/>
        <v>0.3153775041176442</v>
      </c>
      <c r="R66" s="31">
        <v>0</v>
      </c>
      <c r="S66" s="31">
        <f t="shared" si="5"/>
        <v>461885359.20450252</v>
      </c>
      <c r="T66" s="31">
        <f t="shared" si="6"/>
        <v>212771640.79549748</v>
      </c>
      <c r="U66" s="42">
        <f t="shared" si="7"/>
        <v>0.3153775041176442</v>
      </c>
      <c r="W66" s="31">
        <f>SUMPRODUCT((A66=WP!$C$2:$C$1202)*(WP!$K$2:$K$1202))</f>
        <v>82780</v>
      </c>
      <c r="X66" s="31">
        <f t="shared" si="8"/>
        <v>0</v>
      </c>
      <c r="Z66" s="31">
        <f>SUMPRODUCT((A66=WP!$C$2:$C$1202)*(WP!$R$2:$R$1202))</f>
        <v>674657000</v>
      </c>
      <c r="AA66" s="31">
        <f t="shared" si="9"/>
        <v>0</v>
      </c>
    </row>
    <row r="67" spans="1:27" x14ac:dyDescent="0.25">
      <c r="A67" t="s">
        <v>363</v>
      </c>
      <c r="B67" t="s">
        <v>2100</v>
      </c>
      <c r="C67">
        <v>1111</v>
      </c>
      <c r="D67" t="s">
        <v>2062</v>
      </c>
      <c r="E67" s="32" t="s">
        <v>2063</v>
      </c>
      <c r="F67" t="e">
        <f>+MATCH(E67,#REF!,0)</f>
        <v>#REF!</v>
      </c>
      <c r="I67" s="31">
        <v>0</v>
      </c>
      <c r="J67" s="31">
        <f t="shared" si="0"/>
        <v>0</v>
      </c>
      <c r="K67" s="31">
        <v>0</v>
      </c>
      <c r="L67" s="31">
        <v>0</v>
      </c>
      <c r="M67" s="31">
        <f t="shared" si="1"/>
        <v>0</v>
      </c>
      <c r="N67" s="31">
        <f t="shared" si="2"/>
        <v>0</v>
      </c>
      <c r="O67" s="31">
        <v>0</v>
      </c>
      <c r="P67" s="31">
        <f t="shared" si="3"/>
        <v>0</v>
      </c>
      <c r="Q67" s="41">
        <f t="shared" si="4"/>
        <v>0</v>
      </c>
      <c r="R67" s="31">
        <v>0</v>
      </c>
      <c r="S67" s="31">
        <f t="shared" si="5"/>
        <v>0</v>
      </c>
      <c r="T67" s="31">
        <f t="shared" si="6"/>
        <v>0</v>
      </c>
      <c r="U67" s="42">
        <f t="shared" si="7"/>
        <v>0</v>
      </c>
      <c r="W67" s="31">
        <f>SUMPRODUCT((A67=WP!$C$2:$C$1202)*(WP!$K$2:$K$1202))</f>
        <v>0</v>
      </c>
      <c r="X67" s="31">
        <f t="shared" si="8"/>
        <v>0</v>
      </c>
      <c r="Z67" s="31">
        <f>SUMPRODUCT((A67=WP!$C$2:$C$1202)*(WP!$R$2:$R$1202))</f>
        <v>0</v>
      </c>
      <c r="AA67" s="31">
        <f t="shared" si="9"/>
        <v>0</v>
      </c>
    </row>
    <row r="68" spans="1:27" x14ac:dyDescent="0.25">
      <c r="A68" t="s">
        <v>357</v>
      </c>
      <c r="B68" t="s">
        <v>2100</v>
      </c>
      <c r="C68">
        <v>1111</v>
      </c>
      <c r="D68" t="s">
        <v>2062</v>
      </c>
      <c r="E68" s="32" t="s">
        <v>2063</v>
      </c>
      <c r="F68" t="e">
        <f>+MATCH(E68,#REF!,0)</f>
        <v>#REF!</v>
      </c>
      <c r="I68" s="31">
        <v>0</v>
      </c>
      <c r="J68" s="31">
        <f t="shared" si="0"/>
        <v>0</v>
      </c>
      <c r="K68" s="31">
        <v>0</v>
      </c>
      <c r="L68" s="31">
        <v>0</v>
      </c>
      <c r="M68" s="31">
        <f t="shared" si="1"/>
        <v>0</v>
      </c>
      <c r="N68" s="31">
        <f t="shared" si="2"/>
        <v>0</v>
      </c>
      <c r="O68" s="31">
        <v>0</v>
      </c>
      <c r="P68" s="31">
        <f t="shared" si="3"/>
        <v>0</v>
      </c>
      <c r="Q68" s="41">
        <f t="shared" si="4"/>
        <v>0</v>
      </c>
      <c r="R68" s="31">
        <v>0</v>
      </c>
      <c r="S68" s="31">
        <f t="shared" si="5"/>
        <v>0</v>
      </c>
      <c r="T68" s="31">
        <f t="shared" si="6"/>
        <v>0</v>
      </c>
      <c r="U68" s="42">
        <f t="shared" si="7"/>
        <v>0</v>
      </c>
      <c r="W68" s="31">
        <f>SUMPRODUCT((A68=WP!$C$2:$C$1202)*(WP!$K$2:$K$1202))</f>
        <v>0</v>
      </c>
      <c r="X68" s="31">
        <f t="shared" si="8"/>
        <v>0</v>
      </c>
      <c r="Z68" s="31">
        <f>SUMPRODUCT((A68=WP!$C$2:$C$1202)*(WP!$R$2:$R$1202))</f>
        <v>0</v>
      </c>
      <c r="AA68" s="31">
        <f t="shared" si="9"/>
        <v>0</v>
      </c>
    </row>
    <row r="69" spans="1:27" x14ac:dyDescent="0.25">
      <c r="A69" t="s">
        <v>1087</v>
      </c>
      <c r="B69" t="s">
        <v>2100</v>
      </c>
      <c r="C69">
        <v>1111</v>
      </c>
      <c r="D69" t="s">
        <v>2062</v>
      </c>
      <c r="E69" s="32" t="s">
        <v>2063</v>
      </c>
      <c r="F69" t="e">
        <f>+MATCH(E69,#REF!,0)</f>
        <v>#REF!</v>
      </c>
      <c r="I69" s="31">
        <v>65220</v>
      </c>
      <c r="J69" s="31">
        <f t="shared" si="0"/>
        <v>11884.634774609016</v>
      </c>
      <c r="K69" s="31">
        <v>775115880</v>
      </c>
      <c r="L69" s="31">
        <v>0</v>
      </c>
      <c r="M69" s="31">
        <f t="shared" si="1"/>
        <v>775115880</v>
      </c>
      <c r="N69" s="31">
        <f t="shared" si="2"/>
        <v>4882.7311819442593</v>
      </c>
      <c r="O69" s="31">
        <v>318451727.68640459</v>
      </c>
      <c r="P69" s="31">
        <f t="shared" si="3"/>
        <v>456664152.31359541</v>
      </c>
      <c r="Q69" s="41">
        <f t="shared" si="4"/>
        <v>0.58915597537957221</v>
      </c>
      <c r="R69" s="31">
        <v>868266</v>
      </c>
      <c r="S69" s="31">
        <f t="shared" si="5"/>
        <v>319319993.68640459</v>
      </c>
      <c r="T69" s="31">
        <f t="shared" si="6"/>
        <v>455795886.31359541</v>
      </c>
      <c r="U69" s="42">
        <f t="shared" si="7"/>
        <v>0.58803579964533226</v>
      </c>
      <c r="W69" s="31">
        <f>SUMPRODUCT((A69=WP!$C$2:$C$1202)*(WP!$K$2:$K$1202))</f>
        <v>65220</v>
      </c>
      <c r="X69" s="31">
        <f t="shared" si="8"/>
        <v>0</v>
      </c>
      <c r="Z69" s="31">
        <f>SUMPRODUCT((A69=WP!$C$2:$C$1202)*(WP!$R$2:$R$1202))</f>
        <v>775115880</v>
      </c>
      <c r="AA69" s="31">
        <f t="shared" si="9"/>
        <v>0</v>
      </c>
    </row>
    <row r="70" spans="1:27" x14ac:dyDescent="0.25">
      <c r="A70" t="s">
        <v>1462</v>
      </c>
      <c r="B70" t="s">
        <v>2067</v>
      </c>
      <c r="C70">
        <v>1111</v>
      </c>
      <c r="D70" t="s">
        <v>2062</v>
      </c>
      <c r="E70" s="32" t="s">
        <v>2063</v>
      </c>
      <c r="F70" t="e">
        <f>+MATCH(E70,#REF!,0)</f>
        <v>#REF!</v>
      </c>
      <c r="I70" s="31">
        <v>4904652</v>
      </c>
      <c r="J70" s="31">
        <f t="shared" si="0"/>
        <v>6089.161698730104</v>
      </c>
      <c r="K70" s="31">
        <v>29865219104</v>
      </c>
      <c r="L70" s="31">
        <v>0</v>
      </c>
      <c r="M70" s="31">
        <f t="shared" ref="M70:M71" si="14">SUM(K70:L70)</f>
        <v>29865219104</v>
      </c>
      <c r="N70" s="31">
        <f t="shared" si="2"/>
        <v>4574.131408946967</v>
      </c>
      <c r="O70" s="31">
        <v>22434522763.15456</v>
      </c>
      <c r="P70" s="31">
        <f t="shared" si="3"/>
        <v>7430696340.8454399</v>
      </c>
      <c r="Q70" s="41">
        <f t="shared" si="4"/>
        <v>0.24880769549921733</v>
      </c>
      <c r="R70" s="31">
        <v>113962904</v>
      </c>
      <c r="S70" s="31">
        <f t="shared" si="5"/>
        <v>22548485667.15456</v>
      </c>
      <c r="T70" s="31">
        <f t="shared" si="6"/>
        <v>7316733436.8454399</v>
      </c>
      <c r="U70" s="42">
        <f t="shared" si="7"/>
        <v>0.24499178831959323</v>
      </c>
      <c r="W70" s="31">
        <f>SUMPRODUCT((A70=WP!$C$2:$C$1202)*(WP!$K$2:$K$1202))</f>
        <v>4904652</v>
      </c>
      <c r="X70" s="31">
        <f t="shared" si="8"/>
        <v>0</v>
      </c>
      <c r="Z70" s="31">
        <f>SUMPRODUCT((A70=WP!$C$2:$C$1202)*(WP!$R$2:$R$1202))</f>
        <v>29865219102</v>
      </c>
      <c r="AA70" s="31">
        <f t="shared" si="9"/>
        <v>2</v>
      </c>
    </row>
    <row r="71" spans="1:27" x14ac:dyDescent="0.25">
      <c r="A71" t="s">
        <v>1314</v>
      </c>
      <c r="B71" t="s">
        <v>2101</v>
      </c>
      <c r="C71">
        <v>1111</v>
      </c>
      <c r="D71" t="s">
        <v>2062</v>
      </c>
      <c r="E71" s="32" t="s">
        <v>2063</v>
      </c>
      <c r="F71" t="e">
        <f>+MATCH(E71,#REF!,0)</f>
        <v>#REF!</v>
      </c>
      <c r="I71" s="31">
        <v>3879</v>
      </c>
      <c r="J71" s="31">
        <f t="shared" si="0"/>
        <v>7351.0696055684457</v>
      </c>
      <c r="K71" s="31">
        <v>28514799</v>
      </c>
      <c r="L71" s="31">
        <v>0</v>
      </c>
      <c r="M71" s="31">
        <f t="shared" si="14"/>
        <v>28514799</v>
      </c>
      <c r="N71" s="31">
        <f t="shared" si="2"/>
        <v>4775.6052935652588</v>
      </c>
      <c r="O71" s="31">
        <v>18524572.93373964</v>
      </c>
      <c r="P71" s="31">
        <f t="shared" si="3"/>
        <v>9990226.0662603602</v>
      </c>
      <c r="Q71" s="41">
        <f t="shared" si="4"/>
        <v>0.3503523228854028</v>
      </c>
      <c r="R71" s="31">
        <v>102266</v>
      </c>
      <c r="S71" s="31">
        <f t="shared" si="5"/>
        <v>18626838.93373964</v>
      </c>
      <c r="T71" s="31">
        <f t="shared" si="6"/>
        <v>9887960.0662603602</v>
      </c>
      <c r="U71" s="42">
        <f t="shared" si="7"/>
        <v>0.34676590447859584</v>
      </c>
      <c r="W71" s="31">
        <f>SUMPRODUCT((A71=WP!$C$2:$C$1202)*(WP!$K$2:$K$1202))</f>
        <v>3879</v>
      </c>
      <c r="X71" s="31">
        <f t="shared" si="8"/>
        <v>0</v>
      </c>
      <c r="Z71" s="31">
        <f>SUMPRODUCT((A71=WP!$C$2:$C$1202)*(WP!$R$2:$R$1202))</f>
        <v>28514799</v>
      </c>
      <c r="AA71" s="31">
        <f t="shared" si="9"/>
        <v>0</v>
      </c>
    </row>
    <row r="72" spans="1:27" x14ac:dyDescent="0.25">
      <c r="A72" t="s">
        <v>593</v>
      </c>
      <c r="B72" t="s">
        <v>2102</v>
      </c>
      <c r="C72">
        <v>1115</v>
      </c>
      <c r="D72" t="s">
        <v>2062</v>
      </c>
      <c r="E72" s="32" t="s">
        <v>2063</v>
      </c>
      <c r="F72" t="e">
        <f>+MATCH(E72,#REF!,0)</f>
        <v>#REF!</v>
      </c>
      <c r="I72" s="31">
        <v>0</v>
      </c>
      <c r="J72" s="31">
        <f t="shared" si="0"/>
        <v>0</v>
      </c>
      <c r="K72" s="31">
        <v>0</v>
      </c>
      <c r="L72" s="31">
        <v>0</v>
      </c>
      <c r="M72" s="31">
        <f t="shared" si="1"/>
        <v>0</v>
      </c>
      <c r="N72" s="31">
        <f t="shared" si="2"/>
        <v>0</v>
      </c>
      <c r="O72" s="31">
        <v>0</v>
      </c>
      <c r="P72" s="31">
        <f t="shared" si="3"/>
        <v>0</v>
      </c>
      <c r="Q72" s="41">
        <f t="shared" si="4"/>
        <v>0</v>
      </c>
      <c r="R72" s="31">
        <v>0</v>
      </c>
      <c r="S72" s="31">
        <f t="shared" si="5"/>
        <v>0</v>
      </c>
      <c r="T72" s="31">
        <f t="shared" si="6"/>
        <v>0</v>
      </c>
      <c r="U72" s="42">
        <f t="shared" si="7"/>
        <v>0</v>
      </c>
      <c r="W72" s="31">
        <f>SUMPRODUCT((A72=WP!$C$2:$C$1202)*(WP!$K$2:$K$1202))</f>
        <v>0</v>
      </c>
      <c r="X72" s="31">
        <f t="shared" si="8"/>
        <v>0</v>
      </c>
      <c r="Z72" s="31">
        <f>SUMPRODUCT((A72=WP!$C$2:$C$1202)*(WP!$R$2:$R$1202))</f>
        <v>0</v>
      </c>
      <c r="AA72" s="31">
        <f t="shared" si="9"/>
        <v>0</v>
      </c>
    </row>
    <row r="73" spans="1:27" x14ac:dyDescent="0.25">
      <c r="A73" t="s">
        <v>1088</v>
      </c>
      <c r="B73" t="s">
        <v>2103</v>
      </c>
      <c r="C73">
        <v>1115</v>
      </c>
      <c r="D73" t="s">
        <v>2062</v>
      </c>
      <c r="E73" s="32" t="s">
        <v>2063</v>
      </c>
      <c r="F73" t="e">
        <f>+MATCH(E73,#REF!,0)</f>
        <v>#REF!</v>
      </c>
      <c r="I73" s="31">
        <v>72191</v>
      </c>
      <c r="J73" s="31">
        <f t="shared" si="0"/>
        <v>26732.935975398595</v>
      </c>
      <c r="K73" s="31">
        <v>1929877381</v>
      </c>
      <c r="L73" s="31">
        <v>0</v>
      </c>
      <c r="M73" s="31">
        <f t="shared" si="1"/>
        <v>1929877381</v>
      </c>
      <c r="N73" s="31">
        <f t="shared" si="2"/>
        <v>13253.408344793897</v>
      </c>
      <c r="O73" s="31">
        <v>956776801.81901622</v>
      </c>
      <c r="P73" s="31">
        <f t="shared" si="3"/>
        <v>973100579.18098378</v>
      </c>
      <c r="Q73" s="41">
        <f t="shared" si="4"/>
        <v>0.50422922656192515</v>
      </c>
      <c r="R73" s="31">
        <v>10592625</v>
      </c>
      <c r="S73" s="31">
        <f t="shared" si="5"/>
        <v>967369426.81901622</v>
      </c>
      <c r="T73" s="31">
        <f t="shared" si="6"/>
        <v>962507954.18098378</v>
      </c>
      <c r="U73" s="42">
        <f t="shared" si="7"/>
        <v>0.49874047110819203</v>
      </c>
      <c r="W73" s="31">
        <f>SUMPRODUCT((A73=WP!$C$2:$C$1202)*(WP!$K$2:$K$1202))</f>
        <v>72191</v>
      </c>
      <c r="X73" s="31">
        <f t="shared" ref="X73:X136" si="15">I73-W73</f>
        <v>0</v>
      </c>
      <c r="Z73" s="31">
        <f>SUMPRODUCT((A73=WP!$C$2:$C$1202)*(WP!$R$2:$R$1202))</f>
        <v>1929877381</v>
      </c>
      <c r="AA73" s="31">
        <f t="shared" ref="AA73:AA136" si="16">M73-Z73</f>
        <v>0</v>
      </c>
    </row>
    <row r="74" spans="1:27" x14ac:dyDescent="0.25">
      <c r="A74" t="s">
        <v>336</v>
      </c>
      <c r="B74" t="s">
        <v>2104</v>
      </c>
      <c r="C74">
        <v>1111</v>
      </c>
      <c r="D74" t="s">
        <v>2062</v>
      </c>
      <c r="E74" s="32" t="s">
        <v>2063</v>
      </c>
      <c r="F74" t="e">
        <f>+MATCH(E74,#REF!,0)</f>
        <v>#REF!</v>
      </c>
      <c r="I74" s="31">
        <v>0</v>
      </c>
      <c r="J74" s="31">
        <f t="shared" si="0"/>
        <v>0</v>
      </c>
      <c r="K74" s="31">
        <v>0</v>
      </c>
      <c r="L74" s="31">
        <v>0</v>
      </c>
      <c r="M74" s="31">
        <f t="shared" si="1"/>
        <v>0</v>
      </c>
      <c r="N74" s="31">
        <f t="shared" si="2"/>
        <v>0</v>
      </c>
      <c r="O74" s="31">
        <v>0</v>
      </c>
      <c r="P74" s="31">
        <f t="shared" si="3"/>
        <v>0</v>
      </c>
      <c r="Q74" s="41">
        <f t="shared" si="4"/>
        <v>0</v>
      </c>
      <c r="R74" s="31">
        <v>0</v>
      </c>
      <c r="S74" s="31">
        <f t="shared" si="5"/>
        <v>0</v>
      </c>
      <c r="T74" s="31">
        <f t="shared" si="6"/>
        <v>0</v>
      </c>
      <c r="U74" s="42">
        <f t="shared" si="7"/>
        <v>0</v>
      </c>
      <c r="W74" s="31">
        <f>SUMPRODUCT((A74=WP!$C$2:$C$1202)*(WP!$K$2:$K$1202))</f>
        <v>0</v>
      </c>
      <c r="X74" s="31">
        <f t="shared" si="15"/>
        <v>0</v>
      </c>
      <c r="Z74" s="31">
        <f>SUMPRODUCT((A74=WP!$C$2:$C$1202)*(WP!$R$2:$R$1202))</f>
        <v>0</v>
      </c>
      <c r="AA74" s="31">
        <f t="shared" si="16"/>
        <v>0</v>
      </c>
    </row>
    <row r="75" spans="1:27" x14ac:dyDescent="0.25">
      <c r="A75" t="s">
        <v>1377</v>
      </c>
      <c r="B75" t="s">
        <v>2105</v>
      </c>
      <c r="C75">
        <v>1111</v>
      </c>
      <c r="D75" t="s">
        <v>2062</v>
      </c>
      <c r="E75" s="32" t="s">
        <v>2063</v>
      </c>
      <c r="F75" t="e">
        <f>+MATCH(E75,#REF!,0)</f>
        <v>#REF!</v>
      </c>
      <c r="I75" s="31">
        <v>163870</v>
      </c>
      <c r="J75" s="31">
        <f t="shared" si="0"/>
        <v>15280.240617562702</v>
      </c>
      <c r="K75" s="31">
        <v>2503973030</v>
      </c>
      <c r="L75" s="31">
        <v>0</v>
      </c>
      <c r="M75" s="31">
        <f t="shared" si="1"/>
        <v>2503973030</v>
      </c>
      <c r="N75" s="31">
        <f t="shared" si="2"/>
        <v>7472.0616067510646</v>
      </c>
      <c r="O75" s="31">
        <v>1224446735.498297</v>
      </c>
      <c r="P75" s="31">
        <f t="shared" si="3"/>
        <v>1279526294.501703</v>
      </c>
      <c r="Q75" s="41">
        <f t="shared" si="4"/>
        <v>0.51099843295904146</v>
      </c>
      <c r="R75" s="31">
        <v>0</v>
      </c>
      <c r="S75" s="31">
        <f t="shared" si="5"/>
        <v>1224446735.498297</v>
      </c>
      <c r="T75" s="31">
        <f t="shared" si="6"/>
        <v>1279526294.501703</v>
      </c>
      <c r="U75" s="42">
        <f t="shared" si="7"/>
        <v>0.51099843295904146</v>
      </c>
      <c r="W75" s="31">
        <f>SUMPRODUCT((A75=WP!$C$2:$C$1202)*(WP!$K$2:$K$1202))</f>
        <v>163870</v>
      </c>
      <c r="X75" s="31">
        <f t="shared" si="15"/>
        <v>0</v>
      </c>
      <c r="Z75" s="31">
        <f>SUMPRODUCT((A75=WP!$C$2:$C$1202)*(WP!$R$2:$R$1202))</f>
        <v>2503973030</v>
      </c>
      <c r="AA75" s="31">
        <f t="shared" si="16"/>
        <v>0</v>
      </c>
    </row>
    <row r="76" spans="1:27" x14ac:dyDescent="0.25">
      <c r="A76" t="s">
        <v>207</v>
      </c>
      <c r="B76" t="s">
        <v>2106</v>
      </c>
      <c r="C76">
        <v>1111</v>
      </c>
      <c r="D76" t="s">
        <v>2062</v>
      </c>
      <c r="E76" s="32" t="s">
        <v>2063</v>
      </c>
      <c r="F76" t="e">
        <f>+MATCH(E76,#REF!,0)</f>
        <v>#REF!</v>
      </c>
      <c r="I76" s="31">
        <v>0</v>
      </c>
      <c r="J76" s="31">
        <f t="shared" si="0"/>
        <v>0</v>
      </c>
      <c r="K76" s="31">
        <v>0</v>
      </c>
      <c r="L76" s="31">
        <v>0</v>
      </c>
      <c r="M76" s="31">
        <f t="shared" si="1"/>
        <v>0</v>
      </c>
      <c r="N76" s="31">
        <f t="shared" si="2"/>
        <v>0</v>
      </c>
      <c r="O76" s="31">
        <v>0</v>
      </c>
      <c r="P76" s="31">
        <f t="shared" si="3"/>
        <v>0</v>
      </c>
      <c r="Q76" s="41">
        <f t="shared" si="4"/>
        <v>0</v>
      </c>
      <c r="R76" s="31">
        <v>0</v>
      </c>
      <c r="S76" s="31">
        <f t="shared" si="5"/>
        <v>0</v>
      </c>
      <c r="T76" s="31">
        <f t="shared" si="6"/>
        <v>0</v>
      </c>
      <c r="U76" s="42">
        <f t="shared" si="7"/>
        <v>0</v>
      </c>
      <c r="W76" s="31">
        <f>SUMPRODUCT((A76=WP!$C$2:$C$1202)*(WP!$K$2:$K$1202))</f>
        <v>0</v>
      </c>
      <c r="X76" s="31">
        <f t="shared" si="15"/>
        <v>0</v>
      </c>
      <c r="Z76" s="31">
        <f>SUMPRODUCT((A76=WP!$C$2:$C$1202)*(WP!$R$2:$R$1202))</f>
        <v>0</v>
      </c>
      <c r="AA76" s="31">
        <f t="shared" si="16"/>
        <v>0</v>
      </c>
    </row>
    <row r="77" spans="1:27" x14ac:dyDescent="0.25">
      <c r="A77" t="s">
        <v>1111</v>
      </c>
      <c r="B77" t="s">
        <v>2106</v>
      </c>
      <c r="C77">
        <v>1111</v>
      </c>
      <c r="D77" t="s">
        <v>2062</v>
      </c>
      <c r="E77" s="32" t="s">
        <v>2063</v>
      </c>
      <c r="F77" t="e">
        <f>+MATCH(E77,#REF!,0)</f>
        <v>#REF!</v>
      </c>
      <c r="I77" s="31">
        <v>582958</v>
      </c>
      <c r="J77" s="31">
        <f t="shared" si="0"/>
        <v>14275.181646019095</v>
      </c>
      <c r="K77" s="31">
        <v>8321831342</v>
      </c>
      <c r="L77" s="31">
        <v>0</v>
      </c>
      <c r="M77" s="31">
        <f t="shared" si="1"/>
        <v>8321831342</v>
      </c>
      <c r="N77" s="31">
        <f t="shared" si="2"/>
        <v>7859.6775247755786</v>
      </c>
      <c r="O77" s="31">
        <v>4581861890.488122</v>
      </c>
      <c r="P77" s="31">
        <f t="shared" si="3"/>
        <v>3739969451.511878</v>
      </c>
      <c r="Q77" s="41">
        <f t="shared" si="4"/>
        <v>0.44941663653243957</v>
      </c>
      <c r="R77" s="31">
        <v>29540757</v>
      </c>
      <c r="S77" s="31">
        <f t="shared" si="5"/>
        <v>4611402647.488122</v>
      </c>
      <c r="T77" s="31">
        <f t="shared" si="6"/>
        <v>3710428694.511878</v>
      </c>
      <c r="U77" s="42">
        <f t="shared" si="7"/>
        <v>0.44586684613343103</v>
      </c>
      <c r="W77" s="31">
        <f>SUMPRODUCT((A77=WP!$C$2:$C$1202)*(WP!$K$2:$K$1202))</f>
        <v>582958</v>
      </c>
      <c r="X77" s="31">
        <f t="shared" si="15"/>
        <v>0</v>
      </c>
      <c r="Z77" s="31">
        <f>SUMPRODUCT((A77=WP!$C$2:$C$1202)*(WP!$R$2:$R$1202))</f>
        <v>8321831342</v>
      </c>
      <c r="AA77" s="31">
        <f t="shared" si="16"/>
        <v>0</v>
      </c>
    </row>
    <row r="78" spans="1:27" x14ac:dyDescent="0.25">
      <c r="A78" t="s">
        <v>1047</v>
      </c>
      <c r="B78" t="s">
        <v>2095</v>
      </c>
      <c r="C78">
        <v>1121</v>
      </c>
      <c r="D78" t="s">
        <v>2062</v>
      </c>
      <c r="E78" s="32" t="s">
        <v>2063</v>
      </c>
      <c r="F78" t="e">
        <f>+MATCH(E78,#REF!,0)</f>
        <v>#REF!</v>
      </c>
      <c r="I78" s="31">
        <v>0</v>
      </c>
      <c r="J78" s="31">
        <f t="shared" si="0"/>
        <v>0</v>
      </c>
      <c r="K78" s="31">
        <v>0</v>
      </c>
      <c r="L78" s="31">
        <v>0</v>
      </c>
      <c r="M78" s="31">
        <f t="shared" si="1"/>
        <v>0</v>
      </c>
      <c r="N78" s="31">
        <f t="shared" si="2"/>
        <v>0</v>
      </c>
      <c r="O78" s="31">
        <v>0</v>
      </c>
      <c r="P78" s="31">
        <f t="shared" si="3"/>
        <v>0</v>
      </c>
      <c r="Q78" s="41">
        <f t="shared" si="4"/>
        <v>0</v>
      </c>
      <c r="R78" s="31">
        <v>0</v>
      </c>
      <c r="S78" s="31">
        <f t="shared" si="5"/>
        <v>0</v>
      </c>
      <c r="T78" s="31">
        <f t="shared" si="6"/>
        <v>0</v>
      </c>
      <c r="U78" s="42">
        <f t="shared" si="7"/>
        <v>0</v>
      </c>
      <c r="W78" s="31">
        <f>SUMPRODUCT((A78=WP!$C$2:$C$1202)*(WP!$K$2:$K$1202))</f>
        <v>0</v>
      </c>
      <c r="X78" s="31">
        <f t="shared" si="15"/>
        <v>0</v>
      </c>
      <c r="Z78" s="31">
        <f>SUMPRODUCT((A78=WP!$C$2:$C$1202)*(WP!$R$2:$R$1202))</f>
        <v>0</v>
      </c>
      <c r="AA78" s="31">
        <f t="shared" si="16"/>
        <v>0</v>
      </c>
    </row>
    <row r="79" spans="1:27" x14ac:dyDescent="0.25">
      <c r="A79" t="s">
        <v>1458</v>
      </c>
      <c r="B79" t="s">
        <v>2107</v>
      </c>
      <c r="C79">
        <v>1111</v>
      </c>
      <c r="D79" t="s">
        <v>2062</v>
      </c>
      <c r="E79" s="32" t="s">
        <v>2063</v>
      </c>
      <c r="F79" t="e">
        <f>+MATCH(E79,#REF!,0)</f>
        <v>#REF!</v>
      </c>
      <c r="I79" s="31">
        <v>4720</v>
      </c>
      <c r="J79" s="31">
        <f t="shared" si="0"/>
        <v>6620</v>
      </c>
      <c r="K79" s="31">
        <v>31246400</v>
      </c>
      <c r="L79" s="31">
        <v>0</v>
      </c>
      <c r="M79" s="31">
        <f t="shared" ref="M79:M84" si="17">SUM(K79:L79)</f>
        <v>31246400</v>
      </c>
      <c r="N79" s="31">
        <f t="shared" si="2"/>
        <v>6061.3545531783257</v>
      </c>
      <c r="O79" s="31">
        <v>28609593.491001699</v>
      </c>
      <c r="P79" s="31">
        <f t="shared" si="3"/>
        <v>2636806.5089983009</v>
      </c>
      <c r="Q79" s="41">
        <f t="shared" si="4"/>
        <v>8.4387529731370675E-2</v>
      </c>
      <c r="R79" s="31">
        <v>0</v>
      </c>
      <c r="S79" s="31">
        <f t="shared" si="5"/>
        <v>28609593.491001699</v>
      </c>
      <c r="T79" s="31">
        <f t="shared" si="6"/>
        <v>2636806.5089983009</v>
      </c>
      <c r="U79" s="42">
        <f t="shared" si="7"/>
        <v>8.4387529731370675E-2</v>
      </c>
      <c r="W79" s="31">
        <f>SUMPRODUCT((A79=WP!$C$2:$C$1202)*(WP!$K$2:$K$1202))</f>
        <v>4720</v>
      </c>
      <c r="X79" s="31">
        <f t="shared" si="15"/>
        <v>0</v>
      </c>
      <c r="Z79" s="31">
        <f>SUMPRODUCT((A79=WP!$C$2:$C$1202)*(WP!$R$2:$R$1202))</f>
        <v>31246400</v>
      </c>
      <c r="AA79" s="31">
        <f t="shared" si="16"/>
        <v>0</v>
      </c>
    </row>
    <row r="80" spans="1:27" x14ac:dyDescent="0.25">
      <c r="A80" t="s">
        <v>1460</v>
      </c>
      <c r="B80" t="s">
        <v>2108</v>
      </c>
      <c r="C80">
        <v>1111</v>
      </c>
      <c r="D80" t="s">
        <v>2062</v>
      </c>
      <c r="E80" s="32" t="s">
        <v>2063</v>
      </c>
      <c r="F80" t="e">
        <f>+MATCH(E80,#REF!,0)</f>
        <v>#REF!</v>
      </c>
      <c r="I80" s="31">
        <v>2840</v>
      </c>
      <c r="J80" s="31">
        <f t="shared" si="0"/>
        <v>6093</v>
      </c>
      <c r="K80" s="31">
        <v>17304120</v>
      </c>
      <c r="L80" s="31">
        <v>0</v>
      </c>
      <c r="M80" s="31">
        <f t="shared" si="17"/>
        <v>17304120</v>
      </c>
      <c r="N80" s="31">
        <f t="shared" si="2"/>
        <v>5965.4185387953876</v>
      </c>
      <c r="O80" s="31">
        <v>16941788.650178902</v>
      </c>
      <c r="P80" s="31">
        <f t="shared" si="3"/>
        <v>362331.34982109815</v>
      </c>
      <c r="Q80" s="41">
        <f t="shared" si="4"/>
        <v>2.0939022026031845E-2</v>
      </c>
      <c r="R80" s="31">
        <v>0</v>
      </c>
      <c r="S80" s="31">
        <f t="shared" si="5"/>
        <v>16941788.650178902</v>
      </c>
      <c r="T80" s="31">
        <f t="shared" si="6"/>
        <v>362331.34982109815</v>
      </c>
      <c r="U80" s="42">
        <f t="shared" si="7"/>
        <v>2.0939022026031845E-2</v>
      </c>
      <c r="W80" s="31">
        <f>SUMPRODUCT((A80=WP!$C$2:$C$1202)*(WP!$K$2:$K$1202))</f>
        <v>2840</v>
      </c>
      <c r="X80" s="31">
        <f t="shared" si="15"/>
        <v>0</v>
      </c>
      <c r="Z80" s="31">
        <f>SUMPRODUCT((A80=WP!$C$2:$C$1202)*(WP!$R$2:$R$1202))</f>
        <v>17304120</v>
      </c>
      <c r="AA80" s="31">
        <f t="shared" si="16"/>
        <v>0</v>
      </c>
    </row>
    <row r="81" spans="1:27" x14ac:dyDescent="0.25">
      <c r="A81" t="s">
        <v>1388</v>
      </c>
      <c r="B81" t="s">
        <v>2095</v>
      </c>
      <c r="C81">
        <v>1121</v>
      </c>
      <c r="D81" t="s">
        <v>2062</v>
      </c>
      <c r="E81" s="32" t="s">
        <v>2063</v>
      </c>
      <c r="F81" t="e">
        <f>+MATCH(E81,#REF!,0)</f>
        <v>#REF!</v>
      </c>
      <c r="I81" s="31">
        <v>213171</v>
      </c>
      <c r="J81" s="31">
        <f t="shared" si="0"/>
        <v>8033.5068325428883</v>
      </c>
      <c r="K81" s="31">
        <v>1712510685</v>
      </c>
      <c r="L81" s="31">
        <v>0</v>
      </c>
      <c r="M81" s="31">
        <f t="shared" si="17"/>
        <v>1712510685</v>
      </c>
      <c r="N81" s="31">
        <f t="shared" si="2"/>
        <v>5696</v>
      </c>
      <c r="O81" s="31">
        <v>1214222016</v>
      </c>
      <c r="P81" s="31">
        <f t="shared" si="3"/>
        <v>498288669</v>
      </c>
      <c r="Q81" s="41">
        <f t="shared" si="4"/>
        <v>0.29096967006661334</v>
      </c>
      <c r="R81" s="31">
        <v>0</v>
      </c>
      <c r="S81" s="31">
        <f t="shared" si="5"/>
        <v>1214222016</v>
      </c>
      <c r="T81" s="31">
        <f t="shared" si="6"/>
        <v>498288669</v>
      </c>
      <c r="U81" s="42">
        <f t="shared" si="7"/>
        <v>0.29096967006661334</v>
      </c>
      <c r="W81" s="31">
        <f>SUMPRODUCT((A81=WP!$C$2:$C$1202)*(WP!$K$2:$K$1202))</f>
        <v>213171</v>
      </c>
      <c r="X81" s="31">
        <f t="shared" si="15"/>
        <v>0</v>
      </c>
      <c r="Z81" s="31">
        <f>SUMPRODUCT((A81=WP!$C$2:$C$1202)*(WP!$R$2:$R$1202))</f>
        <v>1712510685</v>
      </c>
      <c r="AA81" s="31">
        <f t="shared" si="16"/>
        <v>0</v>
      </c>
    </row>
    <row r="82" spans="1:27" x14ac:dyDescent="0.25">
      <c r="A82" t="s">
        <v>1519</v>
      </c>
      <c r="B82" t="s">
        <v>2109</v>
      </c>
      <c r="C82">
        <v>1121</v>
      </c>
      <c r="D82" t="s">
        <v>2062</v>
      </c>
      <c r="E82" s="32" t="s">
        <v>2063</v>
      </c>
      <c r="F82" t="e">
        <f>+MATCH(E82,#REF!,0)</f>
        <v>#REF!</v>
      </c>
      <c r="I82" s="31">
        <v>7545620</v>
      </c>
      <c r="J82" s="31">
        <f t="shared" si="0"/>
        <v>6740.5537172558388</v>
      </c>
      <c r="K82" s="31">
        <v>50861656940</v>
      </c>
      <c r="L82" s="31">
        <v>0</v>
      </c>
      <c r="M82" s="31">
        <f t="shared" ref="M82" si="18">SUM(K82:L82)</f>
        <v>50861656940</v>
      </c>
      <c r="N82" s="31">
        <f t="shared" si="2"/>
        <v>6006.2653318386165</v>
      </c>
      <c r="O82" s="31">
        <v>45320995813.228104</v>
      </c>
      <c r="P82" s="31">
        <f t="shared" si="3"/>
        <v>5540661126.7718964</v>
      </c>
      <c r="Q82" s="41">
        <f t="shared" si="4"/>
        <v>0.10893591479546275</v>
      </c>
      <c r="R82" s="31">
        <v>0</v>
      </c>
      <c r="S82" s="31">
        <f t="shared" si="5"/>
        <v>45320995813.228104</v>
      </c>
      <c r="T82" s="31">
        <f t="shared" si="6"/>
        <v>5540661126.7718964</v>
      </c>
      <c r="U82" s="42">
        <f t="shared" si="7"/>
        <v>0.10893591479546275</v>
      </c>
      <c r="W82" s="31">
        <f>SUMPRODUCT((A82=WP!$C$2:$C$1202)*(WP!$K$2:$K$1202))</f>
        <v>7545620</v>
      </c>
      <c r="X82" s="31">
        <f t="shared" si="15"/>
        <v>0</v>
      </c>
      <c r="Z82" s="31">
        <f>SUMPRODUCT((A82=WP!$C$2:$C$1202)*(WP!$R$2:$R$1202))</f>
        <v>50861656940</v>
      </c>
      <c r="AA82" s="31">
        <f t="shared" si="16"/>
        <v>0</v>
      </c>
    </row>
    <row r="83" spans="1:27" x14ac:dyDescent="0.25">
      <c r="A83" t="s">
        <v>1078</v>
      </c>
      <c r="B83" t="s">
        <v>2110</v>
      </c>
      <c r="C83">
        <v>1111</v>
      </c>
      <c r="D83" t="s">
        <v>2062</v>
      </c>
      <c r="E83" s="32" t="s">
        <v>2063</v>
      </c>
      <c r="F83" t="e">
        <f>+MATCH(E83,#REF!,0)</f>
        <v>#REF!</v>
      </c>
      <c r="I83" s="31">
        <v>20357</v>
      </c>
      <c r="J83" s="31">
        <f t="shared" si="0"/>
        <v>10815.833521638748</v>
      </c>
      <c r="K83" s="31">
        <v>220177923</v>
      </c>
      <c r="L83" s="31">
        <v>0</v>
      </c>
      <c r="M83" s="31">
        <f t="shared" si="17"/>
        <v>220177923</v>
      </c>
      <c r="N83" s="31">
        <f t="shared" si="2"/>
        <v>5954.8344091010713</v>
      </c>
      <c r="O83" s="31">
        <v>121222564.06607051</v>
      </c>
      <c r="P83" s="31">
        <f t="shared" si="3"/>
        <v>98955358.933929488</v>
      </c>
      <c r="Q83" s="41">
        <f t="shared" si="4"/>
        <v>0.44943361071640908</v>
      </c>
      <c r="R83" s="31">
        <v>2346859</v>
      </c>
      <c r="S83" s="31">
        <f t="shared" si="5"/>
        <v>123569423.06607051</v>
      </c>
      <c r="T83" s="31">
        <f t="shared" si="6"/>
        <v>96608499.933929488</v>
      </c>
      <c r="U83" s="42">
        <f t="shared" si="7"/>
        <v>0.43877469011245729</v>
      </c>
      <c r="W83" s="31">
        <f>SUMPRODUCT((A83=WP!$C$2:$C$1202)*(WP!$K$2:$K$1202))</f>
        <v>20357</v>
      </c>
      <c r="X83" s="31">
        <f t="shared" si="15"/>
        <v>0</v>
      </c>
      <c r="Z83" s="31">
        <f>SUMPRODUCT((A83=WP!$C$2:$C$1202)*(WP!$R$2:$R$1202))</f>
        <v>220177923</v>
      </c>
      <c r="AA83" s="31">
        <f t="shared" si="16"/>
        <v>0</v>
      </c>
    </row>
    <row r="84" spans="1:27" x14ac:dyDescent="0.25">
      <c r="A84" t="s">
        <v>1389</v>
      </c>
      <c r="B84" t="s">
        <v>2100</v>
      </c>
      <c r="C84">
        <v>1121</v>
      </c>
      <c r="D84" t="s">
        <v>2062</v>
      </c>
      <c r="E84" s="32" t="s">
        <v>2063</v>
      </c>
      <c r="F84" t="e">
        <f>+MATCH(E84,#REF!,0)</f>
        <v>#REF!</v>
      </c>
      <c r="I84" s="31">
        <v>1138648</v>
      </c>
      <c r="J84" s="31">
        <f t="shared" si="0"/>
        <v>6887.6533397503008</v>
      </c>
      <c r="K84" s="31">
        <v>7842612700</v>
      </c>
      <c r="L84" s="31">
        <v>0</v>
      </c>
      <c r="M84" s="31">
        <f t="shared" si="17"/>
        <v>7842612700</v>
      </c>
      <c r="N84" s="31">
        <f t="shared" si="2"/>
        <v>5573.0222685149402</v>
      </c>
      <c r="O84" s="31">
        <v>6345710660</v>
      </c>
      <c r="P84" s="31">
        <f t="shared" si="3"/>
        <v>1496902040</v>
      </c>
      <c r="Q84" s="41">
        <f t="shared" si="4"/>
        <v>0.19086777547997494</v>
      </c>
      <c r="R84" s="31">
        <v>0</v>
      </c>
      <c r="S84" s="31">
        <f t="shared" si="5"/>
        <v>6345710660</v>
      </c>
      <c r="T84" s="31">
        <f t="shared" si="6"/>
        <v>1496902040</v>
      </c>
      <c r="U84" s="42">
        <f t="shared" si="7"/>
        <v>0.19086777547997494</v>
      </c>
      <c r="W84" s="31">
        <f>SUMPRODUCT((A84=WP!$C$2:$C$1202)*(WP!$K$2:$K$1202))</f>
        <v>1138648</v>
      </c>
      <c r="X84" s="31">
        <f t="shared" si="15"/>
        <v>0</v>
      </c>
      <c r="Z84" s="31">
        <f>SUMPRODUCT((A84=WP!$C$2:$C$1202)*(WP!$R$2:$R$1202))</f>
        <v>7842612700</v>
      </c>
      <c r="AA84" s="31">
        <f t="shared" si="16"/>
        <v>0</v>
      </c>
    </row>
    <row r="85" spans="1:27" x14ac:dyDescent="0.25">
      <c r="A85" t="s">
        <v>380</v>
      </c>
      <c r="B85" t="s">
        <v>2111</v>
      </c>
      <c r="C85">
        <v>1134</v>
      </c>
      <c r="D85" t="s">
        <v>2062</v>
      </c>
      <c r="E85" s="32" t="s">
        <v>2112</v>
      </c>
      <c r="F85" t="e">
        <f>+MATCH(E85,#REF!,0)</f>
        <v>#REF!</v>
      </c>
      <c r="I85" s="31">
        <v>0</v>
      </c>
      <c r="J85" s="31">
        <f t="shared" si="0"/>
        <v>0</v>
      </c>
      <c r="K85" s="31">
        <v>0</v>
      </c>
      <c r="L85" s="31">
        <v>0</v>
      </c>
      <c r="M85" s="31">
        <f t="shared" si="1"/>
        <v>0</v>
      </c>
      <c r="N85" s="31">
        <f t="shared" si="2"/>
        <v>0</v>
      </c>
      <c r="O85" s="31">
        <v>0</v>
      </c>
      <c r="P85" s="31">
        <f t="shared" si="3"/>
        <v>0</v>
      </c>
      <c r="Q85" s="41">
        <f t="shared" si="4"/>
        <v>0</v>
      </c>
      <c r="R85" s="31">
        <v>0</v>
      </c>
      <c r="S85" s="31">
        <f t="shared" si="5"/>
        <v>0</v>
      </c>
      <c r="T85" s="31">
        <f t="shared" si="6"/>
        <v>0</v>
      </c>
      <c r="U85" s="42">
        <f t="shared" si="7"/>
        <v>0</v>
      </c>
      <c r="W85" s="31">
        <f>SUMPRODUCT((A85=WP!$C$2:$C$1202)*(WP!$K$2:$K$1202))</f>
        <v>0</v>
      </c>
      <c r="X85" s="31">
        <f t="shared" si="15"/>
        <v>0</v>
      </c>
      <c r="Z85" s="31">
        <f>SUMPRODUCT((A85=WP!$C$2:$C$1202)*(WP!$R$2:$R$1202))</f>
        <v>0</v>
      </c>
      <c r="AA85" s="31">
        <f t="shared" si="16"/>
        <v>0</v>
      </c>
    </row>
    <row r="86" spans="1:27" x14ac:dyDescent="0.25">
      <c r="A86" t="s">
        <v>665</v>
      </c>
      <c r="B86" t="s">
        <v>2113</v>
      </c>
      <c r="C86">
        <v>1138</v>
      </c>
      <c r="D86" t="s">
        <v>2062</v>
      </c>
      <c r="E86" s="32" t="s">
        <v>2112</v>
      </c>
      <c r="F86" t="e">
        <f>+MATCH(E86,#REF!,0)</f>
        <v>#REF!</v>
      </c>
      <c r="I86" s="31">
        <v>18341</v>
      </c>
      <c r="J86" s="31">
        <f t="shared" si="0"/>
        <v>165869.2319393708</v>
      </c>
      <c r="K86" s="31">
        <v>3042207583</v>
      </c>
      <c r="L86" s="31">
        <v>0</v>
      </c>
      <c r="M86" s="31">
        <f t="shared" si="1"/>
        <v>3042207583</v>
      </c>
      <c r="N86" s="31">
        <f t="shared" si="2"/>
        <v>56240.868899652363</v>
      </c>
      <c r="O86" s="31">
        <v>1031513776.488524</v>
      </c>
      <c r="P86" s="31">
        <f t="shared" si="3"/>
        <v>2010693806.511476</v>
      </c>
      <c r="Q86" s="41">
        <f t="shared" si="4"/>
        <v>0.66093248131630733</v>
      </c>
      <c r="R86" s="31">
        <v>0</v>
      </c>
      <c r="S86" s="31">
        <f t="shared" si="5"/>
        <v>1031513776.488524</v>
      </c>
      <c r="T86" s="31">
        <f t="shared" si="6"/>
        <v>2010693806.511476</v>
      </c>
      <c r="U86" s="42">
        <f t="shared" si="7"/>
        <v>0.66093248131630733</v>
      </c>
      <c r="W86" s="31">
        <f>SUMPRODUCT((A86=WP!$C$2:$C$1202)*(WP!$K$2:$K$1202))</f>
        <v>18341</v>
      </c>
      <c r="X86" s="31">
        <f t="shared" si="15"/>
        <v>0</v>
      </c>
      <c r="Z86" s="31">
        <f>SUMPRODUCT((A86=WP!$C$2:$C$1202)*(WP!$R$2:$R$1202))</f>
        <v>3042207583</v>
      </c>
      <c r="AA86" s="31">
        <f t="shared" si="16"/>
        <v>0</v>
      </c>
    </row>
    <row r="87" spans="1:27" x14ac:dyDescent="0.25">
      <c r="A87" t="s">
        <v>672</v>
      </c>
      <c r="B87" t="s">
        <v>2114</v>
      </c>
      <c r="C87">
        <v>1138</v>
      </c>
      <c r="D87" t="s">
        <v>2062</v>
      </c>
      <c r="E87" s="32" t="s">
        <v>2112</v>
      </c>
      <c r="F87" t="e">
        <f>+MATCH(E87,#REF!,0)</f>
        <v>#REF!</v>
      </c>
      <c r="I87" s="31">
        <v>231571</v>
      </c>
      <c r="J87" s="31">
        <f t="shared" si="0"/>
        <v>87652.139382737907</v>
      </c>
      <c r="K87" s="31">
        <v>20297693569</v>
      </c>
      <c r="L87" s="31">
        <v>0</v>
      </c>
      <c r="M87" s="31">
        <f t="shared" si="1"/>
        <v>20297693569</v>
      </c>
      <c r="N87" s="31">
        <f t="shared" si="2"/>
        <v>32708.254638033708</v>
      </c>
      <c r="O87" s="31">
        <v>7574283234.7841034</v>
      </c>
      <c r="P87" s="31">
        <f t="shared" si="3"/>
        <v>12723410334.215897</v>
      </c>
      <c r="Q87" s="41">
        <f t="shared" si="4"/>
        <v>0.62684020186647915</v>
      </c>
      <c r="R87" s="31">
        <v>0</v>
      </c>
      <c r="S87" s="31">
        <f t="shared" si="5"/>
        <v>7574283234.7841034</v>
      </c>
      <c r="T87" s="31">
        <f t="shared" si="6"/>
        <v>12723410334.215897</v>
      </c>
      <c r="U87" s="42">
        <f t="shared" si="7"/>
        <v>0.62684020186647915</v>
      </c>
      <c r="W87" s="31">
        <f>SUMPRODUCT((A87=WP!$C$2:$C$1202)*(WP!$K$2:$K$1202))</f>
        <v>231571</v>
      </c>
      <c r="X87" s="31">
        <f t="shared" si="15"/>
        <v>0</v>
      </c>
      <c r="Z87" s="31">
        <f>SUMPRODUCT((A87=WP!$C$2:$C$1202)*(WP!$R$2:$R$1202))</f>
        <v>20297693569</v>
      </c>
      <c r="AA87" s="31">
        <f t="shared" si="16"/>
        <v>0</v>
      </c>
    </row>
    <row r="88" spans="1:27" x14ac:dyDescent="0.25">
      <c r="A88" t="s">
        <v>208</v>
      </c>
      <c r="B88" t="s">
        <v>2115</v>
      </c>
      <c r="C88">
        <v>1113</v>
      </c>
      <c r="D88" t="s">
        <v>2062</v>
      </c>
      <c r="E88" s="32" t="s">
        <v>2112</v>
      </c>
      <c r="F88" t="e">
        <f>+MATCH(E88,#REF!,0)</f>
        <v>#REF!</v>
      </c>
      <c r="I88" s="31">
        <v>0</v>
      </c>
      <c r="J88" s="31">
        <f t="shared" si="0"/>
        <v>0</v>
      </c>
      <c r="K88" s="31">
        <v>0</v>
      </c>
      <c r="L88" s="31">
        <v>0</v>
      </c>
      <c r="M88" s="31">
        <f t="shared" si="1"/>
        <v>0</v>
      </c>
      <c r="N88" s="31">
        <f t="shared" si="2"/>
        <v>0</v>
      </c>
      <c r="O88" s="31">
        <v>0</v>
      </c>
      <c r="P88" s="31">
        <f t="shared" si="3"/>
        <v>0</v>
      </c>
      <c r="Q88" s="41">
        <f t="shared" si="4"/>
        <v>0</v>
      </c>
      <c r="R88" s="31">
        <v>0</v>
      </c>
      <c r="S88" s="31">
        <f t="shared" si="5"/>
        <v>0</v>
      </c>
      <c r="T88" s="31">
        <f t="shared" si="6"/>
        <v>0</v>
      </c>
      <c r="U88" s="42">
        <f t="shared" si="7"/>
        <v>0</v>
      </c>
      <c r="W88" s="31">
        <f>SUMPRODUCT((A88=WP!$C$2:$C$1202)*(WP!$K$2:$K$1202))</f>
        <v>0</v>
      </c>
      <c r="X88" s="31">
        <f t="shared" si="15"/>
        <v>0</v>
      </c>
      <c r="Z88" s="31">
        <f>SUMPRODUCT((A88=WP!$C$2:$C$1202)*(WP!$R$2:$R$1202))</f>
        <v>0</v>
      </c>
      <c r="AA88" s="31">
        <f t="shared" si="16"/>
        <v>0</v>
      </c>
    </row>
    <row r="89" spans="1:27" x14ac:dyDescent="0.25">
      <c r="A89" t="s">
        <v>1315</v>
      </c>
      <c r="B89" t="s">
        <v>2115</v>
      </c>
      <c r="C89">
        <v>1113</v>
      </c>
      <c r="D89" t="s">
        <v>2062</v>
      </c>
      <c r="E89" s="32" t="s">
        <v>2112</v>
      </c>
      <c r="F89" t="e">
        <f>+MATCH(E89,#REF!,0)</f>
        <v>#REF!</v>
      </c>
      <c r="I89" s="31">
        <v>77927</v>
      </c>
      <c r="J89" s="31">
        <f t="shared" si="0"/>
        <v>10673.94910621479</v>
      </c>
      <c r="K89" s="31">
        <v>831788832</v>
      </c>
      <c r="L89" s="31">
        <v>0</v>
      </c>
      <c r="M89" s="31">
        <f t="shared" si="1"/>
        <v>831788832</v>
      </c>
      <c r="N89" s="31">
        <f t="shared" si="2"/>
        <v>9683.5282916680862</v>
      </c>
      <c r="O89" s="31">
        <v>754608309.18481898</v>
      </c>
      <c r="P89" s="31">
        <f t="shared" si="3"/>
        <v>77180522.815181017</v>
      </c>
      <c r="Q89" s="41">
        <f t="shared" si="4"/>
        <v>9.2788601921480252E-2</v>
      </c>
      <c r="R89" s="31">
        <v>0</v>
      </c>
      <c r="S89" s="31">
        <f t="shared" si="5"/>
        <v>754608309.18481898</v>
      </c>
      <c r="T89" s="31">
        <f t="shared" si="6"/>
        <v>77180522.815181017</v>
      </c>
      <c r="U89" s="42">
        <f t="shared" si="7"/>
        <v>9.2788601921480252E-2</v>
      </c>
      <c r="W89" s="31">
        <f>SUMPRODUCT((A89=WP!$C$2:$C$1202)*(WP!$K$2:$K$1202))</f>
        <v>77927</v>
      </c>
      <c r="X89" s="31">
        <f t="shared" si="15"/>
        <v>0</v>
      </c>
      <c r="Z89" s="31">
        <f>SUMPRODUCT((A89=WP!$C$2:$C$1202)*(WP!$R$2:$R$1202))</f>
        <v>831788832</v>
      </c>
      <c r="AA89" s="31">
        <f t="shared" si="16"/>
        <v>0</v>
      </c>
    </row>
    <row r="90" spans="1:27" x14ac:dyDescent="0.25">
      <c r="A90" t="s">
        <v>410</v>
      </c>
      <c r="B90" t="s">
        <v>2116</v>
      </c>
      <c r="C90">
        <v>1135</v>
      </c>
      <c r="D90" t="s">
        <v>2062</v>
      </c>
      <c r="E90" s="32" t="s">
        <v>2112</v>
      </c>
      <c r="F90" t="e">
        <f>+MATCH(E90,#REF!,0)</f>
        <v>#REF!</v>
      </c>
      <c r="I90" s="31">
        <v>0</v>
      </c>
      <c r="J90" s="31">
        <f t="shared" ref="J90:J172" si="19">+IF(ISERROR(K90/I90),0,K90/I90)</f>
        <v>0</v>
      </c>
      <c r="K90" s="31">
        <v>0</v>
      </c>
      <c r="L90" s="31">
        <v>0</v>
      </c>
      <c r="M90" s="31">
        <f t="shared" ref="M90:M172" si="20">SUM(K90:L90)</f>
        <v>0</v>
      </c>
      <c r="N90" s="31">
        <f t="shared" ref="N90:N172" si="21">+IF(ISERROR(O90/I90),0,O90/I90)</f>
        <v>0</v>
      </c>
      <c r="O90" s="31">
        <v>0</v>
      </c>
      <c r="P90" s="31">
        <f t="shared" ref="P90:P172" si="22">+M90-O90</f>
        <v>0</v>
      </c>
      <c r="Q90" s="41">
        <f t="shared" ref="Q90:Q172" si="23">+IF(ISERROR(P90/M90),0,P90/M90)</f>
        <v>0</v>
      </c>
      <c r="R90" s="31">
        <v>0</v>
      </c>
      <c r="S90" s="31">
        <f t="shared" ref="S90:S172" si="24">+O90+R90</f>
        <v>0</v>
      </c>
      <c r="T90" s="31">
        <f t="shared" ref="T90:T172" si="25">+M90-S90</f>
        <v>0</v>
      </c>
      <c r="U90" s="42">
        <f t="shared" ref="U90:U172" si="26">+IF(ISERROR(T90/M90),0,T90/M90)</f>
        <v>0</v>
      </c>
      <c r="W90" s="31">
        <f>SUMPRODUCT((A90=WP!$C$2:$C$1202)*(WP!$K$2:$K$1202))</f>
        <v>0</v>
      </c>
      <c r="X90" s="31">
        <f t="shared" si="15"/>
        <v>0</v>
      </c>
      <c r="Z90" s="31">
        <f>SUMPRODUCT((A90=WP!$C$2:$C$1202)*(WP!$R$2:$R$1202))</f>
        <v>0</v>
      </c>
      <c r="AA90" s="31">
        <f t="shared" si="16"/>
        <v>0</v>
      </c>
    </row>
    <row r="91" spans="1:27" x14ac:dyDescent="0.25">
      <c r="A91" t="s">
        <v>686</v>
      </c>
      <c r="B91" t="s">
        <v>2116</v>
      </c>
      <c r="C91">
        <v>1135</v>
      </c>
      <c r="D91" t="s">
        <v>2062</v>
      </c>
      <c r="E91" s="32" t="s">
        <v>2112</v>
      </c>
      <c r="F91" t="e">
        <f>+MATCH(E91,#REF!,0)</f>
        <v>#REF!</v>
      </c>
      <c r="I91" s="31">
        <v>15360</v>
      </c>
      <c r="J91" s="31">
        <f t="shared" si="19"/>
        <v>68668.6796875</v>
      </c>
      <c r="K91" s="31">
        <v>1054750920</v>
      </c>
      <c r="L91" s="31">
        <v>0</v>
      </c>
      <c r="M91" s="31">
        <f t="shared" si="20"/>
        <v>1054750920</v>
      </c>
      <c r="N91" s="31">
        <f t="shared" si="21"/>
        <v>40169.305650452778</v>
      </c>
      <c r="O91" s="31">
        <v>617000534.79095471</v>
      </c>
      <c r="P91" s="31">
        <f t="shared" si="22"/>
        <v>437750385.20904529</v>
      </c>
      <c r="Q91" s="41">
        <f t="shared" si="23"/>
        <v>0.41502726085230179</v>
      </c>
      <c r="R91" s="31">
        <v>0</v>
      </c>
      <c r="S91" s="31">
        <f t="shared" si="24"/>
        <v>617000534.79095471</v>
      </c>
      <c r="T91" s="31">
        <f t="shared" si="25"/>
        <v>437750385.20904529</v>
      </c>
      <c r="U91" s="42">
        <f t="shared" si="26"/>
        <v>0.41502726085230179</v>
      </c>
      <c r="W91" s="31">
        <f>SUMPRODUCT((A91=WP!$C$2:$C$1202)*(WP!$K$2:$K$1202))</f>
        <v>15360</v>
      </c>
      <c r="X91" s="31">
        <f t="shared" si="15"/>
        <v>0</v>
      </c>
      <c r="Z91" s="31">
        <f>SUMPRODUCT((A91=WP!$C$2:$C$1202)*(WP!$R$2:$R$1202))</f>
        <v>1054750920</v>
      </c>
      <c r="AA91" s="31">
        <f t="shared" si="16"/>
        <v>0</v>
      </c>
    </row>
    <row r="92" spans="1:27" x14ac:dyDescent="0.25">
      <c r="A92" t="s">
        <v>461</v>
      </c>
      <c r="B92" t="s">
        <v>2117</v>
      </c>
      <c r="C92">
        <v>1131</v>
      </c>
      <c r="D92" t="s">
        <v>2062</v>
      </c>
      <c r="E92" s="32" t="s">
        <v>2112</v>
      </c>
      <c r="F92" t="e">
        <f>+MATCH(E92,#REF!,0)</f>
        <v>#REF!</v>
      </c>
      <c r="I92" s="31">
        <v>0</v>
      </c>
      <c r="J92" s="31">
        <f t="shared" si="19"/>
        <v>0</v>
      </c>
      <c r="K92" s="31">
        <v>0</v>
      </c>
      <c r="L92" s="31">
        <v>0</v>
      </c>
      <c r="M92" s="31">
        <f t="shared" si="20"/>
        <v>0</v>
      </c>
      <c r="N92" s="31">
        <f t="shared" si="21"/>
        <v>0</v>
      </c>
      <c r="O92" s="31">
        <v>0</v>
      </c>
      <c r="P92" s="31">
        <f t="shared" si="22"/>
        <v>0</v>
      </c>
      <c r="Q92" s="41">
        <f t="shared" si="23"/>
        <v>0</v>
      </c>
      <c r="R92" s="31">
        <v>0</v>
      </c>
      <c r="S92" s="31">
        <f t="shared" si="24"/>
        <v>0</v>
      </c>
      <c r="T92" s="31">
        <f t="shared" si="25"/>
        <v>0</v>
      </c>
      <c r="U92" s="42">
        <f t="shared" si="26"/>
        <v>0</v>
      </c>
      <c r="W92" s="31">
        <f>SUMPRODUCT((A92=WP!$C$2:$C$1202)*(WP!$K$2:$K$1202))</f>
        <v>0</v>
      </c>
      <c r="X92" s="31">
        <f t="shared" si="15"/>
        <v>0</v>
      </c>
      <c r="Z92" s="31">
        <f>SUMPRODUCT((A92=WP!$C$2:$C$1202)*(WP!$R$2:$R$1202))</f>
        <v>0</v>
      </c>
      <c r="AA92" s="31">
        <f t="shared" si="16"/>
        <v>0</v>
      </c>
    </row>
    <row r="93" spans="1:27" x14ac:dyDescent="0.25">
      <c r="A93" t="s">
        <v>1318</v>
      </c>
      <c r="B93" t="s">
        <v>2117</v>
      </c>
      <c r="C93">
        <v>1131</v>
      </c>
      <c r="D93" t="s">
        <v>2062</v>
      </c>
      <c r="E93" s="32" t="s">
        <v>2112</v>
      </c>
      <c r="F93" t="e">
        <f>+MATCH(E93,#REF!,0)</f>
        <v>#REF!</v>
      </c>
      <c r="I93" s="31">
        <v>8487</v>
      </c>
      <c r="J93" s="31">
        <f t="shared" si="19"/>
        <v>89998.164015553193</v>
      </c>
      <c r="K93" s="31">
        <v>763814418</v>
      </c>
      <c r="L93" s="31">
        <v>0</v>
      </c>
      <c r="M93" s="31">
        <f t="shared" si="20"/>
        <v>763814418</v>
      </c>
      <c r="N93" s="31">
        <f t="shared" si="21"/>
        <v>57061.423112342593</v>
      </c>
      <c r="O93" s="31">
        <v>484280297.95445156</v>
      </c>
      <c r="P93" s="31">
        <f t="shared" si="22"/>
        <v>279534120.04554844</v>
      </c>
      <c r="Q93" s="41">
        <f t="shared" si="23"/>
        <v>0.36597125356377919</v>
      </c>
      <c r="R93" s="31">
        <v>0</v>
      </c>
      <c r="S93" s="31">
        <f t="shared" si="24"/>
        <v>484280297.95445156</v>
      </c>
      <c r="T93" s="31">
        <f t="shared" si="25"/>
        <v>279534120.04554844</v>
      </c>
      <c r="U93" s="42">
        <f t="shared" si="26"/>
        <v>0.36597125356377919</v>
      </c>
      <c r="W93" s="31">
        <f>SUMPRODUCT((A93=WP!$C$2:$C$1202)*(WP!$K$2:$K$1202))</f>
        <v>8487</v>
      </c>
      <c r="X93" s="31">
        <f t="shared" si="15"/>
        <v>0</v>
      </c>
      <c r="Z93" s="31">
        <f>SUMPRODUCT((A93=WP!$C$2:$C$1202)*(WP!$R$2:$R$1202))</f>
        <v>763814418</v>
      </c>
      <c r="AA93" s="31">
        <f t="shared" si="16"/>
        <v>0</v>
      </c>
    </row>
    <row r="94" spans="1:27" x14ac:dyDescent="0.25">
      <c r="A94" t="s">
        <v>498</v>
      </c>
      <c r="B94" t="s">
        <v>2118</v>
      </c>
      <c r="C94">
        <v>1114</v>
      </c>
      <c r="D94" t="s">
        <v>2062</v>
      </c>
      <c r="E94" s="32" t="s">
        <v>2112</v>
      </c>
      <c r="F94" t="e">
        <f>+MATCH(E94,#REF!,0)</f>
        <v>#REF!</v>
      </c>
      <c r="I94" s="31">
        <v>0</v>
      </c>
      <c r="J94" s="31">
        <f t="shared" si="19"/>
        <v>0</v>
      </c>
      <c r="K94" s="31">
        <v>0</v>
      </c>
      <c r="L94" s="31">
        <v>0</v>
      </c>
      <c r="M94" s="31">
        <f t="shared" si="20"/>
        <v>0</v>
      </c>
      <c r="N94" s="31">
        <f t="shared" si="21"/>
        <v>0</v>
      </c>
      <c r="O94" s="31">
        <v>0</v>
      </c>
      <c r="P94" s="31">
        <f t="shared" si="22"/>
        <v>0</v>
      </c>
      <c r="Q94" s="41">
        <f t="shared" si="23"/>
        <v>0</v>
      </c>
      <c r="R94" s="31">
        <v>0</v>
      </c>
      <c r="S94" s="31">
        <f t="shared" si="24"/>
        <v>0</v>
      </c>
      <c r="T94" s="31">
        <f t="shared" si="25"/>
        <v>0</v>
      </c>
      <c r="U94" s="42">
        <f t="shared" si="26"/>
        <v>0</v>
      </c>
      <c r="W94" s="31">
        <f>SUMPRODUCT((A94=WP!$C$2:$C$1202)*(WP!$K$2:$K$1202))</f>
        <v>0</v>
      </c>
      <c r="X94" s="31">
        <f t="shared" si="15"/>
        <v>0</v>
      </c>
      <c r="Z94" s="31">
        <f>SUMPRODUCT((A94=WP!$C$2:$C$1202)*(WP!$R$2:$R$1202))</f>
        <v>0</v>
      </c>
      <c r="AA94" s="31">
        <f t="shared" si="16"/>
        <v>0</v>
      </c>
    </row>
    <row r="95" spans="1:27" x14ac:dyDescent="0.25">
      <c r="A95" t="s">
        <v>1316</v>
      </c>
      <c r="B95" t="s">
        <v>2118</v>
      </c>
      <c r="C95">
        <v>1114</v>
      </c>
      <c r="D95" t="s">
        <v>2062</v>
      </c>
      <c r="E95" s="32" t="s">
        <v>2112</v>
      </c>
      <c r="F95" t="e">
        <f>+MATCH(E95,#REF!,0)</f>
        <v>#REF!</v>
      </c>
      <c r="I95" s="31">
        <v>692529</v>
      </c>
      <c r="J95" s="31">
        <f t="shared" si="19"/>
        <v>10142.57630943975</v>
      </c>
      <c r="K95" s="31">
        <v>7024028229</v>
      </c>
      <c r="L95" s="31">
        <v>0</v>
      </c>
      <c r="M95" s="31">
        <f t="shared" si="20"/>
        <v>7024028229</v>
      </c>
      <c r="N95" s="31">
        <f t="shared" si="21"/>
        <v>8901.8113970504073</v>
      </c>
      <c r="O95" s="31">
        <v>6164762544.9879217</v>
      </c>
      <c r="P95" s="31">
        <f t="shared" si="22"/>
        <v>859265684.01207829</v>
      </c>
      <c r="Q95" s="41">
        <f t="shared" si="23"/>
        <v>0.12233232213737993</v>
      </c>
      <c r="R95" s="31">
        <v>0</v>
      </c>
      <c r="S95" s="31">
        <f t="shared" si="24"/>
        <v>6164762544.9879217</v>
      </c>
      <c r="T95" s="31">
        <f t="shared" si="25"/>
        <v>859265684.01207829</v>
      </c>
      <c r="U95" s="42">
        <f t="shared" si="26"/>
        <v>0.12233232213737993</v>
      </c>
      <c r="W95" s="31">
        <f>SUMPRODUCT((A95=WP!$C$2:$C$1202)*(WP!$K$2:$K$1202))</f>
        <v>692529</v>
      </c>
      <c r="X95" s="31">
        <f t="shared" si="15"/>
        <v>0</v>
      </c>
      <c r="Z95" s="31">
        <f>SUMPRODUCT((A95=WP!$C$2:$C$1202)*(WP!$R$2:$R$1202))</f>
        <v>7024028229</v>
      </c>
      <c r="AA95" s="31">
        <f t="shared" si="16"/>
        <v>0</v>
      </c>
    </row>
    <row r="96" spans="1:27" x14ac:dyDescent="0.25">
      <c r="A96" t="s">
        <v>343</v>
      </c>
      <c r="B96" t="s">
        <v>2119</v>
      </c>
      <c r="C96">
        <v>1132</v>
      </c>
      <c r="D96" t="s">
        <v>2062</v>
      </c>
      <c r="E96" s="32" t="s">
        <v>2112</v>
      </c>
      <c r="F96" t="e">
        <f>+MATCH(E96,#REF!,0)</f>
        <v>#REF!</v>
      </c>
      <c r="I96" s="31">
        <v>0</v>
      </c>
      <c r="J96" s="31">
        <f t="shared" si="19"/>
        <v>0</v>
      </c>
      <c r="K96" s="31">
        <v>0</v>
      </c>
      <c r="L96" s="31">
        <v>0</v>
      </c>
      <c r="M96" s="31">
        <f t="shared" si="20"/>
        <v>0</v>
      </c>
      <c r="N96" s="31">
        <f t="shared" si="21"/>
        <v>0</v>
      </c>
      <c r="O96" s="31">
        <v>0</v>
      </c>
      <c r="P96" s="31">
        <f t="shared" si="22"/>
        <v>0</v>
      </c>
      <c r="Q96" s="41">
        <f t="shared" si="23"/>
        <v>0</v>
      </c>
      <c r="R96" s="31">
        <v>0</v>
      </c>
      <c r="S96" s="31">
        <f t="shared" si="24"/>
        <v>0</v>
      </c>
      <c r="T96" s="31">
        <f t="shared" si="25"/>
        <v>0</v>
      </c>
      <c r="U96" s="42">
        <f t="shared" si="26"/>
        <v>0</v>
      </c>
      <c r="W96" s="31">
        <f>SUMPRODUCT((A96=WP!$C$2:$C$1202)*(WP!$K$2:$K$1202))</f>
        <v>0</v>
      </c>
      <c r="X96" s="31">
        <f t="shared" si="15"/>
        <v>0</v>
      </c>
      <c r="Z96" s="31">
        <f>SUMPRODUCT((A96=WP!$C$2:$C$1202)*(WP!$R$2:$R$1202))</f>
        <v>0</v>
      </c>
      <c r="AA96" s="31">
        <f t="shared" si="16"/>
        <v>0</v>
      </c>
    </row>
    <row r="97" spans="1:27" x14ac:dyDescent="0.25">
      <c r="A97" t="s">
        <v>1321</v>
      </c>
      <c r="B97" t="s">
        <v>2119</v>
      </c>
      <c r="C97">
        <v>1132</v>
      </c>
      <c r="D97" t="s">
        <v>2062</v>
      </c>
      <c r="E97" s="32" t="s">
        <v>2112</v>
      </c>
      <c r="F97" t="e">
        <f>+MATCH(E97,#REF!,0)</f>
        <v>#REF!</v>
      </c>
      <c r="I97" s="31">
        <v>85734</v>
      </c>
      <c r="J97" s="31">
        <f t="shared" si="19"/>
        <v>46571.374880444164</v>
      </c>
      <c r="K97" s="31">
        <v>3992750254</v>
      </c>
      <c r="L97" s="31">
        <v>0</v>
      </c>
      <c r="M97" s="31">
        <f t="shared" si="20"/>
        <v>3992750254</v>
      </c>
      <c r="N97" s="31">
        <f t="shared" si="21"/>
        <v>26959.766562509485</v>
      </c>
      <c r="O97" s="31">
        <v>2311368626.4701881</v>
      </c>
      <c r="P97" s="31">
        <f t="shared" si="22"/>
        <v>1681381627.5298119</v>
      </c>
      <c r="Q97" s="41">
        <f t="shared" si="23"/>
        <v>0.421108639551241</v>
      </c>
      <c r="R97" s="31">
        <v>0</v>
      </c>
      <c r="S97" s="31">
        <f t="shared" si="24"/>
        <v>2311368626.4701881</v>
      </c>
      <c r="T97" s="31">
        <f t="shared" si="25"/>
        <v>1681381627.5298119</v>
      </c>
      <c r="U97" s="42">
        <f t="shared" si="26"/>
        <v>0.421108639551241</v>
      </c>
      <c r="W97" s="31">
        <f>SUMPRODUCT((A97=WP!$C$2:$C$1202)*(WP!$K$2:$K$1202))</f>
        <v>85734</v>
      </c>
      <c r="X97" s="31">
        <f t="shared" si="15"/>
        <v>0</v>
      </c>
      <c r="Z97" s="31">
        <f>SUMPRODUCT((A97=WP!$C$2:$C$1202)*(WP!$R$2:$R$1202))</f>
        <v>3992750254</v>
      </c>
      <c r="AA97" s="31">
        <f t="shared" si="16"/>
        <v>0</v>
      </c>
    </row>
    <row r="98" spans="1:27" x14ac:dyDescent="0.25">
      <c r="A98" t="s">
        <v>531</v>
      </c>
      <c r="B98" t="s">
        <v>2120</v>
      </c>
      <c r="C98">
        <v>1139</v>
      </c>
      <c r="D98" t="s">
        <v>2062</v>
      </c>
      <c r="E98" s="32" t="s">
        <v>2112</v>
      </c>
      <c r="F98" t="e">
        <f>+MATCH(E98,#REF!,0)</f>
        <v>#REF!</v>
      </c>
      <c r="I98" s="31">
        <v>1677</v>
      </c>
      <c r="J98" s="31">
        <f t="shared" si="19"/>
        <v>124847.66249254621</v>
      </c>
      <c r="K98" s="31">
        <v>209369530</v>
      </c>
      <c r="L98" s="31">
        <v>0</v>
      </c>
      <c r="M98" s="31">
        <f t="shared" si="20"/>
        <v>209369530</v>
      </c>
      <c r="N98" s="31">
        <f t="shared" si="21"/>
        <v>91768.456833135482</v>
      </c>
      <c r="O98" s="31">
        <v>153895702.1091682</v>
      </c>
      <c r="P98" s="31">
        <f t="shared" si="22"/>
        <v>55473827.890831798</v>
      </c>
      <c r="Q98" s="41">
        <f t="shared" si="23"/>
        <v>0.26495654783593292</v>
      </c>
      <c r="R98" s="31">
        <v>0</v>
      </c>
      <c r="S98" s="31">
        <f t="shared" si="24"/>
        <v>153895702.1091682</v>
      </c>
      <c r="T98" s="31">
        <f t="shared" si="25"/>
        <v>55473827.890831798</v>
      </c>
      <c r="U98" s="42">
        <f t="shared" si="26"/>
        <v>0.26495654783593292</v>
      </c>
      <c r="W98" s="31">
        <f>SUMPRODUCT((A98=WP!$C$2:$C$1202)*(WP!$K$2:$K$1202))</f>
        <v>1677</v>
      </c>
      <c r="X98" s="31">
        <f t="shared" si="15"/>
        <v>0</v>
      </c>
      <c r="Z98" s="31">
        <f>SUMPRODUCT((A98=WP!$C$2:$C$1202)*(WP!$R$2:$R$1202))</f>
        <v>209369530</v>
      </c>
      <c r="AA98" s="31">
        <f t="shared" si="16"/>
        <v>0</v>
      </c>
    </row>
    <row r="99" spans="1:27" x14ac:dyDescent="0.25">
      <c r="A99" t="s">
        <v>318</v>
      </c>
      <c r="B99" t="s">
        <v>2121</v>
      </c>
      <c r="C99">
        <v>1131</v>
      </c>
      <c r="D99" t="s">
        <v>2062</v>
      </c>
      <c r="E99" s="32" t="s">
        <v>2112</v>
      </c>
      <c r="F99" t="e">
        <f>+MATCH(E99,#REF!,0)</f>
        <v>#REF!</v>
      </c>
      <c r="I99" s="31">
        <v>0</v>
      </c>
      <c r="J99" s="31">
        <f t="shared" si="19"/>
        <v>0</v>
      </c>
      <c r="K99" s="31">
        <v>0</v>
      </c>
      <c r="L99" s="31">
        <v>0</v>
      </c>
      <c r="M99" s="31">
        <f t="shared" si="20"/>
        <v>0</v>
      </c>
      <c r="N99" s="31">
        <f t="shared" si="21"/>
        <v>0</v>
      </c>
      <c r="O99" s="31">
        <v>0</v>
      </c>
      <c r="P99" s="31">
        <f t="shared" si="22"/>
        <v>0</v>
      </c>
      <c r="Q99" s="41">
        <f t="shared" si="23"/>
        <v>0</v>
      </c>
      <c r="R99" s="31">
        <v>0</v>
      </c>
      <c r="S99" s="31">
        <f t="shared" si="24"/>
        <v>0</v>
      </c>
      <c r="T99" s="31">
        <f t="shared" si="25"/>
        <v>0</v>
      </c>
      <c r="U99" s="42">
        <f t="shared" si="26"/>
        <v>0</v>
      </c>
      <c r="W99" s="31">
        <f>SUMPRODUCT((A99=WP!$C$2:$C$1202)*(WP!$K$2:$K$1202))</f>
        <v>0</v>
      </c>
      <c r="X99" s="31">
        <f t="shared" si="15"/>
        <v>0</v>
      </c>
      <c r="Z99" s="31">
        <f>SUMPRODUCT((A99=WP!$C$2:$C$1202)*(WP!$R$2:$R$1202))</f>
        <v>0</v>
      </c>
      <c r="AA99" s="31">
        <f t="shared" si="16"/>
        <v>0</v>
      </c>
    </row>
    <row r="100" spans="1:27" x14ac:dyDescent="0.25">
      <c r="A100" t="s">
        <v>693</v>
      </c>
      <c r="B100" t="s">
        <v>2121</v>
      </c>
      <c r="C100">
        <v>1131</v>
      </c>
      <c r="D100" t="s">
        <v>2062</v>
      </c>
      <c r="E100" s="32" t="s">
        <v>2112</v>
      </c>
      <c r="F100" t="e">
        <f>+MATCH(E100,#REF!,0)</f>
        <v>#REF!</v>
      </c>
      <c r="I100" s="31">
        <v>4510</v>
      </c>
      <c r="J100" s="31">
        <f t="shared" si="19"/>
        <v>41824.912638580929</v>
      </c>
      <c r="K100" s="31">
        <v>188630356</v>
      </c>
      <c r="L100" s="31">
        <v>0</v>
      </c>
      <c r="M100" s="31">
        <f t="shared" si="20"/>
        <v>188630356</v>
      </c>
      <c r="N100" s="31">
        <f t="shared" si="21"/>
        <v>26306.817757688557</v>
      </c>
      <c r="O100" s="31">
        <v>118643748.0871754</v>
      </c>
      <c r="P100" s="31">
        <f t="shared" si="22"/>
        <v>69986607.912824601</v>
      </c>
      <c r="Q100" s="41">
        <f t="shared" si="23"/>
        <v>0.37102515945431708</v>
      </c>
      <c r="R100" s="31">
        <v>0</v>
      </c>
      <c r="S100" s="31">
        <f t="shared" si="24"/>
        <v>118643748.0871754</v>
      </c>
      <c r="T100" s="31">
        <f t="shared" si="25"/>
        <v>69986607.912824601</v>
      </c>
      <c r="U100" s="42">
        <f t="shared" si="26"/>
        <v>0.37102515945431708</v>
      </c>
      <c r="W100" s="31">
        <f>SUMPRODUCT((A100=WP!$C$2:$C$1202)*(WP!$K$2:$K$1202))</f>
        <v>4510</v>
      </c>
      <c r="X100" s="31">
        <f t="shared" si="15"/>
        <v>0</v>
      </c>
      <c r="Z100" s="31">
        <f>SUMPRODUCT((A100=WP!$C$2:$C$1202)*(WP!$R$2:$R$1202))</f>
        <v>188630356</v>
      </c>
      <c r="AA100" s="31">
        <f t="shared" si="16"/>
        <v>0</v>
      </c>
    </row>
    <row r="101" spans="1:27" x14ac:dyDescent="0.25">
      <c r="A101" t="s">
        <v>1104</v>
      </c>
      <c r="B101" t="s">
        <v>2122</v>
      </c>
      <c r="C101">
        <v>1112</v>
      </c>
      <c r="D101" t="s">
        <v>2062</v>
      </c>
      <c r="E101" s="32" t="s">
        <v>2123</v>
      </c>
      <c r="F101" t="e">
        <f>+MATCH(E101,#REF!,0)</f>
        <v>#REF!</v>
      </c>
      <c r="I101" s="31">
        <v>0</v>
      </c>
      <c r="J101" s="31">
        <f t="shared" si="19"/>
        <v>0</v>
      </c>
      <c r="K101" s="31">
        <v>0</v>
      </c>
      <c r="L101" s="31">
        <v>0</v>
      </c>
      <c r="M101" s="31">
        <f t="shared" si="20"/>
        <v>0</v>
      </c>
      <c r="N101" s="31">
        <f t="shared" si="21"/>
        <v>0</v>
      </c>
      <c r="O101" s="31">
        <v>0</v>
      </c>
      <c r="P101" s="31">
        <f t="shared" si="22"/>
        <v>0</v>
      </c>
      <c r="Q101" s="41">
        <f t="shared" si="23"/>
        <v>0</v>
      </c>
      <c r="R101" s="31">
        <v>0</v>
      </c>
      <c r="S101" s="31">
        <f t="shared" si="24"/>
        <v>0</v>
      </c>
      <c r="T101" s="31">
        <f t="shared" si="25"/>
        <v>0</v>
      </c>
      <c r="U101" s="42">
        <f t="shared" si="26"/>
        <v>0</v>
      </c>
      <c r="W101" s="31">
        <f>SUMPRODUCT((A101=WP!$C$2:$C$1202)*(WP!$K$2:$K$1202))</f>
        <v>0</v>
      </c>
      <c r="X101" s="31">
        <f t="shared" si="15"/>
        <v>0</v>
      </c>
      <c r="Z101" s="31">
        <f>SUMPRODUCT((A101=WP!$C$2:$C$1202)*(WP!$R$2:$R$1202))</f>
        <v>0</v>
      </c>
      <c r="AA101" s="31">
        <f t="shared" si="16"/>
        <v>0</v>
      </c>
    </row>
    <row r="102" spans="1:27" x14ac:dyDescent="0.25">
      <c r="A102" t="s">
        <v>1105</v>
      </c>
      <c r="B102" t="s">
        <v>2122</v>
      </c>
      <c r="C102">
        <v>1112</v>
      </c>
      <c r="D102" t="s">
        <v>2062</v>
      </c>
      <c r="E102" s="32" t="s">
        <v>2123</v>
      </c>
      <c r="F102" t="e">
        <f>+MATCH(E102,#REF!,0)</f>
        <v>#REF!</v>
      </c>
      <c r="I102" s="31">
        <v>67863</v>
      </c>
      <c r="J102" s="31">
        <f t="shared" si="19"/>
        <v>3233.5643428672474</v>
      </c>
      <c r="K102" s="31">
        <v>219439377</v>
      </c>
      <c r="L102" s="31">
        <v>0</v>
      </c>
      <c r="M102" s="31">
        <f t="shared" si="20"/>
        <v>219439377</v>
      </c>
      <c r="N102" s="31">
        <f t="shared" si="21"/>
        <v>1285.2240989043601</v>
      </c>
      <c r="O102" s="31">
        <v>87219163.023946583</v>
      </c>
      <c r="P102" s="31">
        <f t="shared" si="22"/>
        <v>132220213.97605342</v>
      </c>
      <c r="Q102" s="41">
        <f t="shared" si="23"/>
        <v>0.60253640793034802</v>
      </c>
      <c r="R102" s="31">
        <v>5651631</v>
      </c>
      <c r="S102" s="31">
        <f t="shared" si="24"/>
        <v>92870794.023946583</v>
      </c>
      <c r="T102" s="31">
        <f t="shared" si="25"/>
        <v>126568582.97605342</v>
      </c>
      <c r="U102" s="42">
        <f t="shared" si="26"/>
        <v>0.57678154534704784</v>
      </c>
      <c r="W102" s="31">
        <f>SUMPRODUCT((A102=WP!$C$2:$C$1202)*(WP!$K$2:$K$1202))</f>
        <v>67863</v>
      </c>
      <c r="X102" s="31">
        <f t="shared" si="15"/>
        <v>0</v>
      </c>
      <c r="Z102" s="31">
        <f>SUMPRODUCT((A102=WP!$C$2:$C$1202)*(WP!$R$2:$R$1202))</f>
        <v>219439377</v>
      </c>
      <c r="AA102" s="31">
        <f t="shared" si="16"/>
        <v>0</v>
      </c>
    </row>
    <row r="103" spans="1:27" x14ac:dyDescent="0.25">
      <c r="A103" t="s">
        <v>1107</v>
      </c>
      <c r="B103" t="s">
        <v>2124</v>
      </c>
      <c r="C103">
        <v>1112</v>
      </c>
      <c r="D103" t="s">
        <v>2062</v>
      </c>
      <c r="E103" s="32" t="s">
        <v>2123</v>
      </c>
      <c r="F103" t="e">
        <f>+MATCH(E103,#REF!,0)</f>
        <v>#REF!</v>
      </c>
      <c r="I103" s="31">
        <v>0</v>
      </c>
      <c r="J103" s="31">
        <f t="shared" si="19"/>
        <v>0</v>
      </c>
      <c r="K103" s="31">
        <v>0</v>
      </c>
      <c r="L103" s="31">
        <v>0</v>
      </c>
      <c r="M103" s="31">
        <f t="shared" si="20"/>
        <v>0</v>
      </c>
      <c r="N103" s="31">
        <f t="shared" si="21"/>
        <v>0</v>
      </c>
      <c r="O103" s="31">
        <v>0</v>
      </c>
      <c r="P103" s="31">
        <f t="shared" si="22"/>
        <v>0</v>
      </c>
      <c r="Q103" s="41">
        <f t="shared" si="23"/>
        <v>0</v>
      </c>
      <c r="R103" s="31">
        <v>0</v>
      </c>
      <c r="S103" s="31">
        <f t="shared" si="24"/>
        <v>0</v>
      </c>
      <c r="T103" s="31">
        <f t="shared" si="25"/>
        <v>0</v>
      </c>
      <c r="U103" s="42">
        <f t="shared" si="26"/>
        <v>0</v>
      </c>
      <c r="W103" s="31">
        <f>SUMPRODUCT((A103=WP!$C$2:$C$1202)*(WP!$K$2:$K$1202))</f>
        <v>0</v>
      </c>
      <c r="X103" s="31">
        <f t="shared" si="15"/>
        <v>0</v>
      </c>
      <c r="Z103" s="31">
        <f>SUMPRODUCT((A103=WP!$C$2:$C$1202)*(WP!$R$2:$R$1202))</f>
        <v>0</v>
      </c>
      <c r="AA103" s="31">
        <f t="shared" si="16"/>
        <v>0</v>
      </c>
    </row>
    <row r="104" spans="1:27" x14ac:dyDescent="0.25">
      <c r="A104" t="s">
        <v>1108</v>
      </c>
      <c r="B104" t="s">
        <v>2124</v>
      </c>
      <c r="C104">
        <v>1112</v>
      </c>
      <c r="D104" t="s">
        <v>2062</v>
      </c>
      <c r="E104" s="32" t="s">
        <v>2123</v>
      </c>
      <c r="F104" t="e">
        <f>+MATCH(E104,#REF!,0)</f>
        <v>#REF!</v>
      </c>
      <c r="I104" s="31">
        <v>152318</v>
      </c>
      <c r="J104" s="31">
        <f t="shared" si="19"/>
        <v>2869.509775601045</v>
      </c>
      <c r="K104" s="31">
        <v>437077990</v>
      </c>
      <c r="L104" s="31">
        <v>0</v>
      </c>
      <c r="M104" s="31">
        <f t="shared" si="20"/>
        <v>437077990</v>
      </c>
      <c r="N104" s="31">
        <f t="shared" si="21"/>
        <v>1404.6671415400372</v>
      </c>
      <c r="O104" s="31">
        <v>213956089.66509539</v>
      </c>
      <c r="P104" s="31">
        <f t="shared" si="22"/>
        <v>223121900.33490461</v>
      </c>
      <c r="Q104" s="41">
        <f t="shared" si="23"/>
        <v>0.51048532627988108</v>
      </c>
      <c r="R104" s="31">
        <v>16992139</v>
      </c>
      <c r="S104" s="31">
        <f t="shared" si="24"/>
        <v>230948228.66509539</v>
      </c>
      <c r="T104" s="31">
        <f t="shared" si="25"/>
        <v>206129761.33490461</v>
      </c>
      <c r="U104" s="42">
        <f t="shared" si="26"/>
        <v>0.47160865120411261</v>
      </c>
      <c r="W104" s="31">
        <f>SUMPRODUCT((A104=WP!$C$2:$C$1202)*(WP!$K$2:$K$1202))</f>
        <v>152318</v>
      </c>
      <c r="X104" s="31">
        <f t="shared" si="15"/>
        <v>0</v>
      </c>
      <c r="Z104" s="31">
        <f>SUMPRODUCT((A104=WP!$C$2:$C$1202)*(WP!$R$2:$R$1202))</f>
        <v>437077990</v>
      </c>
      <c r="AA104" s="31">
        <f t="shared" si="16"/>
        <v>0</v>
      </c>
    </row>
    <row r="105" spans="1:27" x14ac:dyDescent="0.25">
      <c r="A105" t="s">
        <v>372</v>
      </c>
      <c r="B105" t="s">
        <v>2125</v>
      </c>
      <c r="C105">
        <v>1112</v>
      </c>
      <c r="D105" t="s">
        <v>2062</v>
      </c>
      <c r="E105" s="32" t="s">
        <v>2123</v>
      </c>
      <c r="F105" t="e">
        <f>+MATCH(E105,#REF!,0)</f>
        <v>#REF!</v>
      </c>
      <c r="I105" s="31">
        <v>0</v>
      </c>
      <c r="J105" s="31">
        <f t="shared" si="19"/>
        <v>0</v>
      </c>
      <c r="K105" s="31">
        <v>0</v>
      </c>
      <c r="L105" s="31">
        <v>0</v>
      </c>
      <c r="M105" s="31">
        <f t="shared" si="20"/>
        <v>0</v>
      </c>
      <c r="N105" s="31">
        <f t="shared" si="21"/>
        <v>0</v>
      </c>
      <c r="O105" s="31">
        <v>0</v>
      </c>
      <c r="P105" s="31">
        <f t="shared" si="22"/>
        <v>0</v>
      </c>
      <c r="Q105" s="41">
        <f t="shared" si="23"/>
        <v>0</v>
      </c>
      <c r="R105" s="31">
        <v>0</v>
      </c>
      <c r="S105" s="31">
        <f t="shared" si="24"/>
        <v>0</v>
      </c>
      <c r="T105" s="31">
        <f t="shared" si="25"/>
        <v>0</v>
      </c>
      <c r="U105" s="42">
        <f t="shared" si="26"/>
        <v>0</v>
      </c>
      <c r="W105" s="31">
        <f>SUMPRODUCT((A105=WP!$C$2:$C$1202)*(WP!$K$2:$K$1202))</f>
        <v>0</v>
      </c>
      <c r="X105" s="31">
        <f t="shared" si="15"/>
        <v>0</v>
      </c>
      <c r="Z105" s="31">
        <f>SUMPRODUCT((A105=WP!$C$2:$C$1202)*(WP!$R$2:$R$1202))</f>
        <v>0</v>
      </c>
      <c r="AA105" s="31">
        <f t="shared" si="16"/>
        <v>0</v>
      </c>
    </row>
    <row r="106" spans="1:27" x14ac:dyDescent="0.25">
      <c r="A106" t="s">
        <v>88</v>
      </c>
      <c r="B106" t="s">
        <v>2125</v>
      </c>
      <c r="C106">
        <v>1112</v>
      </c>
      <c r="D106" t="s">
        <v>2062</v>
      </c>
      <c r="E106" s="32" t="s">
        <v>2123</v>
      </c>
      <c r="F106" t="e">
        <f>+MATCH(E106,#REF!,0)</f>
        <v>#REF!</v>
      </c>
      <c r="I106" s="31">
        <v>0</v>
      </c>
      <c r="J106" s="31">
        <f t="shared" si="19"/>
        <v>0</v>
      </c>
      <c r="K106" s="31">
        <v>0</v>
      </c>
      <c r="L106" s="31">
        <v>0</v>
      </c>
      <c r="M106" s="31">
        <f t="shared" si="20"/>
        <v>0</v>
      </c>
      <c r="N106" s="31">
        <f t="shared" si="21"/>
        <v>0</v>
      </c>
      <c r="O106" s="31">
        <v>0</v>
      </c>
      <c r="P106" s="31">
        <f t="shared" si="22"/>
        <v>0</v>
      </c>
      <c r="Q106" s="41">
        <f t="shared" si="23"/>
        <v>0</v>
      </c>
      <c r="R106" s="31">
        <v>0</v>
      </c>
      <c r="S106" s="31">
        <f t="shared" si="24"/>
        <v>0</v>
      </c>
      <c r="T106" s="31">
        <f t="shared" si="25"/>
        <v>0</v>
      </c>
      <c r="U106" s="42">
        <f t="shared" si="26"/>
        <v>0</v>
      </c>
      <c r="W106" s="31">
        <f>SUMPRODUCT((A106=WP!$C$2:$C$1202)*(WP!$K$2:$K$1202))</f>
        <v>0</v>
      </c>
      <c r="X106" s="31">
        <f t="shared" si="15"/>
        <v>0</v>
      </c>
      <c r="Z106" s="31">
        <f>SUMPRODUCT((A106=WP!$C$2:$C$1202)*(WP!$R$2:$R$1202))</f>
        <v>0</v>
      </c>
      <c r="AA106" s="31">
        <f t="shared" si="16"/>
        <v>0</v>
      </c>
    </row>
    <row r="107" spans="1:27" x14ac:dyDescent="0.25">
      <c r="A107" t="s">
        <v>1093</v>
      </c>
      <c r="B107" t="s">
        <v>2126</v>
      </c>
      <c r="C107">
        <v>1112</v>
      </c>
      <c r="D107" t="s">
        <v>2062</v>
      </c>
      <c r="E107" s="32" t="s">
        <v>2123</v>
      </c>
      <c r="F107" t="e">
        <f>+MATCH(E107,#REF!,0)</f>
        <v>#REF!</v>
      </c>
      <c r="I107" s="31">
        <v>520796</v>
      </c>
      <c r="J107" s="31">
        <f t="shared" si="19"/>
        <v>6517.1034262935964</v>
      </c>
      <c r="K107" s="31">
        <v>3394081396</v>
      </c>
      <c r="L107" s="31">
        <v>0</v>
      </c>
      <c r="M107" s="31">
        <f t="shared" si="20"/>
        <v>3394081396</v>
      </c>
      <c r="N107" s="31">
        <f t="shared" si="21"/>
        <v>1842.4989640106739</v>
      </c>
      <c r="O107" s="31">
        <v>959566090.46090293</v>
      </c>
      <c r="P107" s="31">
        <f t="shared" si="22"/>
        <v>2434515305.5390968</v>
      </c>
      <c r="Q107" s="41">
        <f t="shared" si="23"/>
        <v>0.71728253435766953</v>
      </c>
      <c r="R107" s="31">
        <v>123041080</v>
      </c>
      <c r="S107" s="31">
        <f t="shared" si="24"/>
        <v>1082607170.4609029</v>
      </c>
      <c r="T107" s="31">
        <f t="shared" si="25"/>
        <v>2311474225.5390968</v>
      </c>
      <c r="U107" s="42">
        <f t="shared" si="26"/>
        <v>0.68103087576603805</v>
      </c>
      <c r="W107" s="31">
        <f>SUMPRODUCT((A107=WP!$C$2:$C$1202)*(WP!$K$2:$K$1202))</f>
        <v>520796</v>
      </c>
      <c r="X107" s="31">
        <f t="shared" si="15"/>
        <v>0</v>
      </c>
      <c r="Z107" s="31">
        <f>SUMPRODUCT((A107=WP!$C$2:$C$1202)*(WP!$R$2:$R$1202))</f>
        <v>3394081396</v>
      </c>
      <c r="AA107" s="31">
        <f t="shared" si="16"/>
        <v>0</v>
      </c>
    </row>
    <row r="108" spans="1:27" x14ac:dyDescent="0.25">
      <c r="A108" t="s">
        <v>520</v>
      </c>
      <c r="B108" t="s">
        <v>2127</v>
      </c>
      <c r="C108">
        <v>1112</v>
      </c>
      <c r="D108" t="s">
        <v>2062</v>
      </c>
      <c r="E108" s="32" t="s">
        <v>2123</v>
      </c>
      <c r="F108" t="e">
        <f>+MATCH(E108,#REF!,0)</f>
        <v>#REF!</v>
      </c>
      <c r="I108" s="31">
        <v>0</v>
      </c>
      <c r="J108" s="31">
        <f t="shared" si="19"/>
        <v>0</v>
      </c>
      <c r="K108" s="31">
        <v>0</v>
      </c>
      <c r="L108" s="31">
        <v>0</v>
      </c>
      <c r="M108" s="31">
        <f t="shared" si="20"/>
        <v>0</v>
      </c>
      <c r="N108" s="31">
        <f t="shared" si="21"/>
        <v>0</v>
      </c>
      <c r="O108" s="31">
        <v>0</v>
      </c>
      <c r="P108" s="31">
        <f t="shared" si="22"/>
        <v>0</v>
      </c>
      <c r="Q108" s="41">
        <f t="shared" si="23"/>
        <v>0</v>
      </c>
      <c r="R108" s="31">
        <v>0</v>
      </c>
      <c r="S108" s="31">
        <f t="shared" si="24"/>
        <v>0</v>
      </c>
      <c r="T108" s="31">
        <f t="shared" si="25"/>
        <v>0</v>
      </c>
      <c r="U108" s="42">
        <f t="shared" si="26"/>
        <v>0</v>
      </c>
      <c r="W108" s="31">
        <f>SUMPRODUCT((A108=WP!$C$2:$C$1202)*(WP!$K$2:$K$1202))</f>
        <v>0</v>
      </c>
      <c r="X108" s="31">
        <f t="shared" si="15"/>
        <v>0</v>
      </c>
      <c r="Z108" s="31">
        <f>SUMPRODUCT((A108=WP!$C$2:$C$1202)*(WP!$R$2:$R$1202))</f>
        <v>0</v>
      </c>
      <c r="AA108" s="31">
        <f t="shared" si="16"/>
        <v>0</v>
      </c>
    </row>
    <row r="109" spans="1:27" x14ac:dyDescent="0.25">
      <c r="A109" t="s">
        <v>569</v>
      </c>
      <c r="B109" t="s">
        <v>2127</v>
      </c>
      <c r="C109">
        <v>1112</v>
      </c>
      <c r="D109" t="s">
        <v>2062</v>
      </c>
      <c r="E109" s="32" t="s">
        <v>2123</v>
      </c>
      <c r="F109" t="e">
        <f>+MATCH(E109,#REF!,0)</f>
        <v>#REF!</v>
      </c>
      <c r="I109" s="31">
        <v>0</v>
      </c>
      <c r="J109" s="31">
        <f t="shared" si="19"/>
        <v>0</v>
      </c>
      <c r="K109" s="31">
        <v>0</v>
      </c>
      <c r="L109" s="31">
        <v>0</v>
      </c>
      <c r="M109" s="31">
        <f t="shared" si="20"/>
        <v>0</v>
      </c>
      <c r="N109" s="31">
        <f t="shared" si="21"/>
        <v>0</v>
      </c>
      <c r="O109" s="31">
        <v>0</v>
      </c>
      <c r="P109" s="31">
        <f t="shared" si="22"/>
        <v>0</v>
      </c>
      <c r="Q109" s="41">
        <f t="shared" si="23"/>
        <v>0</v>
      </c>
      <c r="R109" s="31">
        <v>0</v>
      </c>
      <c r="S109" s="31">
        <f t="shared" si="24"/>
        <v>0</v>
      </c>
      <c r="T109" s="31">
        <f t="shared" si="25"/>
        <v>0</v>
      </c>
      <c r="U109" s="42">
        <f t="shared" si="26"/>
        <v>0</v>
      </c>
      <c r="W109" s="31">
        <f>SUMPRODUCT((A109=WP!$C$2:$C$1202)*(WP!$K$2:$K$1202))</f>
        <v>0</v>
      </c>
      <c r="X109" s="31">
        <f t="shared" si="15"/>
        <v>0</v>
      </c>
      <c r="Z109" s="31">
        <f>SUMPRODUCT((A109=WP!$C$2:$C$1202)*(WP!$R$2:$R$1202))</f>
        <v>0</v>
      </c>
      <c r="AA109" s="31">
        <f t="shared" si="16"/>
        <v>0</v>
      </c>
    </row>
    <row r="110" spans="1:27" x14ac:dyDescent="0.25">
      <c r="A110" t="s">
        <v>1094</v>
      </c>
      <c r="B110" t="s">
        <v>2128</v>
      </c>
      <c r="C110">
        <v>1112</v>
      </c>
      <c r="D110" t="s">
        <v>2062</v>
      </c>
      <c r="E110" s="32" t="s">
        <v>2123</v>
      </c>
      <c r="F110" t="e">
        <f>+MATCH(E110,#REF!,0)</f>
        <v>#REF!</v>
      </c>
      <c r="I110" s="31">
        <v>216960</v>
      </c>
      <c r="J110" s="31">
        <f t="shared" si="19"/>
        <v>3923.1089601769913</v>
      </c>
      <c r="K110" s="31">
        <v>851157720</v>
      </c>
      <c r="L110" s="31">
        <v>0</v>
      </c>
      <c r="M110" s="31">
        <f t="shared" ref="M110:M111" si="27">SUM(K110:L110)</f>
        <v>851157720</v>
      </c>
      <c r="N110" s="31">
        <f t="shared" si="21"/>
        <v>1663.536864604695</v>
      </c>
      <c r="O110" s="31">
        <v>360920958.1446346</v>
      </c>
      <c r="P110" s="31">
        <f t="shared" si="22"/>
        <v>490236761.8553654</v>
      </c>
      <c r="Q110" s="41">
        <f t="shared" si="23"/>
        <v>0.57596465418344012</v>
      </c>
      <c r="R110" s="31">
        <v>15196527</v>
      </c>
      <c r="S110" s="31">
        <f t="shared" si="24"/>
        <v>376117485.1446346</v>
      </c>
      <c r="T110" s="31">
        <f t="shared" si="25"/>
        <v>475040234.8553654</v>
      </c>
      <c r="U110" s="42">
        <f t="shared" si="26"/>
        <v>0.55811070462400947</v>
      </c>
      <c r="W110" s="31">
        <f>SUMPRODUCT((A110=WP!$C$2:$C$1202)*(WP!$K$2:$K$1202))</f>
        <v>216960</v>
      </c>
      <c r="X110" s="31">
        <f t="shared" si="15"/>
        <v>0</v>
      </c>
      <c r="Z110" s="31">
        <f>SUMPRODUCT((A110=WP!$C$2:$C$1202)*(WP!$R$2:$R$1202))</f>
        <v>851157720</v>
      </c>
      <c r="AA110" s="31">
        <f t="shared" si="16"/>
        <v>0</v>
      </c>
    </row>
    <row r="111" spans="1:27" x14ac:dyDescent="0.25">
      <c r="A111" t="s">
        <v>1097</v>
      </c>
      <c r="B111" t="s">
        <v>2129</v>
      </c>
      <c r="C111">
        <v>1112</v>
      </c>
      <c r="D111" t="s">
        <v>2062</v>
      </c>
      <c r="E111" s="32" t="s">
        <v>2123</v>
      </c>
      <c r="F111" t="e">
        <f>+MATCH(E111,#REF!,0)</f>
        <v>#REF!</v>
      </c>
      <c r="I111" s="31">
        <v>792622</v>
      </c>
      <c r="J111" s="31">
        <f t="shared" si="19"/>
        <v>4949.5501765027966</v>
      </c>
      <c r="K111" s="31">
        <v>3923122360</v>
      </c>
      <c r="L111" s="31">
        <v>0</v>
      </c>
      <c r="M111" s="31">
        <f t="shared" si="27"/>
        <v>3923122360</v>
      </c>
      <c r="N111" s="31">
        <f t="shared" si="21"/>
        <v>1514.3732097150985</v>
      </c>
      <c r="O111" s="31">
        <v>1200325522.2308009</v>
      </c>
      <c r="P111" s="31">
        <f t="shared" si="22"/>
        <v>2722796837.7691994</v>
      </c>
      <c r="Q111" s="41">
        <f t="shared" si="23"/>
        <v>0.69403821444131542</v>
      </c>
      <c r="R111" s="31">
        <v>64949807</v>
      </c>
      <c r="S111" s="31">
        <f t="shared" si="24"/>
        <v>1265275329.2308009</v>
      </c>
      <c r="T111" s="31">
        <f t="shared" si="25"/>
        <v>2657847030.7691994</v>
      </c>
      <c r="U111" s="42">
        <f t="shared" si="26"/>
        <v>0.67748257303124226</v>
      </c>
      <c r="W111" s="31">
        <f>SUMPRODUCT((A111=WP!$C$2:$C$1202)*(WP!$K$2:$K$1202))</f>
        <v>792622</v>
      </c>
      <c r="X111" s="31">
        <f t="shared" si="15"/>
        <v>0</v>
      </c>
      <c r="Z111" s="31">
        <f>SUMPRODUCT((A111=WP!$C$2:$C$1202)*(WP!$R$2:$R$1202))</f>
        <v>3923122360</v>
      </c>
      <c r="AA111" s="31">
        <f t="shared" si="16"/>
        <v>0</v>
      </c>
    </row>
    <row r="112" spans="1:27" x14ac:dyDescent="0.25">
      <c r="A112" t="s">
        <v>590</v>
      </c>
      <c r="B112" t="s">
        <v>2130</v>
      </c>
      <c r="C112">
        <v>1112</v>
      </c>
      <c r="D112" t="s">
        <v>2062</v>
      </c>
      <c r="E112" s="32" t="s">
        <v>2123</v>
      </c>
      <c r="F112" t="e">
        <f>+MATCH(E112,#REF!,0)</f>
        <v>#REF!</v>
      </c>
      <c r="I112" s="31">
        <v>0</v>
      </c>
      <c r="J112" s="31">
        <f t="shared" si="19"/>
        <v>0</v>
      </c>
      <c r="K112" s="31">
        <v>0</v>
      </c>
      <c r="L112" s="31">
        <v>0</v>
      </c>
      <c r="M112" s="31">
        <f t="shared" si="20"/>
        <v>0</v>
      </c>
      <c r="N112" s="31">
        <f t="shared" si="21"/>
        <v>0</v>
      </c>
      <c r="O112" s="31">
        <v>0</v>
      </c>
      <c r="P112" s="31">
        <f t="shared" si="22"/>
        <v>0</v>
      </c>
      <c r="Q112" s="41">
        <f t="shared" si="23"/>
        <v>0</v>
      </c>
      <c r="R112" s="31">
        <v>0</v>
      </c>
      <c r="S112" s="31">
        <f t="shared" si="24"/>
        <v>0</v>
      </c>
      <c r="T112" s="31">
        <f t="shared" si="25"/>
        <v>0</v>
      </c>
      <c r="U112" s="42">
        <f t="shared" si="26"/>
        <v>0</v>
      </c>
      <c r="W112" s="31">
        <f>SUMPRODUCT((A112=WP!$C$2:$C$1202)*(WP!$K$2:$K$1202))</f>
        <v>0</v>
      </c>
      <c r="X112" s="31">
        <f t="shared" si="15"/>
        <v>0</v>
      </c>
      <c r="Z112" s="31">
        <f>SUMPRODUCT((A112=WP!$C$2:$C$1202)*(WP!$R$2:$R$1202))</f>
        <v>0</v>
      </c>
      <c r="AA112" s="31">
        <f t="shared" si="16"/>
        <v>0</v>
      </c>
    </row>
    <row r="113" spans="1:27" x14ac:dyDescent="0.25">
      <c r="A113" t="s">
        <v>587</v>
      </c>
      <c r="B113" t="s">
        <v>2130</v>
      </c>
      <c r="C113">
        <v>1112</v>
      </c>
      <c r="D113" t="s">
        <v>2062</v>
      </c>
      <c r="E113" s="32" t="s">
        <v>2123</v>
      </c>
      <c r="F113" t="e">
        <f>+MATCH(E113,#REF!,0)</f>
        <v>#REF!</v>
      </c>
      <c r="I113" s="31">
        <v>232920</v>
      </c>
      <c r="J113" s="31">
        <f t="shared" si="19"/>
        <v>7068.9912416280267</v>
      </c>
      <c r="K113" s="31">
        <v>1646509440</v>
      </c>
      <c r="L113" s="31">
        <v>0</v>
      </c>
      <c r="M113" s="31">
        <f t="shared" si="20"/>
        <v>1646509440</v>
      </c>
      <c r="N113" s="31">
        <f t="shared" si="21"/>
        <v>1951.1110917343269</v>
      </c>
      <c r="O113" s="31">
        <v>454452795.48675942</v>
      </c>
      <c r="P113" s="31">
        <f t="shared" si="22"/>
        <v>1192056644.5132406</v>
      </c>
      <c r="Q113" s="41">
        <f t="shared" si="23"/>
        <v>0.72399016704893027</v>
      </c>
      <c r="R113" s="31">
        <v>22470722</v>
      </c>
      <c r="S113" s="31">
        <f t="shared" si="24"/>
        <v>476923517.48675942</v>
      </c>
      <c r="T113" s="31">
        <f t="shared" si="25"/>
        <v>1169585922.5132406</v>
      </c>
      <c r="U113" s="42">
        <f t="shared" si="26"/>
        <v>0.71034267651282978</v>
      </c>
      <c r="W113" s="31">
        <f>SUMPRODUCT((A113=WP!$C$2:$C$1202)*(WP!$K$2:$K$1202))</f>
        <v>232920</v>
      </c>
      <c r="X113" s="31">
        <f t="shared" si="15"/>
        <v>0</v>
      </c>
      <c r="Z113" s="31">
        <f>SUMPRODUCT((A113=WP!$C$2:$C$1202)*(WP!$R$2:$R$1202))</f>
        <v>1646509440</v>
      </c>
      <c r="AA113" s="31">
        <f t="shared" si="16"/>
        <v>0</v>
      </c>
    </row>
    <row r="114" spans="1:27" x14ac:dyDescent="0.25">
      <c r="A114" t="s">
        <v>519</v>
      </c>
      <c r="B114" t="s">
        <v>2131</v>
      </c>
      <c r="C114">
        <v>1112</v>
      </c>
      <c r="D114" t="s">
        <v>2062</v>
      </c>
      <c r="E114" s="32" t="s">
        <v>2123</v>
      </c>
      <c r="F114" t="e">
        <f>+MATCH(E114,#REF!,0)</f>
        <v>#REF!</v>
      </c>
      <c r="I114" s="31">
        <v>0</v>
      </c>
      <c r="J114" s="31">
        <f t="shared" si="19"/>
        <v>0</v>
      </c>
      <c r="K114" s="31">
        <v>0</v>
      </c>
      <c r="L114" s="31">
        <v>0</v>
      </c>
      <c r="M114" s="31">
        <f t="shared" si="20"/>
        <v>0</v>
      </c>
      <c r="N114" s="31">
        <f t="shared" si="21"/>
        <v>0</v>
      </c>
      <c r="O114" s="31">
        <v>0</v>
      </c>
      <c r="P114" s="31">
        <f t="shared" si="22"/>
        <v>0</v>
      </c>
      <c r="Q114" s="41">
        <f t="shared" si="23"/>
        <v>0</v>
      </c>
      <c r="R114" s="31">
        <v>0</v>
      </c>
      <c r="S114" s="31">
        <f t="shared" si="24"/>
        <v>0</v>
      </c>
      <c r="T114" s="31">
        <f t="shared" si="25"/>
        <v>0</v>
      </c>
      <c r="U114" s="42">
        <f t="shared" si="26"/>
        <v>0</v>
      </c>
      <c r="W114" s="31">
        <f>SUMPRODUCT((A114=WP!$C$2:$C$1202)*(WP!$K$2:$K$1202))</f>
        <v>0</v>
      </c>
      <c r="X114" s="31">
        <f t="shared" si="15"/>
        <v>0</v>
      </c>
      <c r="Z114" s="31">
        <f>SUMPRODUCT((A114=WP!$C$2:$C$1202)*(WP!$R$2:$R$1202))</f>
        <v>0</v>
      </c>
      <c r="AA114" s="31">
        <f t="shared" si="16"/>
        <v>0</v>
      </c>
    </row>
    <row r="115" spans="1:27" x14ac:dyDescent="0.25">
      <c r="A115" t="s">
        <v>570</v>
      </c>
      <c r="B115" t="s">
        <v>2131</v>
      </c>
      <c r="C115">
        <v>1112</v>
      </c>
      <c r="D115" t="s">
        <v>2062</v>
      </c>
      <c r="E115" s="32" t="s">
        <v>2123</v>
      </c>
      <c r="F115" t="e">
        <f>+MATCH(E115,#REF!,0)</f>
        <v>#REF!</v>
      </c>
      <c r="I115" s="31">
        <v>480</v>
      </c>
      <c r="J115" s="31">
        <f t="shared" si="19"/>
        <v>5380</v>
      </c>
      <c r="K115" s="31">
        <v>2582400</v>
      </c>
      <c r="L115" s="31">
        <v>0</v>
      </c>
      <c r="M115" s="31">
        <f t="shared" si="20"/>
        <v>2582400</v>
      </c>
      <c r="N115" s="31">
        <f t="shared" si="21"/>
        <v>1695.7452372611001</v>
      </c>
      <c r="O115" s="31">
        <v>813957.71388532803</v>
      </c>
      <c r="P115" s="31">
        <f t="shared" si="22"/>
        <v>1768442.286114672</v>
      </c>
      <c r="Q115" s="41">
        <f t="shared" si="23"/>
        <v>0.68480571798120815</v>
      </c>
      <c r="R115" s="31">
        <v>0</v>
      </c>
      <c r="S115" s="31">
        <f t="shared" si="24"/>
        <v>813957.71388532803</v>
      </c>
      <c r="T115" s="31">
        <f t="shared" si="25"/>
        <v>1768442.286114672</v>
      </c>
      <c r="U115" s="42">
        <f t="shared" si="26"/>
        <v>0.68480571798120815</v>
      </c>
      <c r="W115" s="31">
        <f>SUMPRODUCT((A115=WP!$C$2:$C$1202)*(WP!$K$2:$K$1202))</f>
        <v>480</v>
      </c>
      <c r="X115" s="31">
        <f t="shared" si="15"/>
        <v>0</v>
      </c>
      <c r="Z115" s="31">
        <f>SUMPRODUCT((A115=WP!$C$2:$C$1202)*(WP!$R$2:$R$1202))</f>
        <v>2582400</v>
      </c>
      <c r="AA115" s="31">
        <f t="shared" si="16"/>
        <v>0</v>
      </c>
    </row>
    <row r="116" spans="1:27" x14ac:dyDescent="0.25">
      <c r="A116" t="s">
        <v>525</v>
      </c>
      <c r="B116" t="s">
        <v>2132</v>
      </c>
      <c r="C116">
        <v>1112</v>
      </c>
      <c r="D116" t="s">
        <v>2062</v>
      </c>
      <c r="E116" s="32" t="s">
        <v>2123</v>
      </c>
      <c r="F116" t="e">
        <f>+MATCH(E116,#REF!,0)</f>
        <v>#REF!</v>
      </c>
      <c r="I116" s="31">
        <v>0</v>
      </c>
      <c r="J116" s="31">
        <f t="shared" si="19"/>
        <v>0</v>
      </c>
      <c r="K116" s="31">
        <v>0</v>
      </c>
      <c r="L116" s="31">
        <v>0</v>
      </c>
      <c r="M116" s="31">
        <f t="shared" si="20"/>
        <v>0</v>
      </c>
      <c r="N116" s="31">
        <f t="shared" si="21"/>
        <v>0</v>
      </c>
      <c r="O116" s="31">
        <v>0</v>
      </c>
      <c r="P116" s="31">
        <f t="shared" si="22"/>
        <v>0</v>
      </c>
      <c r="Q116" s="41">
        <f t="shared" si="23"/>
        <v>0</v>
      </c>
      <c r="R116" s="31">
        <v>0</v>
      </c>
      <c r="S116" s="31">
        <f t="shared" si="24"/>
        <v>0</v>
      </c>
      <c r="T116" s="31">
        <f t="shared" si="25"/>
        <v>0</v>
      </c>
      <c r="U116" s="42">
        <f t="shared" si="26"/>
        <v>0</v>
      </c>
      <c r="W116" s="31">
        <f>SUMPRODUCT((A116=WP!$C$2:$C$1202)*(WP!$K$2:$K$1202))</f>
        <v>0</v>
      </c>
      <c r="X116" s="31">
        <f t="shared" si="15"/>
        <v>0</v>
      </c>
      <c r="Z116" s="31">
        <f>SUMPRODUCT((A116=WP!$C$2:$C$1202)*(WP!$R$2:$R$1202))</f>
        <v>0</v>
      </c>
      <c r="AA116" s="31">
        <f t="shared" si="16"/>
        <v>0</v>
      </c>
    </row>
    <row r="117" spans="1:27" x14ac:dyDescent="0.25">
      <c r="A117" t="s">
        <v>565</v>
      </c>
      <c r="B117" t="s">
        <v>2132</v>
      </c>
      <c r="C117">
        <v>1112</v>
      </c>
      <c r="D117" t="s">
        <v>2062</v>
      </c>
      <c r="E117" s="32" t="s">
        <v>2123</v>
      </c>
      <c r="F117" t="e">
        <f>+MATCH(E117,#REF!,0)</f>
        <v>#REF!</v>
      </c>
      <c r="I117" s="31">
        <v>1440</v>
      </c>
      <c r="J117" s="31">
        <f t="shared" si="19"/>
        <v>8081</v>
      </c>
      <c r="K117" s="31">
        <v>11636640</v>
      </c>
      <c r="L117" s="31">
        <v>0</v>
      </c>
      <c r="M117" s="31">
        <f t="shared" si="20"/>
        <v>11636640</v>
      </c>
      <c r="N117" s="31">
        <f t="shared" si="21"/>
        <v>1957.780992652243</v>
      </c>
      <c r="O117" s="31">
        <v>2819204.6294192299</v>
      </c>
      <c r="P117" s="31">
        <f t="shared" si="22"/>
        <v>8817435.3705807701</v>
      </c>
      <c r="Q117" s="41">
        <f t="shared" si="23"/>
        <v>0.75773035606332839</v>
      </c>
      <c r="R117" s="31">
        <v>0</v>
      </c>
      <c r="S117" s="31">
        <f t="shared" si="24"/>
        <v>2819204.6294192299</v>
      </c>
      <c r="T117" s="31">
        <f t="shared" si="25"/>
        <v>8817435.3705807701</v>
      </c>
      <c r="U117" s="42">
        <f t="shared" si="26"/>
        <v>0.75773035606332839</v>
      </c>
      <c r="W117" s="31">
        <f>SUMPRODUCT((A117=WP!$C$2:$C$1202)*(WP!$K$2:$K$1202))</f>
        <v>1440</v>
      </c>
      <c r="X117" s="31">
        <f t="shared" si="15"/>
        <v>0</v>
      </c>
      <c r="Z117" s="31">
        <f>SUMPRODUCT((A117=WP!$C$2:$C$1202)*(WP!$R$2:$R$1202))</f>
        <v>11636640</v>
      </c>
      <c r="AA117" s="31">
        <f t="shared" si="16"/>
        <v>0</v>
      </c>
    </row>
    <row r="118" spans="1:27" x14ac:dyDescent="0.25">
      <c r="A118" t="s">
        <v>1098</v>
      </c>
      <c r="B118" t="s">
        <v>2133</v>
      </c>
      <c r="C118">
        <v>1112</v>
      </c>
      <c r="D118" t="s">
        <v>2062</v>
      </c>
      <c r="E118" s="32" t="s">
        <v>2123</v>
      </c>
      <c r="F118" t="e">
        <f>+MATCH(E118,#REF!,0)</f>
        <v>#REF!</v>
      </c>
      <c r="I118" s="31">
        <v>78000</v>
      </c>
      <c r="J118" s="31">
        <f t="shared" si="19"/>
        <v>5880.9046153846157</v>
      </c>
      <c r="K118" s="31">
        <v>458710560</v>
      </c>
      <c r="L118" s="31">
        <v>0</v>
      </c>
      <c r="M118" s="31">
        <f t="shared" ref="M118" si="28">SUM(K118:L118)</f>
        <v>458710560</v>
      </c>
      <c r="N118" s="31">
        <f t="shared" si="21"/>
        <v>1675.1601830216448</v>
      </c>
      <c r="O118" s="31">
        <v>130662494.27568829</v>
      </c>
      <c r="P118" s="31">
        <f t="shared" si="22"/>
        <v>328048065.72431171</v>
      </c>
      <c r="Q118" s="41">
        <f t="shared" si="23"/>
        <v>0.71515263508281057</v>
      </c>
      <c r="R118" s="31">
        <v>10954330</v>
      </c>
      <c r="S118" s="31">
        <f t="shared" si="24"/>
        <v>141616824.27568829</v>
      </c>
      <c r="T118" s="31">
        <f t="shared" si="25"/>
        <v>317093735.72431171</v>
      </c>
      <c r="U118" s="42">
        <f t="shared" si="26"/>
        <v>0.69127193349181171</v>
      </c>
      <c r="W118" s="31">
        <f>SUMPRODUCT((A118=WP!$C$2:$C$1202)*(WP!$K$2:$K$1202))</f>
        <v>78000</v>
      </c>
      <c r="X118" s="31">
        <f t="shared" si="15"/>
        <v>0</v>
      </c>
      <c r="Z118" s="31">
        <f>SUMPRODUCT((A118=WP!$C$2:$C$1202)*(WP!$R$2:$R$1202))</f>
        <v>458710560</v>
      </c>
      <c r="AA118" s="31">
        <f t="shared" si="16"/>
        <v>0</v>
      </c>
    </row>
    <row r="119" spans="1:27" x14ac:dyDescent="0.25">
      <c r="A119" t="s">
        <v>521</v>
      </c>
      <c r="B119" t="s">
        <v>2134</v>
      </c>
      <c r="C119">
        <v>1112</v>
      </c>
      <c r="D119" t="s">
        <v>2062</v>
      </c>
      <c r="E119" s="32" t="s">
        <v>2123</v>
      </c>
      <c r="F119" t="e">
        <f>+MATCH(E119,#REF!,0)</f>
        <v>#REF!</v>
      </c>
      <c r="I119" s="31">
        <v>0</v>
      </c>
      <c r="J119" s="31">
        <f t="shared" si="19"/>
        <v>0</v>
      </c>
      <c r="K119" s="31">
        <v>0</v>
      </c>
      <c r="L119" s="31">
        <v>0</v>
      </c>
      <c r="M119" s="31">
        <f t="shared" si="20"/>
        <v>0</v>
      </c>
      <c r="N119" s="31">
        <f t="shared" si="21"/>
        <v>0</v>
      </c>
      <c r="O119" s="31">
        <v>0</v>
      </c>
      <c r="P119" s="31">
        <f t="shared" si="22"/>
        <v>0</v>
      </c>
      <c r="Q119" s="41">
        <f t="shared" si="23"/>
        <v>0</v>
      </c>
      <c r="R119" s="31">
        <v>0</v>
      </c>
      <c r="S119" s="31">
        <f t="shared" si="24"/>
        <v>0</v>
      </c>
      <c r="T119" s="31">
        <f t="shared" si="25"/>
        <v>0</v>
      </c>
      <c r="U119" s="42">
        <f t="shared" si="26"/>
        <v>0</v>
      </c>
      <c r="W119" s="31">
        <f>SUMPRODUCT((A119=WP!$C$2:$C$1202)*(WP!$K$2:$K$1202))</f>
        <v>0</v>
      </c>
      <c r="X119" s="31">
        <f t="shared" si="15"/>
        <v>0</v>
      </c>
      <c r="Z119" s="31">
        <f>SUMPRODUCT((A119=WP!$C$2:$C$1202)*(WP!$R$2:$R$1202))</f>
        <v>0</v>
      </c>
      <c r="AA119" s="31">
        <f t="shared" si="16"/>
        <v>0</v>
      </c>
    </row>
    <row r="120" spans="1:27" x14ac:dyDescent="0.25">
      <c r="A120" t="s">
        <v>403</v>
      </c>
      <c r="B120" t="s">
        <v>2135</v>
      </c>
      <c r="C120">
        <v>1112</v>
      </c>
      <c r="D120" t="s">
        <v>2062</v>
      </c>
      <c r="E120" s="32" t="s">
        <v>2123</v>
      </c>
      <c r="F120" t="e">
        <f>+MATCH(E120,#REF!,0)</f>
        <v>#REF!</v>
      </c>
      <c r="I120" s="31">
        <v>0</v>
      </c>
      <c r="J120" s="31">
        <f t="shared" si="19"/>
        <v>0</v>
      </c>
      <c r="K120" s="31">
        <v>0</v>
      </c>
      <c r="L120" s="31">
        <v>0</v>
      </c>
      <c r="M120" s="31">
        <f t="shared" si="20"/>
        <v>0</v>
      </c>
      <c r="N120" s="31">
        <f t="shared" si="21"/>
        <v>0</v>
      </c>
      <c r="O120" s="31">
        <v>0</v>
      </c>
      <c r="P120" s="31">
        <f t="shared" si="22"/>
        <v>0</v>
      </c>
      <c r="Q120" s="41">
        <f t="shared" si="23"/>
        <v>0</v>
      </c>
      <c r="R120" s="31">
        <v>0</v>
      </c>
      <c r="S120" s="31">
        <f t="shared" si="24"/>
        <v>0</v>
      </c>
      <c r="T120" s="31">
        <f t="shared" si="25"/>
        <v>0</v>
      </c>
      <c r="U120" s="42">
        <f t="shared" si="26"/>
        <v>0</v>
      </c>
      <c r="W120" s="31">
        <f>SUMPRODUCT((A120=WP!$C$2:$C$1202)*(WP!$K$2:$K$1202))</f>
        <v>0</v>
      </c>
      <c r="X120" s="31">
        <f t="shared" si="15"/>
        <v>0</v>
      </c>
      <c r="Z120" s="31">
        <f>SUMPRODUCT((A120=WP!$C$2:$C$1202)*(WP!$R$2:$R$1202))</f>
        <v>0</v>
      </c>
      <c r="AA120" s="31">
        <f t="shared" si="16"/>
        <v>0</v>
      </c>
    </row>
    <row r="121" spans="1:27" x14ac:dyDescent="0.25">
      <c r="A121" t="s">
        <v>87</v>
      </c>
      <c r="B121" t="s">
        <v>2135</v>
      </c>
      <c r="C121">
        <v>1112</v>
      </c>
      <c r="D121" t="s">
        <v>2062</v>
      </c>
      <c r="E121" s="32" t="s">
        <v>2123</v>
      </c>
      <c r="F121" t="e">
        <f>+MATCH(E121,#REF!,0)</f>
        <v>#REF!</v>
      </c>
      <c r="I121" s="31">
        <v>0</v>
      </c>
      <c r="J121" s="31">
        <f t="shared" si="19"/>
        <v>0</v>
      </c>
      <c r="K121" s="31">
        <v>0</v>
      </c>
      <c r="L121" s="31">
        <v>0</v>
      </c>
      <c r="M121" s="31">
        <f t="shared" si="20"/>
        <v>0</v>
      </c>
      <c r="N121" s="31">
        <f t="shared" si="21"/>
        <v>0</v>
      </c>
      <c r="O121" s="31">
        <v>0</v>
      </c>
      <c r="P121" s="31">
        <f t="shared" si="22"/>
        <v>0</v>
      </c>
      <c r="Q121" s="41">
        <f t="shared" si="23"/>
        <v>0</v>
      </c>
      <c r="R121" s="31">
        <v>0</v>
      </c>
      <c r="S121" s="31">
        <f t="shared" si="24"/>
        <v>0</v>
      </c>
      <c r="T121" s="31">
        <f t="shared" si="25"/>
        <v>0</v>
      </c>
      <c r="U121" s="42">
        <f t="shared" si="26"/>
        <v>0</v>
      </c>
      <c r="W121" s="31">
        <f>SUMPRODUCT((A121=WP!$C$2:$C$1202)*(WP!$K$2:$K$1202))</f>
        <v>0</v>
      </c>
      <c r="X121" s="31">
        <f t="shared" si="15"/>
        <v>0</v>
      </c>
      <c r="Z121" s="31">
        <f>SUMPRODUCT((A121=WP!$C$2:$C$1202)*(WP!$R$2:$R$1202))</f>
        <v>0</v>
      </c>
      <c r="AA121" s="31">
        <f t="shared" si="16"/>
        <v>0</v>
      </c>
    </row>
    <row r="122" spans="1:27" x14ac:dyDescent="0.25">
      <c r="A122" t="s">
        <v>1109</v>
      </c>
      <c r="B122" t="s">
        <v>2136</v>
      </c>
      <c r="C122">
        <v>1112</v>
      </c>
      <c r="D122" t="s">
        <v>2062</v>
      </c>
      <c r="E122" s="32" t="s">
        <v>2123</v>
      </c>
      <c r="F122" t="e">
        <f>+MATCH(E122,#REF!,0)</f>
        <v>#REF!</v>
      </c>
      <c r="I122" s="31">
        <v>2724796</v>
      </c>
      <c r="J122" s="31">
        <f t="shared" si="19"/>
        <v>3202.4780717528947</v>
      </c>
      <c r="K122" s="31">
        <v>8726099440</v>
      </c>
      <c r="L122" s="31">
        <v>0</v>
      </c>
      <c r="M122" s="31">
        <f t="shared" ref="M122" si="29">SUM(K122:L122)</f>
        <v>8726099440</v>
      </c>
      <c r="N122" s="31">
        <f t="shared" si="21"/>
        <v>1677.877294810884</v>
      </c>
      <c r="O122" s="31">
        <v>4571873341.3915176</v>
      </c>
      <c r="P122" s="31">
        <f t="shared" si="22"/>
        <v>4154226098.6084824</v>
      </c>
      <c r="Q122" s="41">
        <f t="shared" si="23"/>
        <v>0.47606907612875915</v>
      </c>
      <c r="R122" s="31">
        <v>505523028</v>
      </c>
      <c r="S122" s="31">
        <f t="shared" si="24"/>
        <v>5077396369.3915176</v>
      </c>
      <c r="T122" s="31">
        <f t="shared" si="25"/>
        <v>3648703070.6084824</v>
      </c>
      <c r="U122" s="42">
        <f t="shared" si="26"/>
        <v>0.41813677413335576</v>
      </c>
      <c r="W122" s="31">
        <f>SUMPRODUCT((A122=WP!$C$2:$C$1202)*(WP!$K$2:$K$1202))</f>
        <v>2724796</v>
      </c>
      <c r="X122" s="31">
        <f t="shared" si="15"/>
        <v>0</v>
      </c>
      <c r="Z122" s="31">
        <f>SUMPRODUCT((A122=WP!$C$2:$C$1202)*(WP!$R$2:$R$1202))</f>
        <v>8726099440</v>
      </c>
      <c r="AA122" s="31">
        <f t="shared" si="16"/>
        <v>0</v>
      </c>
    </row>
    <row r="123" spans="1:27" x14ac:dyDescent="0.25">
      <c r="A123" t="s">
        <v>562</v>
      </c>
      <c r="B123" t="s">
        <v>2134</v>
      </c>
      <c r="C123">
        <v>1112</v>
      </c>
      <c r="D123" t="s">
        <v>2062</v>
      </c>
      <c r="E123" s="32" t="s">
        <v>2123</v>
      </c>
      <c r="F123" t="e">
        <f>+MATCH(E123,#REF!,0)</f>
        <v>#REF!</v>
      </c>
      <c r="I123" s="31">
        <v>0</v>
      </c>
      <c r="J123" s="31">
        <f t="shared" si="19"/>
        <v>0</v>
      </c>
      <c r="K123" s="31">
        <v>0</v>
      </c>
      <c r="L123" s="31">
        <v>0</v>
      </c>
      <c r="M123" s="31">
        <f t="shared" si="20"/>
        <v>0</v>
      </c>
      <c r="N123" s="31">
        <f t="shared" si="21"/>
        <v>0</v>
      </c>
      <c r="O123" s="31">
        <v>0</v>
      </c>
      <c r="P123" s="31">
        <f t="shared" si="22"/>
        <v>0</v>
      </c>
      <c r="Q123" s="41">
        <f t="shared" si="23"/>
        <v>0</v>
      </c>
      <c r="R123" s="31">
        <v>0</v>
      </c>
      <c r="S123" s="31">
        <f t="shared" si="24"/>
        <v>0</v>
      </c>
      <c r="T123" s="31">
        <f t="shared" si="25"/>
        <v>0</v>
      </c>
      <c r="U123" s="42">
        <f t="shared" si="26"/>
        <v>0</v>
      </c>
      <c r="W123" s="31">
        <f>SUMPRODUCT((A123=WP!$C$2:$C$1202)*(WP!$K$2:$K$1202))</f>
        <v>0</v>
      </c>
      <c r="X123" s="31">
        <f t="shared" si="15"/>
        <v>0</v>
      </c>
      <c r="Z123" s="31">
        <f>SUMPRODUCT((A123=WP!$C$2:$C$1202)*(WP!$R$2:$R$1202))</f>
        <v>0</v>
      </c>
      <c r="AA123" s="31">
        <f t="shared" si="16"/>
        <v>0</v>
      </c>
    </row>
    <row r="124" spans="1:27" x14ac:dyDescent="0.25">
      <c r="A124" t="s">
        <v>1471</v>
      </c>
      <c r="B124" t="s">
        <v>2137</v>
      </c>
      <c r="C124">
        <v>1112</v>
      </c>
      <c r="D124" t="s">
        <v>2062</v>
      </c>
      <c r="E124" s="32" t="s">
        <v>2123</v>
      </c>
      <c r="F124" t="e">
        <f>+MATCH(E124,#REF!,0)</f>
        <v>#REF!</v>
      </c>
      <c r="I124" s="31">
        <v>426120</v>
      </c>
      <c r="J124" s="31">
        <f t="shared" si="19"/>
        <v>6160</v>
      </c>
      <c r="K124" s="31">
        <v>2624899200</v>
      </c>
      <c r="L124" s="31">
        <v>0</v>
      </c>
      <c r="M124" s="31">
        <f t="shared" ref="M124:M130" si="30">SUM(K124:L124)</f>
        <v>2624899200</v>
      </c>
      <c r="N124" s="31">
        <f t="shared" si="21"/>
        <v>1826.5785075724498</v>
      </c>
      <c r="O124" s="31">
        <v>778341633.64677227</v>
      </c>
      <c r="P124" s="31">
        <f t="shared" si="22"/>
        <v>1846557566.3532276</v>
      </c>
      <c r="Q124" s="41">
        <f t="shared" si="23"/>
        <v>0.70347751500447242</v>
      </c>
      <c r="R124" s="31">
        <v>53517152</v>
      </c>
      <c r="S124" s="31">
        <f t="shared" si="24"/>
        <v>831858785.64677227</v>
      </c>
      <c r="T124" s="31">
        <f t="shared" si="25"/>
        <v>1793040414.3532276</v>
      </c>
      <c r="U124" s="42">
        <f t="shared" si="26"/>
        <v>0.68308924561873752</v>
      </c>
      <c r="W124" s="31">
        <f>SUMPRODUCT((A124=WP!$C$2:$C$1202)*(WP!$K$2:$K$1202))</f>
        <v>426120</v>
      </c>
      <c r="X124" s="31">
        <f t="shared" si="15"/>
        <v>0</v>
      </c>
      <c r="Z124" s="31">
        <f>SUMPRODUCT((A124=WP!$C$2:$C$1202)*(WP!$R$2:$R$1202))</f>
        <v>2624899200</v>
      </c>
      <c r="AA124" s="31">
        <f t="shared" si="16"/>
        <v>0</v>
      </c>
    </row>
    <row r="125" spans="1:27" x14ac:dyDescent="0.25">
      <c r="A125" t="s">
        <v>1472</v>
      </c>
      <c r="B125" t="s">
        <v>2138</v>
      </c>
      <c r="C125">
        <v>1112</v>
      </c>
      <c r="D125" t="s">
        <v>2062</v>
      </c>
      <c r="E125" s="32" t="s">
        <v>2123</v>
      </c>
      <c r="F125" t="e">
        <f>+MATCH(E125,#REF!,0)</f>
        <v>#REF!</v>
      </c>
      <c r="I125" s="31">
        <v>252000</v>
      </c>
      <c r="J125" s="31">
        <f t="shared" si="19"/>
        <v>3004</v>
      </c>
      <c r="K125" s="31">
        <v>757008000</v>
      </c>
      <c r="L125" s="31">
        <v>0</v>
      </c>
      <c r="M125" s="31">
        <f t="shared" si="30"/>
        <v>757008000</v>
      </c>
      <c r="N125" s="31">
        <f t="shared" si="21"/>
        <v>1724.9869665627537</v>
      </c>
      <c r="O125" s="31">
        <v>434696715.57381392</v>
      </c>
      <c r="P125" s="31">
        <f t="shared" si="22"/>
        <v>322311284.42618608</v>
      </c>
      <c r="Q125" s="41">
        <f t="shared" si="23"/>
        <v>0.42576998449974912</v>
      </c>
      <c r="R125" s="31">
        <v>15733017</v>
      </c>
      <c r="S125" s="31">
        <f t="shared" si="24"/>
        <v>450429732.57381392</v>
      </c>
      <c r="T125" s="31">
        <f t="shared" si="25"/>
        <v>306578267.42618608</v>
      </c>
      <c r="U125" s="42">
        <f t="shared" si="26"/>
        <v>0.40498682632969013</v>
      </c>
      <c r="W125" s="31">
        <f>SUMPRODUCT((A125=WP!$C$2:$C$1202)*(WP!$K$2:$K$1202))</f>
        <v>252000</v>
      </c>
      <c r="X125" s="31">
        <f t="shared" si="15"/>
        <v>0</v>
      </c>
      <c r="Z125" s="31">
        <f>SUMPRODUCT((A125=WP!$C$2:$C$1202)*(WP!$R$2:$R$1202))</f>
        <v>757008000</v>
      </c>
      <c r="AA125" s="31">
        <f t="shared" si="16"/>
        <v>0</v>
      </c>
    </row>
    <row r="126" spans="1:27" x14ac:dyDescent="0.25">
      <c r="A126" t="s">
        <v>1475</v>
      </c>
      <c r="B126" t="s">
        <v>2139</v>
      </c>
      <c r="C126">
        <v>1112</v>
      </c>
      <c r="D126" t="s">
        <v>2062</v>
      </c>
      <c r="E126" s="32" t="s">
        <v>2123</v>
      </c>
      <c r="F126" t="e">
        <f>+MATCH(E126,#REF!,0)</f>
        <v>#REF!</v>
      </c>
      <c r="I126" s="31">
        <v>394080</v>
      </c>
      <c r="J126" s="31">
        <f t="shared" si="19"/>
        <v>2933</v>
      </c>
      <c r="K126" s="31">
        <v>1155836640</v>
      </c>
      <c r="L126" s="31">
        <v>0</v>
      </c>
      <c r="M126" s="31">
        <f t="shared" si="30"/>
        <v>1155836640</v>
      </c>
      <c r="N126" s="31">
        <f t="shared" si="21"/>
        <v>1807.9121967936831</v>
      </c>
      <c r="O126" s="31">
        <v>712462038.51245463</v>
      </c>
      <c r="P126" s="31">
        <f t="shared" si="22"/>
        <v>443374601.48754537</v>
      </c>
      <c r="Q126" s="41">
        <f t="shared" si="23"/>
        <v>0.38359625066700204</v>
      </c>
      <c r="R126" s="31">
        <v>13192530</v>
      </c>
      <c r="S126" s="31">
        <f t="shared" si="24"/>
        <v>725654568.51245463</v>
      </c>
      <c r="T126" s="31">
        <f t="shared" si="25"/>
        <v>430182071.48754537</v>
      </c>
      <c r="U126" s="42">
        <f t="shared" si="26"/>
        <v>0.37218241453874085</v>
      </c>
      <c r="W126" s="31">
        <f>SUMPRODUCT((A126=WP!$C$2:$C$1202)*(WP!$K$2:$K$1202))</f>
        <v>394080</v>
      </c>
      <c r="X126" s="31">
        <f t="shared" si="15"/>
        <v>0</v>
      </c>
      <c r="Z126" s="31">
        <f>SUMPRODUCT((A126=WP!$C$2:$C$1202)*(WP!$R$2:$R$1202))</f>
        <v>1155836640</v>
      </c>
      <c r="AA126" s="31">
        <f t="shared" si="16"/>
        <v>0</v>
      </c>
    </row>
    <row r="127" spans="1:27" x14ac:dyDescent="0.25">
      <c r="A127" t="s">
        <v>1476</v>
      </c>
      <c r="B127" t="s">
        <v>2140</v>
      </c>
      <c r="C127">
        <v>1112</v>
      </c>
      <c r="D127" t="s">
        <v>2062</v>
      </c>
      <c r="E127" s="32" t="s">
        <v>2123</v>
      </c>
      <c r="F127" t="e">
        <f>+MATCH(E127,#REF!,0)</f>
        <v>#REF!</v>
      </c>
      <c r="I127" s="31">
        <v>53040</v>
      </c>
      <c r="J127" s="31">
        <f t="shared" si="19"/>
        <v>4294.5791855203624</v>
      </c>
      <c r="K127" s="31">
        <v>227784480</v>
      </c>
      <c r="L127" s="31">
        <v>0</v>
      </c>
      <c r="M127" s="31">
        <f t="shared" si="30"/>
        <v>227784480</v>
      </c>
      <c r="N127" s="31">
        <f t="shared" si="21"/>
        <v>1960.2315628887079</v>
      </c>
      <c r="O127" s="31">
        <v>103970682.09561707</v>
      </c>
      <c r="P127" s="31">
        <f t="shared" si="22"/>
        <v>123813797.90438293</v>
      </c>
      <c r="Q127" s="41">
        <f t="shared" si="23"/>
        <v>0.54355677746079512</v>
      </c>
      <c r="R127" s="31">
        <v>9229823</v>
      </c>
      <c r="S127" s="31">
        <f t="shared" si="24"/>
        <v>113200505.09561707</v>
      </c>
      <c r="T127" s="31">
        <f t="shared" si="25"/>
        <v>114583974.90438293</v>
      </c>
      <c r="U127" s="42">
        <f t="shared" si="26"/>
        <v>0.50303679559021286</v>
      </c>
      <c r="W127" s="31">
        <f>SUMPRODUCT((A127=WP!$C$2:$C$1202)*(WP!$K$2:$K$1202))</f>
        <v>53040</v>
      </c>
      <c r="X127" s="31">
        <f t="shared" si="15"/>
        <v>0</v>
      </c>
      <c r="Z127" s="31">
        <f>SUMPRODUCT((A127=WP!$C$2:$C$1202)*(WP!$R$2:$R$1202))</f>
        <v>227784480</v>
      </c>
      <c r="AA127" s="31">
        <f t="shared" si="16"/>
        <v>0</v>
      </c>
    </row>
    <row r="128" spans="1:27" x14ac:dyDescent="0.25">
      <c r="A128" t="s">
        <v>1477</v>
      </c>
      <c r="B128" t="s">
        <v>2141</v>
      </c>
      <c r="C128">
        <v>1112</v>
      </c>
      <c r="D128" t="s">
        <v>2062</v>
      </c>
      <c r="E128" s="32" t="s">
        <v>2123</v>
      </c>
      <c r="F128" t="e">
        <f>+MATCH(E128,#REF!,0)</f>
        <v>#REF!</v>
      </c>
      <c r="I128" s="31">
        <v>96720</v>
      </c>
      <c r="J128" s="31">
        <f t="shared" si="19"/>
        <v>4654.2531017369729</v>
      </c>
      <c r="K128" s="31">
        <v>450159360</v>
      </c>
      <c r="L128" s="31">
        <v>0</v>
      </c>
      <c r="M128" s="31">
        <f t="shared" si="30"/>
        <v>450159360</v>
      </c>
      <c r="N128" s="31">
        <f t="shared" si="21"/>
        <v>2255.0660729545193</v>
      </c>
      <c r="O128" s="31">
        <v>218109990.57616109</v>
      </c>
      <c r="P128" s="31">
        <f t="shared" si="22"/>
        <v>232049369.42383891</v>
      </c>
      <c r="Q128" s="41">
        <f t="shared" si="23"/>
        <v>0.51548271577389593</v>
      </c>
      <c r="R128" s="31">
        <v>19357268</v>
      </c>
      <c r="S128" s="31">
        <f t="shared" si="24"/>
        <v>237467258.57616109</v>
      </c>
      <c r="T128" s="31">
        <f t="shared" si="25"/>
        <v>212692101.42383891</v>
      </c>
      <c r="U128" s="42">
        <f t="shared" si="26"/>
        <v>0.47248179272300128</v>
      </c>
      <c r="W128" s="31">
        <f>SUMPRODUCT((A128=WP!$C$2:$C$1202)*(WP!$K$2:$K$1202))</f>
        <v>96720</v>
      </c>
      <c r="X128" s="31">
        <f t="shared" si="15"/>
        <v>0</v>
      </c>
      <c r="Z128" s="31">
        <f>SUMPRODUCT((A128=WP!$C$2:$C$1202)*(WP!$R$2:$R$1202))</f>
        <v>450159360</v>
      </c>
      <c r="AA128" s="31">
        <f t="shared" si="16"/>
        <v>0</v>
      </c>
    </row>
    <row r="129" spans="1:27" x14ac:dyDescent="0.25">
      <c r="A129" t="s">
        <v>1478</v>
      </c>
      <c r="B129" t="s">
        <v>2142</v>
      </c>
      <c r="C129">
        <v>1112</v>
      </c>
      <c r="D129" t="s">
        <v>2062</v>
      </c>
      <c r="E129" s="32" t="s">
        <v>2123</v>
      </c>
      <c r="F129" t="e">
        <f>+MATCH(E129,#REF!,0)</f>
        <v>#REF!</v>
      </c>
      <c r="I129" s="31">
        <v>4825440</v>
      </c>
      <c r="J129" s="31">
        <f t="shared" si="19"/>
        <v>2343</v>
      </c>
      <c r="K129" s="31">
        <v>11306005920</v>
      </c>
      <c r="L129" s="31">
        <v>0</v>
      </c>
      <c r="M129" s="31">
        <f t="shared" si="30"/>
        <v>11306005920</v>
      </c>
      <c r="N129" s="31">
        <f t="shared" si="21"/>
        <v>1695.0183234871122</v>
      </c>
      <c r="O129" s="31">
        <v>8179209218.8876505</v>
      </c>
      <c r="P129" s="31">
        <f t="shared" si="22"/>
        <v>3126796701.1123495</v>
      </c>
      <c r="Q129" s="41">
        <f t="shared" si="23"/>
        <v>0.27656068139687917</v>
      </c>
      <c r="R129" s="31">
        <v>186232367</v>
      </c>
      <c r="S129" s="31">
        <f t="shared" si="24"/>
        <v>8365441585.8876505</v>
      </c>
      <c r="T129" s="31">
        <f t="shared" si="25"/>
        <v>2940564334.1123495</v>
      </c>
      <c r="U129" s="42">
        <f t="shared" si="26"/>
        <v>0.2600886957710305</v>
      </c>
      <c r="W129" s="31">
        <f>SUMPRODUCT((A129=WP!$C$2:$C$1202)*(WP!$K$2:$K$1202))</f>
        <v>4825440</v>
      </c>
      <c r="X129" s="31">
        <f t="shared" si="15"/>
        <v>0</v>
      </c>
      <c r="Z129" s="31">
        <f>SUMPRODUCT((A129=WP!$C$2:$C$1202)*(WP!$R$2:$R$1202))</f>
        <v>11306005920</v>
      </c>
      <c r="AA129" s="31">
        <f t="shared" si="16"/>
        <v>0</v>
      </c>
    </row>
    <row r="130" spans="1:27" x14ac:dyDescent="0.25">
      <c r="A130" t="s">
        <v>1099</v>
      </c>
      <c r="B130" t="s">
        <v>2143</v>
      </c>
      <c r="C130">
        <v>1112</v>
      </c>
      <c r="D130" t="s">
        <v>2062</v>
      </c>
      <c r="E130" s="32" t="s">
        <v>2123</v>
      </c>
      <c r="F130" t="e">
        <f>+MATCH(E130,#REF!,0)</f>
        <v>#REF!</v>
      </c>
      <c r="I130" s="31">
        <v>71430</v>
      </c>
      <c r="J130" s="31">
        <f t="shared" si="19"/>
        <v>5812.039059218816</v>
      </c>
      <c r="K130" s="31">
        <v>415153950</v>
      </c>
      <c r="L130" s="31">
        <v>0</v>
      </c>
      <c r="M130" s="31">
        <f t="shared" si="30"/>
        <v>415153950</v>
      </c>
      <c r="N130" s="31">
        <f t="shared" si="21"/>
        <v>2006.4286044893829</v>
      </c>
      <c r="O130" s="31">
        <v>143319195.21867663</v>
      </c>
      <c r="P130" s="31">
        <f t="shared" si="22"/>
        <v>271834754.78132337</v>
      </c>
      <c r="Q130" s="41">
        <f t="shared" si="23"/>
        <v>0.65478060555927109</v>
      </c>
      <c r="R130" s="31">
        <v>26289370</v>
      </c>
      <c r="S130" s="31">
        <f t="shared" si="24"/>
        <v>169608565.21867663</v>
      </c>
      <c r="T130" s="31">
        <f t="shared" si="25"/>
        <v>245545384.78132337</v>
      </c>
      <c r="U130" s="42">
        <f t="shared" si="26"/>
        <v>0.59145621710048379</v>
      </c>
      <c r="W130" s="31">
        <f>SUMPRODUCT((A130=WP!$C$2:$C$1202)*(WP!$K$2:$K$1202))</f>
        <v>71430</v>
      </c>
      <c r="X130" s="31">
        <f t="shared" si="15"/>
        <v>0</v>
      </c>
      <c r="Z130" s="31">
        <f>SUMPRODUCT((A130=WP!$C$2:$C$1202)*(WP!$R$2:$R$1202))</f>
        <v>415153950</v>
      </c>
      <c r="AA130" s="31">
        <f t="shared" si="16"/>
        <v>0</v>
      </c>
    </row>
    <row r="131" spans="1:27" x14ac:dyDescent="0.25">
      <c r="A131" t="s">
        <v>507</v>
      </c>
      <c r="B131" t="s">
        <v>2144</v>
      </c>
      <c r="C131">
        <v>1512</v>
      </c>
      <c r="D131" t="s">
        <v>2062</v>
      </c>
      <c r="E131" s="32" t="s">
        <v>2145</v>
      </c>
      <c r="F131" t="e">
        <f>+MATCH(E131,#REF!,0)</f>
        <v>#REF!</v>
      </c>
      <c r="I131" s="31">
        <v>-1874</v>
      </c>
      <c r="J131" s="31">
        <f t="shared" si="19"/>
        <v>6286.4007470651013</v>
      </c>
      <c r="K131" s="31">
        <v>-11780715</v>
      </c>
      <c r="L131" s="31">
        <v>0</v>
      </c>
      <c r="M131" s="31">
        <f t="shared" si="20"/>
        <v>-11780715</v>
      </c>
      <c r="N131" s="31">
        <f t="shared" si="21"/>
        <v>5214.2165432297597</v>
      </c>
      <c r="O131" s="31">
        <v>-9771441.8020125702</v>
      </c>
      <c r="P131" s="31">
        <f t="shared" si="22"/>
        <v>-2009273.1979874298</v>
      </c>
      <c r="Q131" s="41">
        <f t="shared" si="23"/>
        <v>0.17055613330663119</v>
      </c>
      <c r="R131" s="31">
        <v>0</v>
      </c>
      <c r="S131" s="31">
        <f t="shared" si="24"/>
        <v>-9771441.8020125702</v>
      </c>
      <c r="T131" s="31">
        <f t="shared" si="25"/>
        <v>-2009273.1979874298</v>
      </c>
      <c r="U131" s="42">
        <f t="shared" si="26"/>
        <v>0.17055613330663119</v>
      </c>
      <c r="W131" s="31">
        <f>SUMPRODUCT((A131=WP!$C$2:$C$1202)*(WP!$K$2:$K$1202))</f>
        <v>-1874</v>
      </c>
      <c r="X131" s="31">
        <f t="shared" si="15"/>
        <v>0</v>
      </c>
      <c r="Z131" s="31">
        <f>SUMPRODUCT((A131=WP!$C$2:$C$1202)*(WP!$R$2:$R$1202))</f>
        <v>-11780715</v>
      </c>
      <c r="AA131" s="31">
        <f t="shared" si="16"/>
        <v>0</v>
      </c>
    </row>
    <row r="132" spans="1:27" x14ac:dyDescent="0.25">
      <c r="A132" t="s">
        <v>508</v>
      </c>
      <c r="B132" t="s">
        <v>2146</v>
      </c>
      <c r="C132">
        <v>1512</v>
      </c>
      <c r="D132" t="s">
        <v>2062</v>
      </c>
      <c r="E132" s="32" t="s">
        <v>2145</v>
      </c>
      <c r="F132" t="e">
        <f>+MATCH(E132,#REF!,0)</f>
        <v>#REF!</v>
      </c>
      <c r="I132" s="31">
        <v>-2206</v>
      </c>
      <c r="J132" s="31">
        <f t="shared" si="19"/>
        <v>3174.7833182230279</v>
      </c>
      <c r="K132" s="31">
        <v>-7003572</v>
      </c>
      <c r="L132" s="31">
        <v>0</v>
      </c>
      <c r="M132" s="31">
        <f t="shared" si="20"/>
        <v>-7003572</v>
      </c>
      <c r="N132" s="31">
        <f t="shared" si="21"/>
        <v>2379.1284214251586</v>
      </c>
      <c r="O132" s="31">
        <v>-5248357.2976639001</v>
      </c>
      <c r="P132" s="31">
        <f t="shared" si="22"/>
        <v>-1755214.7023360999</v>
      </c>
      <c r="Q132" s="41">
        <f t="shared" si="23"/>
        <v>0.25061707116541387</v>
      </c>
      <c r="R132" s="31">
        <v>0</v>
      </c>
      <c r="S132" s="31">
        <f t="shared" si="24"/>
        <v>-5248357.2976639001</v>
      </c>
      <c r="T132" s="31">
        <f t="shared" si="25"/>
        <v>-1755214.7023360999</v>
      </c>
      <c r="U132" s="42">
        <f t="shared" si="26"/>
        <v>0.25061707116541387</v>
      </c>
      <c r="W132" s="31">
        <f>SUMPRODUCT((A132=WP!$C$2:$C$1202)*(WP!$K$2:$K$1202))</f>
        <v>-2206</v>
      </c>
      <c r="X132" s="31">
        <f t="shared" si="15"/>
        <v>0</v>
      </c>
      <c r="Z132" s="31">
        <f>SUMPRODUCT((A132=WP!$C$2:$C$1202)*(WP!$R$2:$R$1202))</f>
        <v>-7003572</v>
      </c>
      <c r="AA132" s="31">
        <f t="shared" si="16"/>
        <v>0</v>
      </c>
    </row>
    <row r="133" spans="1:27" x14ac:dyDescent="0.25">
      <c r="A133" t="s">
        <v>509</v>
      </c>
      <c r="B133" t="s">
        <v>2147</v>
      </c>
      <c r="C133">
        <v>1512</v>
      </c>
      <c r="D133" t="s">
        <v>2062</v>
      </c>
      <c r="E133" s="32" t="s">
        <v>2145</v>
      </c>
      <c r="F133" t="e">
        <f>+MATCH(E133,#REF!,0)</f>
        <v>#REF!</v>
      </c>
      <c r="I133" s="31">
        <v>10960</v>
      </c>
      <c r="J133" s="31">
        <f t="shared" si="19"/>
        <v>4604.0297445255474</v>
      </c>
      <c r="K133" s="31">
        <v>50460166</v>
      </c>
      <c r="L133" s="31">
        <v>0</v>
      </c>
      <c r="M133" s="31">
        <f t="shared" si="20"/>
        <v>50460166</v>
      </c>
      <c r="N133" s="31">
        <f t="shared" si="21"/>
        <v>2681.1466158865237</v>
      </c>
      <c r="O133" s="31">
        <v>29385366.9101163</v>
      </c>
      <c r="P133" s="31">
        <f t="shared" si="22"/>
        <v>21074799.0898837</v>
      </c>
      <c r="Q133" s="41">
        <f t="shared" si="23"/>
        <v>0.41765219499840134</v>
      </c>
      <c r="R133" s="31">
        <v>0</v>
      </c>
      <c r="S133" s="31">
        <f t="shared" si="24"/>
        <v>29385366.9101163</v>
      </c>
      <c r="T133" s="31">
        <f t="shared" si="25"/>
        <v>21074799.0898837</v>
      </c>
      <c r="U133" s="42">
        <f t="shared" si="26"/>
        <v>0.41765219499840134</v>
      </c>
      <c r="W133" s="31">
        <f>SUMPRODUCT((A133=WP!$C$2:$C$1202)*(WP!$K$2:$K$1202))</f>
        <v>10960</v>
      </c>
      <c r="X133" s="31">
        <f t="shared" si="15"/>
        <v>0</v>
      </c>
      <c r="Z133" s="31">
        <f>SUMPRODUCT((A133=WP!$C$2:$C$1202)*(WP!$R$2:$R$1202))</f>
        <v>50460166</v>
      </c>
      <c r="AA133" s="31">
        <f t="shared" si="16"/>
        <v>0</v>
      </c>
    </row>
    <row r="134" spans="1:27" x14ac:dyDescent="0.25">
      <c r="A134" t="s">
        <v>510</v>
      </c>
      <c r="B134" t="s">
        <v>2148</v>
      </c>
      <c r="C134">
        <v>1512</v>
      </c>
      <c r="D134" t="s">
        <v>2062</v>
      </c>
      <c r="E134" s="32" t="s">
        <v>2145</v>
      </c>
      <c r="F134" t="e">
        <f>+MATCH(E134,#REF!,0)</f>
        <v>#REF!</v>
      </c>
      <c r="I134" s="31">
        <v>7955</v>
      </c>
      <c r="J134" s="31">
        <f t="shared" si="19"/>
        <v>6298.3195474544309</v>
      </c>
      <c r="K134" s="31">
        <v>50103132</v>
      </c>
      <c r="L134" s="31">
        <v>0</v>
      </c>
      <c r="M134" s="31">
        <f t="shared" si="20"/>
        <v>50103132</v>
      </c>
      <c r="N134" s="31">
        <f t="shared" si="21"/>
        <v>2699.0825035197099</v>
      </c>
      <c r="O134" s="31">
        <v>21471201.315499291</v>
      </c>
      <c r="P134" s="31">
        <f t="shared" si="22"/>
        <v>28631930.684500709</v>
      </c>
      <c r="Q134" s="41">
        <f t="shared" si="23"/>
        <v>0.57145989764673211</v>
      </c>
      <c r="R134" s="31">
        <v>0</v>
      </c>
      <c r="S134" s="31">
        <f t="shared" si="24"/>
        <v>21471201.315499291</v>
      </c>
      <c r="T134" s="31">
        <f t="shared" si="25"/>
        <v>28631930.684500709</v>
      </c>
      <c r="U134" s="42">
        <f t="shared" si="26"/>
        <v>0.57145989764673211</v>
      </c>
      <c r="W134" s="31">
        <f>SUMPRODUCT((A134=WP!$C$2:$C$1202)*(WP!$K$2:$K$1202))</f>
        <v>7955</v>
      </c>
      <c r="X134" s="31">
        <f t="shared" si="15"/>
        <v>0</v>
      </c>
      <c r="Z134" s="31">
        <f>SUMPRODUCT((A134=WP!$C$2:$C$1202)*(WP!$R$2:$R$1202))</f>
        <v>50103132</v>
      </c>
      <c r="AA134" s="31">
        <f t="shared" si="16"/>
        <v>0</v>
      </c>
    </row>
    <row r="135" spans="1:27" x14ac:dyDescent="0.25">
      <c r="A135" t="s">
        <v>511</v>
      </c>
      <c r="B135" t="s">
        <v>2149</v>
      </c>
      <c r="C135">
        <v>1512</v>
      </c>
      <c r="D135" t="s">
        <v>2062</v>
      </c>
      <c r="E135" s="32" t="s">
        <v>2145</v>
      </c>
      <c r="F135" t="e">
        <f>+MATCH(E135,#REF!,0)</f>
        <v>#REF!</v>
      </c>
      <c r="I135" s="31">
        <v>7385</v>
      </c>
      <c r="J135" s="31">
        <f t="shared" si="19"/>
        <v>6475.7008801624916</v>
      </c>
      <c r="K135" s="31">
        <v>47823051</v>
      </c>
      <c r="L135" s="31">
        <v>0</v>
      </c>
      <c r="M135" s="31">
        <f t="shared" si="20"/>
        <v>47823051</v>
      </c>
      <c r="N135" s="31">
        <f t="shared" si="21"/>
        <v>2662.0415647116656</v>
      </c>
      <c r="O135" s="31">
        <v>19659176.95539565</v>
      </c>
      <c r="P135" s="31">
        <f t="shared" si="22"/>
        <v>28163874.04460435</v>
      </c>
      <c r="Q135" s="41">
        <f t="shared" si="23"/>
        <v>0.58891838675462904</v>
      </c>
      <c r="R135" s="31">
        <v>0</v>
      </c>
      <c r="S135" s="31">
        <f t="shared" si="24"/>
        <v>19659176.95539565</v>
      </c>
      <c r="T135" s="31">
        <f t="shared" si="25"/>
        <v>28163874.04460435</v>
      </c>
      <c r="U135" s="42">
        <f t="shared" si="26"/>
        <v>0.58891838675462904</v>
      </c>
      <c r="W135" s="31">
        <f>SUMPRODUCT((A135=WP!$C$2:$C$1202)*(WP!$K$2:$K$1202))</f>
        <v>7385</v>
      </c>
      <c r="X135" s="31">
        <f t="shared" si="15"/>
        <v>0</v>
      </c>
      <c r="Z135" s="31">
        <f>SUMPRODUCT((A135=WP!$C$2:$C$1202)*(WP!$R$2:$R$1202))</f>
        <v>47823051</v>
      </c>
      <c r="AA135" s="31">
        <f t="shared" si="16"/>
        <v>0</v>
      </c>
    </row>
    <row r="136" spans="1:27" x14ac:dyDescent="0.25">
      <c r="A136" t="s">
        <v>512</v>
      </c>
      <c r="B136" t="s">
        <v>2150</v>
      </c>
      <c r="C136">
        <v>1512</v>
      </c>
      <c r="D136" t="s">
        <v>2062</v>
      </c>
      <c r="E136" s="32" t="s">
        <v>2145</v>
      </c>
      <c r="F136" t="e">
        <f>+MATCH(E136,#REF!,0)</f>
        <v>#REF!</v>
      </c>
      <c r="I136" s="31">
        <v>15731</v>
      </c>
      <c r="J136" s="31">
        <f t="shared" si="19"/>
        <v>5810.5140804780367</v>
      </c>
      <c r="K136" s="31">
        <v>91405197</v>
      </c>
      <c r="L136" s="31">
        <v>0</v>
      </c>
      <c r="M136" s="31">
        <f t="shared" si="20"/>
        <v>91405197</v>
      </c>
      <c r="N136" s="31">
        <f t="shared" si="21"/>
        <v>2727.940318303095</v>
      </c>
      <c r="O136" s="31">
        <v>42913229.147225983</v>
      </c>
      <c r="P136" s="31">
        <f t="shared" si="22"/>
        <v>48491967.852774017</v>
      </c>
      <c r="Q136" s="41">
        <f t="shared" si="23"/>
        <v>0.53051652908503677</v>
      </c>
      <c r="R136" s="31">
        <v>0</v>
      </c>
      <c r="S136" s="31">
        <f t="shared" si="24"/>
        <v>42913229.147225983</v>
      </c>
      <c r="T136" s="31">
        <f t="shared" si="25"/>
        <v>48491967.852774017</v>
      </c>
      <c r="U136" s="42">
        <f t="shared" si="26"/>
        <v>0.53051652908503677</v>
      </c>
      <c r="W136" s="31">
        <f>SUMPRODUCT((A136=WP!$C$2:$C$1202)*(WP!$K$2:$K$1202))</f>
        <v>15731</v>
      </c>
      <c r="X136" s="31">
        <f t="shared" si="15"/>
        <v>0</v>
      </c>
      <c r="Z136" s="31">
        <f>SUMPRODUCT((A136=WP!$C$2:$C$1202)*(WP!$R$2:$R$1202))</f>
        <v>91405197</v>
      </c>
      <c r="AA136" s="31">
        <f t="shared" si="16"/>
        <v>0</v>
      </c>
    </row>
    <row r="137" spans="1:27" x14ac:dyDescent="0.25">
      <c r="A137" t="s">
        <v>321</v>
      </c>
      <c r="B137" t="s">
        <v>2151</v>
      </c>
      <c r="C137">
        <v>1511</v>
      </c>
      <c r="D137" t="s">
        <v>2062</v>
      </c>
      <c r="E137" s="32" t="s">
        <v>2145</v>
      </c>
      <c r="F137" t="e">
        <f>+MATCH(E137,#REF!,0)</f>
        <v>#REF!</v>
      </c>
      <c r="I137" s="31">
        <v>77835</v>
      </c>
      <c r="J137" s="31">
        <f t="shared" si="19"/>
        <v>6640.6845249566386</v>
      </c>
      <c r="K137" s="31">
        <v>516877680</v>
      </c>
      <c r="L137" s="31">
        <v>0</v>
      </c>
      <c r="M137" s="31">
        <f t="shared" si="20"/>
        <v>516877680</v>
      </c>
      <c r="N137" s="31">
        <f t="shared" si="21"/>
        <v>4734.096006155035</v>
      </c>
      <c r="O137" s="31">
        <v>368478362.63907713</v>
      </c>
      <c r="P137" s="31">
        <f t="shared" si="22"/>
        <v>148399317.36092287</v>
      </c>
      <c r="Q137" s="41">
        <f t="shared" si="23"/>
        <v>0.28710722691860652</v>
      </c>
      <c r="R137" s="31">
        <v>16923</v>
      </c>
      <c r="S137" s="31">
        <f t="shared" si="24"/>
        <v>368495285.63907713</v>
      </c>
      <c r="T137" s="31">
        <f t="shared" si="25"/>
        <v>148382394.36092287</v>
      </c>
      <c r="U137" s="42">
        <f t="shared" si="26"/>
        <v>0.28707448609683217</v>
      </c>
      <c r="W137" s="31">
        <f>SUMPRODUCT((A137=WP!$C$2:$C$1202)*(WP!$K$2:$K$1202))</f>
        <v>77835</v>
      </c>
      <c r="X137" s="31">
        <f t="shared" ref="X137:X200" si="31">I137-W137</f>
        <v>0</v>
      </c>
      <c r="Z137" s="31">
        <f>SUMPRODUCT((A137=WP!$C$2:$C$1202)*(WP!$R$2:$R$1202))</f>
        <v>516877680</v>
      </c>
      <c r="AA137" s="31">
        <f t="shared" ref="AA137:AA200" si="32">M137-Z137</f>
        <v>0</v>
      </c>
    </row>
    <row r="138" spans="1:27" x14ac:dyDescent="0.25">
      <c r="A138" t="s">
        <v>445</v>
      </c>
      <c r="B138" t="s">
        <v>2152</v>
      </c>
      <c r="C138">
        <v>1511</v>
      </c>
      <c r="D138" t="s">
        <v>2062</v>
      </c>
      <c r="E138" s="32" t="s">
        <v>2145</v>
      </c>
      <c r="F138" t="e">
        <f>+MATCH(E138,#REF!,0)</f>
        <v>#REF!</v>
      </c>
      <c r="I138" s="31">
        <v>80372</v>
      </c>
      <c r="J138" s="31">
        <f t="shared" si="19"/>
        <v>7704.9631712536702</v>
      </c>
      <c r="K138" s="31">
        <v>619263300</v>
      </c>
      <c r="L138" s="31">
        <v>0</v>
      </c>
      <c r="M138" s="31">
        <f t="shared" si="20"/>
        <v>619263300</v>
      </c>
      <c r="N138" s="31">
        <f t="shared" si="21"/>
        <v>5601.6631952716525</v>
      </c>
      <c r="O138" s="31">
        <v>450216874.33037323</v>
      </c>
      <c r="P138" s="31">
        <f t="shared" si="22"/>
        <v>169046425.66962677</v>
      </c>
      <c r="Q138" s="41">
        <f t="shared" si="23"/>
        <v>0.27297988701999099</v>
      </c>
      <c r="R138" s="31">
        <v>33716</v>
      </c>
      <c r="S138" s="31">
        <f t="shared" si="24"/>
        <v>450250590.33037323</v>
      </c>
      <c r="T138" s="31">
        <f t="shared" si="25"/>
        <v>169012709.66962677</v>
      </c>
      <c r="U138" s="42">
        <f t="shared" si="26"/>
        <v>0.27292544168147342</v>
      </c>
      <c r="W138" s="31">
        <f>SUMPRODUCT((A138=WP!$C$2:$C$1202)*(WP!$K$2:$K$1202))</f>
        <v>80372</v>
      </c>
      <c r="X138" s="31">
        <f t="shared" si="31"/>
        <v>0</v>
      </c>
      <c r="Z138" s="31">
        <f>SUMPRODUCT((A138=WP!$C$2:$C$1202)*(WP!$R$2:$R$1202))</f>
        <v>619263300</v>
      </c>
      <c r="AA138" s="31">
        <f t="shared" si="32"/>
        <v>0</v>
      </c>
    </row>
    <row r="139" spans="1:27" x14ac:dyDescent="0.25">
      <c r="A139" t="s">
        <v>506</v>
      </c>
      <c r="B139" t="s">
        <v>2153</v>
      </c>
      <c r="C139">
        <v>1511</v>
      </c>
      <c r="D139" t="s">
        <v>2062</v>
      </c>
      <c r="E139" s="32" t="s">
        <v>2145</v>
      </c>
      <c r="F139" t="e">
        <f>+MATCH(E139,#REF!,0)</f>
        <v>#REF!</v>
      </c>
      <c r="I139" s="31">
        <v>7559</v>
      </c>
      <c r="J139" s="31">
        <f t="shared" si="19"/>
        <v>11652.203862944834</v>
      </c>
      <c r="K139" s="31">
        <v>88079009</v>
      </c>
      <c r="L139" s="31">
        <v>0</v>
      </c>
      <c r="M139" s="31">
        <f t="shared" si="20"/>
        <v>88079009</v>
      </c>
      <c r="N139" s="31">
        <f t="shared" si="21"/>
        <v>2430.2529216286421</v>
      </c>
      <c r="O139" s="31">
        <v>18370281.834590904</v>
      </c>
      <c r="P139" s="31">
        <f t="shared" si="22"/>
        <v>69708727.165409088</v>
      </c>
      <c r="Q139" s="41">
        <f t="shared" si="23"/>
        <v>0.79143405400268629</v>
      </c>
      <c r="R139" s="31">
        <v>15715</v>
      </c>
      <c r="S139" s="31">
        <f t="shared" si="24"/>
        <v>18385996.834590904</v>
      </c>
      <c r="T139" s="31">
        <f t="shared" si="25"/>
        <v>69693012.165409088</v>
      </c>
      <c r="U139" s="42">
        <f t="shared" si="26"/>
        <v>0.79125563464740034</v>
      </c>
      <c r="W139" s="31">
        <f>SUMPRODUCT((A139=WP!$C$2:$C$1202)*(WP!$K$2:$K$1202))</f>
        <v>7559</v>
      </c>
      <c r="X139" s="31">
        <f t="shared" si="31"/>
        <v>0</v>
      </c>
      <c r="Z139" s="31">
        <f>SUMPRODUCT((A139=WP!$C$2:$C$1202)*(WP!$R$2:$R$1202))</f>
        <v>88079009</v>
      </c>
      <c r="AA139" s="31">
        <f t="shared" si="32"/>
        <v>0</v>
      </c>
    </row>
    <row r="140" spans="1:27" x14ac:dyDescent="0.25">
      <c r="A140" t="s">
        <v>465</v>
      </c>
      <c r="B140" t="s">
        <v>2154</v>
      </c>
      <c r="C140">
        <v>1511</v>
      </c>
      <c r="D140" t="s">
        <v>2062</v>
      </c>
      <c r="E140" s="32" t="s">
        <v>2145</v>
      </c>
      <c r="F140" t="e">
        <f>+MATCH(E140,#REF!,0)</f>
        <v>#REF!</v>
      </c>
      <c r="I140" s="31">
        <v>13400</v>
      </c>
      <c r="J140" s="31">
        <f t="shared" si="19"/>
        <v>7507.9104477611936</v>
      </c>
      <c r="K140" s="31">
        <v>100606000</v>
      </c>
      <c r="L140" s="31">
        <v>0</v>
      </c>
      <c r="M140" s="31">
        <f t="shared" si="20"/>
        <v>100606000</v>
      </c>
      <c r="N140" s="31">
        <f t="shared" si="21"/>
        <v>5297.7231918290672</v>
      </c>
      <c r="O140" s="31">
        <v>70989490.770509496</v>
      </c>
      <c r="P140" s="31">
        <f t="shared" si="22"/>
        <v>29616509.229490504</v>
      </c>
      <c r="Q140" s="41">
        <f t="shared" si="23"/>
        <v>0.29438114257092524</v>
      </c>
      <c r="R140" s="31">
        <v>3188</v>
      </c>
      <c r="S140" s="31">
        <f t="shared" si="24"/>
        <v>70992678.770509496</v>
      </c>
      <c r="T140" s="31">
        <f t="shared" si="25"/>
        <v>29613321.229490504</v>
      </c>
      <c r="U140" s="42">
        <f t="shared" si="26"/>
        <v>0.29434945460002887</v>
      </c>
      <c r="W140" s="31">
        <f>SUMPRODUCT((A140=WP!$C$2:$C$1202)*(WP!$K$2:$K$1202))</f>
        <v>13400</v>
      </c>
      <c r="X140" s="31">
        <f t="shared" si="31"/>
        <v>0</v>
      </c>
      <c r="Z140" s="31">
        <f>SUMPRODUCT((A140=WP!$C$2:$C$1202)*(WP!$R$2:$R$1202))</f>
        <v>100606000</v>
      </c>
      <c r="AA140" s="31">
        <f t="shared" si="32"/>
        <v>0</v>
      </c>
    </row>
    <row r="141" spans="1:27" x14ac:dyDescent="0.25">
      <c r="A141" t="s">
        <v>495</v>
      </c>
      <c r="B141" t="s">
        <v>2155</v>
      </c>
      <c r="C141">
        <v>1511</v>
      </c>
      <c r="D141" t="s">
        <v>2062</v>
      </c>
      <c r="E141" s="32" t="s">
        <v>2145</v>
      </c>
      <c r="F141" t="e">
        <f>+MATCH(E141,#REF!,0)</f>
        <v>#REF!</v>
      </c>
      <c r="I141" s="31">
        <v>0</v>
      </c>
      <c r="J141" s="31">
        <f t="shared" si="19"/>
        <v>0</v>
      </c>
      <c r="K141" s="31">
        <v>0</v>
      </c>
      <c r="L141" s="31">
        <v>0</v>
      </c>
      <c r="M141" s="31">
        <f t="shared" si="20"/>
        <v>0</v>
      </c>
      <c r="N141" s="31">
        <f t="shared" si="21"/>
        <v>0</v>
      </c>
      <c r="O141" s="31">
        <v>0</v>
      </c>
      <c r="P141" s="31">
        <f t="shared" si="22"/>
        <v>0</v>
      </c>
      <c r="Q141" s="41">
        <f t="shared" si="23"/>
        <v>0</v>
      </c>
      <c r="R141" s="31">
        <v>0</v>
      </c>
      <c r="S141" s="31">
        <f t="shared" si="24"/>
        <v>0</v>
      </c>
      <c r="T141" s="31">
        <f t="shared" si="25"/>
        <v>0</v>
      </c>
      <c r="U141" s="42">
        <f t="shared" si="26"/>
        <v>0</v>
      </c>
      <c r="W141" s="31">
        <f>SUMPRODUCT((A141=WP!$C$2:$C$1202)*(WP!$K$2:$K$1202))</f>
        <v>0</v>
      </c>
      <c r="X141" s="31">
        <f t="shared" si="31"/>
        <v>0</v>
      </c>
      <c r="Z141" s="31">
        <f>SUMPRODUCT((A141=WP!$C$2:$C$1202)*(WP!$R$2:$R$1202))</f>
        <v>0</v>
      </c>
      <c r="AA141" s="31">
        <f t="shared" si="32"/>
        <v>0</v>
      </c>
    </row>
    <row r="142" spans="1:27" x14ac:dyDescent="0.25">
      <c r="A142" t="s">
        <v>449</v>
      </c>
      <c r="B142" t="s">
        <v>2156</v>
      </c>
      <c r="C142">
        <v>1511</v>
      </c>
      <c r="D142" t="s">
        <v>2062</v>
      </c>
      <c r="E142" s="32" t="s">
        <v>2145</v>
      </c>
      <c r="F142" t="e">
        <f>+MATCH(E142,#REF!,0)</f>
        <v>#REF!</v>
      </c>
      <c r="I142" s="31">
        <v>54124</v>
      </c>
      <c r="J142" s="31">
        <f t="shared" si="19"/>
        <v>7772.1637720789295</v>
      </c>
      <c r="K142" s="31">
        <v>420660592</v>
      </c>
      <c r="L142" s="31">
        <v>0</v>
      </c>
      <c r="M142" s="31">
        <f t="shared" si="20"/>
        <v>420660592</v>
      </c>
      <c r="N142" s="31">
        <f t="shared" si="21"/>
        <v>5419.8205025533516</v>
      </c>
      <c r="O142" s="31">
        <v>293342364.88019758</v>
      </c>
      <c r="P142" s="31">
        <f t="shared" si="22"/>
        <v>127318227.11980242</v>
      </c>
      <c r="Q142" s="41">
        <f t="shared" si="23"/>
        <v>0.30266259673737733</v>
      </c>
      <c r="R142" s="31">
        <v>31845</v>
      </c>
      <c r="S142" s="31">
        <f t="shared" si="24"/>
        <v>293374209.88019758</v>
      </c>
      <c r="T142" s="31">
        <f t="shared" si="25"/>
        <v>127286382.11980242</v>
      </c>
      <c r="U142" s="42">
        <f t="shared" si="26"/>
        <v>0.30258689437636321</v>
      </c>
      <c r="W142" s="31">
        <f>SUMPRODUCT((A142=WP!$C$2:$C$1202)*(WP!$K$2:$K$1202))</f>
        <v>54124</v>
      </c>
      <c r="X142" s="31">
        <f t="shared" si="31"/>
        <v>0</v>
      </c>
      <c r="Z142" s="31">
        <f>SUMPRODUCT((A142=WP!$C$2:$C$1202)*(WP!$R$2:$R$1202))</f>
        <v>420660592</v>
      </c>
      <c r="AA142" s="31">
        <f t="shared" si="32"/>
        <v>0</v>
      </c>
    </row>
    <row r="143" spans="1:27" x14ac:dyDescent="0.25">
      <c r="A143" t="s">
        <v>414</v>
      </c>
      <c r="B143" t="s">
        <v>2157</v>
      </c>
      <c r="C143">
        <v>1511</v>
      </c>
      <c r="D143" t="s">
        <v>2062</v>
      </c>
      <c r="E143" s="32" t="s">
        <v>2145</v>
      </c>
      <c r="F143" t="e">
        <f>+MATCH(E143,#REF!,0)</f>
        <v>#REF!</v>
      </c>
      <c r="I143" s="31">
        <v>396665</v>
      </c>
      <c r="J143" s="31">
        <f t="shared" si="19"/>
        <v>15866.747083811277</v>
      </c>
      <c r="K143" s="31">
        <v>6293783232</v>
      </c>
      <c r="L143" s="31">
        <v>0</v>
      </c>
      <c r="M143" s="31">
        <f t="shared" si="20"/>
        <v>6293783232</v>
      </c>
      <c r="N143" s="31">
        <f t="shared" si="21"/>
        <v>11917.776682740419</v>
      </c>
      <c r="O143" s="31">
        <v>4727364887.8592281</v>
      </c>
      <c r="P143" s="31">
        <f t="shared" si="22"/>
        <v>1566418344.1407719</v>
      </c>
      <c r="Q143" s="41">
        <f t="shared" si="23"/>
        <v>0.24888342772539451</v>
      </c>
      <c r="R143" s="31">
        <v>1602821</v>
      </c>
      <c r="S143" s="31">
        <f t="shared" si="24"/>
        <v>4728967708.8592281</v>
      </c>
      <c r="T143" s="31">
        <f t="shared" si="25"/>
        <v>1564815523.1407719</v>
      </c>
      <c r="U143" s="42">
        <f t="shared" si="26"/>
        <v>0.2486287603908332</v>
      </c>
      <c r="W143" s="31">
        <f>SUMPRODUCT((A143=WP!$C$2:$C$1202)*(WP!$K$2:$K$1202))</f>
        <v>396665</v>
      </c>
      <c r="X143" s="31">
        <f t="shared" si="31"/>
        <v>0</v>
      </c>
      <c r="Z143" s="31">
        <f>SUMPRODUCT((A143=WP!$C$2:$C$1202)*(WP!$R$2:$R$1202))</f>
        <v>6293783232</v>
      </c>
      <c r="AA143" s="31">
        <f t="shared" si="32"/>
        <v>0</v>
      </c>
    </row>
    <row r="144" spans="1:27" x14ac:dyDescent="0.25">
      <c r="A144" t="s">
        <v>497</v>
      </c>
      <c r="B144" t="s">
        <v>2158</v>
      </c>
      <c r="C144">
        <v>1511</v>
      </c>
      <c r="D144" t="s">
        <v>2062</v>
      </c>
      <c r="E144" s="32" t="s">
        <v>2145</v>
      </c>
      <c r="F144" t="e">
        <f>+MATCH(E144,#REF!,0)</f>
        <v>#REF!</v>
      </c>
      <c r="I144" s="31">
        <v>0</v>
      </c>
      <c r="J144" s="31">
        <f t="shared" si="19"/>
        <v>0</v>
      </c>
      <c r="K144" s="31">
        <v>0</v>
      </c>
      <c r="L144" s="31">
        <v>0</v>
      </c>
      <c r="M144" s="31">
        <f t="shared" si="20"/>
        <v>0</v>
      </c>
      <c r="N144" s="31">
        <f t="shared" si="21"/>
        <v>0</v>
      </c>
      <c r="O144" s="31">
        <v>0</v>
      </c>
      <c r="P144" s="31">
        <f t="shared" si="22"/>
        <v>0</v>
      </c>
      <c r="Q144" s="41">
        <f t="shared" si="23"/>
        <v>0</v>
      </c>
      <c r="R144" s="31">
        <v>0</v>
      </c>
      <c r="S144" s="31">
        <f t="shared" si="24"/>
        <v>0</v>
      </c>
      <c r="T144" s="31">
        <f t="shared" si="25"/>
        <v>0</v>
      </c>
      <c r="U144" s="42">
        <f t="shared" si="26"/>
        <v>0</v>
      </c>
      <c r="W144" s="31">
        <f>SUMPRODUCT((A144=WP!$C$2:$C$1202)*(WP!$K$2:$K$1202))</f>
        <v>0</v>
      </c>
      <c r="X144" s="31">
        <f t="shared" si="31"/>
        <v>0</v>
      </c>
      <c r="Z144" s="31">
        <f>SUMPRODUCT((A144=WP!$C$2:$C$1202)*(WP!$R$2:$R$1202))</f>
        <v>0</v>
      </c>
      <c r="AA144" s="31">
        <f t="shared" si="32"/>
        <v>0</v>
      </c>
    </row>
    <row r="145" spans="1:27" x14ac:dyDescent="0.25">
      <c r="A145" t="s">
        <v>249</v>
      </c>
      <c r="B145" t="s">
        <v>2159</v>
      </c>
      <c r="C145">
        <v>1512</v>
      </c>
      <c r="D145" t="s">
        <v>2062</v>
      </c>
      <c r="E145" s="32" t="s">
        <v>2145</v>
      </c>
      <c r="F145" t="e">
        <f>+MATCH(E145,#REF!,0)</f>
        <v>#REF!</v>
      </c>
      <c r="I145" s="31">
        <v>100</v>
      </c>
      <c r="J145" s="31">
        <f t="shared" si="19"/>
        <v>4202</v>
      </c>
      <c r="K145" s="31">
        <v>420200</v>
      </c>
      <c r="L145" s="31">
        <v>0</v>
      </c>
      <c r="M145" s="31">
        <f t="shared" si="20"/>
        <v>420200</v>
      </c>
      <c r="N145" s="31">
        <f t="shared" si="21"/>
        <v>3508.4419352564</v>
      </c>
      <c r="O145" s="31">
        <v>350844.19352564</v>
      </c>
      <c r="P145" s="31">
        <f t="shared" si="22"/>
        <v>69355.806474359997</v>
      </c>
      <c r="Q145" s="41">
        <f t="shared" si="23"/>
        <v>0.1650542752840552</v>
      </c>
      <c r="R145" s="31">
        <v>0</v>
      </c>
      <c r="S145" s="31">
        <f t="shared" si="24"/>
        <v>350844.19352564</v>
      </c>
      <c r="T145" s="31">
        <f t="shared" si="25"/>
        <v>69355.806474359997</v>
      </c>
      <c r="U145" s="42">
        <f t="shared" si="26"/>
        <v>0.1650542752840552</v>
      </c>
      <c r="W145" s="31">
        <f>SUMPRODUCT((A145=WP!$C$2:$C$1202)*(WP!$K$2:$K$1202))</f>
        <v>100</v>
      </c>
      <c r="X145" s="31">
        <f t="shared" si="31"/>
        <v>0</v>
      </c>
      <c r="Z145" s="31">
        <f>SUMPRODUCT((A145=WP!$C$2:$C$1202)*(WP!$R$2:$R$1202))</f>
        <v>420200</v>
      </c>
      <c r="AA145" s="31">
        <f t="shared" si="32"/>
        <v>0</v>
      </c>
    </row>
    <row r="146" spans="1:27" x14ac:dyDescent="0.25">
      <c r="A146" t="s">
        <v>342</v>
      </c>
      <c r="B146" t="s">
        <v>2160</v>
      </c>
      <c r="C146">
        <v>1512</v>
      </c>
      <c r="D146" t="s">
        <v>2062</v>
      </c>
      <c r="E146" s="32" t="s">
        <v>2145</v>
      </c>
      <c r="F146" t="e">
        <f>+MATCH(E146,#REF!,0)</f>
        <v>#REF!</v>
      </c>
      <c r="I146" s="31">
        <v>250</v>
      </c>
      <c r="J146" s="31">
        <f t="shared" si="19"/>
        <v>4202</v>
      </c>
      <c r="K146" s="31">
        <v>1050500</v>
      </c>
      <c r="L146" s="31">
        <v>0</v>
      </c>
      <c r="M146" s="31">
        <f t="shared" si="20"/>
        <v>1050500</v>
      </c>
      <c r="N146" s="31">
        <f t="shared" si="21"/>
        <v>3463.5257902929002</v>
      </c>
      <c r="O146" s="31">
        <v>865881.44757322501</v>
      </c>
      <c r="P146" s="31">
        <f t="shared" si="22"/>
        <v>184618.55242677499</v>
      </c>
      <c r="Q146" s="41">
        <f t="shared" si="23"/>
        <v>0.17574350540387909</v>
      </c>
      <c r="R146" s="31">
        <v>0</v>
      </c>
      <c r="S146" s="31">
        <f t="shared" si="24"/>
        <v>865881.44757322501</v>
      </c>
      <c r="T146" s="31">
        <f t="shared" si="25"/>
        <v>184618.55242677499</v>
      </c>
      <c r="U146" s="42">
        <f t="shared" si="26"/>
        <v>0.17574350540387909</v>
      </c>
      <c r="W146" s="31">
        <f>SUMPRODUCT((A146=WP!$C$2:$C$1202)*(WP!$K$2:$K$1202))</f>
        <v>250</v>
      </c>
      <c r="X146" s="31">
        <f t="shared" si="31"/>
        <v>0</v>
      </c>
      <c r="Z146" s="31">
        <f>SUMPRODUCT((A146=WP!$C$2:$C$1202)*(WP!$R$2:$R$1202))</f>
        <v>1050500</v>
      </c>
      <c r="AA146" s="31">
        <f t="shared" si="32"/>
        <v>0</v>
      </c>
    </row>
    <row r="147" spans="1:27" x14ac:dyDescent="0.25">
      <c r="A147" t="s">
        <v>277</v>
      </c>
      <c r="B147" t="s">
        <v>2161</v>
      </c>
      <c r="C147">
        <v>1512</v>
      </c>
      <c r="D147" t="s">
        <v>2062</v>
      </c>
      <c r="E147" s="32" t="s">
        <v>2145</v>
      </c>
      <c r="F147" t="e">
        <f>+MATCH(E147,#REF!,0)</f>
        <v>#REF!</v>
      </c>
      <c r="I147" s="31">
        <v>750</v>
      </c>
      <c r="J147" s="31">
        <f t="shared" si="19"/>
        <v>4202</v>
      </c>
      <c r="K147" s="31">
        <v>3151500</v>
      </c>
      <c r="L147" s="31">
        <v>0</v>
      </c>
      <c r="M147" s="31">
        <f t="shared" si="20"/>
        <v>3151500</v>
      </c>
      <c r="N147" s="31">
        <f t="shared" si="21"/>
        <v>3619.5141772401003</v>
      </c>
      <c r="O147" s="31">
        <v>2714635.6329300753</v>
      </c>
      <c r="P147" s="31">
        <f t="shared" si="22"/>
        <v>436864.36706992472</v>
      </c>
      <c r="Q147" s="41">
        <f t="shared" si="23"/>
        <v>0.13862109061396946</v>
      </c>
      <c r="R147" s="31">
        <v>0</v>
      </c>
      <c r="S147" s="31">
        <f t="shared" si="24"/>
        <v>2714635.6329300753</v>
      </c>
      <c r="T147" s="31">
        <f t="shared" si="25"/>
        <v>436864.36706992472</v>
      </c>
      <c r="U147" s="42">
        <f t="shared" si="26"/>
        <v>0.13862109061396946</v>
      </c>
      <c r="W147" s="31">
        <f>SUMPRODUCT((A147=WP!$C$2:$C$1202)*(WP!$K$2:$K$1202))</f>
        <v>750</v>
      </c>
      <c r="X147" s="31">
        <f t="shared" si="31"/>
        <v>0</v>
      </c>
      <c r="Z147" s="31">
        <f>SUMPRODUCT((A147=WP!$C$2:$C$1202)*(WP!$R$2:$R$1202))</f>
        <v>3151500</v>
      </c>
      <c r="AA147" s="31">
        <f t="shared" si="32"/>
        <v>0</v>
      </c>
    </row>
    <row r="148" spans="1:27" x14ac:dyDescent="0.25">
      <c r="A148" t="s">
        <v>394</v>
      </c>
      <c r="B148" t="s">
        <v>2162</v>
      </c>
      <c r="C148">
        <v>1512</v>
      </c>
      <c r="D148" t="s">
        <v>2062</v>
      </c>
      <c r="E148" s="32" t="s">
        <v>2145</v>
      </c>
      <c r="F148" t="e">
        <f>+MATCH(E148,#REF!,0)</f>
        <v>#REF!</v>
      </c>
      <c r="I148" s="31">
        <v>750</v>
      </c>
      <c r="J148" s="31">
        <f t="shared" si="19"/>
        <v>4202</v>
      </c>
      <c r="K148" s="31">
        <v>3151500</v>
      </c>
      <c r="L148" s="31">
        <v>0</v>
      </c>
      <c r="M148" s="31">
        <f t="shared" si="20"/>
        <v>3151500</v>
      </c>
      <c r="N148" s="31">
        <f t="shared" si="21"/>
        <v>3432.0618406276003</v>
      </c>
      <c r="O148" s="31">
        <v>2574046.3804707001</v>
      </c>
      <c r="P148" s="31">
        <f t="shared" si="22"/>
        <v>577453.6195292999</v>
      </c>
      <c r="Q148" s="41">
        <f t="shared" si="23"/>
        <v>0.18323135634754875</v>
      </c>
      <c r="R148" s="31">
        <v>0</v>
      </c>
      <c r="S148" s="31">
        <f t="shared" si="24"/>
        <v>2574046.3804707001</v>
      </c>
      <c r="T148" s="31">
        <f t="shared" si="25"/>
        <v>577453.6195292999</v>
      </c>
      <c r="U148" s="42">
        <f t="shared" si="26"/>
        <v>0.18323135634754875</v>
      </c>
      <c r="W148" s="31">
        <f>SUMPRODUCT((A148=WP!$C$2:$C$1202)*(WP!$K$2:$K$1202))</f>
        <v>750</v>
      </c>
      <c r="X148" s="31">
        <f t="shared" si="31"/>
        <v>0</v>
      </c>
      <c r="Z148" s="31">
        <f>SUMPRODUCT((A148=WP!$C$2:$C$1202)*(WP!$R$2:$R$1202))</f>
        <v>3151500</v>
      </c>
      <c r="AA148" s="31">
        <f t="shared" si="32"/>
        <v>0</v>
      </c>
    </row>
    <row r="149" spans="1:27" x14ac:dyDescent="0.25">
      <c r="A149" t="s">
        <v>393</v>
      </c>
      <c r="B149" t="s">
        <v>2163</v>
      </c>
      <c r="C149">
        <v>1512</v>
      </c>
      <c r="D149" t="s">
        <v>2062</v>
      </c>
      <c r="E149" s="32" t="s">
        <v>2145</v>
      </c>
      <c r="F149" t="e">
        <f>+MATCH(E149,#REF!,0)</f>
        <v>#REF!</v>
      </c>
      <c r="I149" s="31">
        <v>200</v>
      </c>
      <c r="J149" s="31">
        <f t="shared" si="19"/>
        <v>4202</v>
      </c>
      <c r="K149" s="31">
        <v>840400</v>
      </c>
      <c r="L149" s="31">
        <v>0</v>
      </c>
      <c r="M149" s="31">
        <f t="shared" si="20"/>
        <v>840400</v>
      </c>
      <c r="N149" s="31">
        <f t="shared" si="21"/>
        <v>3714.3759598823003</v>
      </c>
      <c r="O149" s="31">
        <v>742875.19197646005</v>
      </c>
      <c r="P149" s="31">
        <f t="shared" si="22"/>
        <v>97524.808023539954</v>
      </c>
      <c r="Q149" s="41">
        <f t="shared" si="23"/>
        <v>0.11604570207465487</v>
      </c>
      <c r="R149" s="31">
        <v>0</v>
      </c>
      <c r="S149" s="31">
        <f t="shared" si="24"/>
        <v>742875.19197646005</v>
      </c>
      <c r="T149" s="31">
        <f t="shared" si="25"/>
        <v>97524.808023539954</v>
      </c>
      <c r="U149" s="42">
        <f t="shared" si="26"/>
        <v>0.11604570207465487</v>
      </c>
      <c r="W149" s="31">
        <f>SUMPRODUCT((A149=WP!$C$2:$C$1202)*(WP!$K$2:$K$1202))</f>
        <v>200</v>
      </c>
      <c r="X149" s="31">
        <f t="shared" si="31"/>
        <v>0</v>
      </c>
      <c r="Z149" s="31">
        <f>SUMPRODUCT((A149=WP!$C$2:$C$1202)*(WP!$R$2:$R$1202))</f>
        <v>840400</v>
      </c>
      <c r="AA149" s="31">
        <f t="shared" si="32"/>
        <v>0</v>
      </c>
    </row>
    <row r="150" spans="1:27" x14ac:dyDescent="0.25">
      <c r="A150" t="s">
        <v>1284</v>
      </c>
      <c r="B150" t="s">
        <v>2164</v>
      </c>
      <c r="C150">
        <v>1511</v>
      </c>
      <c r="D150" t="s">
        <v>2062</v>
      </c>
      <c r="E150" s="32" t="s">
        <v>2145</v>
      </c>
      <c r="F150" t="e">
        <f>+MATCH(E150,#REF!,0)</f>
        <v>#REF!</v>
      </c>
      <c r="I150" s="31">
        <v>206232</v>
      </c>
      <c r="J150" s="31">
        <f t="shared" si="19"/>
        <v>4610.1373210752936</v>
      </c>
      <c r="K150" s="31">
        <v>950757840</v>
      </c>
      <c r="L150" s="31">
        <v>0</v>
      </c>
      <c r="M150" s="31">
        <f t="shared" si="20"/>
        <v>950757840</v>
      </c>
      <c r="N150" s="31">
        <f t="shared" si="21"/>
        <v>3449.9270139218597</v>
      </c>
      <c r="O150" s="31">
        <v>711485347.93513298</v>
      </c>
      <c r="P150" s="31">
        <f t="shared" si="22"/>
        <v>239272492.06486702</v>
      </c>
      <c r="Q150" s="41">
        <f t="shared" si="23"/>
        <v>0.25166502131064944</v>
      </c>
      <c r="R150" s="31">
        <v>0</v>
      </c>
      <c r="S150" s="31">
        <f t="shared" si="24"/>
        <v>711485347.93513298</v>
      </c>
      <c r="T150" s="31">
        <f t="shared" si="25"/>
        <v>239272492.06486702</v>
      </c>
      <c r="U150" s="42">
        <f t="shared" si="26"/>
        <v>0.25166502131064944</v>
      </c>
      <c r="W150" s="31">
        <f>SUMPRODUCT((A150=WP!$C$2:$C$1202)*(WP!$K$2:$K$1202))</f>
        <v>206232</v>
      </c>
      <c r="X150" s="31">
        <f t="shared" si="31"/>
        <v>0</v>
      </c>
      <c r="Z150" s="31">
        <f>SUMPRODUCT((A150=WP!$C$2:$C$1202)*(WP!$R$2:$R$1202))</f>
        <v>950757840</v>
      </c>
      <c r="AA150" s="31">
        <f t="shared" si="32"/>
        <v>0</v>
      </c>
    </row>
    <row r="151" spans="1:27" x14ac:dyDescent="0.25">
      <c r="A151" t="s">
        <v>1147</v>
      </c>
      <c r="B151" t="s">
        <v>1166</v>
      </c>
      <c r="C151">
        <v>1511</v>
      </c>
      <c r="D151" t="s">
        <v>2062</v>
      </c>
      <c r="E151" s="32" t="s">
        <v>2145</v>
      </c>
      <c r="F151" t="e">
        <f>+MATCH(E151,#REF!,0)</f>
        <v>#REF!</v>
      </c>
      <c r="I151" s="31">
        <v>6947</v>
      </c>
      <c r="J151" s="31">
        <f t="shared" si="19"/>
        <v>4715.2180797466535</v>
      </c>
      <c r="K151" s="31">
        <v>32756620</v>
      </c>
      <c r="L151" s="31">
        <v>0</v>
      </c>
      <c r="M151" s="31">
        <f t="shared" si="20"/>
        <v>32756620</v>
      </c>
      <c r="N151" s="31">
        <f t="shared" si="21"/>
        <v>3264.1212243155996</v>
      </c>
      <c r="O151" s="31">
        <v>22675850.145320471</v>
      </c>
      <c r="P151" s="31">
        <f t="shared" si="22"/>
        <v>10080769.854679529</v>
      </c>
      <c r="Q151" s="41">
        <f t="shared" si="23"/>
        <v>0.30774755926220498</v>
      </c>
      <c r="R151" s="31">
        <v>0</v>
      </c>
      <c r="S151" s="31">
        <f t="shared" si="24"/>
        <v>22675850.145320471</v>
      </c>
      <c r="T151" s="31">
        <f t="shared" si="25"/>
        <v>10080769.854679529</v>
      </c>
      <c r="U151" s="42">
        <f t="shared" si="26"/>
        <v>0.30774755926220498</v>
      </c>
      <c r="W151" s="31">
        <f>SUMPRODUCT((A151=WP!$C$2:$C$1202)*(WP!$K$2:$K$1202))</f>
        <v>6947</v>
      </c>
      <c r="X151" s="31">
        <f t="shared" si="31"/>
        <v>0</v>
      </c>
      <c r="Z151" s="31">
        <f>SUMPRODUCT((A151=WP!$C$2:$C$1202)*(WP!$R$2:$R$1202))</f>
        <v>32756620</v>
      </c>
      <c r="AA151" s="31">
        <f t="shared" si="32"/>
        <v>0</v>
      </c>
    </row>
    <row r="152" spans="1:27" x14ac:dyDescent="0.25">
      <c r="A152" t="s">
        <v>1330</v>
      </c>
      <c r="B152" t="s">
        <v>2165</v>
      </c>
      <c r="C152">
        <v>1511</v>
      </c>
      <c r="D152" t="s">
        <v>2062</v>
      </c>
      <c r="E152" s="32" t="s">
        <v>2145</v>
      </c>
      <c r="F152" t="e">
        <f>+MATCH(E152,#REF!,0)</f>
        <v>#REF!</v>
      </c>
      <c r="I152" s="31">
        <v>233</v>
      </c>
      <c r="J152" s="31">
        <f t="shared" si="19"/>
        <v>5635.2017167381973</v>
      </c>
      <c r="K152" s="31">
        <v>1313002</v>
      </c>
      <c r="L152" s="31">
        <v>0</v>
      </c>
      <c r="M152" s="31">
        <f t="shared" si="20"/>
        <v>1313002</v>
      </c>
      <c r="N152" s="31">
        <f t="shared" si="21"/>
        <v>4462.9564971660766</v>
      </c>
      <c r="O152" s="31">
        <v>1039868.8638396959</v>
      </c>
      <c r="P152" s="31">
        <f t="shared" si="22"/>
        <v>273133.13616030407</v>
      </c>
      <c r="Q152" s="41">
        <f t="shared" si="23"/>
        <v>0.2080218736607439</v>
      </c>
      <c r="R152" s="31">
        <v>0</v>
      </c>
      <c r="S152" s="31">
        <f t="shared" si="24"/>
        <v>1039868.8638396959</v>
      </c>
      <c r="T152" s="31">
        <f t="shared" si="25"/>
        <v>273133.13616030407</v>
      </c>
      <c r="U152" s="42">
        <f t="shared" si="26"/>
        <v>0.2080218736607439</v>
      </c>
      <c r="W152" s="31">
        <f>SUMPRODUCT((A152=WP!$C$2:$C$1202)*(WP!$K$2:$K$1202))</f>
        <v>233</v>
      </c>
      <c r="X152" s="31">
        <f t="shared" si="31"/>
        <v>0</v>
      </c>
      <c r="Z152" s="31">
        <f>SUMPRODUCT((A152=WP!$C$2:$C$1202)*(WP!$R$2:$R$1202))</f>
        <v>1313002</v>
      </c>
      <c r="AA152" s="31">
        <f t="shared" si="32"/>
        <v>0</v>
      </c>
    </row>
    <row r="153" spans="1:27" x14ac:dyDescent="0.25">
      <c r="A153" t="s">
        <v>411</v>
      </c>
      <c r="B153" t="s">
        <v>2166</v>
      </c>
      <c r="C153">
        <v>1511</v>
      </c>
      <c r="D153" t="s">
        <v>2062</v>
      </c>
      <c r="E153" s="32" t="s">
        <v>2145</v>
      </c>
      <c r="F153" t="e">
        <f>+MATCH(E153,#REF!,0)</f>
        <v>#REF!</v>
      </c>
      <c r="I153" s="31">
        <v>659752</v>
      </c>
      <c r="J153" s="31">
        <f t="shared" si="19"/>
        <v>7525.3903891159098</v>
      </c>
      <c r="K153" s="31">
        <v>4964891360</v>
      </c>
      <c r="L153" s="31">
        <v>0</v>
      </c>
      <c r="M153" s="31">
        <f t="shared" si="20"/>
        <v>4964891360</v>
      </c>
      <c r="N153" s="31">
        <f t="shared" si="21"/>
        <v>5594.1246759512642</v>
      </c>
      <c r="O153" s="31">
        <v>3690734943.2081985</v>
      </c>
      <c r="P153" s="31">
        <f t="shared" si="22"/>
        <v>1274156416.7918015</v>
      </c>
      <c r="Q153" s="41">
        <f t="shared" si="23"/>
        <v>0.25663329253428047</v>
      </c>
      <c r="R153" s="31">
        <v>777847</v>
      </c>
      <c r="S153" s="31">
        <f t="shared" si="24"/>
        <v>3691512790.2081985</v>
      </c>
      <c r="T153" s="31">
        <f t="shared" si="25"/>
        <v>1273378569.7918015</v>
      </c>
      <c r="U153" s="42">
        <f t="shared" si="26"/>
        <v>0.25647662304373192</v>
      </c>
      <c r="W153" s="31">
        <f>SUMPRODUCT((A153=WP!$C$2:$C$1202)*(WP!$K$2:$K$1202))</f>
        <v>659752</v>
      </c>
      <c r="X153" s="31">
        <f t="shared" si="31"/>
        <v>0</v>
      </c>
      <c r="Z153" s="31">
        <f>SUMPRODUCT((A153=WP!$C$2:$C$1202)*(WP!$R$2:$R$1202))</f>
        <v>4964891360</v>
      </c>
      <c r="AA153" s="31">
        <f t="shared" si="32"/>
        <v>0</v>
      </c>
    </row>
    <row r="154" spans="1:27" x14ac:dyDescent="0.25">
      <c r="A154" t="s">
        <v>1286</v>
      </c>
      <c r="B154" t="s">
        <v>2167</v>
      </c>
      <c r="C154">
        <v>1511</v>
      </c>
      <c r="D154" t="s">
        <v>2062</v>
      </c>
      <c r="E154" s="32" t="s">
        <v>2145</v>
      </c>
      <c r="F154" t="e">
        <f>+MATCH(E154,#REF!,0)</f>
        <v>#REF!</v>
      </c>
      <c r="I154" s="31">
        <v>4400</v>
      </c>
      <c r="J154" s="31">
        <f t="shared" si="19"/>
        <v>7480</v>
      </c>
      <c r="K154" s="31">
        <v>32912000</v>
      </c>
      <c r="L154" s="31">
        <v>0</v>
      </c>
      <c r="M154" s="31">
        <f t="shared" si="20"/>
        <v>32912000</v>
      </c>
      <c r="N154" s="31">
        <f t="shared" si="21"/>
        <v>4671.619931487</v>
      </c>
      <c r="O154" s="31">
        <v>20555127.6985428</v>
      </c>
      <c r="P154" s="31">
        <f t="shared" si="22"/>
        <v>12356872.3014572</v>
      </c>
      <c r="Q154" s="41">
        <f t="shared" si="23"/>
        <v>0.37545188081724601</v>
      </c>
      <c r="R154" s="31">
        <v>0</v>
      </c>
      <c r="S154" s="31">
        <f t="shared" si="24"/>
        <v>20555127.6985428</v>
      </c>
      <c r="T154" s="31">
        <f t="shared" si="25"/>
        <v>12356872.3014572</v>
      </c>
      <c r="U154" s="42">
        <f t="shared" si="26"/>
        <v>0.37545188081724601</v>
      </c>
      <c r="W154" s="31">
        <f>SUMPRODUCT((A154=WP!$C$2:$C$1202)*(WP!$K$2:$K$1202))</f>
        <v>4400</v>
      </c>
      <c r="X154" s="31">
        <f t="shared" si="31"/>
        <v>0</v>
      </c>
      <c r="Z154" s="31">
        <f>SUMPRODUCT((A154=WP!$C$2:$C$1202)*(WP!$R$2:$R$1202))</f>
        <v>32912000</v>
      </c>
      <c r="AA154" s="31">
        <f t="shared" si="32"/>
        <v>0</v>
      </c>
    </row>
    <row r="155" spans="1:27" x14ac:dyDescent="0.25">
      <c r="A155" t="s">
        <v>710</v>
      </c>
      <c r="B155" t="s">
        <v>1046</v>
      </c>
      <c r="C155">
        <v>1155</v>
      </c>
      <c r="D155" t="s">
        <v>2062</v>
      </c>
      <c r="E155" s="32" t="s">
        <v>2168</v>
      </c>
      <c r="F155" t="e">
        <f>+MATCH(E155,#REF!,0)</f>
        <v>#REF!</v>
      </c>
      <c r="I155" s="31">
        <v>8063</v>
      </c>
      <c r="J155" s="31">
        <f t="shared" si="19"/>
        <v>208068.01847947415</v>
      </c>
      <c r="K155" s="31">
        <v>1677652433</v>
      </c>
      <c r="L155" s="31">
        <v>0</v>
      </c>
      <c r="M155" s="31">
        <f t="shared" si="20"/>
        <v>1677652433</v>
      </c>
      <c r="N155" s="31">
        <f t="shared" si="21"/>
        <v>132729.36290822795</v>
      </c>
      <c r="O155" s="31">
        <v>1070196853.129042</v>
      </c>
      <c r="P155" s="31">
        <f t="shared" si="22"/>
        <v>607455579.87095797</v>
      </c>
      <c r="Q155" s="41">
        <f t="shared" si="23"/>
        <v>0.3620866682049857</v>
      </c>
      <c r="R155" s="31">
        <v>0</v>
      </c>
      <c r="S155" s="31">
        <f t="shared" si="24"/>
        <v>1070196853.129042</v>
      </c>
      <c r="T155" s="31">
        <f t="shared" si="25"/>
        <v>607455579.87095797</v>
      </c>
      <c r="U155" s="42">
        <f t="shared" si="26"/>
        <v>0.3620866682049857</v>
      </c>
      <c r="W155" s="31">
        <f>SUMPRODUCT((A155=WP!$C$2:$C$1202)*(WP!$K$2:$K$1202))</f>
        <v>8063</v>
      </c>
      <c r="X155" s="31">
        <f t="shared" si="31"/>
        <v>0</v>
      </c>
      <c r="Z155" s="31">
        <f>SUMPRODUCT((A155=WP!$C$2:$C$1202)*(WP!$R$2:$R$1202))</f>
        <v>1677652433</v>
      </c>
      <c r="AA155" s="31">
        <f t="shared" si="32"/>
        <v>0</v>
      </c>
    </row>
    <row r="156" spans="1:27" x14ac:dyDescent="0.25">
      <c r="A156" t="s">
        <v>1146</v>
      </c>
      <c r="B156" t="s">
        <v>2169</v>
      </c>
      <c r="C156">
        <v>1153</v>
      </c>
      <c r="D156" t="s">
        <v>2062</v>
      </c>
      <c r="E156" s="32" t="s">
        <v>2168</v>
      </c>
      <c r="F156" t="e">
        <f>+MATCH(E156,#REF!,0)</f>
        <v>#REF!</v>
      </c>
      <c r="I156" s="31">
        <v>0</v>
      </c>
      <c r="J156" s="31">
        <f t="shared" si="19"/>
        <v>0</v>
      </c>
      <c r="K156" s="31">
        <v>0</v>
      </c>
      <c r="L156" s="31">
        <v>0</v>
      </c>
      <c r="M156" s="31">
        <f t="shared" si="20"/>
        <v>0</v>
      </c>
      <c r="N156" s="31">
        <f t="shared" si="21"/>
        <v>0</v>
      </c>
      <c r="O156" s="31">
        <v>0</v>
      </c>
      <c r="P156" s="31">
        <f t="shared" si="22"/>
        <v>0</v>
      </c>
      <c r="Q156" s="41">
        <f t="shared" si="23"/>
        <v>0</v>
      </c>
      <c r="R156" s="31">
        <v>0</v>
      </c>
      <c r="S156" s="31">
        <f t="shared" si="24"/>
        <v>0</v>
      </c>
      <c r="T156" s="31">
        <f t="shared" si="25"/>
        <v>0</v>
      </c>
      <c r="U156" s="42">
        <f t="shared" si="26"/>
        <v>0</v>
      </c>
      <c r="W156" s="31">
        <f>SUMPRODUCT((A156=WP!$C$2:$C$1202)*(WP!$K$2:$K$1202))</f>
        <v>0</v>
      </c>
      <c r="X156" s="31">
        <f t="shared" si="31"/>
        <v>0</v>
      </c>
      <c r="Z156" s="31">
        <f>SUMPRODUCT((A156=WP!$C$2:$C$1202)*(WP!$R$2:$R$1202))</f>
        <v>0</v>
      </c>
      <c r="AA156" s="31">
        <f t="shared" si="32"/>
        <v>0</v>
      </c>
    </row>
    <row r="157" spans="1:27" x14ac:dyDescent="0.25">
      <c r="A157" t="s">
        <v>1402</v>
      </c>
      <c r="B157" t="s">
        <v>2169</v>
      </c>
      <c r="C157">
        <v>1153</v>
      </c>
      <c r="D157" t="s">
        <v>2062</v>
      </c>
      <c r="E157" s="32" t="s">
        <v>2168</v>
      </c>
      <c r="F157" t="e">
        <f>+MATCH(E157,#REF!,0)</f>
        <v>#REF!</v>
      </c>
      <c r="I157" s="31">
        <v>31040</v>
      </c>
      <c r="J157" s="31">
        <f t="shared" si="19"/>
        <v>22872.0418814433</v>
      </c>
      <c r="K157" s="31">
        <v>709948180</v>
      </c>
      <c r="L157" s="31">
        <v>0</v>
      </c>
      <c r="M157" s="31">
        <f t="shared" ref="M157" si="33">SUM(K157:L157)</f>
        <v>709948180</v>
      </c>
      <c r="N157" s="31">
        <f t="shared" si="21"/>
        <v>14221.375614245324</v>
      </c>
      <c r="O157" s="31">
        <v>441431499.06617486</v>
      </c>
      <c r="P157" s="31">
        <f t="shared" si="22"/>
        <v>268516680.93382514</v>
      </c>
      <c r="Q157" s="41">
        <f t="shared" si="23"/>
        <v>0.37822011309871256</v>
      </c>
      <c r="R157" s="31">
        <v>0</v>
      </c>
      <c r="S157" s="31">
        <f t="shared" si="24"/>
        <v>441431499.06617486</v>
      </c>
      <c r="T157" s="31">
        <f t="shared" si="25"/>
        <v>268516680.93382514</v>
      </c>
      <c r="U157" s="42">
        <f t="shared" si="26"/>
        <v>0.37822011309871256</v>
      </c>
      <c r="W157" s="31">
        <f>SUMPRODUCT((A157=WP!$C$2:$C$1202)*(WP!$K$2:$K$1202))</f>
        <v>31040</v>
      </c>
      <c r="X157" s="31">
        <f t="shared" si="31"/>
        <v>0</v>
      </c>
      <c r="Z157" s="31">
        <f>SUMPRODUCT((A157=WP!$C$2:$C$1202)*(WP!$R$2:$R$1202))</f>
        <v>709948180</v>
      </c>
      <c r="AA157" s="31">
        <f t="shared" si="32"/>
        <v>0</v>
      </c>
    </row>
    <row r="158" spans="1:27" x14ac:dyDescent="0.25">
      <c r="A158" t="s">
        <v>607</v>
      </c>
      <c r="B158" t="s">
        <v>2170</v>
      </c>
      <c r="C158">
        <v>1151</v>
      </c>
      <c r="D158" t="s">
        <v>2062</v>
      </c>
      <c r="E158" s="32" t="s">
        <v>2168</v>
      </c>
      <c r="F158" t="e">
        <f>+MATCH(E158,#REF!,0)</f>
        <v>#REF!</v>
      </c>
      <c r="I158" s="31">
        <v>0</v>
      </c>
      <c r="J158" s="31">
        <f t="shared" si="19"/>
        <v>0</v>
      </c>
      <c r="K158" s="31">
        <v>0</v>
      </c>
      <c r="L158" s="31">
        <v>0</v>
      </c>
      <c r="M158" s="31">
        <f t="shared" si="20"/>
        <v>0</v>
      </c>
      <c r="N158" s="31">
        <f t="shared" si="21"/>
        <v>0</v>
      </c>
      <c r="O158" s="31">
        <v>0</v>
      </c>
      <c r="P158" s="31">
        <f t="shared" si="22"/>
        <v>0</v>
      </c>
      <c r="Q158" s="41">
        <f t="shared" si="23"/>
        <v>0</v>
      </c>
      <c r="R158" s="31">
        <v>0</v>
      </c>
      <c r="S158" s="31">
        <f t="shared" si="24"/>
        <v>0</v>
      </c>
      <c r="T158" s="31">
        <f t="shared" si="25"/>
        <v>0</v>
      </c>
      <c r="U158" s="42">
        <f t="shared" si="26"/>
        <v>0</v>
      </c>
      <c r="W158" s="31">
        <f>SUMPRODUCT((A158=WP!$C$2:$C$1202)*(WP!$K$2:$K$1202))</f>
        <v>0</v>
      </c>
      <c r="X158" s="31">
        <f t="shared" si="31"/>
        <v>0</v>
      </c>
      <c r="Z158" s="31">
        <f>SUMPRODUCT((A158=WP!$C$2:$C$1202)*(WP!$R$2:$R$1202))</f>
        <v>0</v>
      </c>
      <c r="AA158" s="31">
        <f t="shared" si="32"/>
        <v>0</v>
      </c>
    </row>
    <row r="159" spans="1:27" x14ac:dyDescent="0.25">
      <c r="A159" t="s">
        <v>1400</v>
      </c>
      <c r="B159" t="s">
        <v>2170</v>
      </c>
      <c r="C159">
        <v>1151</v>
      </c>
      <c r="D159" t="s">
        <v>2062</v>
      </c>
      <c r="E159" s="32" t="s">
        <v>2168</v>
      </c>
      <c r="F159" t="e">
        <f>+MATCH(E159,#REF!,0)</f>
        <v>#REF!</v>
      </c>
      <c r="I159" s="31">
        <v>162230</v>
      </c>
      <c r="J159" s="31">
        <f t="shared" si="19"/>
        <v>16751.781939222092</v>
      </c>
      <c r="K159" s="31">
        <v>2717641584</v>
      </c>
      <c r="L159" s="31">
        <v>0</v>
      </c>
      <c r="M159" s="31">
        <f t="shared" si="20"/>
        <v>2717641584</v>
      </c>
      <c r="N159" s="31">
        <f t="shared" si="21"/>
        <v>9182.227035498383</v>
      </c>
      <c r="O159" s="31">
        <v>1489632691.9689026</v>
      </c>
      <c r="P159" s="31">
        <f t="shared" si="22"/>
        <v>1228008892.0310974</v>
      </c>
      <c r="Q159" s="41">
        <f t="shared" si="23"/>
        <v>0.45186565412486618</v>
      </c>
      <c r="R159" s="31">
        <v>0</v>
      </c>
      <c r="S159" s="31">
        <f t="shared" si="24"/>
        <v>1489632691.9689026</v>
      </c>
      <c r="T159" s="31">
        <f t="shared" si="25"/>
        <v>1228008892.0310974</v>
      </c>
      <c r="U159" s="42">
        <f t="shared" si="26"/>
        <v>0.45186565412486618</v>
      </c>
      <c r="W159" s="31">
        <f>SUMPRODUCT((A159=WP!$C$2:$C$1202)*(WP!$K$2:$K$1202))</f>
        <v>162230</v>
      </c>
      <c r="X159" s="31">
        <f t="shared" si="31"/>
        <v>0</v>
      </c>
      <c r="Z159" s="31">
        <f>SUMPRODUCT((A159=WP!$C$2:$C$1202)*(WP!$R$2:$R$1202))</f>
        <v>2717641584</v>
      </c>
      <c r="AA159" s="31">
        <f t="shared" si="32"/>
        <v>0</v>
      </c>
    </row>
    <row r="160" spans="1:27" x14ac:dyDescent="0.25">
      <c r="A160" t="s">
        <v>522</v>
      </c>
      <c r="B160" t="s">
        <v>2171</v>
      </c>
      <c r="C160">
        <v>1152</v>
      </c>
      <c r="D160" t="s">
        <v>2062</v>
      </c>
      <c r="E160" s="32" t="s">
        <v>2168</v>
      </c>
      <c r="F160" t="e">
        <f>+MATCH(E160,#REF!,0)</f>
        <v>#REF!</v>
      </c>
      <c r="I160" s="31">
        <v>9000</v>
      </c>
      <c r="J160" s="31">
        <f t="shared" si="19"/>
        <v>8361.2666666666664</v>
      </c>
      <c r="K160" s="31">
        <v>75251400</v>
      </c>
      <c r="L160" s="31">
        <v>0</v>
      </c>
      <c r="M160" s="31">
        <f t="shared" si="20"/>
        <v>75251400</v>
      </c>
      <c r="N160" s="31">
        <f t="shared" si="21"/>
        <v>4537.8302411183004</v>
      </c>
      <c r="O160" s="31">
        <v>40840472.170064703</v>
      </c>
      <c r="P160" s="31">
        <f t="shared" si="22"/>
        <v>34410927.829935297</v>
      </c>
      <c r="Q160" s="41">
        <f t="shared" si="23"/>
        <v>0.45727956994734048</v>
      </c>
      <c r="R160" s="31">
        <v>0</v>
      </c>
      <c r="S160" s="31">
        <f t="shared" si="24"/>
        <v>40840472.170064703</v>
      </c>
      <c r="T160" s="31">
        <f t="shared" si="25"/>
        <v>34410927.829935297</v>
      </c>
      <c r="U160" s="42">
        <f t="shared" si="26"/>
        <v>0.45727956994734048</v>
      </c>
      <c r="W160" s="31">
        <f>SUMPRODUCT((A160=WP!$C$2:$C$1202)*(WP!$K$2:$K$1202))</f>
        <v>9000</v>
      </c>
      <c r="X160" s="31">
        <f t="shared" si="31"/>
        <v>0</v>
      </c>
      <c r="Z160" s="31">
        <f>SUMPRODUCT((A160=WP!$C$2:$C$1202)*(WP!$R$2:$R$1202))</f>
        <v>75251400</v>
      </c>
      <c r="AA160" s="31">
        <f t="shared" si="32"/>
        <v>0</v>
      </c>
    </row>
    <row r="161" spans="1:27" x14ac:dyDescent="0.25">
      <c r="A161" t="s">
        <v>1448</v>
      </c>
      <c r="B161" t="s">
        <v>2172</v>
      </c>
      <c r="C161">
        <v>1152</v>
      </c>
      <c r="D161" t="s">
        <v>2062</v>
      </c>
      <c r="E161" s="32" t="s">
        <v>2168</v>
      </c>
      <c r="F161" t="e">
        <f>+MATCH(E161,#REF!,0)</f>
        <v>#REF!</v>
      </c>
      <c r="I161" s="31">
        <v>35066</v>
      </c>
      <c r="J161" s="31">
        <f t="shared" si="19"/>
        <v>8397.6585866651458</v>
      </c>
      <c r="K161" s="31">
        <v>294472296</v>
      </c>
      <c r="L161" s="31">
        <v>0</v>
      </c>
      <c r="M161" s="31">
        <f t="shared" ref="M161" si="34">SUM(K161:L161)</f>
        <v>294472296</v>
      </c>
      <c r="N161" s="31">
        <f t="shared" si="21"/>
        <v>4810.9940232627732</v>
      </c>
      <c r="O161" s="31">
        <v>168702316.41973239</v>
      </c>
      <c r="P161" s="31">
        <f t="shared" si="22"/>
        <v>125769979.58026761</v>
      </c>
      <c r="Q161" s="41">
        <f t="shared" si="23"/>
        <v>0.42710292712991788</v>
      </c>
      <c r="R161" s="31">
        <v>450364</v>
      </c>
      <c r="S161" s="31">
        <f t="shared" si="24"/>
        <v>169152680.41973239</v>
      </c>
      <c r="T161" s="31">
        <f t="shared" si="25"/>
        <v>125319615.58026761</v>
      </c>
      <c r="U161" s="42">
        <f t="shared" si="26"/>
        <v>0.42557353368232509</v>
      </c>
      <c r="W161" s="31">
        <f>SUMPRODUCT((A161=WP!$C$2:$C$1202)*(WP!$K$2:$K$1202))</f>
        <v>35066</v>
      </c>
      <c r="X161" s="31">
        <f t="shared" si="31"/>
        <v>0</v>
      </c>
      <c r="Z161" s="31">
        <f>SUMPRODUCT((A161=WP!$C$2:$C$1202)*(WP!$R$2:$R$1202))</f>
        <v>294472296</v>
      </c>
      <c r="AA161" s="31">
        <f t="shared" si="32"/>
        <v>0</v>
      </c>
    </row>
    <row r="162" spans="1:27" x14ac:dyDescent="0.25">
      <c r="A162" t="s">
        <v>517</v>
      </c>
      <c r="B162" t="s">
        <v>2173</v>
      </c>
      <c r="C162">
        <v>1152</v>
      </c>
      <c r="D162" t="s">
        <v>2062</v>
      </c>
      <c r="E162" s="32" t="s">
        <v>2168</v>
      </c>
      <c r="F162" t="e">
        <f>+MATCH(E162,#REF!,0)</f>
        <v>#REF!</v>
      </c>
      <c r="I162" s="31">
        <v>0</v>
      </c>
      <c r="J162" s="31">
        <f t="shared" si="19"/>
        <v>0</v>
      </c>
      <c r="K162" s="31">
        <v>0</v>
      </c>
      <c r="L162" s="31">
        <v>0</v>
      </c>
      <c r="M162" s="31">
        <f t="shared" si="20"/>
        <v>0</v>
      </c>
      <c r="N162" s="31">
        <f t="shared" si="21"/>
        <v>0</v>
      </c>
      <c r="O162" s="31">
        <v>0</v>
      </c>
      <c r="P162" s="31">
        <f t="shared" si="22"/>
        <v>0</v>
      </c>
      <c r="Q162" s="41">
        <f t="shared" si="23"/>
        <v>0</v>
      </c>
      <c r="R162" s="31">
        <v>0</v>
      </c>
      <c r="S162" s="31">
        <f t="shared" si="24"/>
        <v>0</v>
      </c>
      <c r="T162" s="31">
        <f t="shared" si="25"/>
        <v>0</v>
      </c>
      <c r="U162" s="42">
        <f t="shared" si="26"/>
        <v>0</v>
      </c>
      <c r="W162" s="31">
        <f>SUMPRODUCT((A162=WP!$C$2:$C$1202)*(WP!$K$2:$K$1202))</f>
        <v>0</v>
      </c>
      <c r="X162" s="31">
        <f t="shared" si="31"/>
        <v>0</v>
      </c>
      <c r="Z162" s="31">
        <f>SUMPRODUCT((A162=WP!$C$2:$C$1202)*(WP!$R$2:$R$1202))</f>
        <v>0</v>
      </c>
      <c r="AA162" s="31">
        <f t="shared" si="32"/>
        <v>0</v>
      </c>
    </row>
    <row r="163" spans="1:27" x14ac:dyDescent="0.25">
      <c r="A163" t="s">
        <v>14</v>
      </c>
      <c r="B163" t="s">
        <v>2174</v>
      </c>
      <c r="C163">
        <v>1152</v>
      </c>
      <c r="D163" t="s">
        <v>2062</v>
      </c>
      <c r="E163" s="32" t="s">
        <v>2168</v>
      </c>
      <c r="F163" t="e">
        <f>+MATCH(E163,#REF!,0)</f>
        <v>#REF!</v>
      </c>
      <c r="I163" s="31">
        <v>0</v>
      </c>
      <c r="J163" s="31">
        <f t="shared" si="19"/>
        <v>0</v>
      </c>
      <c r="K163" s="31">
        <v>0</v>
      </c>
      <c r="L163" s="31">
        <v>0</v>
      </c>
      <c r="M163" s="31">
        <f t="shared" si="20"/>
        <v>0</v>
      </c>
      <c r="N163" s="31">
        <f t="shared" si="21"/>
        <v>0</v>
      </c>
      <c r="O163" s="31">
        <v>0</v>
      </c>
      <c r="P163" s="31">
        <f t="shared" si="22"/>
        <v>0</v>
      </c>
      <c r="Q163" s="41">
        <f t="shared" si="23"/>
        <v>0</v>
      </c>
      <c r="R163" s="31">
        <v>0</v>
      </c>
      <c r="S163" s="31">
        <f t="shared" si="24"/>
        <v>0</v>
      </c>
      <c r="T163" s="31">
        <f t="shared" si="25"/>
        <v>0</v>
      </c>
      <c r="U163" s="42">
        <f t="shared" si="26"/>
        <v>0</v>
      </c>
      <c r="W163" s="31">
        <f>SUMPRODUCT((A163=WP!$C$2:$C$1202)*(WP!$K$2:$K$1202))</f>
        <v>0</v>
      </c>
      <c r="X163" s="31">
        <f t="shared" si="31"/>
        <v>0</v>
      </c>
      <c r="Z163" s="31">
        <f>SUMPRODUCT((A163=WP!$C$2:$C$1202)*(WP!$R$2:$R$1202))</f>
        <v>0</v>
      </c>
      <c r="AA163" s="31">
        <f t="shared" si="32"/>
        <v>0</v>
      </c>
    </row>
    <row r="164" spans="1:27" x14ac:dyDescent="0.25">
      <c r="A164" t="s">
        <v>1385</v>
      </c>
      <c r="B164" t="s">
        <v>2174</v>
      </c>
      <c r="C164">
        <v>1152</v>
      </c>
      <c r="D164" t="s">
        <v>2062</v>
      </c>
      <c r="E164" s="32" t="s">
        <v>2168</v>
      </c>
      <c r="F164" t="e">
        <f>+MATCH(E164,#REF!,0)</f>
        <v>#REF!</v>
      </c>
      <c r="I164" s="31">
        <v>68770</v>
      </c>
      <c r="J164" s="31">
        <f t="shared" si="19"/>
        <v>10911.754253308129</v>
      </c>
      <c r="K164" s="31">
        <v>750401340</v>
      </c>
      <c r="L164" s="31">
        <v>0</v>
      </c>
      <c r="M164" s="31">
        <f t="shared" ref="M164:M165" si="35">SUM(K164:L164)</f>
        <v>750401340</v>
      </c>
      <c r="N164" s="31">
        <f t="shared" si="21"/>
        <v>8069.7654062205975</v>
      </c>
      <c r="O164" s="31">
        <v>554957766.98579049</v>
      </c>
      <c r="P164" s="31">
        <f t="shared" si="22"/>
        <v>195443573.01420951</v>
      </c>
      <c r="Q164" s="41">
        <f t="shared" si="23"/>
        <v>0.26045205758056017</v>
      </c>
      <c r="R164" s="31">
        <v>0</v>
      </c>
      <c r="S164" s="31">
        <f t="shared" si="24"/>
        <v>554957766.98579049</v>
      </c>
      <c r="T164" s="31">
        <f t="shared" si="25"/>
        <v>195443573.01420951</v>
      </c>
      <c r="U164" s="42">
        <f t="shared" si="26"/>
        <v>0.26045205758056017</v>
      </c>
      <c r="W164" s="31">
        <f>SUMPRODUCT((A164=WP!$C$2:$C$1202)*(WP!$K$2:$K$1202))</f>
        <v>68770</v>
      </c>
      <c r="X164" s="31">
        <f t="shared" si="31"/>
        <v>0</v>
      </c>
      <c r="Z164" s="31">
        <f>SUMPRODUCT((A164=WP!$C$2:$C$1202)*(WP!$R$2:$R$1202))</f>
        <v>750401340</v>
      </c>
      <c r="AA164" s="31">
        <f t="shared" si="32"/>
        <v>0</v>
      </c>
    </row>
    <row r="165" spans="1:27" x14ac:dyDescent="0.25">
      <c r="A165" t="s">
        <v>1452</v>
      </c>
      <c r="B165" t="s">
        <v>2174</v>
      </c>
      <c r="C165">
        <v>1152</v>
      </c>
      <c r="D165" t="s">
        <v>2062</v>
      </c>
      <c r="E165" s="32" t="s">
        <v>2168</v>
      </c>
      <c r="F165" t="e">
        <f>+MATCH(E165,#REF!,0)</f>
        <v>#REF!</v>
      </c>
      <c r="I165" s="31">
        <v>39040</v>
      </c>
      <c r="J165" s="31">
        <f t="shared" si="19"/>
        <v>10693.843237704918</v>
      </c>
      <c r="K165" s="31">
        <v>417487640</v>
      </c>
      <c r="L165" s="31">
        <v>0</v>
      </c>
      <c r="M165" s="31">
        <f t="shared" si="35"/>
        <v>417487640</v>
      </c>
      <c r="N165" s="31">
        <f t="shared" si="21"/>
        <v>8576.1311875314277</v>
      </c>
      <c r="O165" s="31">
        <v>334812161.56122696</v>
      </c>
      <c r="P165" s="31">
        <f t="shared" si="22"/>
        <v>82675478.438773036</v>
      </c>
      <c r="Q165" s="41">
        <f t="shared" si="23"/>
        <v>0.19803096072203008</v>
      </c>
      <c r="R165" s="31">
        <v>4465074</v>
      </c>
      <c r="S165" s="31">
        <f t="shared" si="24"/>
        <v>339277235.56122696</v>
      </c>
      <c r="T165" s="31">
        <f t="shared" si="25"/>
        <v>78210404.438773036</v>
      </c>
      <c r="U165" s="42">
        <f t="shared" si="26"/>
        <v>0.1873358560717463</v>
      </c>
      <c r="W165" s="31">
        <f>SUMPRODUCT((A165=WP!$C$2:$C$1202)*(WP!$K$2:$K$1202))</f>
        <v>39040</v>
      </c>
      <c r="X165" s="31">
        <f t="shared" si="31"/>
        <v>0</v>
      </c>
      <c r="Z165" s="31">
        <f>SUMPRODUCT((A165=WP!$C$2:$C$1202)*(WP!$R$2:$R$1202))</f>
        <v>417487640</v>
      </c>
      <c r="AA165" s="31">
        <f t="shared" si="32"/>
        <v>0</v>
      </c>
    </row>
    <row r="166" spans="1:27" x14ac:dyDescent="0.25">
      <c r="A166" t="s">
        <v>15</v>
      </c>
      <c r="B166" t="s">
        <v>2175</v>
      </c>
      <c r="C166">
        <v>1152</v>
      </c>
      <c r="D166" t="s">
        <v>2062</v>
      </c>
      <c r="E166" s="32" t="s">
        <v>2168</v>
      </c>
      <c r="F166" t="e">
        <f>+MATCH(E166,#REF!,0)</f>
        <v>#REF!</v>
      </c>
      <c r="I166" s="31">
        <v>0</v>
      </c>
      <c r="J166" s="31">
        <f t="shared" si="19"/>
        <v>0</v>
      </c>
      <c r="K166" s="31">
        <v>0</v>
      </c>
      <c r="L166" s="31">
        <v>0</v>
      </c>
      <c r="M166" s="31">
        <f t="shared" si="20"/>
        <v>0</v>
      </c>
      <c r="N166" s="31">
        <f t="shared" si="21"/>
        <v>0</v>
      </c>
      <c r="O166" s="31">
        <v>0</v>
      </c>
      <c r="P166" s="31">
        <f t="shared" si="22"/>
        <v>0</v>
      </c>
      <c r="Q166" s="41">
        <f t="shared" si="23"/>
        <v>0</v>
      </c>
      <c r="R166" s="31">
        <v>0</v>
      </c>
      <c r="S166" s="31">
        <f t="shared" si="24"/>
        <v>0</v>
      </c>
      <c r="T166" s="31">
        <f t="shared" si="25"/>
        <v>0</v>
      </c>
      <c r="U166" s="42">
        <f t="shared" si="26"/>
        <v>0</v>
      </c>
      <c r="W166" s="31">
        <f>SUMPRODUCT((A166=WP!$C$2:$C$1202)*(WP!$K$2:$K$1202))</f>
        <v>0</v>
      </c>
      <c r="X166" s="31">
        <f t="shared" si="31"/>
        <v>0</v>
      </c>
      <c r="Z166" s="31">
        <f>SUMPRODUCT((A166=WP!$C$2:$C$1202)*(WP!$R$2:$R$1202))</f>
        <v>0</v>
      </c>
      <c r="AA166" s="31">
        <f t="shared" si="32"/>
        <v>0</v>
      </c>
    </row>
    <row r="167" spans="1:27" x14ac:dyDescent="0.25">
      <c r="A167" t="s">
        <v>17</v>
      </c>
      <c r="B167" t="s">
        <v>2176</v>
      </c>
      <c r="C167">
        <v>1152</v>
      </c>
      <c r="D167" t="s">
        <v>2062</v>
      </c>
      <c r="E167" s="32" t="s">
        <v>2168</v>
      </c>
      <c r="F167" t="e">
        <f>+MATCH(E167,#REF!,0)</f>
        <v>#REF!</v>
      </c>
      <c r="I167" s="31">
        <v>0</v>
      </c>
      <c r="J167" s="31">
        <f t="shared" si="19"/>
        <v>0</v>
      </c>
      <c r="K167" s="31">
        <v>0</v>
      </c>
      <c r="L167" s="31">
        <v>0</v>
      </c>
      <c r="M167" s="31">
        <f t="shared" si="20"/>
        <v>0</v>
      </c>
      <c r="N167" s="31">
        <f t="shared" si="21"/>
        <v>0</v>
      </c>
      <c r="O167" s="31">
        <v>0</v>
      </c>
      <c r="P167" s="31">
        <f t="shared" si="22"/>
        <v>0</v>
      </c>
      <c r="Q167" s="41">
        <f t="shared" si="23"/>
        <v>0</v>
      </c>
      <c r="R167" s="31">
        <v>0</v>
      </c>
      <c r="S167" s="31">
        <f t="shared" si="24"/>
        <v>0</v>
      </c>
      <c r="T167" s="31">
        <f t="shared" si="25"/>
        <v>0</v>
      </c>
      <c r="U167" s="42">
        <f t="shared" si="26"/>
        <v>0</v>
      </c>
      <c r="W167" s="31">
        <f>SUMPRODUCT((A167=WP!$C$2:$C$1202)*(WP!$K$2:$K$1202))</f>
        <v>0</v>
      </c>
      <c r="X167" s="31">
        <f t="shared" si="31"/>
        <v>0</v>
      </c>
      <c r="Z167" s="31">
        <f>SUMPRODUCT((A167=WP!$C$2:$C$1202)*(WP!$R$2:$R$1202))</f>
        <v>0</v>
      </c>
      <c r="AA167" s="31">
        <f t="shared" si="32"/>
        <v>0</v>
      </c>
    </row>
    <row r="168" spans="1:27" x14ac:dyDescent="0.25">
      <c r="A168" t="s">
        <v>1387</v>
      </c>
      <c r="B168" t="s">
        <v>2176</v>
      </c>
      <c r="C168">
        <v>1152</v>
      </c>
      <c r="D168" t="s">
        <v>2062</v>
      </c>
      <c r="E168" s="32" t="s">
        <v>2168</v>
      </c>
      <c r="F168" t="e">
        <f>+MATCH(E168,#REF!,0)</f>
        <v>#REF!</v>
      </c>
      <c r="I168" s="31">
        <v>0</v>
      </c>
      <c r="J168" s="31">
        <f t="shared" si="19"/>
        <v>0</v>
      </c>
      <c r="K168" s="31">
        <v>0</v>
      </c>
      <c r="L168" s="31">
        <v>0</v>
      </c>
      <c r="M168" s="31">
        <f t="shared" ref="M168:M170" si="36">SUM(K168:L168)</f>
        <v>0</v>
      </c>
      <c r="N168" s="31">
        <f t="shared" si="21"/>
        <v>0</v>
      </c>
      <c r="O168" s="31">
        <v>0</v>
      </c>
      <c r="P168" s="31">
        <f t="shared" si="22"/>
        <v>0</v>
      </c>
      <c r="Q168" s="41">
        <f t="shared" si="23"/>
        <v>0</v>
      </c>
      <c r="R168" s="31">
        <v>0</v>
      </c>
      <c r="S168" s="31">
        <f t="shared" si="24"/>
        <v>0</v>
      </c>
      <c r="T168" s="31">
        <f t="shared" si="25"/>
        <v>0</v>
      </c>
      <c r="U168" s="42">
        <f t="shared" si="26"/>
        <v>0</v>
      </c>
      <c r="W168" s="31">
        <f>SUMPRODUCT((A168=WP!$C$2:$C$1202)*(WP!$K$2:$K$1202))</f>
        <v>0</v>
      </c>
      <c r="X168" s="31">
        <f t="shared" si="31"/>
        <v>0</v>
      </c>
      <c r="Z168" s="31">
        <f>SUMPRODUCT((A168=WP!$C$2:$C$1202)*(WP!$R$2:$R$1202))</f>
        <v>0</v>
      </c>
      <c r="AA168" s="31">
        <f t="shared" si="32"/>
        <v>0</v>
      </c>
    </row>
    <row r="169" spans="1:27" x14ac:dyDescent="0.25">
      <c r="A169" t="s">
        <v>1456</v>
      </c>
      <c r="B169" t="s">
        <v>2176</v>
      </c>
      <c r="C169">
        <v>1152</v>
      </c>
      <c r="D169" t="s">
        <v>2062</v>
      </c>
      <c r="E169" s="32" t="s">
        <v>2168</v>
      </c>
      <c r="F169" t="e">
        <f>+MATCH(E169,#REF!,0)</f>
        <v>#REF!</v>
      </c>
      <c r="I169" s="31">
        <v>233595</v>
      </c>
      <c r="J169" s="31">
        <f t="shared" si="19"/>
        <v>10747.542413150966</v>
      </c>
      <c r="K169" s="31">
        <v>2510572170</v>
      </c>
      <c r="L169" s="31">
        <v>0</v>
      </c>
      <c r="M169" s="31">
        <f t="shared" si="36"/>
        <v>2510572170</v>
      </c>
      <c r="N169" s="31">
        <f t="shared" si="21"/>
        <v>8171.791421111453</v>
      </c>
      <c r="O169" s="31">
        <v>1908889617.0145299</v>
      </c>
      <c r="P169" s="31">
        <f t="shared" si="22"/>
        <v>601682552.98547006</v>
      </c>
      <c r="Q169" s="41">
        <f t="shared" si="23"/>
        <v>0.2396595326656035</v>
      </c>
      <c r="R169" s="31">
        <v>16654008</v>
      </c>
      <c r="S169" s="31">
        <f t="shared" si="24"/>
        <v>1925543625.0145299</v>
      </c>
      <c r="T169" s="31">
        <f t="shared" si="25"/>
        <v>585028544.98547006</v>
      </c>
      <c r="U169" s="42">
        <f t="shared" si="26"/>
        <v>0.23302598187626292</v>
      </c>
      <c r="W169" s="31">
        <f>SUMPRODUCT((A169=WP!$C$2:$C$1202)*(WP!$K$2:$K$1202))</f>
        <v>233595</v>
      </c>
      <c r="X169" s="31">
        <f t="shared" si="31"/>
        <v>0</v>
      </c>
      <c r="Z169" s="31">
        <f>SUMPRODUCT((A169=WP!$C$2:$C$1202)*(WP!$R$2:$R$1202))</f>
        <v>2510572170</v>
      </c>
      <c r="AA169" s="31">
        <f t="shared" si="32"/>
        <v>0</v>
      </c>
    </row>
    <row r="170" spans="1:27" x14ac:dyDescent="0.25">
      <c r="A170" t="s">
        <v>1450</v>
      </c>
      <c r="B170" t="s">
        <v>2177</v>
      </c>
      <c r="C170">
        <v>1152</v>
      </c>
      <c r="D170" t="s">
        <v>2062</v>
      </c>
      <c r="E170" s="32" t="s">
        <v>2168</v>
      </c>
      <c r="F170" t="e">
        <f>+MATCH(E170,#REF!,0)</f>
        <v>#REF!</v>
      </c>
      <c r="I170" s="31">
        <v>300633</v>
      </c>
      <c r="J170" s="31">
        <f t="shared" si="19"/>
        <v>8333.4619552743716</v>
      </c>
      <c r="K170" s="31">
        <v>2505313668</v>
      </c>
      <c r="L170" s="31">
        <v>0</v>
      </c>
      <c r="M170" s="31">
        <f t="shared" si="36"/>
        <v>2505313668</v>
      </c>
      <c r="N170" s="31">
        <f t="shared" si="21"/>
        <v>5102.7906887943473</v>
      </c>
      <c r="O170" s="31">
        <v>1534067273.144311</v>
      </c>
      <c r="P170" s="31">
        <f t="shared" si="22"/>
        <v>971246394.85568905</v>
      </c>
      <c r="Q170" s="41">
        <f t="shared" si="23"/>
        <v>0.387674568362946</v>
      </c>
      <c r="R170" s="31">
        <v>30600685</v>
      </c>
      <c r="S170" s="31">
        <f t="shared" si="24"/>
        <v>1564667958.144311</v>
      </c>
      <c r="T170" s="31">
        <f t="shared" si="25"/>
        <v>940645709.85568905</v>
      </c>
      <c r="U170" s="42">
        <f t="shared" si="26"/>
        <v>0.37546025548434003</v>
      </c>
      <c r="W170" s="31">
        <f>SUMPRODUCT((A170=WP!$C$2:$C$1202)*(WP!$K$2:$K$1202))</f>
        <v>300633</v>
      </c>
      <c r="X170" s="31">
        <f t="shared" si="31"/>
        <v>0</v>
      </c>
      <c r="Z170" s="31">
        <f>SUMPRODUCT((A170=WP!$C$2:$C$1202)*(WP!$R$2:$R$1202))</f>
        <v>2505313668</v>
      </c>
      <c r="AA170" s="31">
        <f t="shared" si="32"/>
        <v>0</v>
      </c>
    </row>
    <row r="171" spans="1:27" x14ac:dyDescent="0.25">
      <c r="A171" t="s">
        <v>209</v>
      </c>
      <c r="B171" t="s">
        <v>2178</v>
      </c>
      <c r="C171">
        <v>5511</v>
      </c>
      <c r="D171" t="s">
        <v>2062</v>
      </c>
      <c r="E171" s="32" t="s">
        <v>2179</v>
      </c>
      <c r="F171" t="e">
        <f>+MATCH(E171,#REF!,0)</f>
        <v>#REF!</v>
      </c>
      <c r="I171" s="31">
        <v>0</v>
      </c>
      <c r="J171" s="31">
        <f t="shared" si="19"/>
        <v>0</v>
      </c>
      <c r="K171" s="31">
        <v>0</v>
      </c>
      <c r="L171" s="31">
        <v>0</v>
      </c>
      <c r="M171" s="31">
        <f t="shared" si="20"/>
        <v>0</v>
      </c>
      <c r="N171" s="31">
        <f t="shared" si="21"/>
        <v>0</v>
      </c>
      <c r="O171" s="31">
        <v>0</v>
      </c>
      <c r="P171" s="31">
        <f t="shared" si="22"/>
        <v>0</v>
      </c>
      <c r="Q171" s="41">
        <f t="shared" si="23"/>
        <v>0</v>
      </c>
      <c r="R171" s="31">
        <v>0</v>
      </c>
      <c r="S171" s="31">
        <f t="shared" si="24"/>
        <v>0</v>
      </c>
      <c r="T171" s="31">
        <f t="shared" si="25"/>
        <v>0</v>
      </c>
      <c r="U171" s="42">
        <f t="shared" si="26"/>
        <v>0</v>
      </c>
      <c r="W171" s="31">
        <f>SUMPRODUCT((A171=WP!$C$2:$C$1202)*(WP!$K$2:$K$1202))</f>
        <v>0</v>
      </c>
      <c r="X171" s="31">
        <f t="shared" si="31"/>
        <v>0</v>
      </c>
      <c r="Z171" s="31">
        <f>SUMPRODUCT((A171=WP!$C$2:$C$1202)*(WP!$R$2:$R$1202))</f>
        <v>0</v>
      </c>
      <c r="AA171" s="31">
        <f t="shared" si="32"/>
        <v>0</v>
      </c>
    </row>
    <row r="172" spans="1:27" x14ac:dyDescent="0.25">
      <c r="A172" t="s">
        <v>503</v>
      </c>
      <c r="B172" t="s">
        <v>2180</v>
      </c>
      <c r="C172">
        <v>5511</v>
      </c>
      <c r="D172" t="s">
        <v>2062</v>
      </c>
      <c r="E172" s="32" t="s">
        <v>2179</v>
      </c>
      <c r="F172" t="e">
        <f>+MATCH(E172,#REF!,0)</f>
        <v>#REF!</v>
      </c>
      <c r="I172" s="31">
        <v>0</v>
      </c>
      <c r="J172" s="31">
        <f t="shared" si="19"/>
        <v>0</v>
      </c>
      <c r="K172" s="31">
        <v>0</v>
      </c>
      <c r="L172" s="31">
        <v>0</v>
      </c>
      <c r="M172" s="31">
        <f t="shared" si="20"/>
        <v>0</v>
      </c>
      <c r="N172" s="31">
        <f t="shared" si="21"/>
        <v>0</v>
      </c>
      <c r="O172" s="31">
        <v>0</v>
      </c>
      <c r="P172" s="31">
        <f t="shared" si="22"/>
        <v>0</v>
      </c>
      <c r="Q172" s="41">
        <f t="shared" si="23"/>
        <v>0</v>
      </c>
      <c r="R172" s="31">
        <v>0</v>
      </c>
      <c r="S172" s="31">
        <f t="shared" si="24"/>
        <v>0</v>
      </c>
      <c r="T172" s="31">
        <f t="shared" si="25"/>
        <v>0</v>
      </c>
      <c r="U172" s="42">
        <f t="shared" si="26"/>
        <v>0</v>
      </c>
      <c r="W172" s="31">
        <f>SUMPRODUCT((A172=WP!$C$2:$C$1202)*(WP!$K$2:$K$1202))</f>
        <v>0</v>
      </c>
      <c r="X172" s="31">
        <f t="shared" si="31"/>
        <v>0</v>
      </c>
      <c r="Z172" s="31">
        <f>SUMPRODUCT((A172=WP!$C$2:$C$1202)*(WP!$R$2:$R$1202))</f>
        <v>0</v>
      </c>
      <c r="AA172" s="31">
        <f t="shared" si="32"/>
        <v>0</v>
      </c>
    </row>
    <row r="173" spans="1:27" x14ac:dyDescent="0.25">
      <c r="A173" t="s">
        <v>213</v>
      </c>
      <c r="B173" t="s">
        <v>2181</v>
      </c>
      <c r="C173">
        <v>5511</v>
      </c>
      <c r="D173" t="s">
        <v>2062</v>
      </c>
      <c r="E173" s="32" t="s">
        <v>2179</v>
      </c>
      <c r="F173" t="e">
        <f>+MATCH(E173,#REF!,0)</f>
        <v>#REF!</v>
      </c>
      <c r="I173" s="31">
        <v>0</v>
      </c>
      <c r="J173" s="31">
        <f t="shared" ref="J173:J238" si="37">+IF(ISERROR(K173/I173),0,K173/I173)</f>
        <v>0</v>
      </c>
      <c r="K173" s="31">
        <v>0</v>
      </c>
      <c r="L173" s="31">
        <v>0</v>
      </c>
      <c r="M173" s="31">
        <f t="shared" ref="M173:M238" si="38">SUM(K173:L173)</f>
        <v>0</v>
      </c>
      <c r="N173" s="31">
        <f t="shared" ref="N173:N238" si="39">+IF(ISERROR(O173/I173),0,O173/I173)</f>
        <v>0</v>
      </c>
      <c r="O173" s="31">
        <v>0</v>
      </c>
      <c r="P173" s="31">
        <f t="shared" ref="P173:P238" si="40">+M173-O173</f>
        <v>0</v>
      </c>
      <c r="Q173" s="41">
        <f t="shared" ref="Q173:Q238" si="41">+IF(ISERROR(P173/M173),0,P173/M173)</f>
        <v>0</v>
      </c>
      <c r="R173" s="31">
        <v>0</v>
      </c>
      <c r="S173" s="31">
        <f t="shared" ref="S173:S238" si="42">+O173+R173</f>
        <v>0</v>
      </c>
      <c r="T173" s="31">
        <f t="shared" ref="T173:T238" si="43">+M173-S173</f>
        <v>0</v>
      </c>
      <c r="U173" s="42">
        <f t="shared" ref="U173:U238" si="44">+IF(ISERROR(T173/M173),0,T173/M173)</f>
        <v>0</v>
      </c>
      <c r="W173" s="31">
        <f>SUMPRODUCT((A173=WP!$C$2:$C$1202)*(WP!$K$2:$K$1202))</f>
        <v>0</v>
      </c>
      <c r="X173" s="31">
        <f t="shared" si="31"/>
        <v>0</v>
      </c>
      <c r="Z173" s="31">
        <f>SUMPRODUCT((A173=WP!$C$2:$C$1202)*(WP!$R$2:$R$1202))</f>
        <v>0</v>
      </c>
      <c r="AA173" s="31">
        <f t="shared" si="32"/>
        <v>0</v>
      </c>
    </row>
    <row r="174" spans="1:27" x14ac:dyDescent="0.25">
      <c r="A174" t="s">
        <v>494</v>
      </c>
      <c r="B174" t="s">
        <v>2182</v>
      </c>
      <c r="C174">
        <v>5511</v>
      </c>
      <c r="D174" t="s">
        <v>2062</v>
      </c>
      <c r="E174" s="32" t="s">
        <v>2179</v>
      </c>
      <c r="F174" t="e">
        <f>+MATCH(E174,#REF!,0)</f>
        <v>#REF!</v>
      </c>
      <c r="I174" s="31">
        <v>0</v>
      </c>
      <c r="J174" s="31">
        <f t="shared" si="37"/>
        <v>0</v>
      </c>
      <c r="K174" s="31">
        <v>0</v>
      </c>
      <c r="L174" s="31">
        <v>0</v>
      </c>
      <c r="M174" s="31">
        <f t="shared" si="38"/>
        <v>0</v>
      </c>
      <c r="N174" s="31">
        <f t="shared" si="39"/>
        <v>0</v>
      </c>
      <c r="O174" s="31">
        <v>0</v>
      </c>
      <c r="P174" s="31">
        <f t="shared" si="40"/>
        <v>0</v>
      </c>
      <c r="Q174" s="41">
        <f t="shared" si="41"/>
        <v>0</v>
      </c>
      <c r="R174" s="31">
        <v>0</v>
      </c>
      <c r="S174" s="31">
        <f t="shared" si="42"/>
        <v>0</v>
      </c>
      <c r="T174" s="31">
        <f t="shared" si="43"/>
        <v>0</v>
      </c>
      <c r="U174" s="42">
        <f t="shared" si="44"/>
        <v>0</v>
      </c>
      <c r="W174" s="31">
        <f>SUMPRODUCT((A174=WP!$C$2:$C$1202)*(WP!$K$2:$K$1202))</f>
        <v>0</v>
      </c>
      <c r="X174" s="31">
        <f t="shared" si="31"/>
        <v>0</v>
      </c>
      <c r="Z174" s="31">
        <f>SUMPRODUCT((A174=WP!$C$2:$C$1202)*(WP!$R$2:$R$1202))</f>
        <v>0</v>
      </c>
      <c r="AA174" s="31">
        <f t="shared" si="32"/>
        <v>0</v>
      </c>
    </row>
    <row r="175" spans="1:27" x14ac:dyDescent="0.25">
      <c r="A175" t="s">
        <v>482</v>
      </c>
      <c r="B175" t="s">
        <v>2183</v>
      </c>
      <c r="C175">
        <v>5511</v>
      </c>
      <c r="D175" t="s">
        <v>2062</v>
      </c>
      <c r="E175" s="32" t="s">
        <v>2179</v>
      </c>
      <c r="F175" t="e">
        <f>+MATCH(E175,#REF!,0)</f>
        <v>#REF!</v>
      </c>
      <c r="I175" s="31">
        <v>0</v>
      </c>
      <c r="J175" s="31">
        <f t="shared" si="37"/>
        <v>0</v>
      </c>
      <c r="K175" s="31">
        <v>0</v>
      </c>
      <c r="L175" s="31">
        <v>0</v>
      </c>
      <c r="M175" s="31">
        <f t="shared" si="38"/>
        <v>0</v>
      </c>
      <c r="N175" s="31">
        <f t="shared" si="39"/>
        <v>0</v>
      </c>
      <c r="O175" s="31">
        <v>0</v>
      </c>
      <c r="P175" s="31">
        <f t="shared" si="40"/>
        <v>0</v>
      </c>
      <c r="Q175" s="41">
        <f t="shared" si="41"/>
        <v>0</v>
      </c>
      <c r="R175" s="31">
        <v>0</v>
      </c>
      <c r="S175" s="31">
        <f t="shared" si="42"/>
        <v>0</v>
      </c>
      <c r="T175" s="31">
        <f t="shared" si="43"/>
        <v>0</v>
      </c>
      <c r="U175" s="42">
        <f t="shared" si="44"/>
        <v>0</v>
      </c>
      <c r="W175" s="31">
        <f>SUMPRODUCT((A175=WP!$C$2:$C$1202)*(WP!$K$2:$K$1202))</f>
        <v>0</v>
      </c>
      <c r="X175" s="31">
        <f t="shared" si="31"/>
        <v>0</v>
      </c>
      <c r="Z175" s="31">
        <f>SUMPRODUCT((A175=WP!$C$2:$C$1202)*(WP!$R$2:$R$1202))</f>
        <v>0</v>
      </c>
      <c r="AA175" s="31">
        <f t="shared" si="32"/>
        <v>0</v>
      </c>
    </row>
    <row r="176" spans="1:27" x14ac:dyDescent="0.25">
      <c r="A176" t="s">
        <v>484</v>
      </c>
      <c r="B176" t="s">
        <v>2184</v>
      </c>
      <c r="C176">
        <v>5511</v>
      </c>
      <c r="D176" t="s">
        <v>2062</v>
      </c>
      <c r="E176" s="32" t="s">
        <v>2179</v>
      </c>
      <c r="F176" t="e">
        <f>+MATCH(E176,#REF!,0)</f>
        <v>#REF!</v>
      </c>
      <c r="I176" s="31">
        <v>0</v>
      </c>
      <c r="J176" s="31">
        <f t="shared" si="37"/>
        <v>0</v>
      </c>
      <c r="K176" s="31">
        <v>0</v>
      </c>
      <c r="L176" s="31">
        <v>0</v>
      </c>
      <c r="M176" s="31">
        <f t="shared" si="38"/>
        <v>0</v>
      </c>
      <c r="N176" s="31">
        <f t="shared" si="39"/>
        <v>0</v>
      </c>
      <c r="O176" s="31">
        <v>0</v>
      </c>
      <c r="P176" s="31">
        <f t="shared" si="40"/>
        <v>0</v>
      </c>
      <c r="Q176" s="41">
        <f t="shared" si="41"/>
        <v>0</v>
      </c>
      <c r="R176" s="31">
        <v>0</v>
      </c>
      <c r="S176" s="31">
        <f t="shared" si="42"/>
        <v>0</v>
      </c>
      <c r="T176" s="31">
        <f t="shared" si="43"/>
        <v>0</v>
      </c>
      <c r="U176" s="42">
        <f t="shared" si="44"/>
        <v>0</v>
      </c>
      <c r="W176" s="31">
        <f>SUMPRODUCT((A176=WP!$C$2:$C$1202)*(WP!$K$2:$K$1202))</f>
        <v>0</v>
      </c>
      <c r="X176" s="31">
        <f t="shared" si="31"/>
        <v>0</v>
      </c>
      <c r="Z176" s="31">
        <f>SUMPRODUCT((A176=WP!$C$2:$C$1202)*(WP!$R$2:$R$1202))</f>
        <v>0</v>
      </c>
      <c r="AA176" s="31">
        <f t="shared" si="32"/>
        <v>0</v>
      </c>
    </row>
    <row r="177" spans="1:27" x14ac:dyDescent="0.25">
      <c r="A177" t="s">
        <v>240</v>
      </c>
      <c r="B177" t="s">
        <v>2185</v>
      </c>
      <c r="C177">
        <v>5511</v>
      </c>
      <c r="D177" t="s">
        <v>2062</v>
      </c>
      <c r="E177" s="32" t="s">
        <v>2179</v>
      </c>
      <c r="F177" t="e">
        <f>+MATCH(E177,#REF!,0)</f>
        <v>#REF!</v>
      </c>
      <c r="I177" s="31">
        <v>0</v>
      </c>
      <c r="J177" s="31">
        <f t="shared" si="37"/>
        <v>0</v>
      </c>
      <c r="K177" s="31">
        <v>0</v>
      </c>
      <c r="L177" s="31">
        <v>0</v>
      </c>
      <c r="M177" s="31">
        <f t="shared" si="38"/>
        <v>0</v>
      </c>
      <c r="N177" s="31">
        <f t="shared" si="39"/>
        <v>0</v>
      </c>
      <c r="O177" s="31">
        <v>0</v>
      </c>
      <c r="P177" s="31">
        <f t="shared" si="40"/>
        <v>0</v>
      </c>
      <c r="Q177" s="41">
        <f t="shared" si="41"/>
        <v>0</v>
      </c>
      <c r="R177" s="31">
        <v>0</v>
      </c>
      <c r="S177" s="31">
        <f t="shared" si="42"/>
        <v>0</v>
      </c>
      <c r="T177" s="31">
        <f t="shared" si="43"/>
        <v>0</v>
      </c>
      <c r="U177" s="42">
        <f t="shared" si="44"/>
        <v>0</v>
      </c>
      <c r="W177" s="31">
        <f>SUMPRODUCT((A177=WP!$C$2:$C$1202)*(WP!$K$2:$K$1202))</f>
        <v>0</v>
      </c>
      <c r="X177" s="31">
        <f t="shared" si="31"/>
        <v>0</v>
      </c>
      <c r="Z177" s="31">
        <f>SUMPRODUCT((A177=WP!$C$2:$C$1202)*(WP!$R$2:$R$1202))</f>
        <v>0</v>
      </c>
      <c r="AA177" s="31">
        <f t="shared" si="32"/>
        <v>0</v>
      </c>
    </row>
    <row r="178" spans="1:27" x14ac:dyDescent="0.25">
      <c r="A178" t="s">
        <v>397</v>
      </c>
      <c r="B178" t="s">
        <v>2186</v>
      </c>
      <c r="C178">
        <v>5511</v>
      </c>
      <c r="D178" t="s">
        <v>2062</v>
      </c>
      <c r="E178" s="32" t="s">
        <v>2179</v>
      </c>
      <c r="F178" t="e">
        <f>+MATCH(E178,#REF!,0)</f>
        <v>#REF!</v>
      </c>
      <c r="I178" s="31">
        <v>0</v>
      </c>
      <c r="J178" s="31">
        <f t="shared" si="37"/>
        <v>0</v>
      </c>
      <c r="K178" s="31">
        <v>0</v>
      </c>
      <c r="L178" s="31">
        <v>0</v>
      </c>
      <c r="M178" s="31">
        <f t="shared" si="38"/>
        <v>0</v>
      </c>
      <c r="N178" s="31">
        <f t="shared" si="39"/>
        <v>0</v>
      </c>
      <c r="O178" s="31">
        <v>0</v>
      </c>
      <c r="P178" s="31">
        <f t="shared" si="40"/>
        <v>0</v>
      </c>
      <c r="Q178" s="41">
        <f t="shared" si="41"/>
        <v>0</v>
      </c>
      <c r="R178" s="31">
        <v>0</v>
      </c>
      <c r="S178" s="31">
        <f t="shared" si="42"/>
        <v>0</v>
      </c>
      <c r="T178" s="31">
        <f t="shared" si="43"/>
        <v>0</v>
      </c>
      <c r="U178" s="42">
        <f t="shared" si="44"/>
        <v>0</v>
      </c>
      <c r="W178" s="31">
        <f>SUMPRODUCT((A178=WP!$C$2:$C$1202)*(WP!$K$2:$K$1202))</f>
        <v>0</v>
      </c>
      <c r="X178" s="31">
        <f t="shared" si="31"/>
        <v>0</v>
      </c>
      <c r="Z178" s="31">
        <f>SUMPRODUCT((A178=WP!$C$2:$C$1202)*(WP!$R$2:$R$1202))</f>
        <v>0</v>
      </c>
      <c r="AA178" s="31">
        <f t="shared" si="32"/>
        <v>0</v>
      </c>
    </row>
    <row r="179" spans="1:27" x14ac:dyDescent="0.25">
      <c r="A179" t="s">
        <v>0</v>
      </c>
      <c r="B179" t="s">
        <v>2187</v>
      </c>
      <c r="C179">
        <v>5511</v>
      </c>
      <c r="D179" t="s">
        <v>2062</v>
      </c>
      <c r="E179" s="32" t="s">
        <v>2179</v>
      </c>
      <c r="F179" t="e">
        <f>+MATCH(E179,#REF!,0)</f>
        <v>#REF!</v>
      </c>
      <c r="I179" s="31">
        <v>0</v>
      </c>
      <c r="J179" s="31">
        <f t="shared" si="37"/>
        <v>0</v>
      </c>
      <c r="K179" s="31">
        <v>0</v>
      </c>
      <c r="L179" s="31">
        <v>0</v>
      </c>
      <c r="M179" s="31">
        <f t="shared" si="38"/>
        <v>0</v>
      </c>
      <c r="N179" s="31">
        <f t="shared" si="39"/>
        <v>0</v>
      </c>
      <c r="O179" s="31">
        <v>0</v>
      </c>
      <c r="P179" s="31">
        <f t="shared" si="40"/>
        <v>0</v>
      </c>
      <c r="Q179" s="41">
        <f t="shared" si="41"/>
        <v>0</v>
      </c>
      <c r="R179" s="31">
        <v>0</v>
      </c>
      <c r="S179" s="31">
        <f t="shared" si="42"/>
        <v>0</v>
      </c>
      <c r="T179" s="31">
        <f t="shared" si="43"/>
        <v>0</v>
      </c>
      <c r="U179" s="42">
        <f t="shared" si="44"/>
        <v>0</v>
      </c>
      <c r="W179" s="31">
        <f>SUMPRODUCT((A179=WP!$C$2:$C$1202)*(WP!$K$2:$K$1202))</f>
        <v>0</v>
      </c>
      <c r="X179" s="31">
        <f t="shared" si="31"/>
        <v>0</v>
      </c>
      <c r="Z179" s="31">
        <f>SUMPRODUCT((A179=WP!$C$2:$C$1202)*(WP!$R$2:$R$1202))</f>
        <v>0</v>
      </c>
      <c r="AA179" s="31">
        <f t="shared" si="32"/>
        <v>0</v>
      </c>
    </row>
    <row r="180" spans="1:27" x14ac:dyDescent="0.25">
      <c r="A180" t="s">
        <v>493</v>
      </c>
      <c r="B180" t="s">
        <v>2188</v>
      </c>
      <c r="C180">
        <v>5511</v>
      </c>
      <c r="D180" t="s">
        <v>2062</v>
      </c>
      <c r="E180" s="32" t="s">
        <v>2179</v>
      </c>
      <c r="F180" t="e">
        <f>+MATCH(E180,#REF!,0)</f>
        <v>#REF!</v>
      </c>
      <c r="I180" s="31">
        <v>0</v>
      </c>
      <c r="J180" s="31">
        <f t="shared" si="37"/>
        <v>0</v>
      </c>
      <c r="K180" s="31">
        <v>0</v>
      </c>
      <c r="L180" s="31">
        <v>0</v>
      </c>
      <c r="M180" s="31">
        <f t="shared" si="38"/>
        <v>0</v>
      </c>
      <c r="N180" s="31">
        <f t="shared" si="39"/>
        <v>0</v>
      </c>
      <c r="O180" s="31">
        <v>0</v>
      </c>
      <c r="P180" s="31">
        <f t="shared" si="40"/>
        <v>0</v>
      </c>
      <c r="Q180" s="41">
        <f t="shared" si="41"/>
        <v>0</v>
      </c>
      <c r="R180" s="31">
        <v>0</v>
      </c>
      <c r="S180" s="31">
        <f t="shared" si="42"/>
        <v>0</v>
      </c>
      <c r="T180" s="31">
        <f t="shared" si="43"/>
        <v>0</v>
      </c>
      <c r="U180" s="42">
        <f t="shared" si="44"/>
        <v>0</v>
      </c>
      <c r="W180" s="31">
        <f>SUMPRODUCT((A180=WP!$C$2:$C$1202)*(WP!$K$2:$K$1202))</f>
        <v>0</v>
      </c>
      <c r="X180" s="31">
        <f t="shared" si="31"/>
        <v>0</v>
      </c>
      <c r="Z180" s="31">
        <f>SUMPRODUCT((A180=WP!$C$2:$C$1202)*(WP!$R$2:$R$1202))</f>
        <v>0</v>
      </c>
      <c r="AA180" s="31">
        <f t="shared" si="32"/>
        <v>0</v>
      </c>
    </row>
    <row r="181" spans="1:27" x14ac:dyDescent="0.25">
      <c r="A181" t="s">
        <v>1</v>
      </c>
      <c r="B181" t="s">
        <v>2189</v>
      </c>
      <c r="C181">
        <v>5511</v>
      </c>
      <c r="D181" t="s">
        <v>2062</v>
      </c>
      <c r="E181" s="32" t="s">
        <v>2179</v>
      </c>
      <c r="F181" t="e">
        <f>+MATCH(E181,#REF!,0)</f>
        <v>#REF!</v>
      </c>
      <c r="I181" s="31">
        <v>0</v>
      </c>
      <c r="J181" s="31">
        <f t="shared" si="37"/>
        <v>0</v>
      </c>
      <c r="K181" s="31">
        <v>0</v>
      </c>
      <c r="L181" s="31">
        <v>0</v>
      </c>
      <c r="M181" s="31">
        <f t="shared" si="38"/>
        <v>0</v>
      </c>
      <c r="N181" s="31">
        <f t="shared" si="39"/>
        <v>0</v>
      </c>
      <c r="O181" s="31">
        <v>0</v>
      </c>
      <c r="P181" s="31">
        <f t="shared" si="40"/>
        <v>0</v>
      </c>
      <c r="Q181" s="41">
        <f t="shared" si="41"/>
        <v>0</v>
      </c>
      <c r="R181" s="31">
        <v>0</v>
      </c>
      <c r="S181" s="31">
        <f t="shared" si="42"/>
        <v>0</v>
      </c>
      <c r="T181" s="31">
        <f t="shared" si="43"/>
        <v>0</v>
      </c>
      <c r="U181" s="42">
        <f t="shared" si="44"/>
        <v>0</v>
      </c>
      <c r="W181" s="31">
        <f>SUMPRODUCT((A181=WP!$C$2:$C$1202)*(WP!$K$2:$K$1202))</f>
        <v>0</v>
      </c>
      <c r="X181" s="31">
        <f t="shared" si="31"/>
        <v>0</v>
      </c>
      <c r="Z181" s="31">
        <f>SUMPRODUCT((A181=WP!$C$2:$C$1202)*(WP!$R$2:$R$1202))</f>
        <v>0</v>
      </c>
      <c r="AA181" s="31">
        <f t="shared" si="32"/>
        <v>0</v>
      </c>
    </row>
    <row r="182" spans="1:27" x14ac:dyDescent="0.25">
      <c r="A182" t="s">
        <v>324</v>
      </c>
      <c r="B182" t="s">
        <v>2190</v>
      </c>
      <c r="C182">
        <v>5511</v>
      </c>
      <c r="D182" t="s">
        <v>2062</v>
      </c>
      <c r="E182" s="32" t="s">
        <v>2179</v>
      </c>
      <c r="F182" t="e">
        <f>+MATCH(E182,#REF!,0)</f>
        <v>#REF!</v>
      </c>
      <c r="I182" s="31">
        <v>0</v>
      </c>
      <c r="J182" s="31">
        <f t="shared" si="37"/>
        <v>0</v>
      </c>
      <c r="K182" s="31">
        <v>0</v>
      </c>
      <c r="L182" s="31">
        <v>0</v>
      </c>
      <c r="M182" s="31">
        <f t="shared" si="38"/>
        <v>0</v>
      </c>
      <c r="N182" s="31">
        <f t="shared" si="39"/>
        <v>0</v>
      </c>
      <c r="O182" s="31">
        <v>0</v>
      </c>
      <c r="P182" s="31">
        <f t="shared" si="40"/>
        <v>0</v>
      </c>
      <c r="Q182" s="41">
        <f t="shared" si="41"/>
        <v>0</v>
      </c>
      <c r="R182" s="31">
        <v>0</v>
      </c>
      <c r="S182" s="31">
        <f t="shared" si="42"/>
        <v>0</v>
      </c>
      <c r="T182" s="31">
        <f t="shared" si="43"/>
        <v>0</v>
      </c>
      <c r="U182" s="42">
        <f t="shared" si="44"/>
        <v>0</v>
      </c>
      <c r="W182" s="31">
        <f>SUMPRODUCT((A182=WP!$C$2:$C$1202)*(WP!$K$2:$K$1202))</f>
        <v>0</v>
      </c>
      <c r="X182" s="31">
        <f t="shared" si="31"/>
        <v>0</v>
      </c>
      <c r="Z182" s="31">
        <f>SUMPRODUCT((A182=WP!$C$2:$C$1202)*(WP!$R$2:$R$1202))</f>
        <v>0</v>
      </c>
      <c r="AA182" s="31">
        <f t="shared" si="32"/>
        <v>0</v>
      </c>
    </row>
    <row r="183" spans="1:27" x14ac:dyDescent="0.25">
      <c r="A183" t="s">
        <v>483</v>
      </c>
      <c r="B183" t="s">
        <v>2191</v>
      </c>
      <c r="C183">
        <v>5511</v>
      </c>
      <c r="D183" t="s">
        <v>2062</v>
      </c>
      <c r="E183" s="32" t="s">
        <v>2179</v>
      </c>
      <c r="F183" t="e">
        <f>+MATCH(E183,#REF!,0)</f>
        <v>#REF!</v>
      </c>
      <c r="I183" s="31">
        <v>0</v>
      </c>
      <c r="J183" s="31">
        <f t="shared" si="37"/>
        <v>0</v>
      </c>
      <c r="K183" s="31">
        <v>0</v>
      </c>
      <c r="L183" s="31">
        <v>0</v>
      </c>
      <c r="M183" s="31">
        <f t="shared" si="38"/>
        <v>0</v>
      </c>
      <c r="N183" s="31">
        <f t="shared" si="39"/>
        <v>0</v>
      </c>
      <c r="O183" s="31">
        <v>0</v>
      </c>
      <c r="P183" s="31">
        <f t="shared" si="40"/>
        <v>0</v>
      </c>
      <c r="Q183" s="41">
        <f t="shared" si="41"/>
        <v>0</v>
      </c>
      <c r="R183" s="31">
        <v>0</v>
      </c>
      <c r="S183" s="31">
        <f t="shared" si="42"/>
        <v>0</v>
      </c>
      <c r="T183" s="31">
        <f t="shared" si="43"/>
        <v>0</v>
      </c>
      <c r="U183" s="42">
        <f t="shared" si="44"/>
        <v>0</v>
      </c>
      <c r="W183" s="31">
        <f>SUMPRODUCT((A183=WP!$C$2:$C$1202)*(WP!$K$2:$K$1202))</f>
        <v>0</v>
      </c>
      <c r="X183" s="31">
        <f t="shared" si="31"/>
        <v>0</v>
      </c>
      <c r="Z183" s="31">
        <f>SUMPRODUCT((A183=WP!$C$2:$C$1202)*(WP!$R$2:$R$1202))</f>
        <v>0</v>
      </c>
      <c r="AA183" s="31">
        <f t="shared" si="32"/>
        <v>0</v>
      </c>
    </row>
    <row r="184" spans="1:27" x14ac:dyDescent="0.25">
      <c r="A184" t="s">
        <v>238</v>
      </c>
      <c r="B184" t="s">
        <v>2192</v>
      </c>
      <c r="C184">
        <v>5511</v>
      </c>
      <c r="D184" t="s">
        <v>2062</v>
      </c>
      <c r="E184" s="32" t="s">
        <v>2179</v>
      </c>
      <c r="F184" t="e">
        <f>+MATCH(E184,#REF!,0)</f>
        <v>#REF!</v>
      </c>
      <c r="I184" s="31">
        <v>0</v>
      </c>
      <c r="J184" s="31">
        <f t="shared" si="37"/>
        <v>0</v>
      </c>
      <c r="K184" s="31">
        <v>0</v>
      </c>
      <c r="L184" s="31">
        <v>0</v>
      </c>
      <c r="M184" s="31">
        <f t="shared" si="38"/>
        <v>0</v>
      </c>
      <c r="N184" s="31">
        <f t="shared" si="39"/>
        <v>0</v>
      </c>
      <c r="O184" s="31">
        <v>0</v>
      </c>
      <c r="P184" s="31">
        <f t="shared" si="40"/>
        <v>0</v>
      </c>
      <c r="Q184" s="41">
        <f t="shared" si="41"/>
        <v>0</v>
      </c>
      <c r="R184" s="31">
        <v>0</v>
      </c>
      <c r="S184" s="31">
        <f t="shared" si="42"/>
        <v>0</v>
      </c>
      <c r="T184" s="31">
        <f t="shared" si="43"/>
        <v>0</v>
      </c>
      <c r="U184" s="42">
        <f t="shared" si="44"/>
        <v>0</v>
      </c>
      <c r="W184" s="31">
        <f>SUMPRODUCT((A184=WP!$C$2:$C$1202)*(WP!$K$2:$K$1202))</f>
        <v>0</v>
      </c>
      <c r="X184" s="31">
        <f t="shared" si="31"/>
        <v>0</v>
      </c>
      <c r="Z184" s="31">
        <f>SUMPRODUCT((A184=WP!$C$2:$C$1202)*(WP!$R$2:$R$1202))</f>
        <v>0</v>
      </c>
      <c r="AA184" s="31">
        <f t="shared" si="32"/>
        <v>0</v>
      </c>
    </row>
    <row r="185" spans="1:27" x14ac:dyDescent="0.25">
      <c r="A185" t="s">
        <v>293</v>
      </c>
      <c r="B185" t="s">
        <v>2193</v>
      </c>
      <c r="C185">
        <v>5511</v>
      </c>
      <c r="D185" t="s">
        <v>2062</v>
      </c>
      <c r="E185" s="32" t="s">
        <v>2179</v>
      </c>
      <c r="F185" t="e">
        <f>+MATCH(E185,#REF!,0)</f>
        <v>#REF!</v>
      </c>
      <c r="I185" s="31">
        <v>0</v>
      </c>
      <c r="J185" s="31">
        <f t="shared" si="37"/>
        <v>0</v>
      </c>
      <c r="K185" s="31">
        <v>0</v>
      </c>
      <c r="L185" s="31">
        <v>0</v>
      </c>
      <c r="M185" s="31">
        <f t="shared" si="38"/>
        <v>0</v>
      </c>
      <c r="N185" s="31">
        <f t="shared" si="39"/>
        <v>0</v>
      </c>
      <c r="O185" s="31">
        <v>0</v>
      </c>
      <c r="P185" s="31">
        <f t="shared" si="40"/>
        <v>0</v>
      </c>
      <c r="Q185" s="41">
        <f t="shared" si="41"/>
        <v>0</v>
      </c>
      <c r="R185" s="31">
        <v>0</v>
      </c>
      <c r="S185" s="31">
        <f t="shared" si="42"/>
        <v>0</v>
      </c>
      <c r="T185" s="31">
        <f t="shared" si="43"/>
        <v>0</v>
      </c>
      <c r="U185" s="42">
        <f t="shared" si="44"/>
        <v>0</v>
      </c>
      <c r="W185" s="31">
        <f>SUMPRODUCT((A185=WP!$C$2:$C$1202)*(WP!$K$2:$K$1202))</f>
        <v>0</v>
      </c>
      <c r="X185" s="31">
        <f t="shared" si="31"/>
        <v>0</v>
      </c>
      <c r="Z185" s="31">
        <f>SUMPRODUCT((A185=WP!$C$2:$C$1202)*(WP!$R$2:$R$1202))</f>
        <v>0</v>
      </c>
      <c r="AA185" s="31">
        <f t="shared" si="32"/>
        <v>0</v>
      </c>
    </row>
    <row r="186" spans="1:27" x14ac:dyDescent="0.25">
      <c r="A186" t="s">
        <v>489</v>
      </c>
      <c r="B186" t="s">
        <v>2194</v>
      </c>
      <c r="C186">
        <v>5511</v>
      </c>
      <c r="D186" t="s">
        <v>2062</v>
      </c>
      <c r="E186" s="32" t="s">
        <v>2179</v>
      </c>
      <c r="F186" t="e">
        <f>+MATCH(E186,#REF!,0)</f>
        <v>#REF!</v>
      </c>
      <c r="I186" s="31">
        <v>0</v>
      </c>
      <c r="J186" s="31">
        <f t="shared" si="37"/>
        <v>0</v>
      </c>
      <c r="K186" s="31">
        <v>0</v>
      </c>
      <c r="L186" s="31">
        <v>0</v>
      </c>
      <c r="M186" s="31">
        <f t="shared" si="38"/>
        <v>0</v>
      </c>
      <c r="N186" s="31">
        <f t="shared" si="39"/>
        <v>0</v>
      </c>
      <c r="O186" s="31">
        <v>0</v>
      </c>
      <c r="P186" s="31">
        <f t="shared" si="40"/>
        <v>0</v>
      </c>
      <c r="Q186" s="41">
        <f t="shared" si="41"/>
        <v>0</v>
      </c>
      <c r="R186" s="31">
        <v>0</v>
      </c>
      <c r="S186" s="31">
        <f t="shared" si="42"/>
        <v>0</v>
      </c>
      <c r="T186" s="31">
        <f t="shared" si="43"/>
        <v>0</v>
      </c>
      <c r="U186" s="42">
        <f t="shared" si="44"/>
        <v>0</v>
      </c>
      <c r="W186" s="31">
        <f>SUMPRODUCT((A186=WP!$C$2:$C$1202)*(WP!$K$2:$K$1202))</f>
        <v>0</v>
      </c>
      <c r="X186" s="31">
        <f t="shared" si="31"/>
        <v>0</v>
      </c>
      <c r="Z186" s="31">
        <f>SUMPRODUCT((A186=WP!$C$2:$C$1202)*(WP!$R$2:$R$1202))</f>
        <v>0</v>
      </c>
      <c r="AA186" s="31">
        <f t="shared" si="32"/>
        <v>0</v>
      </c>
    </row>
    <row r="187" spans="1:27" x14ac:dyDescent="0.25">
      <c r="A187" t="s">
        <v>253</v>
      </c>
      <c r="B187" t="s">
        <v>2195</v>
      </c>
      <c r="C187">
        <v>5511</v>
      </c>
      <c r="D187" t="s">
        <v>2062</v>
      </c>
      <c r="E187" s="32" t="s">
        <v>2179</v>
      </c>
      <c r="F187" t="e">
        <f>+MATCH(E187,#REF!,0)</f>
        <v>#REF!</v>
      </c>
      <c r="I187" s="31">
        <v>0</v>
      </c>
      <c r="J187" s="31">
        <f t="shared" si="37"/>
        <v>0</v>
      </c>
      <c r="K187" s="31">
        <v>0</v>
      </c>
      <c r="L187" s="31">
        <v>0</v>
      </c>
      <c r="M187" s="31">
        <f t="shared" si="38"/>
        <v>0</v>
      </c>
      <c r="N187" s="31">
        <f t="shared" si="39"/>
        <v>0</v>
      </c>
      <c r="O187" s="31">
        <v>0</v>
      </c>
      <c r="P187" s="31">
        <f t="shared" si="40"/>
        <v>0</v>
      </c>
      <c r="Q187" s="41">
        <f t="shared" si="41"/>
        <v>0</v>
      </c>
      <c r="R187" s="31">
        <v>0</v>
      </c>
      <c r="S187" s="31">
        <f t="shared" si="42"/>
        <v>0</v>
      </c>
      <c r="T187" s="31">
        <f t="shared" si="43"/>
        <v>0</v>
      </c>
      <c r="U187" s="42">
        <f t="shared" si="44"/>
        <v>0</v>
      </c>
      <c r="W187" s="31">
        <f>SUMPRODUCT((A187=WP!$C$2:$C$1202)*(WP!$K$2:$K$1202))</f>
        <v>0</v>
      </c>
      <c r="X187" s="31">
        <f t="shared" si="31"/>
        <v>0</v>
      </c>
      <c r="Z187" s="31">
        <f>SUMPRODUCT((A187=WP!$C$2:$C$1202)*(WP!$R$2:$R$1202))</f>
        <v>0</v>
      </c>
      <c r="AA187" s="31">
        <f t="shared" si="32"/>
        <v>0</v>
      </c>
    </row>
    <row r="188" spans="1:27" x14ac:dyDescent="0.25">
      <c r="A188" t="s">
        <v>377</v>
      </c>
      <c r="B188" t="s">
        <v>2196</v>
      </c>
      <c r="C188">
        <v>5511</v>
      </c>
      <c r="D188" t="s">
        <v>2062</v>
      </c>
      <c r="E188" s="32" t="s">
        <v>2179</v>
      </c>
      <c r="F188" t="e">
        <f>+MATCH(E188,#REF!,0)</f>
        <v>#REF!</v>
      </c>
      <c r="I188" s="31">
        <v>0</v>
      </c>
      <c r="J188" s="31">
        <f t="shared" si="37"/>
        <v>0</v>
      </c>
      <c r="K188" s="31">
        <v>0</v>
      </c>
      <c r="L188" s="31">
        <v>0</v>
      </c>
      <c r="M188" s="31">
        <f t="shared" si="38"/>
        <v>0</v>
      </c>
      <c r="N188" s="31">
        <f t="shared" si="39"/>
        <v>0</v>
      </c>
      <c r="O188" s="31">
        <v>0</v>
      </c>
      <c r="P188" s="31">
        <f t="shared" si="40"/>
        <v>0</v>
      </c>
      <c r="Q188" s="41">
        <f t="shared" si="41"/>
        <v>0</v>
      </c>
      <c r="R188" s="31">
        <v>0</v>
      </c>
      <c r="S188" s="31">
        <f t="shared" si="42"/>
        <v>0</v>
      </c>
      <c r="T188" s="31">
        <f t="shared" si="43"/>
        <v>0</v>
      </c>
      <c r="U188" s="42">
        <f t="shared" si="44"/>
        <v>0</v>
      </c>
      <c r="W188" s="31">
        <f>SUMPRODUCT((A188=WP!$C$2:$C$1202)*(WP!$K$2:$K$1202))</f>
        <v>0</v>
      </c>
      <c r="X188" s="31">
        <f t="shared" si="31"/>
        <v>0</v>
      </c>
      <c r="Z188" s="31">
        <f>SUMPRODUCT((A188=WP!$C$2:$C$1202)*(WP!$R$2:$R$1202))</f>
        <v>0</v>
      </c>
      <c r="AA188" s="31">
        <f t="shared" si="32"/>
        <v>0</v>
      </c>
    </row>
    <row r="189" spans="1:27" x14ac:dyDescent="0.25">
      <c r="A189" t="s">
        <v>486</v>
      </c>
      <c r="B189" t="s">
        <v>2197</v>
      </c>
      <c r="C189">
        <v>5511</v>
      </c>
      <c r="D189" t="s">
        <v>2062</v>
      </c>
      <c r="E189" s="32" t="s">
        <v>2179</v>
      </c>
      <c r="F189" t="e">
        <f>+MATCH(E189,#REF!,0)</f>
        <v>#REF!</v>
      </c>
      <c r="I189" s="31">
        <v>0</v>
      </c>
      <c r="J189" s="31">
        <f t="shared" si="37"/>
        <v>0</v>
      </c>
      <c r="K189" s="31">
        <v>0</v>
      </c>
      <c r="L189" s="31">
        <v>0</v>
      </c>
      <c r="M189" s="31">
        <f t="shared" si="38"/>
        <v>0</v>
      </c>
      <c r="N189" s="31">
        <f t="shared" si="39"/>
        <v>0</v>
      </c>
      <c r="O189" s="31">
        <v>0</v>
      </c>
      <c r="P189" s="31">
        <f t="shared" si="40"/>
        <v>0</v>
      </c>
      <c r="Q189" s="41">
        <f t="shared" si="41"/>
        <v>0</v>
      </c>
      <c r="R189" s="31">
        <v>0</v>
      </c>
      <c r="S189" s="31">
        <f t="shared" si="42"/>
        <v>0</v>
      </c>
      <c r="T189" s="31">
        <f t="shared" si="43"/>
        <v>0</v>
      </c>
      <c r="U189" s="42">
        <f t="shared" si="44"/>
        <v>0</v>
      </c>
      <c r="W189" s="31">
        <f>SUMPRODUCT((A189=WP!$C$2:$C$1202)*(WP!$K$2:$K$1202))</f>
        <v>0</v>
      </c>
      <c r="X189" s="31">
        <f t="shared" si="31"/>
        <v>0</v>
      </c>
      <c r="Z189" s="31">
        <f>SUMPRODUCT((A189=WP!$C$2:$C$1202)*(WP!$R$2:$R$1202))</f>
        <v>0</v>
      </c>
      <c r="AA189" s="31">
        <f t="shared" si="32"/>
        <v>0</v>
      </c>
    </row>
    <row r="190" spans="1:27" x14ac:dyDescent="0.25">
      <c r="A190" t="s">
        <v>3</v>
      </c>
      <c r="B190" t="s">
        <v>2198</v>
      </c>
      <c r="C190">
        <v>5511</v>
      </c>
      <c r="D190" t="s">
        <v>2062</v>
      </c>
      <c r="E190" s="32" t="s">
        <v>2179</v>
      </c>
      <c r="F190" t="e">
        <f>+MATCH(E190,#REF!,0)</f>
        <v>#REF!</v>
      </c>
      <c r="I190" s="31">
        <v>0</v>
      </c>
      <c r="J190" s="31">
        <f t="shared" si="37"/>
        <v>0</v>
      </c>
      <c r="K190" s="31">
        <v>0</v>
      </c>
      <c r="L190" s="31">
        <v>0</v>
      </c>
      <c r="M190" s="31">
        <f t="shared" si="38"/>
        <v>0</v>
      </c>
      <c r="N190" s="31">
        <f t="shared" si="39"/>
        <v>0</v>
      </c>
      <c r="O190" s="31">
        <v>0</v>
      </c>
      <c r="P190" s="31">
        <f t="shared" si="40"/>
        <v>0</v>
      </c>
      <c r="Q190" s="41">
        <f t="shared" si="41"/>
        <v>0</v>
      </c>
      <c r="R190" s="31">
        <v>0</v>
      </c>
      <c r="S190" s="31">
        <f t="shared" si="42"/>
        <v>0</v>
      </c>
      <c r="T190" s="31">
        <f t="shared" si="43"/>
        <v>0</v>
      </c>
      <c r="U190" s="42">
        <f t="shared" si="44"/>
        <v>0</v>
      </c>
      <c r="W190" s="31">
        <f>SUMPRODUCT((A190=WP!$C$2:$C$1202)*(WP!$K$2:$K$1202))</f>
        <v>0</v>
      </c>
      <c r="X190" s="31">
        <f t="shared" si="31"/>
        <v>0</v>
      </c>
      <c r="Z190" s="31">
        <f>SUMPRODUCT((A190=WP!$C$2:$C$1202)*(WP!$R$2:$R$1202))</f>
        <v>0</v>
      </c>
      <c r="AA190" s="31">
        <f t="shared" si="32"/>
        <v>0</v>
      </c>
    </row>
    <row r="191" spans="1:27" x14ac:dyDescent="0.25">
      <c r="A191" t="s">
        <v>4</v>
      </c>
      <c r="B191" t="s">
        <v>2199</v>
      </c>
      <c r="C191">
        <v>5511</v>
      </c>
      <c r="D191" t="s">
        <v>2062</v>
      </c>
      <c r="E191" s="32" t="s">
        <v>2179</v>
      </c>
      <c r="F191" t="e">
        <f>+MATCH(E191,#REF!,0)</f>
        <v>#REF!</v>
      </c>
      <c r="I191" s="31">
        <v>0</v>
      </c>
      <c r="J191" s="31">
        <f t="shared" si="37"/>
        <v>0</v>
      </c>
      <c r="K191" s="31">
        <v>0</v>
      </c>
      <c r="L191" s="31">
        <v>0</v>
      </c>
      <c r="M191" s="31">
        <f t="shared" si="38"/>
        <v>0</v>
      </c>
      <c r="N191" s="31">
        <f t="shared" si="39"/>
        <v>0</v>
      </c>
      <c r="O191" s="31">
        <v>0</v>
      </c>
      <c r="P191" s="31">
        <f t="shared" si="40"/>
        <v>0</v>
      </c>
      <c r="Q191" s="41">
        <f t="shared" si="41"/>
        <v>0</v>
      </c>
      <c r="R191" s="31">
        <v>0</v>
      </c>
      <c r="S191" s="31">
        <f t="shared" si="42"/>
        <v>0</v>
      </c>
      <c r="T191" s="31">
        <f t="shared" si="43"/>
        <v>0</v>
      </c>
      <c r="U191" s="42">
        <f t="shared" si="44"/>
        <v>0</v>
      </c>
      <c r="W191" s="31">
        <f>SUMPRODUCT((A191=WP!$C$2:$C$1202)*(WP!$K$2:$K$1202))</f>
        <v>0</v>
      </c>
      <c r="X191" s="31">
        <f t="shared" si="31"/>
        <v>0</v>
      </c>
      <c r="Z191" s="31">
        <f>SUMPRODUCT((A191=WP!$C$2:$C$1202)*(WP!$R$2:$R$1202))</f>
        <v>0</v>
      </c>
      <c r="AA191" s="31">
        <f t="shared" si="32"/>
        <v>0</v>
      </c>
    </row>
    <row r="192" spans="1:27" x14ac:dyDescent="0.25">
      <c r="A192" t="s">
        <v>5</v>
      </c>
      <c r="B192" t="s">
        <v>2200</v>
      </c>
      <c r="C192">
        <v>5511</v>
      </c>
      <c r="D192" t="s">
        <v>2062</v>
      </c>
      <c r="E192" s="32" t="s">
        <v>2179</v>
      </c>
      <c r="F192" t="e">
        <f>+MATCH(E192,#REF!,0)</f>
        <v>#REF!</v>
      </c>
      <c r="I192" s="31">
        <v>0</v>
      </c>
      <c r="J192" s="31">
        <f t="shared" si="37"/>
        <v>0</v>
      </c>
      <c r="K192" s="31">
        <v>0</v>
      </c>
      <c r="L192" s="31">
        <v>0</v>
      </c>
      <c r="M192" s="31">
        <f t="shared" si="38"/>
        <v>0</v>
      </c>
      <c r="N192" s="31">
        <f t="shared" si="39"/>
        <v>0</v>
      </c>
      <c r="O192" s="31">
        <v>0</v>
      </c>
      <c r="P192" s="31">
        <f t="shared" si="40"/>
        <v>0</v>
      </c>
      <c r="Q192" s="41">
        <f t="shared" si="41"/>
        <v>0</v>
      </c>
      <c r="R192" s="31">
        <v>0</v>
      </c>
      <c r="S192" s="31">
        <f t="shared" si="42"/>
        <v>0</v>
      </c>
      <c r="T192" s="31">
        <f t="shared" si="43"/>
        <v>0</v>
      </c>
      <c r="U192" s="42">
        <f t="shared" si="44"/>
        <v>0</v>
      </c>
      <c r="W192" s="31">
        <f>SUMPRODUCT((A192=WP!$C$2:$C$1202)*(WP!$K$2:$K$1202))</f>
        <v>0</v>
      </c>
      <c r="X192" s="31">
        <f t="shared" si="31"/>
        <v>0</v>
      </c>
      <c r="Z192" s="31">
        <f>SUMPRODUCT((A192=WP!$C$2:$C$1202)*(WP!$R$2:$R$1202))</f>
        <v>0</v>
      </c>
      <c r="AA192" s="31">
        <f t="shared" si="32"/>
        <v>0</v>
      </c>
    </row>
    <row r="193" spans="1:27" x14ac:dyDescent="0.25">
      <c r="A193" t="s">
        <v>287</v>
      </c>
      <c r="B193" t="s">
        <v>2201</v>
      </c>
      <c r="C193">
        <v>5511</v>
      </c>
      <c r="D193" t="s">
        <v>2062</v>
      </c>
      <c r="E193" s="32" t="s">
        <v>2179</v>
      </c>
      <c r="F193" t="e">
        <f>+MATCH(E193,#REF!,0)</f>
        <v>#REF!</v>
      </c>
      <c r="I193" s="31">
        <v>0</v>
      </c>
      <c r="J193" s="31">
        <f t="shared" si="37"/>
        <v>0</v>
      </c>
      <c r="K193" s="31">
        <v>0</v>
      </c>
      <c r="L193" s="31">
        <v>0</v>
      </c>
      <c r="M193" s="31">
        <f t="shared" si="38"/>
        <v>0</v>
      </c>
      <c r="N193" s="31">
        <f t="shared" si="39"/>
        <v>0</v>
      </c>
      <c r="O193" s="31">
        <v>0</v>
      </c>
      <c r="P193" s="31">
        <f t="shared" si="40"/>
        <v>0</v>
      </c>
      <c r="Q193" s="41">
        <f t="shared" si="41"/>
        <v>0</v>
      </c>
      <c r="R193" s="31">
        <v>0</v>
      </c>
      <c r="S193" s="31">
        <f t="shared" si="42"/>
        <v>0</v>
      </c>
      <c r="T193" s="31">
        <f t="shared" si="43"/>
        <v>0</v>
      </c>
      <c r="U193" s="42">
        <f t="shared" si="44"/>
        <v>0</v>
      </c>
      <c r="W193" s="31">
        <f>SUMPRODUCT((A193=WP!$C$2:$C$1202)*(WP!$K$2:$K$1202))</f>
        <v>0</v>
      </c>
      <c r="X193" s="31">
        <f t="shared" si="31"/>
        <v>0</v>
      </c>
      <c r="Z193" s="31">
        <f>SUMPRODUCT((A193=WP!$C$2:$C$1202)*(WP!$R$2:$R$1202))</f>
        <v>0</v>
      </c>
      <c r="AA193" s="31">
        <f t="shared" si="32"/>
        <v>0</v>
      </c>
    </row>
    <row r="194" spans="1:27" x14ac:dyDescent="0.25">
      <c r="A194" t="s">
        <v>2</v>
      </c>
      <c r="B194" t="s">
        <v>2202</v>
      </c>
      <c r="C194">
        <v>5511</v>
      </c>
      <c r="D194" t="s">
        <v>2062</v>
      </c>
      <c r="E194" s="32" t="s">
        <v>2179</v>
      </c>
      <c r="F194" t="e">
        <f>+MATCH(E194,#REF!,0)</f>
        <v>#REF!</v>
      </c>
      <c r="I194" s="31">
        <v>0</v>
      </c>
      <c r="J194" s="31">
        <f t="shared" si="37"/>
        <v>0</v>
      </c>
      <c r="K194" s="31">
        <v>0</v>
      </c>
      <c r="L194" s="31">
        <v>0</v>
      </c>
      <c r="M194" s="31">
        <f t="shared" si="38"/>
        <v>0</v>
      </c>
      <c r="N194" s="31">
        <f t="shared" si="39"/>
        <v>0</v>
      </c>
      <c r="O194" s="31">
        <v>0</v>
      </c>
      <c r="P194" s="31">
        <f t="shared" si="40"/>
        <v>0</v>
      </c>
      <c r="Q194" s="41">
        <f t="shared" si="41"/>
        <v>0</v>
      </c>
      <c r="R194" s="31">
        <v>0</v>
      </c>
      <c r="S194" s="31">
        <f t="shared" si="42"/>
        <v>0</v>
      </c>
      <c r="T194" s="31">
        <f t="shared" si="43"/>
        <v>0</v>
      </c>
      <c r="U194" s="42">
        <f t="shared" si="44"/>
        <v>0</v>
      </c>
      <c r="W194" s="31">
        <f>SUMPRODUCT((A194=WP!$C$2:$C$1202)*(WP!$K$2:$K$1202))</f>
        <v>0</v>
      </c>
      <c r="X194" s="31">
        <f t="shared" si="31"/>
        <v>0</v>
      </c>
      <c r="Z194" s="31">
        <f>SUMPRODUCT((A194=WP!$C$2:$C$1202)*(WP!$R$2:$R$1202))</f>
        <v>0</v>
      </c>
      <c r="AA194" s="31">
        <f t="shared" si="32"/>
        <v>0</v>
      </c>
    </row>
    <row r="195" spans="1:27" x14ac:dyDescent="0.25">
      <c r="A195" t="s">
        <v>192</v>
      </c>
      <c r="B195" t="s">
        <v>2203</v>
      </c>
      <c r="C195">
        <v>5513</v>
      </c>
      <c r="D195" t="s">
        <v>2062</v>
      </c>
      <c r="E195" s="32" t="s">
        <v>2179</v>
      </c>
      <c r="F195" t="e">
        <f>+MATCH(E195,#REF!,0)</f>
        <v>#REF!</v>
      </c>
      <c r="I195" s="31">
        <v>20</v>
      </c>
      <c r="J195" s="31">
        <f t="shared" si="37"/>
        <v>109805.9</v>
      </c>
      <c r="K195" s="31">
        <v>2196118</v>
      </c>
      <c r="L195" s="31">
        <v>0</v>
      </c>
      <c r="M195" s="31">
        <f t="shared" si="38"/>
        <v>2196118</v>
      </c>
      <c r="N195" s="31">
        <f t="shared" si="39"/>
        <v>148515.99306285701</v>
      </c>
      <c r="O195" s="31">
        <v>2970319.8612571401</v>
      </c>
      <c r="P195" s="31">
        <f t="shared" si="40"/>
        <v>-774201.86125714006</v>
      </c>
      <c r="Q195" s="41">
        <f t="shared" si="41"/>
        <v>-0.35253199566559723</v>
      </c>
      <c r="R195" s="31">
        <v>0</v>
      </c>
      <c r="S195" s="31">
        <f t="shared" si="42"/>
        <v>2970319.8612571401</v>
      </c>
      <c r="T195" s="31">
        <f t="shared" si="43"/>
        <v>-774201.86125714006</v>
      </c>
      <c r="U195" s="42">
        <f t="shared" si="44"/>
        <v>-0.35253199566559723</v>
      </c>
      <c r="W195" s="31">
        <f>SUMPRODUCT((A195=WP!$C$2:$C$1202)*(WP!$K$2:$K$1202))</f>
        <v>20</v>
      </c>
      <c r="X195" s="31">
        <f t="shared" si="31"/>
        <v>0</v>
      </c>
      <c r="Z195" s="31">
        <f>SUMPRODUCT((A195=WP!$C$2:$C$1202)*(WP!$R$2:$R$1202))</f>
        <v>2196118</v>
      </c>
      <c r="AA195" s="31">
        <f t="shared" si="32"/>
        <v>0</v>
      </c>
    </row>
    <row r="196" spans="1:27" x14ac:dyDescent="0.25">
      <c r="A196" t="s">
        <v>292</v>
      </c>
      <c r="B196" t="s">
        <v>2204</v>
      </c>
      <c r="C196">
        <v>5513</v>
      </c>
      <c r="D196" t="s">
        <v>2062</v>
      </c>
      <c r="E196" s="32" t="s">
        <v>2179</v>
      </c>
      <c r="F196" t="e">
        <f>+MATCH(E196,#REF!,0)</f>
        <v>#REF!</v>
      </c>
      <c r="I196" s="31">
        <v>3000</v>
      </c>
      <c r="J196" s="31">
        <f t="shared" si="37"/>
        <v>16000</v>
      </c>
      <c r="K196" s="31">
        <v>48000000</v>
      </c>
      <c r="L196" s="31">
        <v>0</v>
      </c>
      <c r="M196" s="31">
        <f t="shared" si="38"/>
        <v>48000000</v>
      </c>
      <c r="N196" s="31">
        <f t="shared" si="39"/>
        <v>8156.9978979265998</v>
      </c>
      <c r="O196" s="31">
        <v>24470993.6937798</v>
      </c>
      <c r="P196" s="31">
        <f t="shared" si="40"/>
        <v>23529006.3062202</v>
      </c>
      <c r="Q196" s="41">
        <f t="shared" si="41"/>
        <v>0.49018763137958749</v>
      </c>
      <c r="R196" s="31">
        <v>0</v>
      </c>
      <c r="S196" s="31">
        <f t="shared" si="42"/>
        <v>24470993.6937798</v>
      </c>
      <c r="T196" s="31">
        <f t="shared" si="43"/>
        <v>23529006.3062202</v>
      </c>
      <c r="U196" s="42">
        <f t="shared" si="44"/>
        <v>0.49018763137958749</v>
      </c>
      <c r="W196" s="31">
        <f>SUMPRODUCT((A196=WP!$C$2:$C$1202)*(WP!$K$2:$K$1202))</f>
        <v>3000</v>
      </c>
      <c r="X196" s="31">
        <f t="shared" si="31"/>
        <v>0</v>
      </c>
      <c r="Z196" s="31">
        <f>SUMPRODUCT((A196=WP!$C$2:$C$1202)*(WP!$R$2:$R$1202))</f>
        <v>48000000</v>
      </c>
      <c r="AA196" s="31">
        <f t="shared" si="32"/>
        <v>0</v>
      </c>
    </row>
    <row r="197" spans="1:27" x14ac:dyDescent="0.25">
      <c r="A197" t="s">
        <v>926</v>
      </c>
      <c r="B197" t="s">
        <v>2205</v>
      </c>
      <c r="C197">
        <v>5513</v>
      </c>
      <c r="D197" t="s">
        <v>2062</v>
      </c>
      <c r="E197" s="32" t="s">
        <v>2179</v>
      </c>
      <c r="F197" t="e">
        <f>+MATCH(E197,#REF!,0)</f>
        <v>#REF!</v>
      </c>
      <c r="I197" s="31">
        <v>2</v>
      </c>
      <c r="J197" s="31">
        <f t="shared" si="37"/>
        <v>141539</v>
      </c>
      <c r="K197" s="31">
        <v>283078</v>
      </c>
      <c r="L197" s="31">
        <v>0</v>
      </c>
      <c r="M197" s="31">
        <f t="shared" si="38"/>
        <v>283078</v>
      </c>
      <c r="N197" s="31">
        <f t="shared" si="39"/>
        <v>103725.09777009999</v>
      </c>
      <c r="O197" s="31">
        <v>207450.19554019999</v>
      </c>
      <c r="P197" s="31">
        <f t="shared" si="40"/>
        <v>75627.804459800012</v>
      </c>
      <c r="Q197" s="41">
        <f t="shared" si="41"/>
        <v>0.26716242328898754</v>
      </c>
      <c r="R197" s="31">
        <v>0</v>
      </c>
      <c r="S197" s="31">
        <f t="shared" si="42"/>
        <v>207450.19554019999</v>
      </c>
      <c r="T197" s="31">
        <f t="shared" si="43"/>
        <v>75627.804459800012</v>
      </c>
      <c r="U197" s="42">
        <f t="shared" si="44"/>
        <v>0.26716242328898754</v>
      </c>
      <c r="W197" s="31">
        <f>SUMPRODUCT((A197=WP!$C$2:$C$1202)*(WP!$K$2:$K$1202))</f>
        <v>2</v>
      </c>
      <c r="X197" s="31">
        <f t="shared" si="31"/>
        <v>0</v>
      </c>
      <c r="Z197" s="31">
        <f>SUMPRODUCT((A197=WP!$C$2:$C$1202)*(WP!$R$2:$R$1202))</f>
        <v>283078</v>
      </c>
      <c r="AA197" s="31">
        <f t="shared" si="32"/>
        <v>0</v>
      </c>
    </row>
    <row r="198" spans="1:27" x14ac:dyDescent="0.25">
      <c r="A198" t="s">
        <v>928</v>
      </c>
      <c r="B198" t="s">
        <v>2206</v>
      </c>
      <c r="C198">
        <v>5513</v>
      </c>
      <c r="D198" t="s">
        <v>2062</v>
      </c>
      <c r="E198" s="32" t="s">
        <v>2179</v>
      </c>
      <c r="F198" t="e">
        <f>+MATCH(E198,#REF!,0)</f>
        <v>#REF!</v>
      </c>
      <c r="I198" s="31">
        <v>2</v>
      </c>
      <c r="J198" s="31">
        <f t="shared" si="37"/>
        <v>141539</v>
      </c>
      <c r="K198" s="31">
        <v>283078</v>
      </c>
      <c r="L198" s="31">
        <v>0</v>
      </c>
      <c r="M198" s="31">
        <f t="shared" si="38"/>
        <v>283078</v>
      </c>
      <c r="N198" s="31">
        <f t="shared" si="39"/>
        <v>98115.244738396505</v>
      </c>
      <c r="O198" s="31">
        <v>196230.48947679301</v>
      </c>
      <c r="P198" s="31">
        <f t="shared" si="40"/>
        <v>86847.510523206991</v>
      </c>
      <c r="Q198" s="41">
        <f t="shared" si="41"/>
        <v>0.30679710370713015</v>
      </c>
      <c r="R198" s="31">
        <v>0</v>
      </c>
      <c r="S198" s="31">
        <f t="shared" si="42"/>
        <v>196230.48947679301</v>
      </c>
      <c r="T198" s="31">
        <f t="shared" si="43"/>
        <v>86847.510523206991</v>
      </c>
      <c r="U198" s="42">
        <f t="shared" si="44"/>
        <v>0.30679710370713015</v>
      </c>
      <c r="W198" s="31">
        <f>SUMPRODUCT((A198=WP!$C$2:$C$1202)*(WP!$K$2:$K$1202))</f>
        <v>2</v>
      </c>
      <c r="X198" s="31">
        <f t="shared" si="31"/>
        <v>0</v>
      </c>
      <c r="Z198" s="31">
        <f>SUMPRODUCT((A198=WP!$C$2:$C$1202)*(WP!$R$2:$R$1202))</f>
        <v>283078</v>
      </c>
      <c r="AA198" s="31">
        <f t="shared" si="32"/>
        <v>0</v>
      </c>
    </row>
    <row r="199" spans="1:27" x14ac:dyDescent="0.25">
      <c r="A199" t="s">
        <v>432</v>
      </c>
      <c r="B199" t="s">
        <v>2207</v>
      </c>
      <c r="C199">
        <v>5511</v>
      </c>
      <c r="D199" t="s">
        <v>2062</v>
      </c>
      <c r="E199" s="32" t="s">
        <v>2179</v>
      </c>
      <c r="F199" t="e">
        <f>+MATCH(E199,#REF!,0)</f>
        <v>#REF!</v>
      </c>
      <c r="I199" s="31">
        <v>0</v>
      </c>
      <c r="J199" s="31">
        <f t="shared" si="37"/>
        <v>0</v>
      </c>
      <c r="K199" s="31">
        <v>0</v>
      </c>
      <c r="L199" s="31">
        <v>0</v>
      </c>
      <c r="M199" s="31">
        <f t="shared" si="38"/>
        <v>0</v>
      </c>
      <c r="N199" s="31">
        <f t="shared" si="39"/>
        <v>0</v>
      </c>
      <c r="O199" s="31">
        <v>0</v>
      </c>
      <c r="P199" s="31">
        <f t="shared" si="40"/>
        <v>0</v>
      </c>
      <c r="Q199" s="41">
        <f t="shared" si="41"/>
        <v>0</v>
      </c>
      <c r="R199" s="31">
        <v>0</v>
      </c>
      <c r="S199" s="31">
        <f t="shared" si="42"/>
        <v>0</v>
      </c>
      <c r="T199" s="31">
        <f t="shared" si="43"/>
        <v>0</v>
      </c>
      <c r="U199" s="42">
        <f t="shared" si="44"/>
        <v>0</v>
      </c>
      <c r="W199" s="31">
        <f>SUMPRODUCT((A199=WP!$C$2:$C$1202)*(WP!$K$2:$K$1202))</f>
        <v>0</v>
      </c>
      <c r="X199" s="31">
        <f t="shared" si="31"/>
        <v>0</v>
      </c>
      <c r="Z199" s="31">
        <f>SUMPRODUCT((A199=WP!$C$2:$C$1202)*(WP!$R$2:$R$1202))</f>
        <v>0</v>
      </c>
      <c r="AA199" s="31">
        <f t="shared" si="32"/>
        <v>0</v>
      </c>
    </row>
    <row r="200" spans="1:27" x14ac:dyDescent="0.25">
      <c r="A200" t="s">
        <v>440</v>
      </c>
      <c r="B200" t="s">
        <v>2208</v>
      </c>
      <c r="C200">
        <v>5511</v>
      </c>
      <c r="D200" t="s">
        <v>2062</v>
      </c>
      <c r="E200" s="32" t="s">
        <v>2179</v>
      </c>
      <c r="F200" t="e">
        <f>+MATCH(E200,#REF!,0)</f>
        <v>#REF!</v>
      </c>
      <c r="I200" s="31">
        <v>0</v>
      </c>
      <c r="J200" s="31">
        <f t="shared" si="37"/>
        <v>0</v>
      </c>
      <c r="K200" s="31">
        <v>0</v>
      </c>
      <c r="L200" s="31">
        <v>0</v>
      </c>
      <c r="M200" s="31">
        <f t="shared" si="38"/>
        <v>0</v>
      </c>
      <c r="N200" s="31">
        <f t="shared" si="39"/>
        <v>0</v>
      </c>
      <c r="O200" s="31">
        <v>0</v>
      </c>
      <c r="P200" s="31">
        <f t="shared" si="40"/>
        <v>0</v>
      </c>
      <c r="Q200" s="41">
        <f t="shared" si="41"/>
        <v>0</v>
      </c>
      <c r="R200" s="31">
        <v>0</v>
      </c>
      <c r="S200" s="31">
        <f t="shared" si="42"/>
        <v>0</v>
      </c>
      <c r="T200" s="31">
        <f t="shared" si="43"/>
        <v>0</v>
      </c>
      <c r="U200" s="42">
        <f t="shared" si="44"/>
        <v>0</v>
      </c>
      <c r="W200" s="31">
        <f>SUMPRODUCT((A200=WP!$C$2:$C$1202)*(WP!$K$2:$K$1202))</f>
        <v>0</v>
      </c>
      <c r="X200" s="31">
        <f t="shared" si="31"/>
        <v>0</v>
      </c>
      <c r="Z200" s="31">
        <f>SUMPRODUCT((A200=WP!$C$2:$C$1202)*(WP!$R$2:$R$1202))</f>
        <v>0</v>
      </c>
      <c r="AA200" s="31">
        <f t="shared" si="32"/>
        <v>0</v>
      </c>
    </row>
    <row r="201" spans="1:27" x14ac:dyDescent="0.25">
      <c r="A201" t="s">
        <v>444</v>
      </c>
      <c r="B201" t="s">
        <v>2209</v>
      </c>
      <c r="C201">
        <v>5511</v>
      </c>
      <c r="D201" t="s">
        <v>2062</v>
      </c>
      <c r="E201" s="32" t="s">
        <v>2179</v>
      </c>
      <c r="F201" t="e">
        <f>+MATCH(E201,#REF!,0)</f>
        <v>#REF!</v>
      </c>
      <c r="I201" s="31">
        <v>0</v>
      </c>
      <c r="J201" s="31">
        <f t="shared" si="37"/>
        <v>0</v>
      </c>
      <c r="K201" s="31">
        <v>0</v>
      </c>
      <c r="L201" s="31">
        <v>0</v>
      </c>
      <c r="M201" s="31">
        <f t="shared" si="38"/>
        <v>0</v>
      </c>
      <c r="N201" s="31">
        <f t="shared" si="39"/>
        <v>0</v>
      </c>
      <c r="O201" s="31">
        <v>0</v>
      </c>
      <c r="P201" s="31">
        <f t="shared" si="40"/>
        <v>0</v>
      </c>
      <c r="Q201" s="41">
        <f t="shared" si="41"/>
        <v>0</v>
      </c>
      <c r="R201" s="31">
        <v>0</v>
      </c>
      <c r="S201" s="31">
        <f t="shared" si="42"/>
        <v>0</v>
      </c>
      <c r="T201" s="31">
        <f t="shared" si="43"/>
        <v>0</v>
      </c>
      <c r="U201" s="42">
        <f t="shared" si="44"/>
        <v>0</v>
      </c>
      <c r="W201" s="31">
        <f>SUMPRODUCT((A201=WP!$C$2:$C$1202)*(WP!$K$2:$K$1202))</f>
        <v>0</v>
      </c>
      <c r="X201" s="31">
        <f t="shared" ref="X201:X264" si="45">I201-W201</f>
        <v>0</v>
      </c>
      <c r="Z201" s="31">
        <f>SUMPRODUCT((A201=WP!$C$2:$C$1202)*(WP!$R$2:$R$1202))</f>
        <v>0</v>
      </c>
      <c r="AA201" s="31">
        <f t="shared" ref="AA201:AA264" si="46">M201-Z201</f>
        <v>0</v>
      </c>
    </row>
    <row r="202" spans="1:27" x14ac:dyDescent="0.25">
      <c r="A202" t="s">
        <v>437</v>
      </c>
      <c r="B202" t="s">
        <v>2210</v>
      </c>
      <c r="C202">
        <v>5511</v>
      </c>
      <c r="D202" t="s">
        <v>2062</v>
      </c>
      <c r="E202" s="32" t="s">
        <v>2179</v>
      </c>
      <c r="F202" t="e">
        <f>+MATCH(E202,#REF!,0)</f>
        <v>#REF!</v>
      </c>
      <c r="I202" s="31">
        <v>0</v>
      </c>
      <c r="J202" s="31">
        <f t="shared" si="37"/>
        <v>0</v>
      </c>
      <c r="K202" s="31">
        <v>0</v>
      </c>
      <c r="L202" s="31">
        <v>0</v>
      </c>
      <c r="M202" s="31">
        <f t="shared" si="38"/>
        <v>0</v>
      </c>
      <c r="N202" s="31">
        <f t="shared" si="39"/>
        <v>0</v>
      </c>
      <c r="O202" s="31">
        <v>0</v>
      </c>
      <c r="P202" s="31">
        <f t="shared" si="40"/>
        <v>0</v>
      </c>
      <c r="Q202" s="41">
        <f t="shared" si="41"/>
        <v>0</v>
      </c>
      <c r="R202" s="31">
        <v>0</v>
      </c>
      <c r="S202" s="31">
        <f t="shared" si="42"/>
        <v>0</v>
      </c>
      <c r="T202" s="31">
        <f t="shared" si="43"/>
        <v>0</v>
      </c>
      <c r="U202" s="42">
        <f t="shared" si="44"/>
        <v>0</v>
      </c>
      <c r="W202" s="31">
        <f>SUMPRODUCT((A202=WP!$C$2:$C$1202)*(WP!$K$2:$K$1202))</f>
        <v>0</v>
      </c>
      <c r="X202" s="31">
        <f t="shared" si="45"/>
        <v>0</v>
      </c>
      <c r="Z202" s="31">
        <f>SUMPRODUCT((A202=WP!$C$2:$C$1202)*(WP!$R$2:$R$1202))</f>
        <v>0</v>
      </c>
      <c r="AA202" s="31">
        <f t="shared" si="46"/>
        <v>0</v>
      </c>
    </row>
    <row r="203" spans="1:27" x14ac:dyDescent="0.25">
      <c r="A203" t="s">
        <v>194</v>
      </c>
      <c r="B203" t="s">
        <v>2211</v>
      </c>
      <c r="C203">
        <v>5511</v>
      </c>
      <c r="D203" t="s">
        <v>2062</v>
      </c>
      <c r="E203" s="32" t="s">
        <v>2179</v>
      </c>
      <c r="F203" t="e">
        <f>+MATCH(E203,#REF!,0)</f>
        <v>#REF!</v>
      </c>
      <c r="I203" s="31">
        <v>0</v>
      </c>
      <c r="J203" s="31">
        <f t="shared" si="37"/>
        <v>0</v>
      </c>
      <c r="K203" s="31">
        <v>0</v>
      </c>
      <c r="L203" s="31">
        <v>0</v>
      </c>
      <c r="M203" s="31">
        <f t="shared" si="38"/>
        <v>0</v>
      </c>
      <c r="N203" s="31">
        <f t="shared" si="39"/>
        <v>0</v>
      </c>
      <c r="O203" s="31">
        <v>0</v>
      </c>
      <c r="P203" s="31">
        <f t="shared" si="40"/>
        <v>0</v>
      </c>
      <c r="Q203" s="41">
        <f t="shared" si="41"/>
        <v>0</v>
      </c>
      <c r="R203" s="31">
        <v>0</v>
      </c>
      <c r="S203" s="31">
        <f t="shared" si="42"/>
        <v>0</v>
      </c>
      <c r="T203" s="31">
        <f t="shared" si="43"/>
        <v>0</v>
      </c>
      <c r="U203" s="42">
        <f t="shared" si="44"/>
        <v>0</v>
      </c>
      <c r="W203" s="31">
        <f>SUMPRODUCT((A203=WP!$C$2:$C$1202)*(WP!$K$2:$K$1202))</f>
        <v>0</v>
      </c>
      <c r="X203" s="31">
        <f t="shared" si="45"/>
        <v>0</v>
      </c>
      <c r="Z203" s="31">
        <f>SUMPRODUCT((A203=WP!$C$2:$C$1202)*(WP!$R$2:$R$1202))</f>
        <v>0</v>
      </c>
      <c r="AA203" s="31">
        <f t="shared" si="46"/>
        <v>0</v>
      </c>
    </row>
    <row r="204" spans="1:27" x14ac:dyDescent="0.25">
      <c r="A204" t="s">
        <v>485</v>
      </c>
      <c r="B204" t="s">
        <v>2212</v>
      </c>
      <c r="C204">
        <v>5511</v>
      </c>
      <c r="D204" t="s">
        <v>2062</v>
      </c>
      <c r="E204" s="32" t="s">
        <v>2179</v>
      </c>
      <c r="F204" t="e">
        <f>+MATCH(E204,#REF!,0)</f>
        <v>#REF!</v>
      </c>
      <c r="I204" s="31">
        <v>0</v>
      </c>
      <c r="J204" s="31">
        <f t="shared" si="37"/>
        <v>0</v>
      </c>
      <c r="K204" s="31">
        <v>0</v>
      </c>
      <c r="L204" s="31">
        <v>0</v>
      </c>
      <c r="M204" s="31">
        <f t="shared" si="38"/>
        <v>0</v>
      </c>
      <c r="N204" s="31">
        <f t="shared" si="39"/>
        <v>0</v>
      </c>
      <c r="O204" s="31">
        <v>0</v>
      </c>
      <c r="P204" s="31">
        <f t="shared" si="40"/>
        <v>0</v>
      </c>
      <c r="Q204" s="41">
        <f t="shared" si="41"/>
        <v>0</v>
      </c>
      <c r="R204" s="31">
        <v>0</v>
      </c>
      <c r="S204" s="31">
        <f t="shared" si="42"/>
        <v>0</v>
      </c>
      <c r="T204" s="31">
        <f t="shared" si="43"/>
        <v>0</v>
      </c>
      <c r="U204" s="42">
        <f t="shared" si="44"/>
        <v>0</v>
      </c>
      <c r="W204" s="31">
        <f>SUMPRODUCT((A204=WP!$C$2:$C$1202)*(WP!$K$2:$K$1202))</f>
        <v>0</v>
      </c>
      <c r="X204" s="31">
        <f t="shared" si="45"/>
        <v>0</v>
      </c>
      <c r="Z204" s="31">
        <f>SUMPRODUCT((A204=WP!$C$2:$C$1202)*(WP!$R$2:$R$1202))</f>
        <v>0</v>
      </c>
      <c r="AA204" s="31">
        <f t="shared" si="46"/>
        <v>0</v>
      </c>
    </row>
    <row r="205" spans="1:27" x14ac:dyDescent="0.25">
      <c r="A205" t="s">
        <v>230</v>
      </c>
      <c r="B205" t="s">
        <v>2213</v>
      </c>
      <c r="C205">
        <v>5511</v>
      </c>
      <c r="D205" t="s">
        <v>2062</v>
      </c>
      <c r="E205" s="32" t="s">
        <v>2179</v>
      </c>
      <c r="F205" t="e">
        <f>+MATCH(E205,#REF!,0)</f>
        <v>#REF!</v>
      </c>
      <c r="I205" s="31">
        <v>0</v>
      </c>
      <c r="J205" s="31">
        <f t="shared" si="37"/>
        <v>0</v>
      </c>
      <c r="K205" s="31">
        <v>0</v>
      </c>
      <c r="L205" s="31">
        <v>0</v>
      </c>
      <c r="M205" s="31">
        <f t="shared" si="38"/>
        <v>0</v>
      </c>
      <c r="N205" s="31">
        <f t="shared" si="39"/>
        <v>0</v>
      </c>
      <c r="O205" s="31">
        <v>0</v>
      </c>
      <c r="P205" s="31">
        <f t="shared" si="40"/>
        <v>0</v>
      </c>
      <c r="Q205" s="41">
        <f t="shared" si="41"/>
        <v>0</v>
      </c>
      <c r="R205" s="31">
        <v>0</v>
      </c>
      <c r="S205" s="31">
        <f t="shared" si="42"/>
        <v>0</v>
      </c>
      <c r="T205" s="31">
        <f t="shared" si="43"/>
        <v>0</v>
      </c>
      <c r="U205" s="42">
        <f t="shared" si="44"/>
        <v>0</v>
      </c>
      <c r="W205" s="31">
        <f>SUMPRODUCT((A205=WP!$C$2:$C$1202)*(WP!$K$2:$K$1202))</f>
        <v>0</v>
      </c>
      <c r="X205" s="31">
        <f t="shared" si="45"/>
        <v>0</v>
      </c>
      <c r="Z205" s="31">
        <f>SUMPRODUCT((A205=WP!$C$2:$C$1202)*(WP!$R$2:$R$1202))</f>
        <v>0</v>
      </c>
      <c r="AA205" s="31">
        <f t="shared" si="46"/>
        <v>0</v>
      </c>
    </row>
    <row r="206" spans="1:27" x14ac:dyDescent="0.25">
      <c r="A206" t="s">
        <v>433</v>
      </c>
      <c r="B206" t="s">
        <v>2214</v>
      </c>
      <c r="C206">
        <v>5511</v>
      </c>
      <c r="D206" t="s">
        <v>2062</v>
      </c>
      <c r="E206" s="32" t="s">
        <v>2179</v>
      </c>
      <c r="F206" t="e">
        <f>+MATCH(E206,#REF!,0)</f>
        <v>#REF!</v>
      </c>
      <c r="I206" s="31">
        <v>0</v>
      </c>
      <c r="J206" s="31">
        <f t="shared" si="37"/>
        <v>0</v>
      </c>
      <c r="K206" s="31">
        <v>0</v>
      </c>
      <c r="L206" s="31">
        <v>0</v>
      </c>
      <c r="M206" s="31">
        <f t="shared" si="38"/>
        <v>0</v>
      </c>
      <c r="N206" s="31">
        <f t="shared" si="39"/>
        <v>0</v>
      </c>
      <c r="O206" s="31">
        <v>0</v>
      </c>
      <c r="P206" s="31">
        <f t="shared" si="40"/>
        <v>0</v>
      </c>
      <c r="Q206" s="41">
        <f t="shared" si="41"/>
        <v>0</v>
      </c>
      <c r="R206" s="31">
        <v>0</v>
      </c>
      <c r="S206" s="31">
        <f t="shared" si="42"/>
        <v>0</v>
      </c>
      <c r="T206" s="31">
        <f t="shared" si="43"/>
        <v>0</v>
      </c>
      <c r="U206" s="42">
        <f t="shared" si="44"/>
        <v>0</v>
      </c>
      <c r="W206" s="31">
        <f>SUMPRODUCT((A206=WP!$C$2:$C$1202)*(WP!$K$2:$K$1202))</f>
        <v>0</v>
      </c>
      <c r="X206" s="31">
        <f t="shared" si="45"/>
        <v>0</v>
      </c>
      <c r="Z206" s="31">
        <f>SUMPRODUCT((A206=WP!$C$2:$C$1202)*(WP!$R$2:$R$1202))</f>
        <v>0</v>
      </c>
      <c r="AA206" s="31">
        <f t="shared" si="46"/>
        <v>0</v>
      </c>
    </row>
    <row r="207" spans="1:27" x14ac:dyDescent="0.25">
      <c r="A207" t="s">
        <v>427</v>
      </c>
      <c r="B207" t="s">
        <v>2215</v>
      </c>
      <c r="C207">
        <v>5511</v>
      </c>
      <c r="D207" t="s">
        <v>2062</v>
      </c>
      <c r="E207" s="32" t="s">
        <v>2179</v>
      </c>
      <c r="F207" t="e">
        <f>+MATCH(E207,#REF!,0)</f>
        <v>#REF!</v>
      </c>
      <c r="I207" s="31">
        <v>0</v>
      </c>
      <c r="J207" s="31">
        <f t="shared" si="37"/>
        <v>0</v>
      </c>
      <c r="K207" s="31">
        <v>0</v>
      </c>
      <c r="L207" s="31">
        <v>0</v>
      </c>
      <c r="M207" s="31">
        <f t="shared" si="38"/>
        <v>0</v>
      </c>
      <c r="N207" s="31">
        <f t="shared" si="39"/>
        <v>0</v>
      </c>
      <c r="O207" s="31">
        <v>0</v>
      </c>
      <c r="P207" s="31">
        <f t="shared" si="40"/>
        <v>0</v>
      </c>
      <c r="Q207" s="41">
        <f t="shared" si="41"/>
        <v>0</v>
      </c>
      <c r="R207" s="31">
        <v>0</v>
      </c>
      <c r="S207" s="31">
        <f t="shared" si="42"/>
        <v>0</v>
      </c>
      <c r="T207" s="31">
        <f t="shared" si="43"/>
        <v>0</v>
      </c>
      <c r="U207" s="42">
        <f t="shared" si="44"/>
        <v>0</v>
      </c>
      <c r="W207" s="31">
        <f>SUMPRODUCT((A207=WP!$C$2:$C$1202)*(WP!$K$2:$K$1202))</f>
        <v>0</v>
      </c>
      <c r="X207" s="31">
        <f t="shared" si="45"/>
        <v>0</v>
      </c>
      <c r="Z207" s="31">
        <f>SUMPRODUCT((A207=WP!$C$2:$C$1202)*(WP!$R$2:$R$1202))</f>
        <v>0</v>
      </c>
      <c r="AA207" s="31">
        <f t="shared" si="46"/>
        <v>0</v>
      </c>
    </row>
    <row r="208" spans="1:27" x14ac:dyDescent="0.25">
      <c r="A208" t="s">
        <v>443</v>
      </c>
      <c r="B208" t="s">
        <v>2216</v>
      </c>
      <c r="C208">
        <v>5511</v>
      </c>
      <c r="D208" t="s">
        <v>2062</v>
      </c>
      <c r="E208" s="32" t="s">
        <v>2179</v>
      </c>
      <c r="F208" t="e">
        <f>+MATCH(E208,#REF!,0)</f>
        <v>#REF!</v>
      </c>
      <c r="I208" s="31">
        <v>0</v>
      </c>
      <c r="J208" s="31">
        <f t="shared" si="37"/>
        <v>0</v>
      </c>
      <c r="K208" s="31">
        <v>0</v>
      </c>
      <c r="L208" s="31">
        <v>0</v>
      </c>
      <c r="M208" s="31">
        <f t="shared" si="38"/>
        <v>0</v>
      </c>
      <c r="N208" s="31">
        <f t="shared" si="39"/>
        <v>0</v>
      </c>
      <c r="O208" s="31">
        <v>0</v>
      </c>
      <c r="P208" s="31">
        <f t="shared" si="40"/>
        <v>0</v>
      </c>
      <c r="Q208" s="41">
        <f t="shared" si="41"/>
        <v>0</v>
      </c>
      <c r="R208" s="31">
        <v>0</v>
      </c>
      <c r="S208" s="31">
        <f t="shared" si="42"/>
        <v>0</v>
      </c>
      <c r="T208" s="31">
        <f t="shared" si="43"/>
        <v>0</v>
      </c>
      <c r="U208" s="42">
        <f t="shared" si="44"/>
        <v>0</v>
      </c>
      <c r="W208" s="31">
        <f>SUMPRODUCT((A208=WP!$C$2:$C$1202)*(WP!$K$2:$K$1202))</f>
        <v>0</v>
      </c>
      <c r="X208" s="31">
        <f t="shared" si="45"/>
        <v>0</v>
      </c>
      <c r="Z208" s="31">
        <f>SUMPRODUCT((A208=WP!$C$2:$C$1202)*(WP!$R$2:$R$1202))</f>
        <v>0</v>
      </c>
      <c r="AA208" s="31">
        <f t="shared" si="46"/>
        <v>0</v>
      </c>
    </row>
    <row r="209" spans="1:27" x14ac:dyDescent="0.25">
      <c r="A209" t="s">
        <v>430</v>
      </c>
      <c r="B209" t="s">
        <v>2217</v>
      </c>
      <c r="C209">
        <v>5511</v>
      </c>
      <c r="D209" t="s">
        <v>2062</v>
      </c>
      <c r="E209" s="32" t="s">
        <v>2179</v>
      </c>
      <c r="F209" t="e">
        <f>+MATCH(E209,#REF!,0)</f>
        <v>#REF!</v>
      </c>
      <c r="I209" s="31">
        <v>0</v>
      </c>
      <c r="J209" s="31">
        <f t="shared" si="37"/>
        <v>0</v>
      </c>
      <c r="K209" s="31">
        <v>0</v>
      </c>
      <c r="L209" s="31">
        <v>0</v>
      </c>
      <c r="M209" s="31">
        <f t="shared" si="38"/>
        <v>0</v>
      </c>
      <c r="N209" s="31">
        <f t="shared" si="39"/>
        <v>0</v>
      </c>
      <c r="O209" s="31">
        <v>0</v>
      </c>
      <c r="P209" s="31">
        <f t="shared" si="40"/>
        <v>0</v>
      </c>
      <c r="Q209" s="41">
        <f t="shared" si="41"/>
        <v>0</v>
      </c>
      <c r="R209" s="31">
        <v>0</v>
      </c>
      <c r="S209" s="31">
        <f t="shared" si="42"/>
        <v>0</v>
      </c>
      <c r="T209" s="31">
        <f t="shared" si="43"/>
        <v>0</v>
      </c>
      <c r="U209" s="42">
        <f t="shared" si="44"/>
        <v>0</v>
      </c>
      <c r="W209" s="31">
        <f>SUMPRODUCT((A209=WP!$C$2:$C$1202)*(WP!$K$2:$K$1202))</f>
        <v>0</v>
      </c>
      <c r="X209" s="31">
        <f t="shared" si="45"/>
        <v>0</v>
      </c>
      <c r="Z209" s="31">
        <f>SUMPRODUCT((A209=WP!$C$2:$C$1202)*(WP!$R$2:$R$1202))</f>
        <v>0</v>
      </c>
      <c r="AA209" s="31">
        <f t="shared" si="46"/>
        <v>0</v>
      </c>
    </row>
    <row r="210" spans="1:27" x14ac:dyDescent="0.25">
      <c r="A210" t="s">
        <v>426</v>
      </c>
      <c r="B210" t="s">
        <v>2218</v>
      </c>
      <c r="C210">
        <v>5511</v>
      </c>
      <c r="D210" t="s">
        <v>2062</v>
      </c>
      <c r="E210" s="32" t="s">
        <v>2179</v>
      </c>
      <c r="F210" t="e">
        <f>+MATCH(E210,#REF!,0)</f>
        <v>#REF!</v>
      </c>
      <c r="I210" s="31">
        <v>0</v>
      </c>
      <c r="J210" s="31">
        <f t="shared" si="37"/>
        <v>0</v>
      </c>
      <c r="K210" s="31">
        <v>0</v>
      </c>
      <c r="L210" s="31">
        <v>0</v>
      </c>
      <c r="M210" s="31">
        <f t="shared" si="38"/>
        <v>0</v>
      </c>
      <c r="N210" s="31">
        <f t="shared" si="39"/>
        <v>0</v>
      </c>
      <c r="O210" s="31">
        <v>0</v>
      </c>
      <c r="P210" s="31">
        <f t="shared" si="40"/>
        <v>0</v>
      </c>
      <c r="Q210" s="41">
        <f t="shared" si="41"/>
        <v>0</v>
      </c>
      <c r="R210" s="31">
        <v>0</v>
      </c>
      <c r="S210" s="31">
        <f t="shared" si="42"/>
        <v>0</v>
      </c>
      <c r="T210" s="31">
        <f t="shared" si="43"/>
        <v>0</v>
      </c>
      <c r="U210" s="42">
        <f t="shared" si="44"/>
        <v>0</v>
      </c>
      <c r="W210" s="31">
        <f>SUMPRODUCT((A210=WP!$C$2:$C$1202)*(WP!$K$2:$K$1202))</f>
        <v>0</v>
      </c>
      <c r="X210" s="31">
        <f t="shared" si="45"/>
        <v>0</v>
      </c>
      <c r="Z210" s="31">
        <f>SUMPRODUCT((A210=WP!$C$2:$C$1202)*(WP!$R$2:$R$1202))</f>
        <v>0</v>
      </c>
      <c r="AA210" s="31">
        <f t="shared" si="46"/>
        <v>0</v>
      </c>
    </row>
    <row r="211" spans="1:27" x14ac:dyDescent="0.25">
      <c r="A211" t="s">
        <v>416</v>
      </c>
      <c r="B211" t="s">
        <v>2219</v>
      </c>
      <c r="C211">
        <v>5511</v>
      </c>
      <c r="D211" t="s">
        <v>2062</v>
      </c>
      <c r="E211" s="32" t="s">
        <v>2179</v>
      </c>
      <c r="F211" t="e">
        <f>+MATCH(E211,#REF!,0)</f>
        <v>#REF!</v>
      </c>
      <c r="I211" s="31">
        <v>0</v>
      </c>
      <c r="J211" s="31">
        <f t="shared" si="37"/>
        <v>0</v>
      </c>
      <c r="K211" s="31">
        <v>0</v>
      </c>
      <c r="L211" s="31">
        <v>0</v>
      </c>
      <c r="M211" s="31">
        <f t="shared" si="38"/>
        <v>0</v>
      </c>
      <c r="N211" s="31">
        <f t="shared" si="39"/>
        <v>0</v>
      </c>
      <c r="O211" s="31">
        <v>0</v>
      </c>
      <c r="P211" s="31">
        <f t="shared" si="40"/>
        <v>0</v>
      </c>
      <c r="Q211" s="41">
        <f t="shared" si="41"/>
        <v>0</v>
      </c>
      <c r="R211" s="31">
        <v>0</v>
      </c>
      <c r="S211" s="31">
        <f t="shared" si="42"/>
        <v>0</v>
      </c>
      <c r="T211" s="31">
        <f t="shared" si="43"/>
        <v>0</v>
      </c>
      <c r="U211" s="42">
        <f t="shared" si="44"/>
        <v>0</v>
      </c>
      <c r="W211" s="31">
        <f>SUMPRODUCT((A211=WP!$C$2:$C$1202)*(WP!$K$2:$K$1202))</f>
        <v>0</v>
      </c>
      <c r="X211" s="31">
        <f t="shared" si="45"/>
        <v>0</v>
      </c>
      <c r="Z211" s="31">
        <f>SUMPRODUCT((A211=WP!$C$2:$C$1202)*(WP!$R$2:$R$1202))</f>
        <v>0</v>
      </c>
      <c r="AA211" s="31">
        <f t="shared" si="46"/>
        <v>0</v>
      </c>
    </row>
    <row r="212" spans="1:27" x14ac:dyDescent="0.25">
      <c r="A212" t="s">
        <v>441</v>
      </c>
      <c r="B212" t="s">
        <v>2220</v>
      </c>
      <c r="C212">
        <v>5511</v>
      </c>
      <c r="D212" t="s">
        <v>2062</v>
      </c>
      <c r="E212" s="32" t="s">
        <v>2179</v>
      </c>
      <c r="F212" t="e">
        <f>+MATCH(E212,#REF!,0)</f>
        <v>#REF!</v>
      </c>
      <c r="I212" s="31">
        <v>0</v>
      </c>
      <c r="J212" s="31">
        <f t="shared" si="37"/>
        <v>0</v>
      </c>
      <c r="K212" s="31">
        <v>0</v>
      </c>
      <c r="L212" s="31">
        <v>0</v>
      </c>
      <c r="M212" s="31">
        <f t="shared" si="38"/>
        <v>0</v>
      </c>
      <c r="N212" s="31">
        <f t="shared" si="39"/>
        <v>0</v>
      </c>
      <c r="O212" s="31">
        <v>0</v>
      </c>
      <c r="P212" s="31">
        <f t="shared" si="40"/>
        <v>0</v>
      </c>
      <c r="Q212" s="41">
        <f t="shared" si="41"/>
        <v>0</v>
      </c>
      <c r="R212" s="31">
        <v>0</v>
      </c>
      <c r="S212" s="31">
        <f t="shared" si="42"/>
        <v>0</v>
      </c>
      <c r="T212" s="31">
        <f t="shared" si="43"/>
        <v>0</v>
      </c>
      <c r="U212" s="42">
        <f t="shared" si="44"/>
        <v>0</v>
      </c>
      <c r="W212" s="31">
        <f>SUMPRODUCT((A212=WP!$C$2:$C$1202)*(WP!$K$2:$K$1202))</f>
        <v>0</v>
      </c>
      <c r="X212" s="31">
        <f t="shared" si="45"/>
        <v>0</v>
      </c>
      <c r="Z212" s="31">
        <f>SUMPRODUCT((A212=WP!$C$2:$C$1202)*(WP!$R$2:$R$1202))</f>
        <v>0</v>
      </c>
      <c r="AA212" s="31">
        <f t="shared" si="46"/>
        <v>0</v>
      </c>
    </row>
    <row r="213" spans="1:27" x14ac:dyDescent="0.25">
      <c r="A213" t="s">
        <v>420</v>
      </c>
      <c r="B213" t="s">
        <v>2221</v>
      </c>
      <c r="C213">
        <v>5511</v>
      </c>
      <c r="D213" t="s">
        <v>2062</v>
      </c>
      <c r="E213" s="32" t="s">
        <v>2179</v>
      </c>
      <c r="F213" t="e">
        <f>+MATCH(E213,#REF!,0)</f>
        <v>#REF!</v>
      </c>
      <c r="I213" s="31">
        <v>0</v>
      </c>
      <c r="J213" s="31">
        <f t="shared" si="37"/>
        <v>0</v>
      </c>
      <c r="K213" s="31">
        <v>0</v>
      </c>
      <c r="L213" s="31">
        <v>0</v>
      </c>
      <c r="M213" s="31">
        <f t="shared" si="38"/>
        <v>0</v>
      </c>
      <c r="N213" s="31">
        <f t="shared" si="39"/>
        <v>0</v>
      </c>
      <c r="O213" s="31">
        <v>0</v>
      </c>
      <c r="P213" s="31">
        <f t="shared" si="40"/>
        <v>0</v>
      </c>
      <c r="Q213" s="41">
        <f t="shared" si="41"/>
        <v>0</v>
      </c>
      <c r="R213" s="31">
        <v>0</v>
      </c>
      <c r="S213" s="31">
        <f t="shared" si="42"/>
        <v>0</v>
      </c>
      <c r="T213" s="31">
        <f t="shared" si="43"/>
        <v>0</v>
      </c>
      <c r="U213" s="42">
        <f t="shared" si="44"/>
        <v>0</v>
      </c>
      <c r="W213" s="31">
        <f>SUMPRODUCT((A213=WP!$C$2:$C$1202)*(WP!$K$2:$K$1202))</f>
        <v>0</v>
      </c>
      <c r="X213" s="31">
        <f t="shared" si="45"/>
        <v>0</v>
      </c>
      <c r="Z213" s="31">
        <f>SUMPRODUCT((A213=WP!$C$2:$C$1202)*(WP!$R$2:$R$1202))</f>
        <v>0</v>
      </c>
      <c r="AA213" s="31">
        <f t="shared" si="46"/>
        <v>0</v>
      </c>
    </row>
    <row r="214" spans="1:27" x14ac:dyDescent="0.25">
      <c r="A214" t="s">
        <v>419</v>
      </c>
      <c r="B214" t="s">
        <v>2222</v>
      </c>
      <c r="C214">
        <v>5511</v>
      </c>
      <c r="D214" t="s">
        <v>2062</v>
      </c>
      <c r="E214" s="32" t="s">
        <v>2179</v>
      </c>
      <c r="F214" t="e">
        <f>+MATCH(E214,#REF!,0)</f>
        <v>#REF!</v>
      </c>
      <c r="I214" s="31">
        <v>0</v>
      </c>
      <c r="J214" s="31">
        <f t="shared" si="37"/>
        <v>0</v>
      </c>
      <c r="K214" s="31">
        <v>0</v>
      </c>
      <c r="L214" s="31">
        <v>0</v>
      </c>
      <c r="M214" s="31">
        <f t="shared" si="38"/>
        <v>0</v>
      </c>
      <c r="N214" s="31">
        <f t="shared" si="39"/>
        <v>0</v>
      </c>
      <c r="O214" s="31">
        <v>0</v>
      </c>
      <c r="P214" s="31">
        <f t="shared" si="40"/>
        <v>0</v>
      </c>
      <c r="Q214" s="41">
        <f t="shared" si="41"/>
        <v>0</v>
      </c>
      <c r="R214" s="31">
        <v>0</v>
      </c>
      <c r="S214" s="31">
        <f t="shared" si="42"/>
        <v>0</v>
      </c>
      <c r="T214" s="31">
        <f t="shared" si="43"/>
        <v>0</v>
      </c>
      <c r="U214" s="42">
        <f t="shared" si="44"/>
        <v>0</v>
      </c>
      <c r="W214" s="31">
        <f>SUMPRODUCT((A214=WP!$C$2:$C$1202)*(WP!$K$2:$K$1202))</f>
        <v>0</v>
      </c>
      <c r="X214" s="31">
        <f t="shared" si="45"/>
        <v>0</v>
      </c>
      <c r="Z214" s="31">
        <f>SUMPRODUCT((A214=WP!$C$2:$C$1202)*(WP!$R$2:$R$1202))</f>
        <v>0</v>
      </c>
      <c r="AA214" s="31">
        <f t="shared" si="46"/>
        <v>0</v>
      </c>
    </row>
    <row r="215" spans="1:27" x14ac:dyDescent="0.25">
      <c r="A215" t="s">
        <v>428</v>
      </c>
      <c r="B215" t="s">
        <v>2223</v>
      </c>
      <c r="C215">
        <v>5511</v>
      </c>
      <c r="D215" t="s">
        <v>2062</v>
      </c>
      <c r="E215" s="32" t="s">
        <v>2179</v>
      </c>
      <c r="F215" t="e">
        <f>+MATCH(E215,#REF!,0)</f>
        <v>#REF!</v>
      </c>
      <c r="I215" s="31">
        <v>0</v>
      </c>
      <c r="J215" s="31">
        <f t="shared" si="37"/>
        <v>0</v>
      </c>
      <c r="K215" s="31">
        <v>0</v>
      </c>
      <c r="L215" s="31">
        <v>0</v>
      </c>
      <c r="M215" s="31">
        <f t="shared" si="38"/>
        <v>0</v>
      </c>
      <c r="N215" s="31">
        <f t="shared" si="39"/>
        <v>0</v>
      </c>
      <c r="O215" s="31">
        <v>0</v>
      </c>
      <c r="P215" s="31">
        <f t="shared" si="40"/>
        <v>0</v>
      </c>
      <c r="Q215" s="41">
        <f t="shared" si="41"/>
        <v>0</v>
      </c>
      <c r="R215" s="31">
        <v>0</v>
      </c>
      <c r="S215" s="31">
        <f t="shared" si="42"/>
        <v>0</v>
      </c>
      <c r="T215" s="31">
        <f t="shared" si="43"/>
        <v>0</v>
      </c>
      <c r="U215" s="42">
        <f t="shared" si="44"/>
        <v>0</v>
      </c>
      <c r="W215" s="31">
        <f>SUMPRODUCT((A215=WP!$C$2:$C$1202)*(WP!$K$2:$K$1202))</f>
        <v>0</v>
      </c>
      <c r="X215" s="31">
        <f t="shared" si="45"/>
        <v>0</v>
      </c>
      <c r="Z215" s="31">
        <f>SUMPRODUCT((A215=WP!$C$2:$C$1202)*(WP!$R$2:$R$1202))</f>
        <v>0</v>
      </c>
      <c r="AA215" s="31">
        <f t="shared" si="46"/>
        <v>0</v>
      </c>
    </row>
    <row r="216" spans="1:27" x14ac:dyDescent="0.25">
      <c r="A216" t="s">
        <v>431</v>
      </c>
      <c r="B216" t="s">
        <v>2224</v>
      </c>
      <c r="C216">
        <v>5511</v>
      </c>
      <c r="D216" t="s">
        <v>2062</v>
      </c>
      <c r="E216" s="32" t="s">
        <v>2179</v>
      </c>
      <c r="F216" t="e">
        <f>+MATCH(E216,#REF!,0)</f>
        <v>#REF!</v>
      </c>
      <c r="I216" s="31">
        <v>0</v>
      </c>
      <c r="J216" s="31">
        <f t="shared" si="37"/>
        <v>0</v>
      </c>
      <c r="K216" s="31">
        <v>0</v>
      </c>
      <c r="L216" s="31">
        <v>0</v>
      </c>
      <c r="M216" s="31">
        <f t="shared" si="38"/>
        <v>0</v>
      </c>
      <c r="N216" s="31">
        <f t="shared" si="39"/>
        <v>0</v>
      </c>
      <c r="O216" s="31">
        <v>0</v>
      </c>
      <c r="P216" s="31">
        <f t="shared" si="40"/>
        <v>0</v>
      </c>
      <c r="Q216" s="41">
        <f t="shared" si="41"/>
        <v>0</v>
      </c>
      <c r="R216" s="31">
        <v>0</v>
      </c>
      <c r="S216" s="31">
        <f t="shared" si="42"/>
        <v>0</v>
      </c>
      <c r="T216" s="31">
        <f t="shared" si="43"/>
        <v>0</v>
      </c>
      <c r="U216" s="42">
        <f t="shared" si="44"/>
        <v>0</v>
      </c>
      <c r="W216" s="31">
        <f>SUMPRODUCT((A216=WP!$C$2:$C$1202)*(WP!$K$2:$K$1202))</f>
        <v>0</v>
      </c>
      <c r="X216" s="31">
        <f t="shared" si="45"/>
        <v>0</v>
      </c>
      <c r="Z216" s="31">
        <f>SUMPRODUCT((A216=WP!$C$2:$C$1202)*(WP!$R$2:$R$1202))</f>
        <v>0</v>
      </c>
      <c r="AA216" s="31">
        <f t="shared" si="46"/>
        <v>0</v>
      </c>
    </row>
    <row r="217" spans="1:27" x14ac:dyDescent="0.25">
      <c r="A217" t="s">
        <v>439</v>
      </c>
      <c r="B217" t="s">
        <v>2225</v>
      </c>
      <c r="C217">
        <v>5511</v>
      </c>
      <c r="D217" t="s">
        <v>2062</v>
      </c>
      <c r="E217" s="32" t="s">
        <v>2179</v>
      </c>
      <c r="F217" t="e">
        <f>+MATCH(E217,#REF!,0)</f>
        <v>#REF!</v>
      </c>
      <c r="I217" s="31">
        <v>0</v>
      </c>
      <c r="J217" s="31">
        <f t="shared" si="37"/>
        <v>0</v>
      </c>
      <c r="K217" s="31">
        <v>0</v>
      </c>
      <c r="L217" s="31">
        <v>0</v>
      </c>
      <c r="M217" s="31">
        <f t="shared" si="38"/>
        <v>0</v>
      </c>
      <c r="N217" s="31">
        <f t="shared" si="39"/>
        <v>0</v>
      </c>
      <c r="O217" s="31">
        <v>0</v>
      </c>
      <c r="P217" s="31">
        <f t="shared" si="40"/>
        <v>0</v>
      </c>
      <c r="Q217" s="41">
        <f t="shared" si="41"/>
        <v>0</v>
      </c>
      <c r="R217" s="31">
        <v>0</v>
      </c>
      <c r="S217" s="31">
        <f t="shared" si="42"/>
        <v>0</v>
      </c>
      <c r="T217" s="31">
        <f t="shared" si="43"/>
        <v>0</v>
      </c>
      <c r="U217" s="42">
        <f t="shared" si="44"/>
        <v>0</v>
      </c>
      <c r="W217" s="31">
        <f>SUMPRODUCT((A217=WP!$C$2:$C$1202)*(WP!$K$2:$K$1202))</f>
        <v>0</v>
      </c>
      <c r="X217" s="31">
        <f t="shared" si="45"/>
        <v>0</v>
      </c>
      <c r="Z217" s="31">
        <f>SUMPRODUCT((A217=WP!$C$2:$C$1202)*(WP!$R$2:$R$1202))</f>
        <v>0</v>
      </c>
      <c r="AA217" s="31">
        <f t="shared" si="46"/>
        <v>0</v>
      </c>
    </row>
    <row r="218" spans="1:27" x14ac:dyDescent="0.25">
      <c r="A218" t="s">
        <v>436</v>
      </c>
      <c r="B218" t="s">
        <v>2226</v>
      </c>
      <c r="C218">
        <v>5511</v>
      </c>
      <c r="D218" t="s">
        <v>2062</v>
      </c>
      <c r="E218" s="32" t="s">
        <v>2179</v>
      </c>
      <c r="F218" t="e">
        <f>+MATCH(E218,#REF!,0)</f>
        <v>#REF!</v>
      </c>
      <c r="I218" s="31">
        <v>0</v>
      </c>
      <c r="J218" s="31">
        <f t="shared" si="37"/>
        <v>0</v>
      </c>
      <c r="K218" s="31">
        <v>0</v>
      </c>
      <c r="L218" s="31">
        <v>0</v>
      </c>
      <c r="M218" s="31">
        <f t="shared" si="38"/>
        <v>0</v>
      </c>
      <c r="N218" s="31">
        <f t="shared" si="39"/>
        <v>0</v>
      </c>
      <c r="O218" s="31">
        <v>0</v>
      </c>
      <c r="P218" s="31">
        <f t="shared" si="40"/>
        <v>0</v>
      </c>
      <c r="Q218" s="41">
        <f t="shared" si="41"/>
        <v>0</v>
      </c>
      <c r="R218" s="31">
        <v>0</v>
      </c>
      <c r="S218" s="31">
        <f t="shared" si="42"/>
        <v>0</v>
      </c>
      <c r="T218" s="31">
        <f t="shared" si="43"/>
        <v>0</v>
      </c>
      <c r="U218" s="42">
        <f t="shared" si="44"/>
        <v>0</v>
      </c>
      <c r="W218" s="31">
        <f>SUMPRODUCT((A218=WP!$C$2:$C$1202)*(WP!$K$2:$K$1202))</f>
        <v>0</v>
      </c>
      <c r="X218" s="31">
        <f t="shared" si="45"/>
        <v>0</v>
      </c>
      <c r="Z218" s="31">
        <f>SUMPRODUCT((A218=WP!$C$2:$C$1202)*(WP!$R$2:$R$1202))</f>
        <v>0</v>
      </c>
      <c r="AA218" s="31">
        <f t="shared" si="46"/>
        <v>0</v>
      </c>
    </row>
    <row r="219" spans="1:27" x14ac:dyDescent="0.25">
      <c r="A219" t="s">
        <v>418</v>
      </c>
      <c r="B219" t="s">
        <v>2227</v>
      </c>
      <c r="C219">
        <v>5511</v>
      </c>
      <c r="D219" t="s">
        <v>2062</v>
      </c>
      <c r="E219" s="32" t="s">
        <v>2179</v>
      </c>
      <c r="F219" t="e">
        <f>+MATCH(E219,#REF!,0)</f>
        <v>#REF!</v>
      </c>
      <c r="I219" s="31">
        <v>0</v>
      </c>
      <c r="J219" s="31">
        <f t="shared" si="37"/>
        <v>0</v>
      </c>
      <c r="K219" s="31">
        <v>0</v>
      </c>
      <c r="L219" s="31">
        <v>0</v>
      </c>
      <c r="M219" s="31">
        <f t="shared" si="38"/>
        <v>0</v>
      </c>
      <c r="N219" s="31">
        <f t="shared" si="39"/>
        <v>0</v>
      </c>
      <c r="O219" s="31">
        <v>0</v>
      </c>
      <c r="P219" s="31">
        <f t="shared" si="40"/>
        <v>0</v>
      </c>
      <c r="Q219" s="41">
        <f t="shared" si="41"/>
        <v>0</v>
      </c>
      <c r="R219" s="31">
        <v>0</v>
      </c>
      <c r="S219" s="31">
        <f t="shared" si="42"/>
        <v>0</v>
      </c>
      <c r="T219" s="31">
        <f t="shared" si="43"/>
        <v>0</v>
      </c>
      <c r="U219" s="42">
        <f t="shared" si="44"/>
        <v>0</v>
      </c>
      <c r="W219" s="31">
        <f>SUMPRODUCT((A219=WP!$C$2:$C$1202)*(WP!$K$2:$K$1202))</f>
        <v>0</v>
      </c>
      <c r="X219" s="31">
        <f t="shared" si="45"/>
        <v>0</v>
      </c>
      <c r="Z219" s="31">
        <f>SUMPRODUCT((A219=WP!$C$2:$C$1202)*(WP!$R$2:$R$1202))</f>
        <v>0</v>
      </c>
      <c r="AA219" s="31">
        <f t="shared" si="46"/>
        <v>0</v>
      </c>
    </row>
    <row r="220" spans="1:27" x14ac:dyDescent="0.25">
      <c r="A220" t="s">
        <v>429</v>
      </c>
      <c r="B220" t="s">
        <v>2228</v>
      </c>
      <c r="C220">
        <v>5511</v>
      </c>
      <c r="D220" t="s">
        <v>2062</v>
      </c>
      <c r="E220" s="32" t="s">
        <v>2179</v>
      </c>
      <c r="F220" t="e">
        <f>+MATCH(E220,#REF!,0)</f>
        <v>#REF!</v>
      </c>
      <c r="I220" s="31">
        <v>0</v>
      </c>
      <c r="J220" s="31">
        <f t="shared" si="37"/>
        <v>0</v>
      </c>
      <c r="K220" s="31">
        <v>0</v>
      </c>
      <c r="L220" s="31">
        <v>0</v>
      </c>
      <c r="M220" s="31">
        <f t="shared" si="38"/>
        <v>0</v>
      </c>
      <c r="N220" s="31">
        <f t="shared" si="39"/>
        <v>0</v>
      </c>
      <c r="O220" s="31">
        <v>0</v>
      </c>
      <c r="P220" s="31">
        <f t="shared" si="40"/>
        <v>0</v>
      </c>
      <c r="Q220" s="41">
        <f t="shared" si="41"/>
        <v>0</v>
      </c>
      <c r="R220" s="31">
        <v>0</v>
      </c>
      <c r="S220" s="31">
        <f t="shared" si="42"/>
        <v>0</v>
      </c>
      <c r="T220" s="31">
        <f t="shared" si="43"/>
        <v>0</v>
      </c>
      <c r="U220" s="42">
        <f t="shared" si="44"/>
        <v>0</v>
      </c>
      <c r="W220" s="31">
        <f>SUMPRODUCT((A220=WP!$C$2:$C$1202)*(WP!$K$2:$K$1202))</f>
        <v>0</v>
      </c>
      <c r="X220" s="31">
        <f t="shared" si="45"/>
        <v>0</v>
      </c>
      <c r="Z220" s="31">
        <f>SUMPRODUCT((A220=WP!$C$2:$C$1202)*(WP!$R$2:$R$1202))</f>
        <v>0</v>
      </c>
      <c r="AA220" s="31">
        <f t="shared" si="46"/>
        <v>0</v>
      </c>
    </row>
    <row r="221" spans="1:27" x14ac:dyDescent="0.25">
      <c r="A221" t="s">
        <v>438</v>
      </c>
      <c r="B221" t="s">
        <v>2229</v>
      </c>
      <c r="C221">
        <v>5511</v>
      </c>
      <c r="D221" t="s">
        <v>2062</v>
      </c>
      <c r="E221" s="32" t="s">
        <v>2179</v>
      </c>
      <c r="F221" t="e">
        <f>+MATCH(E221,#REF!,0)</f>
        <v>#REF!</v>
      </c>
      <c r="I221" s="31">
        <v>0</v>
      </c>
      <c r="J221" s="31">
        <f t="shared" si="37"/>
        <v>0</v>
      </c>
      <c r="K221" s="31">
        <v>0</v>
      </c>
      <c r="L221" s="31">
        <v>0</v>
      </c>
      <c r="M221" s="31">
        <f t="shared" si="38"/>
        <v>0</v>
      </c>
      <c r="N221" s="31">
        <f t="shared" si="39"/>
        <v>0</v>
      </c>
      <c r="O221" s="31">
        <v>0</v>
      </c>
      <c r="P221" s="31">
        <f t="shared" si="40"/>
        <v>0</v>
      </c>
      <c r="Q221" s="41">
        <f t="shared" si="41"/>
        <v>0</v>
      </c>
      <c r="R221" s="31">
        <v>0</v>
      </c>
      <c r="S221" s="31">
        <f t="shared" si="42"/>
        <v>0</v>
      </c>
      <c r="T221" s="31">
        <f t="shared" si="43"/>
        <v>0</v>
      </c>
      <c r="U221" s="42">
        <f t="shared" si="44"/>
        <v>0</v>
      </c>
      <c r="W221" s="31">
        <f>SUMPRODUCT((A221=WP!$C$2:$C$1202)*(WP!$K$2:$K$1202))</f>
        <v>0</v>
      </c>
      <c r="X221" s="31">
        <f t="shared" si="45"/>
        <v>0</v>
      </c>
      <c r="Z221" s="31">
        <f>SUMPRODUCT((A221=WP!$C$2:$C$1202)*(WP!$R$2:$R$1202))</f>
        <v>0</v>
      </c>
      <c r="AA221" s="31">
        <f t="shared" si="46"/>
        <v>0</v>
      </c>
    </row>
    <row r="222" spans="1:27" x14ac:dyDescent="0.25">
      <c r="A222" t="s">
        <v>423</v>
      </c>
      <c r="B222" t="s">
        <v>2230</v>
      </c>
      <c r="C222">
        <v>5511</v>
      </c>
      <c r="D222" t="s">
        <v>2062</v>
      </c>
      <c r="E222" s="32" t="s">
        <v>2179</v>
      </c>
      <c r="F222" t="e">
        <f>+MATCH(E222,#REF!,0)</f>
        <v>#REF!</v>
      </c>
      <c r="I222" s="31">
        <v>0</v>
      </c>
      <c r="J222" s="31">
        <f t="shared" si="37"/>
        <v>0</v>
      </c>
      <c r="K222" s="31">
        <v>0</v>
      </c>
      <c r="L222" s="31">
        <v>0</v>
      </c>
      <c r="M222" s="31">
        <f t="shared" si="38"/>
        <v>0</v>
      </c>
      <c r="N222" s="31">
        <f t="shared" si="39"/>
        <v>0</v>
      </c>
      <c r="O222" s="31">
        <v>0</v>
      </c>
      <c r="P222" s="31">
        <f t="shared" si="40"/>
        <v>0</v>
      </c>
      <c r="Q222" s="41">
        <f t="shared" si="41"/>
        <v>0</v>
      </c>
      <c r="R222" s="31">
        <v>0</v>
      </c>
      <c r="S222" s="31">
        <f t="shared" si="42"/>
        <v>0</v>
      </c>
      <c r="T222" s="31">
        <f t="shared" si="43"/>
        <v>0</v>
      </c>
      <c r="U222" s="42">
        <f t="shared" si="44"/>
        <v>0</v>
      </c>
      <c r="W222" s="31">
        <f>SUMPRODUCT((A222=WP!$C$2:$C$1202)*(WP!$K$2:$K$1202))</f>
        <v>0</v>
      </c>
      <c r="X222" s="31">
        <f t="shared" si="45"/>
        <v>0</v>
      </c>
      <c r="Z222" s="31">
        <f>SUMPRODUCT((A222=WP!$C$2:$C$1202)*(WP!$R$2:$R$1202))</f>
        <v>0</v>
      </c>
      <c r="AA222" s="31">
        <f t="shared" si="46"/>
        <v>0</v>
      </c>
    </row>
    <row r="223" spans="1:27" x14ac:dyDescent="0.25">
      <c r="A223" t="s">
        <v>417</v>
      </c>
      <c r="B223" t="s">
        <v>2231</v>
      </c>
      <c r="C223">
        <v>5511</v>
      </c>
      <c r="D223" t="s">
        <v>2062</v>
      </c>
      <c r="E223" s="32" t="s">
        <v>2179</v>
      </c>
      <c r="F223" t="e">
        <f>+MATCH(E223,#REF!,0)</f>
        <v>#REF!</v>
      </c>
      <c r="I223" s="31">
        <v>0</v>
      </c>
      <c r="J223" s="31">
        <f t="shared" si="37"/>
        <v>0</v>
      </c>
      <c r="K223" s="31">
        <v>0</v>
      </c>
      <c r="L223" s="31">
        <v>0</v>
      </c>
      <c r="M223" s="31">
        <f t="shared" si="38"/>
        <v>0</v>
      </c>
      <c r="N223" s="31">
        <f t="shared" si="39"/>
        <v>0</v>
      </c>
      <c r="O223" s="31">
        <v>0</v>
      </c>
      <c r="P223" s="31">
        <f t="shared" si="40"/>
        <v>0</v>
      </c>
      <c r="Q223" s="41">
        <f t="shared" si="41"/>
        <v>0</v>
      </c>
      <c r="R223" s="31">
        <v>0</v>
      </c>
      <c r="S223" s="31">
        <f t="shared" si="42"/>
        <v>0</v>
      </c>
      <c r="T223" s="31">
        <f t="shared" si="43"/>
        <v>0</v>
      </c>
      <c r="U223" s="42">
        <f t="shared" si="44"/>
        <v>0</v>
      </c>
      <c r="W223" s="31">
        <f>SUMPRODUCT((A223=WP!$C$2:$C$1202)*(WP!$K$2:$K$1202))</f>
        <v>0</v>
      </c>
      <c r="X223" s="31">
        <f t="shared" si="45"/>
        <v>0</v>
      </c>
      <c r="Z223" s="31">
        <f>SUMPRODUCT((A223=WP!$C$2:$C$1202)*(WP!$R$2:$R$1202))</f>
        <v>0</v>
      </c>
      <c r="AA223" s="31">
        <f t="shared" si="46"/>
        <v>0</v>
      </c>
    </row>
    <row r="224" spans="1:27" x14ac:dyDescent="0.25">
      <c r="A224" t="s">
        <v>424</v>
      </c>
      <c r="B224" t="s">
        <v>2232</v>
      </c>
      <c r="C224">
        <v>5511</v>
      </c>
      <c r="D224" t="s">
        <v>2062</v>
      </c>
      <c r="E224" s="32" t="s">
        <v>2179</v>
      </c>
      <c r="F224" t="e">
        <f>+MATCH(E224,#REF!,0)</f>
        <v>#REF!</v>
      </c>
      <c r="I224" s="31">
        <v>0</v>
      </c>
      <c r="J224" s="31">
        <f t="shared" si="37"/>
        <v>0</v>
      </c>
      <c r="K224" s="31">
        <v>0</v>
      </c>
      <c r="L224" s="31">
        <v>0</v>
      </c>
      <c r="M224" s="31">
        <f t="shared" si="38"/>
        <v>0</v>
      </c>
      <c r="N224" s="31">
        <f t="shared" si="39"/>
        <v>0</v>
      </c>
      <c r="O224" s="31">
        <v>0</v>
      </c>
      <c r="P224" s="31">
        <f t="shared" si="40"/>
        <v>0</v>
      </c>
      <c r="Q224" s="41">
        <f t="shared" si="41"/>
        <v>0</v>
      </c>
      <c r="R224" s="31">
        <v>0</v>
      </c>
      <c r="S224" s="31">
        <f t="shared" si="42"/>
        <v>0</v>
      </c>
      <c r="T224" s="31">
        <f t="shared" si="43"/>
        <v>0</v>
      </c>
      <c r="U224" s="42">
        <f t="shared" si="44"/>
        <v>0</v>
      </c>
      <c r="W224" s="31">
        <f>SUMPRODUCT((A224=WP!$C$2:$C$1202)*(WP!$K$2:$K$1202))</f>
        <v>0</v>
      </c>
      <c r="X224" s="31">
        <f t="shared" si="45"/>
        <v>0</v>
      </c>
      <c r="Z224" s="31">
        <f>SUMPRODUCT((A224=WP!$C$2:$C$1202)*(WP!$R$2:$R$1202))</f>
        <v>0</v>
      </c>
      <c r="AA224" s="31">
        <f t="shared" si="46"/>
        <v>0</v>
      </c>
    </row>
    <row r="225" spans="1:27" x14ac:dyDescent="0.25">
      <c r="A225" t="s">
        <v>442</v>
      </c>
      <c r="B225" t="s">
        <v>2233</v>
      </c>
      <c r="C225">
        <v>5511</v>
      </c>
      <c r="D225" t="s">
        <v>2062</v>
      </c>
      <c r="E225" s="32" t="s">
        <v>2179</v>
      </c>
      <c r="F225" t="e">
        <f>+MATCH(E225,#REF!,0)</f>
        <v>#REF!</v>
      </c>
      <c r="I225" s="31">
        <v>0</v>
      </c>
      <c r="J225" s="31">
        <f t="shared" si="37"/>
        <v>0</v>
      </c>
      <c r="K225" s="31">
        <v>0</v>
      </c>
      <c r="L225" s="31">
        <v>0</v>
      </c>
      <c r="M225" s="31">
        <f t="shared" si="38"/>
        <v>0</v>
      </c>
      <c r="N225" s="31">
        <f t="shared" si="39"/>
        <v>0</v>
      </c>
      <c r="O225" s="31">
        <v>0</v>
      </c>
      <c r="P225" s="31">
        <f t="shared" si="40"/>
        <v>0</v>
      </c>
      <c r="Q225" s="41">
        <f t="shared" si="41"/>
        <v>0</v>
      </c>
      <c r="R225" s="31">
        <v>0</v>
      </c>
      <c r="S225" s="31">
        <f t="shared" si="42"/>
        <v>0</v>
      </c>
      <c r="T225" s="31">
        <f t="shared" si="43"/>
        <v>0</v>
      </c>
      <c r="U225" s="42">
        <f t="shared" si="44"/>
        <v>0</v>
      </c>
      <c r="W225" s="31">
        <f>SUMPRODUCT((A225=WP!$C$2:$C$1202)*(WP!$K$2:$K$1202))</f>
        <v>0</v>
      </c>
      <c r="X225" s="31">
        <f t="shared" si="45"/>
        <v>0</v>
      </c>
      <c r="Z225" s="31">
        <f>SUMPRODUCT((A225=WP!$C$2:$C$1202)*(WP!$R$2:$R$1202))</f>
        <v>0</v>
      </c>
      <c r="AA225" s="31">
        <f t="shared" si="46"/>
        <v>0</v>
      </c>
    </row>
    <row r="226" spans="1:27" x14ac:dyDescent="0.25">
      <c r="A226" t="s">
        <v>534</v>
      </c>
      <c r="B226" t="s">
        <v>2234</v>
      </c>
      <c r="C226">
        <v>5511</v>
      </c>
      <c r="D226" t="s">
        <v>2062</v>
      </c>
      <c r="E226" s="32" t="s">
        <v>2179</v>
      </c>
      <c r="F226" t="e">
        <f>+MATCH(E226,#REF!,0)</f>
        <v>#REF!</v>
      </c>
      <c r="I226" s="31">
        <v>0</v>
      </c>
      <c r="J226" s="31">
        <f t="shared" si="37"/>
        <v>0</v>
      </c>
      <c r="K226" s="31">
        <v>0</v>
      </c>
      <c r="L226" s="31">
        <v>0</v>
      </c>
      <c r="M226" s="31">
        <f t="shared" si="38"/>
        <v>0</v>
      </c>
      <c r="N226" s="31">
        <f t="shared" si="39"/>
        <v>0</v>
      </c>
      <c r="O226" s="31">
        <v>0</v>
      </c>
      <c r="P226" s="31">
        <f t="shared" si="40"/>
        <v>0</v>
      </c>
      <c r="Q226" s="41">
        <f t="shared" si="41"/>
        <v>0</v>
      </c>
      <c r="R226" s="31">
        <v>0</v>
      </c>
      <c r="S226" s="31">
        <f t="shared" si="42"/>
        <v>0</v>
      </c>
      <c r="T226" s="31">
        <f t="shared" si="43"/>
        <v>0</v>
      </c>
      <c r="U226" s="42">
        <f t="shared" si="44"/>
        <v>0</v>
      </c>
      <c r="W226" s="31">
        <f>SUMPRODUCT((A226=WP!$C$2:$C$1202)*(WP!$K$2:$K$1202))</f>
        <v>0</v>
      </c>
      <c r="X226" s="31">
        <f t="shared" si="45"/>
        <v>0</v>
      </c>
      <c r="Z226" s="31">
        <f>SUMPRODUCT((A226=WP!$C$2:$C$1202)*(WP!$R$2:$R$1202))</f>
        <v>0</v>
      </c>
      <c r="AA226" s="31">
        <f t="shared" si="46"/>
        <v>0</v>
      </c>
    </row>
    <row r="227" spans="1:27" x14ac:dyDescent="0.25">
      <c r="A227" t="s">
        <v>537</v>
      </c>
      <c r="B227" t="s">
        <v>2235</v>
      </c>
      <c r="C227">
        <v>5511</v>
      </c>
      <c r="D227" t="s">
        <v>2062</v>
      </c>
      <c r="E227" s="32" t="s">
        <v>2179</v>
      </c>
      <c r="F227" t="e">
        <f>+MATCH(E227,#REF!,0)</f>
        <v>#REF!</v>
      </c>
      <c r="I227" s="31">
        <v>0</v>
      </c>
      <c r="J227" s="31">
        <f t="shared" si="37"/>
        <v>0</v>
      </c>
      <c r="K227" s="31">
        <v>0</v>
      </c>
      <c r="L227" s="31">
        <v>0</v>
      </c>
      <c r="M227" s="31">
        <f t="shared" si="38"/>
        <v>0</v>
      </c>
      <c r="N227" s="31">
        <f t="shared" si="39"/>
        <v>0</v>
      </c>
      <c r="O227" s="31">
        <v>0</v>
      </c>
      <c r="P227" s="31">
        <f t="shared" si="40"/>
        <v>0</v>
      </c>
      <c r="Q227" s="41">
        <f t="shared" si="41"/>
        <v>0</v>
      </c>
      <c r="R227" s="31">
        <v>0</v>
      </c>
      <c r="S227" s="31">
        <f t="shared" si="42"/>
        <v>0</v>
      </c>
      <c r="T227" s="31">
        <f t="shared" si="43"/>
        <v>0</v>
      </c>
      <c r="U227" s="42">
        <f t="shared" si="44"/>
        <v>0</v>
      </c>
      <c r="W227" s="31">
        <f>SUMPRODUCT((A227=WP!$C$2:$C$1202)*(WP!$K$2:$K$1202))</f>
        <v>0</v>
      </c>
      <c r="X227" s="31">
        <f t="shared" si="45"/>
        <v>0</v>
      </c>
      <c r="Z227" s="31">
        <f>SUMPRODUCT((A227=WP!$C$2:$C$1202)*(WP!$R$2:$R$1202))</f>
        <v>0</v>
      </c>
      <c r="AA227" s="31">
        <f t="shared" si="46"/>
        <v>0</v>
      </c>
    </row>
    <row r="228" spans="1:27" x14ac:dyDescent="0.25">
      <c r="A228" t="s">
        <v>538</v>
      </c>
      <c r="B228" t="s">
        <v>2236</v>
      </c>
      <c r="C228">
        <v>5511</v>
      </c>
      <c r="D228" t="s">
        <v>2062</v>
      </c>
      <c r="E228" s="32" t="s">
        <v>2179</v>
      </c>
      <c r="F228" t="e">
        <f>+MATCH(E228,#REF!,0)</f>
        <v>#REF!</v>
      </c>
      <c r="I228" s="31">
        <v>0</v>
      </c>
      <c r="J228" s="31">
        <f t="shared" si="37"/>
        <v>0</v>
      </c>
      <c r="K228" s="31">
        <v>0</v>
      </c>
      <c r="L228" s="31">
        <v>0</v>
      </c>
      <c r="M228" s="31">
        <f t="shared" si="38"/>
        <v>0</v>
      </c>
      <c r="N228" s="31">
        <f t="shared" si="39"/>
        <v>0</v>
      </c>
      <c r="O228" s="31">
        <v>0</v>
      </c>
      <c r="P228" s="31">
        <f t="shared" si="40"/>
        <v>0</v>
      </c>
      <c r="Q228" s="41">
        <f t="shared" si="41"/>
        <v>0</v>
      </c>
      <c r="R228" s="31">
        <v>0</v>
      </c>
      <c r="S228" s="31">
        <f t="shared" si="42"/>
        <v>0</v>
      </c>
      <c r="T228" s="31">
        <f t="shared" si="43"/>
        <v>0</v>
      </c>
      <c r="U228" s="42">
        <f t="shared" si="44"/>
        <v>0</v>
      </c>
      <c r="W228" s="31">
        <f>SUMPRODUCT((A228=WP!$C$2:$C$1202)*(WP!$K$2:$K$1202))</f>
        <v>0</v>
      </c>
      <c r="X228" s="31">
        <f t="shared" si="45"/>
        <v>0</v>
      </c>
      <c r="Z228" s="31">
        <f>SUMPRODUCT((A228=WP!$C$2:$C$1202)*(WP!$R$2:$R$1202))</f>
        <v>0</v>
      </c>
      <c r="AA228" s="31">
        <f t="shared" si="46"/>
        <v>0</v>
      </c>
    </row>
    <row r="229" spans="1:27" x14ac:dyDescent="0.25">
      <c r="A229" t="s">
        <v>575</v>
      </c>
      <c r="B229" t="s">
        <v>2237</v>
      </c>
      <c r="C229">
        <v>5511</v>
      </c>
      <c r="D229" t="s">
        <v>2062</v>
      </c>
      <c r="E229" s="32" t="s">
        <v>2179</v>
      </c>
      <c r="F229" t="e">
        <f>+MATCH(E229,#REF!,0)</f>
        <v>#REF!</v>
      </c>
      <c r="I229" s="31">
        <v>0</v>
      </c>
      <c r="J229" s="31">
        <f t="shared" si="37"/>
        <v>0</v>
      </c>
      <c r="K229" s="31">
        <v>0</v>
      </c>
      <c r="L229" s="31">
        <v>0</v>
      </c>
      <c r="M229" s="31">
        <f t="shared" si="38"/>
        <v>0</v>
      </c>
      <c r="N229" s="31">
        <f t="shared" si="39"/>
        <v>0</v>
      </c>
      <c r="O229" s="31">
        <v>0</v>
      </c>
      <c r="P229" s="31">
        <f t="shared" si="40"/>
        <v>0</v>
      </c>
      <c r="Q229" s="41">
        <f t="shared" si="41"/>
        <v>0</v>
      </c>
      <c r="R229" s="31">
        <v>0</v>
      </c>
      <c r="S229" s="31">
        <f t="shared" si="42"/>
        <v>0</v>
      </c>
      <c r="T229" s="31">
        <f t="shared" si="43"/>
        <v>0</v>
      </c>
      <c r="U229" s="42">
        <f t="shared" si="44"/>
        <v>0</v>
      </c>
      <c r="W229" s="31">
        <f>SUMPRODUCT((A229=WP!$C$2:$C$1202)*(WP!$K$2:$K$1202))</f>
        <v>0</v>
      </c>
      <c r="X229" s="31">
        <f t="shared" si="45"/>
        <v>0</v>
      </c>
      <c r="Z229" s="31">
        <f>SUMPRODUCT((A229=WP!$C$2:$C$1202)*(WP!$R$2:$R$1202))</f>
        <v>0</v>
      </c>
      <c r="AA229" s="31">
        <f t="shared" si="46"/>
        <v>0</v>
      </c>
    </row>
    <row r="230" spans="1:27" x14ac:dyDescent="0.25">
      <c r="A230" t="s">
        <v>536</v>
      </c>
      <c r="B230" t="s">
        <v>2238</v>
      </c>
      <c r="C230">
        <v>5511</v>
      </c>
      <c r="D230" t="s">
        <v>2062</v>
      </c>
      <c r="E230" s="32" t="s">
        <v>2179</v>
      </c>
      <c r="F230" t="e">
        <f>+MATCH(E230,#REF!,0)</f>
        <v>#REF!</v>
      </c>
      <c r="I230" s="31">
        <v>0</v>
      </c>
      <c r="J230" s="31">
        <f t="shared" si="37"/>
        <v>0</v>
      </c>
      <c r="K230" s="31">
        <v>0</v>
      </c>
      <c r="L230" s="31">
        <v>0</v>
      </c>
      <c r="M230" s="31">
        <f t="shared" si="38"/>
        <v>0</v>
      </c>
      <c r="N230" s="31">
        <f t="shared" si="39"/>
        <v>0</v>
      </c>
      <c r="O230" s="31">
        <v>0</v>
      </c>
      <c r="P230" s="31">
        <f t="shared" si="40"/>
        <v>0</v>
      </c>
      <c r="Q230" s="41">
        <f t="shared" si="41"/>
        <v>0</v>
      </c>
      <c r="R230" s="31">
        <v>0</v>
      </c>
      <c r="S230" s="31">
        <f t="shared" si="42"/>
        <v>0</v>
      </c>
      <c r="T230" s="31">
        <f t="shared" si="43"/>
        <v>0</v>
      </c>
      <c r="U230" s="42">
        <f t="shared" si="44"/>
        <v>0</v>
      </c>
      <c r="W230" s="31">
        <f>SUMPRODUCT((A230=WP!$C$2:$C$1202)*(WP!$K$2:$K$1202))</f>
        <v>0</v>
      </c>
      <c r="X230" s="31">
        <f t="shared" si="45"/>
        <v>0</v>
      </c>
      <c r="Z230" s="31">
        <f>SUMPRODUCT((A230=WP!$C$2:$C$1202)*(WP!$R$2:$R$1202))</f>
        <v>0</v>
      </c>
      <c r="AA230" s="31">
        <f t="shared" si="46"/>
        <v>0</v>
      </c>
    </row>
    <row r="231" spans="1:27" x14ac:dyDescent="0.25">
      <c r="A231" t="s">
        <v>535</v>
      </c>
      <c r="B231" t="s">
        <v>2239</v>
      </c>
      <c r="C231">
        <v>5511</v>
      </c>
      <c r="D231" t="s">
        <v>2062</v>
      </c>
      <c r="E231" s="32" t="s">
        <v>2179</v>
      </c>
      <c r="F231" t="e">
        <f>+MATCH(E231,#REF!,0)</f>
        <v>#REF!</v>
      </c>
      <c r="I231" s="31">
        <v>0</v>
      </c>
      <c r="J231" s="31">
        <f t="shared" si="37"/>
        <v>0</v>
      </c>
      <c r="K231" s="31">
        <v>0</v>
      </c>
      <c r="L231" s="31">
        <v>0</v>
      </c>
      <c r="M231" s="31">
        <f t="shared" si="38"/>
        <v>0</v>
      </c>
      <c r="N231" s="31">
        <f t="shared" si="39"/>
        <v>0</v>
      </c>
      <c r="O231" s="31">
        <v>0</v>
      </c>
      <c r="P231" s="31">
        <f t="shared" si="40"/>
        <v>0</v>
      </c>
      <c r="Q231" s="41">
        <f t="shared" si="41"/>
        <v>0</v>
      </c>
      <c r="R231" s="31">
        <v>0</v>
      </c>
      <c r="S231" s="31">
        <f t="shared" si="42"/>
        <v>0</v>
      </c>
      <c r="T231" s="31">
        <f t="shared" si="43"/>
        <v>0</v>
      </c>
      <c r="U231" s="42">
        <f t="shared" si="44"/>
        <v>0</v>
      </c>
      <c r="W231" s="31">
        <f>SUMPRODUCT((A231=WP!$C$2:$C$1202)*(WP!$K$2:$K$1202))</f>
        <v>0</v>
      </c>
      <c r="X231" s="31">
        <f t="shared" si="45"/>
        <v>0</v>
      </c>
      <c r="Z231" s="31">
        <f>SUMPRODUCT((A231=WP!$C$2:$C$1202)*(WP!$R$2:$R$1202))</f>
        <v>0</v>
      </c>
      <c r="AA231" s="31">
        <f t="shared" si="46"/>
        <v>0</v>
      </c>
    </row>
    <row r="232" spans="1:27" x14ac:dyDescent="0.25">
      <c r="A232" t="s">
        <v>193</v>
      </c>
      <c r="B232" t="s">
        <v>2240</v>
      </c>
      <c r="C232">
        <v>5513</v>
      </c>
      <c r="D232" t="s">
        <v>2062</v>
      </c>
      <c r="E232" s="32" t="s">
        <v>2179</v>
      </c>
      <c r="F232" t="e">
        <f>+MATCH(E232,#REF!,0)</f>
        <v>#REF!</v>
      </c>
      <c r="I232" s="31">
        <v>6</v>
      </c>
      <c r="J232" s="31">
        <f t="shared" si="37"/>
        <v>837047</v>
      </c>
      <c r="K232" s="31">
        <v>5022282</v>
      </c>
      <c r="L232" s="31">
        <v>0</v>
      </c>
      <c r="M232" s="31">
        <f t="shared" si="38"/>
        <v>5022282</v>
      </c>
      <c r="N232" s="31">
        <f t="shared" si="39"/>
        <v>732490.06980278995</v>
      </c>
      <c r="O232" s="31">
        <v>4394940.4188167397</v>
      </c>
      <c r="P232" s="31">
        <f t="shared" si="40"/>
        <v>627341.58118326031</v>
      </c>
      <c r="Q232" s="41">
        <f t="shared" si="41"/>
        <v>0.12491165991540505</v>
      </c>
      <c r="R232" s="31">
        <v>0</v>
      </c>
      <c r="S232" s="31">
        <f t="shared" si="42"/>
        <v>4394940.4188167397</v>
      </c>
      <c r="T232" s="31">
        <f t="shared" si="43"/>
        <v>627341.58118326031</v>
      </c>
      <c r="U232" s="42">
        <f t="shared" si="44"/>
        <v>0.12491165991540505</v>
      </c>
      <c r="W232" s="31">
        <f>SUMPRODUCT((A232=WP!$C$2:$C$1202)*(WP!$K$2:$K$1202))</f>
        <v>6</v>
      </c>
      <c r="X232" s="31">
        <f t="shared" si="45"/>
        <v>0</v>
      </c>
      <c r="Z232" s="31">
        <f>SUMPRODUCT((A232=WP!$C$2:$C$1202)*(WP!$R$2:$R$1202))</f>
        <v>5022282</v>
      </c>
      <c r="AA232" s="31">
        <f t="shared" si="46"/>
        <v>0</v>
      </c>
    </row>
    <row r="233" spans="1:27" x14ac:dyDescent="0.25">
      <c r="A233" t="s">
        <v>1394</v>
      </c>
      <c r="B233" t="s">
        <v>2241</v>
      </c>
      <c r="C233">
        <v>5513</v>
      </c>
      <c r="D233" t="s">
        <v>2062</v>
      </c>
      <c r="E233" s="32" t="s">
        <v>2179</v>
      </c>
      <c r="F233" t="e">
        <f>+MATCH(E233,#REF!,0)</f>
        <v>#REF!</v>
      </c>
      <c r="I233" s="31">
        <v>0</v>
      </c>
      <c r="J233" s="31">
        <f t="shared" si="37"/>
        <v>0</v>
      </c>
      <c r="K233" s="31">
        <v>0</v>
      </c>
      <c r="L233" s="31">
        <v>0</v>
      </c>
      <c r="M233" s="31">
        <f t="shared" ref="M233" si="47">SUM(K233:L233)</f>
        <v>0</v>
      </c>
      <c r="N233" s="31">
        <f t="shared" si="39"/>
        <v>0</v>
      </c>
      <c r="O233" s="31">
        <v>0</v>
      </c>
      <c r="P233" s="31">
        <f t="shared" si="40"/>
        <v>0</v>
      </c>
      <c r="Q233" s="41">
        <f t="shared" si="41"/>
        <v>0</v>
      </c>
      <c r="R233" s="31">
        <v>0</v>
      </c>
      <c r="S233" s="31">
        <f t="shared" si="42"/>
        <v>0</v>
      </c>
      <c r="T233" s="31">
        <f t="shared" si="43"/>
        <v>0</v>
      </c>
      <c r="U233" s="42">
        <f t="shared" si="44"/>
        <v>0</v>
      </c>
      <c r="W233" s="31">
        <f>SUMPRODUCT((A233=WP!$C$2:$C$1202)*(WP!$K$2:$K$1202))</f>
        <v>0</v>
      </c>
      <c r="X233" s="31">
        <f t="shared" si="45"/>
        <v>0</v>
      </c>
      <c r="Z233" s="31">
        <f>SUMPRODUCT((A233=WP!$C$2:$C$1202)*(WP!$R$2:$R$1202))</f>
        <v>0</v>
      </c>
      <c r="AA233" s="31">
        <f t="shared" si="46"/>
        <v>0</v>
      </c>
    </row>
    <row r="234" spans="1:27" x14ac:dyDescent="0.25">
      <c r="A234" t="s">
        <v>931</v>
      </c>
      <c r="B234" t="s">
        <v>2242</v>
      </c>
      <c r="C234">
        <v>5513</v>
      </c>
      <c r="D234" t="s">
        <v>2062</v>
      </c>
      <c r="E234" s="32" t="s">
        <v>2179</v>
      </c>
      <c r="F234" t="e">
        <f>+MATCH(E234,#REF!,0)</f>
        <v>#REF!</v>
      </c>
      <c r="I234" s="31">
        <v>0</v>
      </c>
      <c r="J234" s="31">
        <f t="shared" si="37"/>
        <v>0</v>
      </c>
      <c r="K234" s="31">
        <v>0</v>
      </c>
      <c r="L234" s="31">
        <v>0</v>
      </c>
      <c r="M234" s="31">
        <f t="shared" ref="M234" si="48">SUM(K234:L234)</f>
        <v>0</v>
      </c>
      <c r="N234" s="31">
        <f t="shared" si="39"/>
        <v>0</v>
      </c>
      <c r="O234" s="31">
        <v>0</v>
      </c>
      <c r="P234" s="31">
        <f t="shared" si="40"/>
        <v>0</v>
      </c>
      <c r="Q234" s="41">
        <f t="shared" si="41"/>
        <v>0</v>
      </c>
      <c r="R234" s="31">
        <v>0</v>
      </c>
      <c r="S234" s="31">
        <f t="shared" si="42"/>
        <v>0</v>
      </c>
      <c r="T234" s="31">
        <f t="shared" si="43"/>
        <v>0</v>
      </c>
      <c r="U234" s="42">
        <f t="shared" si="44"/>
        <v>0</v>
      </c>
      <c r="W234" s="31">
        <f>SUMPRODUCT((A234=WP!$C$2:$C$1202)*(WP!$K$2:$K$1202))</f>
        <v>0</v>
      </c>
      <c r="X234" s="31">
        <f t="shared" si="45"/>
        <v>0</v>
      </c>
      <c r="Z234" s="31">
        <f>SUMPRODUCT((A234=WP!$C$2:$C$1202)*(WP!$R$2:$R$1202))</f>
        <v>0</v>
      </c>
      <c r="AA234" s="31">
        <f t="shared" si="46"/>
        <v>0</v>
      </c>
    </row>
    <row r="235" spans="1:27" x14ac:dyDescent="0.25">
      <c r="A235" t="s">
        <v>364</v>
      </c>
      <c r="B235" t="s">
        <v>2243</v>
      </c>
      <c r="C235">
        <v>5113</v>
      </c>
      <c r="D235" t="s">
        <v>2062</v>
      </c>
      <c r="E235" s="32" t="s">
        <v>2244</v>
      </c>
      <c r="F235" t="e">
        <f>+MATCH(E235,#REF!,0)</f>
        <v>#REF!</v>
      </c>
      <c r="I235" s="31">
        <v>0</v>
      </c>
      <c r="J235" s="31">
        <f t="shared" si="37"/>
        <v>0</v>
      </c>
      <c r="K235" s="31">
        <v>0</v>
      </c>
      <c r="L235" s="31">
        <v>0</v>
      </c>
      <c r="M235" s="31">
        <f t="shared" si="38"/>
        <v>0</v>
      </c>
      <c r="N235" s="31">
        <f t="shared" si="39"/>
        <v>0</v>
      </c>
      <c r="O235" s="31">
        <v>0</v>
      </c>
      <c r="P235" s="31">
        <f t="shared" si="40"/>
        <v>0</v>
      </c>
      <c r="Q235" s="41">
        <f t="shared" si="41"/>
        <v>0</v>
      </c>
      <c r="R235" s="31">
        <v>0</v>
      </c>
      <c r="S235" s="31">
        <f t="shared" si="42"/>
        <v>0</v>
      </c>
      <c r="T235" s="31">
        <f t="shared" si="43"/>
        <v>0</v>
      </c>
      <c r="U235" s="42">
        <f t="shared" si="44"/>
        <v>0</v>
      </c>
      <c r="W235" s="31">
        <f>SUMPRODUCT((A235=WP!$C$2:$C$1202)*(WP!$K$2:$K$1202))</f>
        <v>0</v>
      </c>
      <c r="X235" s="31">
        <f t="shared" si="45"/>
        <v>0</v>
      </c>
      <c r="Z235" s="31">
        <f>SUMPRODUCT((A235=WP!$C$2:$C$1202)*(WP!$R$2:$R$1202))</f>
        <v>0</v>
      </c>
      <c r="AA235" s="31">
        <f t="shared" si="46"/>
        <v>0</v>
      </c>
    </row>
    <row r="236" spans="1:27" x14ac:dyDescent="0.25">
      <c r="A236" t="s">
        <v>568</v>
      </c>
      <c r="B236" t="s">
        <v>2245</v>
      </c>
      <c r="C236">
        <v>5113</v>
      </c>
      <c r="D236" t="s">
        <v>2062</v>
      </c>
      <c r="E236" s="32" t="s">
        <v>2244</v>
      </c>
      <c r="F236" t="e">
        <f>+MATCH(E236,#REF!,0)</f>
        <v>#REF!</v>
      </c>
      <c r="I236" s="31">
        <v>0</v>
      </c>
      <c r="J236" s="31">
        <f t="shared" si="37"/>
        <v>0</v>
      </c>
      <c r="K236" s="31">
        <v>0</v>
      </c>
      <c r="L236" s="31">
        <v>0</v>
      </c>
      <c r="M236" s="31">
        <f t="shared" si="38"/>
        <v>0</v>
      </c>
      <c r="N236" s="31">
        <f t="shared" si="39"/>
        <v>0</v>
      </c>
      <c r="O236" s="31">
        <v>0</v>
      </c>
      <c r="P236" s="31">
        <f t="shared" si="40"/>
        <v>0</v>
      </c>
      <c r="Q236" s="41">
        <f t="shared" si="41"/>
        <v>0</v>
      </c>
      <c r="R236" s="31">
        <v>0</v>
      </c>
      <c r="S236" s="31">
        <f t="shared" si="42"/>
        <v>0</v>
      </c>
      <c r="T236" s="31">
        <f t="shared" si="43"/>
        <v>0</v>
      </c>
      <c r="U236" s="42">
        <f t="shared" si="44"/>
        <v>0</v>
      </c>
      <c r="W236" s="31">
        <f>SUMPRODUCT((A236=WP!$C$2:$C$1202)*(WP!$K$2:$K$1202))</f>
        <v>0</v>
      </c>
      <c r="X236" s="31">
        <f t="shared" si="45"/>
        <v>0</v>
      </c>
      <c r="Z236" s="31">
        <f>SUMPRODUCT((A236=WP!$C$2:$C$1202)*(WP!$R$2:$R$1202))</f>
        <v>0</v>
      </c>
      <c r="AA236" s="31">
        <f t="shared" si="46"/>
        <v>0</v>
      </c>
    </row>
    <row r="237" spans="1:27" x14ac:dyDescent="0.25">
      <c r="A237" t="s">
        <v>469</v>
      </c>
      <c r="B237" t="s">
        <v>2246</v>
      </c>
      <c r="C237">
        <v>5112</v>
      </c>
      <c r="D237" t="s">
        <v>2062</v>
      </c>
      <c r="E237" s="32" t="s">
        <v>2247</v>
      </c>
      <c r="F237" t="e">
        <f>+MATCH(E237,#REF!,0)</f>
        <v>#REF!</v>
      </c>
      <c r="I237" s="31">
        <v>67780</v>
      </c>
      <c r="J237" s="31">
        <f t="shared" si="37"/>
        <v>23100.617615815874</v>
      </c>
      <c r="K237" s="31">
        <v>1565759862</v>
      </c>
      <c r="L237" s="31">
        <v>-9799036</v>
      </c>
      <c r="M237" s="31">
        <f t="shared" si="38"/>
        <v>1555960826</v>
      </c>
      <c r="N237" s="31">
        <f t="shared" si="39"/>
        <v>10488.024629262673</v>
      </c>
      <c r="O237" s="31">
        <v>710878309.37142396</v>
      </c>
      <c r="P237" s="31">
        <f t="shared" si="40"/>
        <v>845082516.62857604</v>
      </c>
      <c r="Q237" s="41">
        <f t="shared" si="41"/>
        <v>0.54312583100249345</v>
      </c>
      <c r="R237" s="31">
        <v>212762</v>
      </c>
      <c r="S237" s="31">
        <f t="shared" si="42"/>
        <v>711091071.37142396</v>
      </c>
      <c r="T237" s="31">
        <f t="shared" si="43"/>
        <v>844869754.62857604</v>
      </c>
      <c r="U237" s="42">
        <f t="shared" si="44"/>
        <v>0.54298909105605986</v>
      </c>
      <c r="W237" s="31">
        <f>SUMPRODUCT((A237=WP!$C$2:$C$1202)*(WP!$K$2:$K$1202))</f>
        <v>67780</v>
      </c>
      <c r="X237" s="31">
        <f t="shared" si="45"/>
        <v>0</v>
      </c>
      <c r="Z237" s="31">
        <f>SUMPRODUCT((A237=WP!$C$2:$C$1202)*(WP!$R$2:$R$1202))</f>
        <v>1555960826</v>
      </c>
      <c r="AA237" s="31">
        <f t="shared" si="46"/>
        <v>0</v>
      </c>
    </row>
    <row r="238" spans="1:27" x14ac:dyDescent="0.25">
      <c r="A238" t="s">
        <v>468</v>
      </c>
      <c r="B238" t="s">
        <v>2248</v>
      </c>
      <c r="C238">
        <v>5112</v>
      </c>
      <c r="D238" t="s">
        <v>2062</v>
      </c>
      <c r="E238" s="32" t="s">
        <v>2247</v>
      </c>
      <c r="F238" t="e">
        <f>+MATCH(E238,#REF!,0)</f>
        <v>#REF!</v>
      </c>
      <c r="I238" s="31">
        <v>75440</v>
      </c>
      <c r="J238" s="31">
        <f t="shared" si="37"/>
        <v>41961.801325556735</v>
      </c>
      <c r="K238" s="31">
        <v>3165598292</v>
      </c>
      <c r="L238" s="31">
        <v>-18604425</v>
      </c>
      <c r="M238" s="31">
        <f t="shared" si="38"/>
        <v>3146993867</v>
      </c>
      <c r="N238" s="31">
        <f t="shared" si="39"/>
        <v>14965.355153071845</v>
      </c>
      <c r="O238" s="31">
        <v>1128986392.74774</v>
      </c>
      <c r="P238" s="31">
        <f t="shared" si="40"/>
        <v>2018007474.25226</v>
      </c>
      <c r="Q238" s="41">
        <f t="shared" si="41"/>
        <v>0.64124925549219702</v>
      </c>
      <c r="R238" s="31">
        <v>386613</v>
      </c>
      <c r="S238" s="31">
        <f t="shared" si="42"/>
        <v>1129373005.74774</v>
      </c>
      <c r="T238" s="31">
        <f t="shared" si="43"/>
        <v>2017620861.25226</v>
      </c>
      <c r="U238" s="42">
        <f t="shared" si="44"/>
        <v>0.64112640396583909</v>
      </c>
      <c r="W238" s="31">
        <f>SUMPRODUCT((A238=WP!$C$2:$C$1202)*(WP!$K$2:$K$1202))</f>
        <v>75440</v>
      </c>
      <c r="X238" s="31">
        <f t="shared" si="45"/>
        <v>0</v>
      </c>
      <c r="Z238" s="31">
        <f>SUMPRODUCT((A238=WP!$C$2:$C$1202)*(WP!$R$2:$R$1202))</f>
        <v>3146993867</v>
      </c>
      <c r="AA238" s="31">
        <f t="shared" si="46"/>
        <v>0</v>
      </c>
    </row>
    <row r="239" spans="1:27" x14ac:dyDescent="0.25">
      <c r="A239" t="s">
        <v>499</v>
      </c>
      <c r="B239" t="s">
        <v>2249</v>
      </c>
      <c r="C239">
        <v>5112</v>
      </c>
      <c r="D239" t="s">
        <v>2062</v>
      </c>
      <c r="E239" s="32" t="s">
        <v>2250</v>
      </c>
      <c r="F239" t="e">
        <f>+MATCH(E239,#REF!,0)</f>
        <v>#REF!</v>
      </c>
      <c r="I239" s="31">
        <v>34210</v>
      </c>
      <c r="J239" s="31">
        <f t="shared" ref="J239:J265" si="49">+IF(ISERROR(K239/I239),0,K239/I239)</f>
        <v>48625.014352528502</v>
      </c>
      <c r="K239" s="31">
        <v>1663461741</v>
      </c>
      <c r="L239" s="31">
        <v>-10894938</v>
      </c>
      <c r="M239" s="31">
        <f t="shared" ref="M239:M265" si="50">SUM(K239:L239)</f>
        <v>1652566803</v>
      </c>
      <c r="N239" s="31">
        <f t="shared" ref="N239:N265" si="51">+IF(ISERROR(O239/I239),0,O239/I239)</f>
        <v>20509.079434222676</v>
      </c>
      <c r="O239" s="31">
        <v>701615607.4447577</v>
      </c>
      <c r="P239" s="31">
        <f t="shared" ref="P239:P265" si="52">+M239-O239</f>
        <v>950951195.5552423</v>
      </c>
      <c r="Q239" s="41">
        <f t="shared" ref="Q239:Q265" si="53">+IF(ISERROR(P239/M239),0,P239/M239)</f>
        <v>0.5754388832142372</v>
      </c>
      <c r="R239" s="31">
        <v>206005</v>
      </c>
      <c r="S239" s="31">
        <f t="shared" ref="S239:S265" si="54">+O239+R239</f>
        <v>701821612.4447577</v>
      </c>
      <c r="T239" s="31">
        <f t="shared" ref="T239:T265" si="55">+M239-S239</f>
        <v>950745190.5552423</v>
      </c>
      <c r="U239" s="42">
        <f t="shared" ref="U239:U266" si="56">+IF(ISERROR(T239/M239),0,T239/M239)</f>
        <v>0.57531422562119705</v>
      </c>
      <c r="W239" s="31">
        <f>SUMPRODUCT((A239=WP!$C$2:$C$1202)*(WP!$K$2:$K$1202))</f>
        <v>34210</v>
      </c>
      <c r="X239" s="31">
        <f t="shared" si="45"/>
        <v>0</v>
      </c>
      <c r="Z239" s="31">
        <f>SUMPRODUCT((A239=WP!$C$2:$C$1202)*(WP!$R$2:$R$1202))</f>
        <v>1652566803</v>
      </c>
      <c r="AA239" s="31">
        <f t="shared" si="46"/>
        <v>0</v>
      </c>
    </row>
    <row r="240" spans="1:27" x14ac:dyDescent="0.25">
      <c r="A240" t="s">
        <v>527</v>
      </c>
      <c r="B240" t="s">
        <v>2251</v>
      </c>
      <c r="C240">
        <v>5112</v>
      </c>
      <c r="D240" t="s">
        <v>2062</v>
      </c>
      <c r="E240" s="32" t="s">
        <v>2250</v>
      </c>
      <c r="F240" t="e">
        <f>+MATCH(E240,#REF!,0)</f>
        <v>#REF!</v>
      </c>
      <c r="I240" s="31">
        <v>142600</v>
      </c>
      <c r="J240" s="31">
        <f t="shared" si="49"/>
        <v>17741.665077138849</v>
      </c>
      <c r="K240" s="31">
        <v>2529961440</v>
      </c>
      <c r="L240" s="31">
        <v>-1944484</v>
      </c>
      <c r="M240" s="31">
        <f t="shared" si="50"/>
        <v>2528016956</v>
      </c>
      <c r="N240" s="31">
        <f t="shared" si="51"/>
        <v>11236.631360129748</v>
      </c>
      <c r="O240" s="31">
        <v>1602343631.9545021</v>
      </c>
      <c r="P240" s="31">
        <f t="shared" si="52"/>
        <v>925673324.04549789</v>
      </c>
      <c r="Q240" s="41">
        <f t="shared" si="53"/>
        <v>0.36616578929524313</v>
      </c>
      <c r="R240" s="31">
        <v>253461</v>
      </c>
      <c r="S240" s="31">
        <f t="shared" si="54"/>
        <v>1602597092.9545021</v>
      </c>
      <c r="T240" s="31">
        <f t="shared" si="55"/>
        <v>925419863.04549789</v>
      </c>
      <c r="U240" s="42">
        <f t="shared" si="56"/>
        <v>0.36606552849620122</v>
      </c>
      <c r="W240" s="31">
        <f>SUMPRODUCT((A240=WP!$C$2:$C$1202)*(WP!$K$2:$K$1202))</f>
        <v>142600</v>
      </c>
      <c r="X240" s="31">
        <f t="shared" si="45"/>
        <v>0</v>
      </c>
      <c r="Z240" s="31">
        <f>SUMPRODUCT((A240=WP!$C$2:$C$1202)*(WP!$R$2:$R$1202))</f>
        <v>2528016956</v>
      </c>
      <c r="AA240" s="31">
        <f t="shared" si="46"/>
        <v>0</v>
      </c>
    </row>
    <row r="241" spans="1:27" x14ac:dyDescent="0.25">
      <c r="A241" t="s">
        <v>529</v>
      </c>
      <c r="B241" t="s">
        <v>2252</v>
      </c>
      <c r="C241">
        <v>5112</v>
      </c>
      <c r="D241" t="s">
        <v>2062</v>
      </c>
      <c r="E241" s="32" t="s">
        <v>2250</v>
      </c>
      <c r="F241" t="e">
        <f>+MATCH(E241,#REF!,0)</f>
        <v>#REF!</v>
      </c>
      <c r="I241" s="31">
        <v>10900</v>
      </c>
      <c r="J241" s="31">
        <f t="shared" si="49"/>
        <v>40652.199082568804</v>
      </c>
      <c r="K241" s="31">
        <v>443108970</v>
      </c>
      <c r="L241" s="31">
        <v>0</v>
      </c>
      <c r="M241" s="31">
        <f t="shared" si="50"/>
        <v>443108970</v>
      </c>
      <c r="N241" s="31">
        <f t="shared" si="51"/>
        <v>18941.843053492859</v>
      </c>
      <c r="O241" s="31">
        <v>206466089.28307217</v>
      </c>
      <c r="P241" s="31">
        <f t="shared" si="52"/>
        <v>236642880.71692783</v>
      </c>
      <c r="Q241" s="41">
        <f t="shared" si="53"/>
        <v>0.53405120802886885</v>
      </c>
      <c r="R241" s="31">
        <v>78790</v>
      </c>
      <c r="S241" s="31">
        <f t="shared" si="54"/>
        <v>206544879.28307217</v>
      </c>
      <c r="T241" s="31">
        <f t="shared" si="55"/>
        <v>236564090.71692783</v>
      </c>
      <c r="U241" s="42">
        <f t="shared" si="56"/>
        <v>0.53387339623688468</v>
      </c>
      <c r="W241" s="31">
        <f>SUMPRODUCT((A241=WP!$C$2:$C$1202)*(WP!$K$2:$K$1202))</f>
        <v>10900</v>
      </c>
      <c r="X241" s="31">
        <f t="shared" si="45"/>
        <v>0</v>
      </c>
      <c r="Z241" s="31">
        <f>SUMPRODUCT((A241=WP!$C$2:$C$1202)*(WP!$R$2:$R$1202))</f>
        <v>443108970</v>
      </c>
      <c r="AA241" s="31">
        <f t="shared" si="46"/>
        <v>0</v>
      </c>
    </row>
    <row r="242" spans="1:27" x14ac:dyDescent="0.25">
      <c r="A242" t="s">
        <v>606</v>
      </c>
      <c r="B242" t="s">
        <v>2253</v>
      </c>
      <c r="C242">
        <v>5119</v>
      </c>
      <c r="D242" t="s">
        <v>2062</v>
      </c>
      <c r="E242" s="32" t="s">
        <v>2250</v>
      </c>
      <c r="F242" t="e">
        <f>+MATCH(E242,#REF!,0)</f>
        <v>#REF!</v>
      </c>
      <c r="I242" s="31">
        <v>144</v>
      </c>
      <c r="J242" s="31">
        <f t="shared" si="49"/>
        <v>1467585</v>
      </c>
      <c r="K242" s="31">
        <v>211332240</v>
      </c>
      <c r="L242" s="31">
        <v>0</v>
      </c>
      <c r="M242" s="31">
        <f t="shared" si="50"/>
        <v>211332240</v>
      </c>
      <c r="N242" s="31">
        <f t="shared" si="51"/>
        <v>1001602.0551191936</v>
      </c>
      <c r="O242" s="31">
        <v>144230695.93716389</v>
      </c>
      <c r="P242" s="31">
        <f t="shared" si="52"/>
        <v>67101544.062836111</v>
      </c>
      <c r="Q242" s="41">
        <f t="shared" si="53"/>
        <v>0.31751683540020259</v>
      </c>
      <c r="R242" s="31">
        <v>24203</v>
      </c>
      <c r="S242" s="31">
        <f t="shared" si="54"/>
        <v>144254898.93716389</v>
      </c>
      <c r="T242" s="31">
        <f t="shared" si="55"/>
        <v>67077341.062836111</v>
      </c>
      <c r="U242" s="42">
        <f t="shared" si="56"/>
        <v>0.31740230957110999</v>
      </c>
      <c r="W242" s="31">
        <f>SUMPRODUCT((A242=WP!$C$2:$C$1202)*(WP!$K$2:$K$1202))</f>
        <v>144</v>
      </c>
      <c r="X242" s="31">
        <f t="shared" si="45"/>
        <v>0</v>
      </c>
      <c r="Z242" s="31">
        <f>SUMPRODUCT((A242=WP!$C$2:$C$1202)*(WP!$R$2:$R$1202))</f>
        <v>211332240</v>
      </c>
      <c r="AA242" s="31">
        <f t="shared" si="46"/>
        <v>0</v>
      </c>
    </row>
    <row r="243" spans="1:27" x14ac:dyDescent="0.25">
      <c r="A243" t="s">
        <v>592</v>
      </c>
      <c r="B243" t="s">
        <v>2254</v>
      </c>
      <c r="C243">
        <v>5119</v>
      </c>
      <c r="D243" t="s">
        <v>2062</v>
      </c>
      <c r="E243" s="32" t="s">
        <v>2250</v>
      </c>
      <c r="F243" t="e">
        <f>+MATCH(E243,#REF!,0)</f>
        <v>#REF!</v>
      </c>
      <c r="I243" s="31">
        <v>986</v>
      </c>
      <c r="J243" s="31">
        <f t="shared" si="49"/>
        <v>1484087.1419878297</v>
      </c>
      <c r="K243" s="31">
        <v>1463309922</v>
      </c>
      <c r="L243" s="31">
        <v>-12121199</v>
      </c>
      <c r="M243" s="31">
        <f t="shared" si="50"/>
        <v>1451188723</v>
      </c>
      <c r="N243" s="31">
        <f t="shared" si="51"/>
        <v>500076.63408202556</v>
      </c>
      <c r="O243" s="31">
        <v>493075561.2048772</v>
      </c>
      <c r="P243" s="31">
        <f t="shared" si="52"/>
        <v>958113161.79512286</v>
      </c>
      <c r="Q243" s="41">
        <f t="shared" si="53"/>
        <v>0.66022643823640215</v>
      </c>
      <c r="R243" s="31">
        <v>157214</v>
      </c>
      <c r="S243" s="31">
        <f t="shared" si="54"/>
        <v>493232775.2048772</v>
      </c>
      <c r="T243" s="31">
        <f t="shared" si="55"/>
        <v>957955947.79512286</v>
      </c>
      <c r="U243" s="42">
        <f t="shared" si="56"/>
        <v>0.66011810360183099</v>
      </c>
      <c r="W243" s="31">
        <f>SUMPRODUCT((A243=WP!$C$2:$C$1202)*(WP!$K$2:$K$1202))</f>
        <v>986</v>
      </c>
      <c r="X243" s="31">
        <f t="shared" si="45"/>
        <v>0</v>
      </c>
      <c r="Z243" s="31">
        <f>SUMPRODUCT((A243=WP!$C$2:$C$1202)*(WP!$R$2:$R$1202))</f>
        <v>1451188723</v>
      </c>
      <c r="AA243" s="31">
        <f t="shared" si="46"/>
        <v>0</v>
      </c>
    </row>
    <row r="244" spans="1:27" x14ac:dyDescent="0.25">
      <c r="A244" t="s">
        <v>611</v>
      </c>
      <c r="B244" t="s">
        <v>2255</v>
      </c>
      <c r="C244">
        <v>5112</v>
      </c>
      <c r="D244" t="s">
        <v>2062</v>
      </c>
      <c r="E244" s="32" t="s">
        <v>2250</v>
      </c>
      <c r="F244" t="e">
        <f>+MATCH(E244,#REF!,0)</f>
        <v>#REF!</v>
      </c>
      <c r="I244" s="31">
        <v>0</v>
      </c>
      <c r="J244" s="31">
        <f t="shared" si="49"/>
        <v>0</v>
      </c>
      <c r="K244" s="31">
        <v>0</v>
      </c>
      <c r="L244" s="31">
        <v>0</v>
      </c>
      <c r="M244" s="31">
        <f t="shared" si="50"/>
        <v>0</v>
      </c>
      <c r="N244" s="31">
        <f t="shared" si="51"/>
        <v>0</v>
      </c>
      <c r="O244" s="31">
        <v>0</v>
      </c>
      <c r="P244" s="31">
        <f t="shared" si="52"/>
        <v>0</v>
      </c>
      <c r="Q244" s="41">
        <f t="shared" si="53"/>
        <v>0</v>
      </c>
      <c r="R244" s="31">
        <v>0</v>
      </c>
      <c r="S244" s="31">
        <f t="shared" si="54"/>
        <v>0</v>
      </c>
      <c r="T244" s="31">
        <f t="shared" si="55"/>
        <v>0</v>
      </c>
      <c r="U244" s="42">
        <f t="shared" si="56"/>
        <v>0</v>
      </c>
      <c r="W244" s="31">
        <f>SUMPRODUCT((A244=WP!$C$2:$C$1202)*(WP!$K$2:$K$1202))</f>
        <v>0</v>
      </c>
      <c r="X244" s="31">
        <f t="shared" si="45"/>
        <v>0</v>
      </c>
      <c r="Z244" s="31">
        <f>SUMPRODUCT((A244=WP!$C$2:$C$1202)*(WP!$R$2:$R$1202))</f>
        <v>0</v>
      </c>
      <c r="AA244" s="31">
        <f t="shared" si="46"/>
        <v>0</v>
      </c>
    </row>
    <row r="245" spans="1:27" x14ac:dyDescent="0.25">
      <c r="A245" t="s">
        <v>1000</v>
      </c>
      <c r="B245" t="s">
        <v>2256</v>
      </c>
      <c r="C245">
        <v>5112</v>
      </c>
      <c r="D245" t="s">
        <v>2062</v>
      </c>
      <c r="E245" s="32" t="s">
        <v>2257</v>
      </c>
      <c r="F245" t="e">
        <f>+MATCH(E245,#REF!,0)</f>
        <v>#REF!</v>
      </c>
      <c r="I245" s="31">
        <v>6092</v>
      </c>
      <c r="J245" s="31">
        <f t="shared" si="49"/>
        <v>170375.86703873932</v>
      </c>
      <c r="K245" s="31">
        <v>1037929782</v>
      </c>
      <c r="L245" s="31">
        <v>-1749601</v>
      </c>
      <c r="M245" s="31">
        <f t="shared" si="50"/>
        <v>1036180181</v>
      </c>
      <c r="N245" s="31">
        <f t="shared" si="51"/>
        <v>83498.100517829414</v>
      </c>
      <c r="O245" s="31">
        <v>508670428.35461676</v>
      </c>
      <c r="P245" s="31">
        <f t="shared" si="52"/>
        <v>527509752.64538324</v>
      </c>
      <c r="Q245" s="41">
        <f t="shared" si="53"/>
        <v>0.50909075691477956</v>
      </c>
      <c r="R245" s="31">
        <v>11244322</v>
      </c>
      <c r="S245" s="31">
        <f t="shared" si="54"/>
        <v>519914750.35461676</v>
      </c>
      <c r="T245" s="31">
        <f t="shared" si="55"/>
        <v>516265430.64538324</v>
      </c>
      <c r="U245" s="42">
        <f t="shared" si="56"/>
        <v>0.49823905157802206</v>
      </c>
      <c r="W245" s="31">
        <f>SUMPRODUCT((A245=WP!$C$2:$C$1202)*(WP!$K$2:$K$1202))</f>
        <v>6092</v>
      </c>
      <c r="X245" s="31">
        <f t="shared" si="45"/>
        <v>0</v>
      </c>
      <c r="Z245" s="31">
        <f>SUMPRODUCT((A245=WP!$C$2:$C$1202)*(WP!$R$2:$R$1202))</f>
        <v>1036180181</v>
      </c>
      <c r="AA245" s="31">
        <f t="shared" si="46"/>
        <v>0</v>
      </c>
    </row>
    <row r="246" spans="1:27" x14ac:dyDescent="0.25">
      <c r="A246" t="s">
        <v>300</v>
      </c>
      <c r="B246" t="s">
        <v>2258</v>
      </c>
      <c r="C246">
        <v>5117</v>
      </c>
      <c r="D246" t="s">
        <v>2062</v>
      </c>
      <c r="E246" s="32" t="s">
        <v>2250</v>
      </c>
      <c r="F246" t="e">
        <f>+MATCH(E246,#REF!,0)</f>
        <v>#REF!</v>
      </c>
      <c r="I246" s="31">
        <v>0</v>
      </c>
      <c r="J246" s="31">
        <f t="shared" si="49"/>
        <v>0</v>
      </c>
      <c r="K246" s="31">
        <v>0</v>
      </c>
      <c r="L246" s="31">
        <v>0</v>
      </c>
      <c r="M246" s="31">
        <f t="shared" si="50"/>
        <v>0</v>
      </c>
      <c r="N246" s="31">
        <f t="shared" si="51"/>
        <v>0</v>
      </c>
      <c r="O246" s="31">
        <v>0</v>
      </c>
      <c r="P246" s="31">
        <f t="shared" si="52"/>
        <v>0</v>
      </c>
      <c r="Q246" s="41">
        <f t="shared" si="53"/>
        <v>0</v>
      </c>
      <c r="R246" s="31">
        <v>0</v>
      </c>
      <c r="S246" s="31">
        <f t="shared" si="54"/>
        <v>0</v>
      </c>
      <c r="T246" s="31">
        <f t="shared" si="55"/>
        <v>0</v>
      </c>
      <c r="U246" s="42">
        <f t="shared" si="56"/>
        <v>0</v>
      </c>
      <c r="W246" s="31">
        <f>SUMPRODUCT((A246=WP!$C$2:$C$1202)*(WP!$K$2:$K$1202))</f>
        <v>0</v>
      </c>
      <c r="X246" s="31">
        <f t="shared" si="45"/>
        <v>0</v>
      </c>
      <c r="Z246" s="31">
        <f>SUMPRODUCT((A246=WP!$C$2:$C$1202)*(WP!$R$2:$R$1202))</f>
        <v>0</v>
      </c>
      <c r="AA246" s="31">
        <f t="shared" si="46"/>
        <v>0</v>
      </c>
    </row>
    <row r="247" spans="1:27" x14ac:dyDescent="0.25">
      <c r="A247" t="s">
        <v>591</v>
      </c>
      <c r="B247" t="s">
        <v>2259</v>
      </c>
      <c r="C247">
        <v>5118</v>
      </c>
      <c r="D247" t="s">
        <v>2062</v>
      </c>
      <c r="E247" s="32" t="s">
        <v>2247</v>
      </c>
      <c r="F247" t="e">
        <f>+MATCH(E247,#REF!,0)</f>
        <v>#REF!</v>
      </c>
      <c r="I247" s="31">
        <v>56900</v>
      </c>
      <c r="J247" s="31">
        <f t="shared" si="49"/>
        <v>120597.1660456942</v>
      </c>
      <c r="K247" s="31">
        <v>6861978748</v>
      </c>
      <c r="L247" s="31">
        <v>-46284588</v>
      </c>
      <c r="M247" s="31">
        <f t="shared" si="50"/>
        <v>6815694160</v>
      </c>
      <c r="N247" s="31">
        <f t="shared" si="51"/>
        <v>39203.217525797139</v>
      </c>
      <c r="O247" s="31">
        <v>2230663077.2178574</v>
      </c>
      <c r="P247" s="31">
        <f t="shared" si="52"/>
        <v>4585031082.7821426</v>
      </c>
      <c r="Q247" s="41">
        <f t="shared" si="53"/>
        <v>0.67271667054704554</v>
      </c>
      <c r="R247" s="31">
        <v>649195</v>
      </c>
      <c r="S247" s="31">
        <f t="shared" si="54"/>
        <v>2231312272.2178574</v>
      </c>
      <c r="T247" s="31">
        <f t="shared" si="55"/>
        <v>4584381887.7821426</v>
      </c>
      <c r="U247" s="42">
        <f t="shared" si="56"/>
        <v>0.67262142052778706</v>
      </c>
      <c r="W247" s="31">
        <f>SUMPRODUCT((A247=WP!$C$2:$C$1202)*(WP!$K$2:$K$1202))</f>
        <v>56900</v>
      </c>
      <c r="X247" s="31">
        <f t="shared" si="45"/>
        <v>0</v>
      </c>
      <c r="Z247" s="31">
        <f>SUMPRODUCT((A247=WP!$C$2:$C$1202)*(WP!$R$2:$R$1202))</f>
        <v>6815694160</v>
      </c>
      <c r="AA247" s="31">
        <f t="shared" si="46"/>
        <v>0</v>
      </c>
    </row>
    <row r="248" spans="1:27" x14ac:dyDescent="0.25">
      <c r="A248" t="s">
        <v>448</v>
      </c>
      <c r="B248" t="s">
        <v>2260</v>
      </c>
      <c r="C248">
        <v>5513</v>
      </c>
      <c r="D248" t="s">
        <v>2062</v>
      </c>
      <c r="E248" s="32" t="s">
        <v>2247</v>
      </c>
      <c r="F248" t="e">
        <f>+MATCH(E248,#REF!,0)</f>
        <v>#REF!</v>
      </c>
      <c r="I248" s="31">
        <v>1800</v>
      </c>
      <c r="J248" s="31">
        <f t="shared" si="49"/>
        <v>270000</v>
      </c>
      <c r="K248" s="31">
        <v>486000000</v>
      </c>
      <c r="L248" s="31">
        <v>0</v>
      </c>
      <c r="M248" s="31">
        <f t="shared" si="50"/>
        <v>486000000</v>
      </c>
      <c r="N248" s="31">
        <f t="shared" si="51"/>
        <v>147211.71298957057</v>
      </c>
      <c r="O248" s="31">
        <v>264981083.38122702</v>
      </c>
      <c r="P248" s="31">
        <f t="shared" si="52"/>
        <v>221018916.61877298</v>
      </c>
      <c r="Q248" s="41">
        <f t="shared" si="53"/>
        <v>0.45477143337196085</v>
      </c>
      <c r="R248" s="31">
        <v>53282</v>
      </c>
      <c r="S248" s="31">
        <f t="shared" si="54"/>
        <v>265034365.38122702</v>
      </c>
      <c r="T248" s="31">
        <f t="shared" si="55"/>
        <v>220965634.61877298</v>
      </c>
      <c r="U248" s="42">
        <f t="shared" si="56"/>
        <v>0.4546617996271049</v>
      </c>
      <c r="W248" s="31">
        <f>SUMPRODUCT((A248=WP!$C$2:$C$1202)*(WP!$K$2:$K$1202))</f>
        <v>1800</v>
      </c>
      <c r="X248" s="31">
        <f t="shared" si="45"/>
        <v>0</v>
      </c>
      <c r="Z248" s="31">
        <f>SUMPRODUCT((A248=WP!$C$2:$C$1202)*(WP!$R$2:$R$1202))</f>
        <v>486000000</v>
      </c>
      <c r="AA248" s="31">
        <f t="shared" si="46"/>
        <v>0</v>
      </c>
    </row>
    <row r="249" spans="1:27" x14ac:dyDescent="0.25">
      <c r="A249" t="s">
        <v>408</v>
      </c>
      <c r="B249" t="s">
        <v>2261</v>
      </c>
      <c r="C249">
        <v>5113</v>
      </c>
      <c r="D249" t="s">
        <v>2062</v>
      </c>
      <c r="E249" s="32" t="s">
        <v>2250</v>
      </c>
      <c r="F249" t="e">
        <f>+MATCH(E249,#REF!,0)</f>
        <v>#REF!</v>
      </c>
      <c r="I249" s="31">
        <v>16688</v>
      </c>
      <c r="J249" s="31">
        <f t="shared" si="49"/>
        <v>6958.871442953021</v>
      </c>
      <c r="K249" s="31">
        <v>116129646.64000002</v>
      </c>
      <c r="L249" s="31">
        <v>-291474</v>
      </c>
      <c r="M249" s="31">
        <f t="shared" si="50"/>
        <v>115838172.64000002</v>
      </c>
      <c r="N249" s="31">
        <f t="shared" si="51"/>
        <v>3057.1083980990952</v>
      </c>
      <c r="O249" s="31">
        <v>51017024.947477698</v>
      </c>
      <c r="P249" s="31">
        <f t="shared" si="52"/>
        <v>64821147.692522317</v>
      </c>
      <c r="Q249" s="41">
        <f t="shared" si="53"/>
        <v>0.55958365204855587</v>
      </c>
      <c r="R249" s="31">
        <v>18232</v>
      </c>
      <c r="S249" s="31">
        <f t="shared" si="54"/>
        <v>51035256.947477698</v>
      </c>
      <c r="T249" s="31">
        <f t="shared" si="55"/>
        <v>64802915.692522317</v>
      </c>
      <c r="U249" s="42">
        <f t="shared" si="56"/>
        <v>0.55942626006295659</v>
      </c>
      <c r="W249" s="31">
        <f>SUMPRODUCT((A249=WP!$C$2:$C$1202)*(WP!$K$2:$K$1202))</f>
        <v>16688</v>
      </c>
      <c r="X249" s="31">
        <f t="shared" si="45"/>
        <v>0</v>
      </c>
      <c r="Z249" s="31">
        <f>SUMPRODUCT((A249=WP!$C$2:$C$1202)*(WP!$R$2:$R$1202))</f>
        <v>115838172.64000002</v>
      </c>
      <c r="AA249" s="31">
        <f t="shared" si="46"/>
        <v>0</v>
      </c>
    </row>
    <row r="250" spans="1:27" x14ac:dyDescent="0.25">
      <c r="A250" t="s">
        <v>223</v>
      </c>
      <c r="B250" t="s">
        <v>2262</v>
      </c>
      <c r="C250">
        <v>5113</v>
      </c>
      <c r="D250" t="s">
        <v>2062</v>
      </c>
      <c r="E250" s="32" t="s">
        <v>2250</v>
      </c>
      <c r="F250" t="e">
        <f>+MATCH(E250,#REF!,0)</f>
        <v>#REF!</v>
      </c>
      <c r="I250" s="31">
        <v>77476</v>
      </c>
      <c r="J250" s="31">
        <f t="shared" si="49"/>
        <v>5524.1679508492953</v>
      </c>
      <c r="K250" s="31">
        <v>427990436.15999997</v>
      </c>
      <c r="L250" s="31">
        <v>-25346</v>
      </c>
      <c r="M250" s="31">
        <f t="shared" si="50"/>
        <v>427965090.15999997</v>
      </c>
      <c r="N250" s="31">
        <f t="shared" si="51"/>
        <v>2917.8204725121232</v>
      </c>
      <c r="O250" s="31">
        <v>226061058.92834926</v>
      </c>
      <c r="P250" s="31">
        <f t="shared" si="52"/>
        <v>201904031.23165071</v>
      </c>
      <c r="Q250" s="41">
        <f t="shared" si="53"/>
        <v>0.4717768712307035</v>
      </c>
      <c r="R250" s="31">
        <v>44691</v>
      </c>
      <c r="S250" s="31">
        <f t="shared" si="54"/>
        <v>226105749.92834926</v>
      </c>
      <c r="T250" s="31">
        <f t="shared" si="55"/>
        <v>201859340.23165071</v>
      </c>
      <c r="U250" s="42">
        <f t="shared" si="56"/>
        <v>0.47167244448883233</v>
      </c>
      <c r="W250" s="31">
        <f>SUMPRODUCT((A250=WP!$C$2:$C$1202)*(WP!$K$2:$K$1202))</f>
        <v>77476</v>
      </c>
      <c r="X250" s="31">
        <f t="shared" si="45"/>
        <v>0</v>
      </c>
      <c r="Z250" s="31">
        <f>SUMPRODUCT((A250=WP!$C$2:$C$1202)*(WP!$R$2:$R$1202))</f>
        <v>427965090.15999997</v>
      </c>
      <c r="AA250" s="31">
        <f t="shared" si="46"/>
        <v>0</v>
      </c>
    </row>
    <row r="251" spans="1:27" x14ac:dyDescent="0.25">
      <c r="A251" t="s">
        <v>530</v>
      </c>
      <c r="B251" t="s">
        <v>2263</v>
      </c>
      <c r="C251">
        <v>5111</v>
      </c>
      <c r="D251" t="s">
        <v>2062</v>
      </c>
      <c r="E251" s="32" t="s">
        <v>2250</v>
      </c>
      <c r="F251" t="e">
        <f>+MATCH(E251,#REF!,0)</f>
        <v>#REF!</v>
      </c>
      <c r="I251" s="31">
        <v>931230</v>
      </c>
      <c r="J251" s="31">
        <f t="shared" si="49"/>
        <v>6343.3600502561121</v>
      </c>
      <c r="K251" s="31">
        <v>5907127179.5999994</v>
      </c>
      <c r="L251" s="31">
        <v>-253980</v>
      </c>
      <c r="M251" s="31">
        <f t="shared" si="50"/>
        <v>5906873199.5999994</v>
      </c>
      <c r="N251" s="31">
        <f t="shared" si="51"/>
        <v>4360.5853772577393</v>
      </c>
      <c r="O251" s="31">
        <v>4060707920.8637242</v>
      </c>
      <c r="P251" s="31">
        <f t="shared" si="52"/>
        <v>1846165278.7362752</v>
      </c>
      <c r="Q251" s="41">
        <f t="shared" si="53"/>
        <v>0.31254526995116361</v>
      </c>
      <c r="R251" s="31">
        <v>659498</v>
      </c>
      <c r="S251" s="31">
        <f t="shared" si="54"/>
        <v>4061367418.8637242</v>
      </c>
      <c r="T251" s="31">
        <f t="shared" si="55"/>
        <v>1845505780.7362752</v>
      </c>
      <c r="U251" s="42">
        <f t="shared" si="56"/>
        <v>0.31243362069482866</v>
      </c>
      <c r="W251" s="31">
        <f>SUMPRODUCT((A251=WP!$C$2:$C$1202)*(WP!$K$2:$K$1202))</f>
        <v>931230</v>
      </c>
      <c r="X251" s="31">
        <f t="shared" si="45"/>
        <v>0</v>
      </c>
      <c r="Z251" s="31">
        <f>SUMPRODUCT((A251=WP!$C$2:$C$1202)*(WP!$R$2:$R$1202))</f>
        <v>5906873199.5999994</v>
      </c>
      <c r="AA251" s="31">
        <f t="shared" si="46"/>
        <v>0</v>
      </c>
    </row>
    <row r="252" spans="1:27" x14ac:dyDescent="0.25">
      <c r="A252" t="s">
        <v>1118</v>
      </c>
      <c r="B252" t="s">
        <v>2264</v>
      </c>
      <c r="C252">
        <v>5120</v>
      </c>
      <c r="D252" t="s">
        <v>2062</v>
      </c>
      <c r="E252" s="32" t="s">
        <v>2250</v>
      </c>
      <c r="F252" t="e">
        <f>+MATCH(E252,#REF!,0)</f>
        <v>#REF!</v>
      </c>
      <c r="I252" s="31">
        <v>0</v>
      </c>
      <c r="J252" s="31">
        <f t="shared" si="49"/>
        <v>0</v>
      </c>
      <c r="K252" s="31">
        <v>0</v>
      </c>
      <c r="L252" s="31">
        <v>0</v>
      </c>
      <c r="M252" s="31">
        <f t="shared" si="50"/>
        <v>0</v>
      </c>
      <c r="N252" s="31">
        <f t="shared" si="51"/>
        <v>0</v>
      </c>
      <c r="O252" s="31">
        <v>0</v>
      </c>
      <c r="P252" s="31">
        <f t="shared" si="52"/>
        <v>0</v>
      </c>
      <c r="Q252" s="41">
        <f t="shared" si="53"/>
        <v>0</v>
      </c>
      <c r="R252" s="31">
        <v>0</v>
      </c>
      <c r="S252" s="31">
        <f t="shared" si="54"/>
        <v>0</v>
      </c>
      <c r="T252" s="31">
        <f t="shared" si="55"/>
        <v>0</v>
      </c>
      <c r="U252" s="42">
        <f t="shared" si="56"/>
        <v>0</v>
      </c>
      <c r="W252" s="31">
        <f>SUMPRODUCT((A252=WP!$C$2:$C$1202)*(WP!$K$2:$K$1202))</f>
        <v>0</v>
      </c>
      <c r="X252" s="31">
        <f t="shared" si="45"/>
        <v>0</v>
      </c>
      <c r="Z252" s="31">
        <f>SUMPRODUCT((A252=WP!$C$2:$C$1202)*(WP!$R$2:$R$1202))</f>
        <v>0</v>
      </c>
      <c r="AA252" s="31">
        <f t="shared" si="46"/>
        <v>0</v>
      </c>
    </row>
    <row r="253" spans="1:27" x14ac:dyDescent="0.25">
      <c r="A253" t="s">
        <v>1119</v>
      </c>
      <c r="B253" t="s">
        <v>1142</v>
      </c>
      <c r="C253">
        <v>5121</v>
      </c>
      <c r="D253" t="s">
        <v>2062</v>
      </c>
      <c r="E253" s="32" t="s">
        <v>2250</v>
      </c>
      <c r="F253" t="e">
        <f>+MATCH(E253,#REF!,0)</f>
        <v>#REF!</v>
      </c>
      <c r="I253" s="31">
        <v>1650</v>
      </c>
      <c r="J253" s="31">
        <f t="shared" si="49"/>
        <v>220427.33</v>
      </c>
      <c r="K253" s="31">
        <v>363705094.5</v>
      </c>
      <c r="L253" s="31">
        <v>0</v>
      </c>
      <c r="M253" s="31">
        <f t="shared" si="50"/>
        <v>363705094.5</v>
      </c>
      <c r="N253" s="31">
        <f t="shared" si="51"/>
        <v>112675.88200851291</v>
      </c>
      <c r="O253" s="31">
        <v>185915205.31404629</v>
      </c>
      <c r="P253" s="31">
        <f t="shared" si="52"/>
        <v>177789889.18595371</v>
      </c>
      <c r="Q253" s="41">
        <f t="shared" si="53"/>
        <v>0.48882980160167566</v>
      </c>
      <c r="R253" s="31">
        <v>39732</v>
      </c>
      <c r="S253" s="31">
        <f t="shared" si="54"/>
        <v>185954937.31404629</v>
      </c>
      <c r="T253" s="31">
        <f t="shared" si="55"/>
        <v>177750157.18595371</v>
      </c>
      <c r="U253" s="42">
        <f t="shared" si="56"/>
        <v>0.48872055924955898</v>
      </c>
      <c r="W253" s="31">
        <f>SUMPRODUCT((A253=WP!$C$2:$C$1202)*(WP!$K$2:$K$1202))</f>
        <v>1650</v>
      </c>
      <c r="X253" s="31">
        <f t="shared" si="45"/>
        <v>0</v>
      </c>
      <c r="Z253" s="31">
        <f>SUMPRODUCT((A253=WP!$C$2:$C$1202)*(WP!$R$2:$R$1202))</f>
        <v>363705094.5</v>
      </c>
      <c r="AA253" s="31">
        <f t="shared" si="46"/>
        <v>0</v>
      </c>
    </row>
    <row r="254" spans="1:27" x14ac:dyDescent="0.25">
      <c r="A254" t="s">
        <v>1123</v>
      </c>
      <c r="B254" t="s">
        <v>2265</v>
      </c>
      <c r="C254">
        <v>5123</v>
      </c>
      <c r="D254" t="s">
        <v>2062</v>
      </c>
      <c r="E254" s="32" t="s">
        <v>2250</v>
      </c>
      <c r="F254" t="e">
        <f>+MATCH(E254,#REF!,0)</f>
        <v>#REF!</v>
      </c>
      <c r="I254" s="31">
        <v>20150</v>
      </c>
      <c r="J254" s="31">
        <f t="shared" si="49"/>
        <v>21875.329776674938</v>
      </c>
      <c r="K254" s="31">
        <v>440787895</v>
      </c>
      <c r="L254" s="31">
        <v>-968511</v>
      </c>
      <c r="M254" s="31">
        <f t="shared" si="50"/>
        <v>439819384</v>
      </c>
      <c r="N254" s="31">
        <f t="shared" si="51"/>
        <v>10715.587055763281</v>
      </c>
      <c r="O254" s="31">
        <v>215919079.17363009</v>
      </c>
      <c r="P254" s="31">
        <f t="shared" si="52"/>
        <v>223900304.82636991</v>
      </c>
      <c r="Q254" s="41">
        <f t="shared" si="53"/>
        <v>0.50907329911218713</v>
      </c>
      <c r="R254" s="31">
        <v>45381</v>
      </c>
      <c r="S254" s="31">
        <f t="shared" si="54"/>
        <v>215964460.17363009</v>
      </c>
      <c r="T254" s="31">
        <f t="shared" si="55"/>
        <v>223854923.82636991</v>
      </c>
      <c r="U254" s="42">
        <f t="shared" si="56"/>
        <v>0.5089701181209646</v>
      </c>
      <c r="W254" s="31">
        <f>SUMPRODUCT((A254=WP!$C$2:$C$1202)*(WP!$K$2:$K$1202))</f>
        <v>20150</v>
      </c>
      <c r="X254" s="31">
        <f t="shared" si="45"/>
        <v>0</v>
      </c>
      <c r="Z254" s="31">
        <f>SUMPRODUCT((A254=WP!$C$2:$C$1202)*(WP!$R$2:$R$1202))</f>
        <v>439819384</v>
      </c>
      <c r="AA254" s="31">
        <f t="shared" si="46"/>
        <v>0</v>
      </c>
    </row>
    <row r="255" spans="1:27" x14ac:dyDescent="0.25">
      <c r="A255" t="s">
        <v>1124</v>
      </c>
      <c r="B255" t="s">
        <v>2266</v>
      </c>
      <c r="C255">
        <v>5123</v>
      </c>
      <c r="D255" t="s">
        <v>2062</v>
      </c>
      <c r="E255" s="32" t="s">
        <v>2250</v>
      </c>
      <c r="F255" t="e">
        <f>+MATCH(E255,#REF!,0)</f>
        <v>#REF!</v>
      </c>
      <c r="I255" s="31">
        <v>10650</v>
      </c>
      <c r="J255" s="31">
        <f t="shared" si="49"/>
        <v>45893.429577464791</v>
      </c>
      <c r="K255" s="31">
        <v>488765025</v>
      </c>
      <c r="L255" s="31">
        <v>-1393066</v>
      </c>
      <c r="M255" s="31">
        <f t="shared" si="50"/>
        <v>487371959</v>
      </c>
      <c r="N255" s="31">
        <f t="shared" si="51"/>
        <v>19420.769000434891</v>
      </c>
      <c r="O255" s="31">
        <v>206831189.8546316</v>
      </c>
      <c r="P255" s="31">
        <f t="shared" si="52"/>
        <v>280540769.1453684</v>
      </c>
      <c r="Q255" s="41">
        <f t="shared" si="53"/>
        <v>0.57561942981083247</v>
      </c>
      <c r="R255" s="31">
        <v>54208</v>
      </c>
      <c r="S255" s="31">
        <f t="shared" si="54"/>
        <v>206885397.8546316</v>
      </c>
      <c r="T255" s="31">
        <f t="shared" si="55"/>
        <v>280486561.1453684</v>
      </c>
      <c r="U255" s="42">
        <f t="shared" si="56"/>
        <v>0.57550820470032094</v>
      </c>
      <c r="W255" s="31">
        <f>SUMPRODUCT((A255=WP!$C$2:$C$1202)*(WP!$K$2:$K$1202))</f>
        <v>10650</v>
      </c>
      <c r="X255" s="31">
        <f t="shared" si="45"/>
        <v>0</v>
      </c>
      <c r="Z255" s="31">
        <f>SUMPRODUCT((A255=WP!$C$2:$C$1202)*(WP!$R$2:$R$1202))</f>
        <v>487371959</v>
      </c>
      <c r="AA255" s="31">
        <f t="shared" si="46"/>
        <v>0</v>
      </c>
    </row>
    <row r="256" spans="1:27" x14ac:dyDescent="0.25">
      <c r="A256" t="s">
        <v>1125</v>
      </c>
      <c r="B256" t="s">
        <v>2267</v>
      </c>
      <c r="C256">
        <v>5123</v>
      </c>
      <c r="D256" t="s">
        <v>2062</v>
      </c>
      <c r="E256" s="32" t="s">
        <v>2250</v>
      </c>
      <c r="F256" t="e">
        <f>+MATCH(E256,#REF!,0)</f>
        <v>#REF!</v>
      </c>
      <c r="I256" s="31">
        <v>3050</v>
      </c>
      <c r="J256" s="31">
        <f t="shared" si="49"/>
        <v>46122.762295081964</v>
      </c>
      <c r="K256" s="31">
        <v>140674425</v>
      </c>
      <c r="L256" s="31">
        <v>-1058730</v>
      </c>
      <c r="M256" s="31">
        <f t="shared" si="50"/>
        <v>139615695</v>
      </c>
      <c r="N256" s="31">
        <f t="shared" si="51"/>
        <v>19886.939094772977</v>
      </c>
      <c r="O256" s="31">
        <v>60655164.239057578</v>
      </c>
      <c r="P256" s="31">
        <f t="shared" si="52"/>
        <v>78960530.760942429</v>
      </c>
      <c r="Q256" s="41">
        <f t="shared" si="53"/>
        <v>0.56555626329075992</v>
      </c>
      <c r="R256" s="31">
        <v>14642</v>
      </c>
      <c r="S256" s="31">
        <f t="shared" si="54"/>
        <v>60669806.239057578</v>
      </c>
      <c r="T256" s="31">
        <f t="shared" si="55"/>
        <v>78945888.760942429</v>
      </c>
      <c r="U256" s="42">
        <f t="shared" si="56"/>
        <v>0.56545138969470754</v>
      </c>
      <c r="W256" s="31">
        <f>SUMPRODUCT((A256=WP!$C$2:$C$1202)*(WP!$K$2:$K$1202))</f>
        <v>3050</v>
      </c>
      <c r="X256" s="31">
        <f t="shared" si="45"/>
        <v>0</v>
      </c>
      <c r="Z256" s="31">
        <f>SUMPRODUCT((A256=WP!$C$2:$C$1202)*(WP!$R$2:$R$1202))</f>
        <v>139615695</v>
      </c>
      <c r="AA256" s="31">
        <f t="shared" si="46"/>
        <v>0</v>
      </c>
    </row>
    <row r="257" spans="1:27" x14ac:dyDescent="0.25">
      <c r="A257" t="s">
        <v>1126</v>
      </c>
      <c r="B257" t="s">
        <v>2268</v>
      </c>
      <c r="C257">
        <v>5123</v>
      </c>
      <c r="D257" t="s">
        <v>2062</v>
      </c>
      <c r="E257" s="32" t="s">
        <v>2250</v>
      </c>
      <c r="F257" t="e">
        <f>+MATCH(E257,#REF!,0)</f>
        <v>#REF!</v>
      </c>
      <c r="I257" s="31">
        <v>15100</v>
      </c>
      <c r="J257" s="31">
        <f t="shared" si="49"/>
        <v>45890.680132450332</v>
      </c>
      <c r="K257" s="31">
        <v>692949270</v>
      </c>
      <c r="L257" s="31">
        <v>-1198039</v>
      </c>
      <c r="M257" s="31">
        <f t="shared" si="50"/>
        <v>691751231</v>
      </c>
      <c r="N257" s="31">
        <f t="shared" si="51"/>
        <v>19390.211726701331</v>
      </c>
      <c r="O257" s="31">
        <v>292792197.07319009</v>
      </c>
      <c r="P257" s="31">
        <f t="shared" si="52"/>
        <v>398959033.92680991</v>
      </c>
      <c r="Q257" s="41">
        <f t="shared" si="53"/>
        <v>0.5767377288943486</v>
      </c>
      <c r="R257" s="31">
        <v>52843</v>
      </c>
      <c r="S257" s="31">
        <f t="shared" si="54"/>
        <v>292845040.07319009</v>
      </c>
      <c r="T257" s="31">
        <f t="shared" si="55"/>
        <v>398906190.92680991</v>
      </c>
      <c r="U257" s="42">
        <f t="shared" si="56"/>
        <v>0.57666133871586833</v>
      </c>
      <c r="W257" s="31">
        <f>SUMPRODUCT((A257=WP!$C$2:$C$1202)*(WP!$K$2:$K$1202))</f>
        <v>15100</v>
      </c>
      <c r="X257" s="31">
        <f t="shared" si="45"/>
        <v>0</v>
      </c>
      <c r="Z257" s="31">
        <f>SUMPRODUCT((A257=WP!$C$2:$C$1202)*(WP!$R$2:$R$1202))</f>
        <v>691751231</v>
      </c>
      <c r="AA257" s="31">
        <f t="shared" si="46"/>
        <v>0</v>
      </c>
    </row>
    <row r="258" spans="1:27" x14ac:dyDescent="0.25">
      <c r="A258" t="s">
        <v>415</v>
      </c>
      <c r="B258" t="s">
        <v>2269</v>
      </c>
      <c r="C258">
        <v>5113</v>
      </c>
      <c r="D258" t="s">
        <v>2062</v>
      </c>
      <c r="E258" s="32" t="s">
        <v>2257</v>
      </c>
      <c r="F258" t="e">
        <f>+MATCH(E258,#REF!,0)</f>
        <v>#REF!</v>
      </c>
      <c r="I258" s="31">
        <v>0</v>
      </c>
      <c r="J258" s="31">
        <f t="shared" si="49"/>
        <v>0</v>
      </c>
      <c r="K258" s="31">
        <v>0</v>
      </c>
      <c r="L258" s="31">
        <v>0</v>
      </c>
      <c r="M258" s="31">
        <f t="shared" si="50"/>
        <v>0</v>
      </c>
      <c r="N258" s="31">
        <f t="shared" si="51"/>
        <v>0</v>
      </c>
      <c r="O258" s="31">
        <v>0</v>
      </c>
      <c r="P258" s="31">
        <f t="shared" si="52"/>
        <v>0</v>
      </c>
      <c r="Q258" s="41">
        <f t="shared" si="53"/>
        <v>0</v>
      </c>
      <c r="R258" s="31">
        <v>0</v>
      </c>
      <c r="S258" s="31">
        <f t="shared" si="54"/>
        <v>0</v>
      </c>
      <c r="T258" s="31">
        <f t="shared" si="55"/>
        <v>0</v>
      </c>
      <c r="U258" s="42">
        <f t="shared" si="56"/>
        <v>0</v>
      </c>
      <c r="W258" s="31">
        <f>SUMPRODUCT((A258=WP!$C$2:$C$1202)*(WP!$K$2:$K$1202))</f>
        <v>0</v>
      </c>
      <c r="X258" s="31">
        <f t="shared" si="45"/>
        <v>0</v>
      </c>
      <c r="Z258" s="31">
        <f>SUMPRODUCT((A258=WP!$C$2:$C$1202)*(WP!$R$2:$R$1202))</f>
        <v>0</v>
      </c>
      <c r="AA258" s="31">
        <f t="shared" si="46"/>
        <v>0</v>
      </c>
    </row>
    <row r="259" spans="1:27" x14ac:dyDescent="0.25">
      <c r="A259" t="s">
        <v>309</v>
      </c>
      <c r="B259" t="s">
        <v>2270</v>
      </c>
      <c r="C259">
        <v>5113</v>
      </c>
      <c r="D259" t="s">
        <v>2062</v>
      </c>
      <c r="E259" s="32" t="s">
        <v>2271</v>
      </c>
      <c r="F259" t="e">
        <f>+MATCH(E259,#REF!,0)</f>
        <v>#REF!</v>
      </c>
      <c r="I259" s="31">
        <v>567200</v>
      </c>
      <c r="J259" s="31">
        <f t="shared" si="49"/>
        <v>2093.5878385049364</v>
      </c>
      <c r="K259" s="31">
        <v>1187483022</v>
      </c>
      <c r="L259" s="31">
        <v>-3087311</v>
      </c>
      <c r="M259" s="31">
        <f t="shared" si="50"/>
        <v>1184395711</v>
      </c>
      <c r="N259" s="31">
        <f t="shared" si="51"/>
        <v>388.79086263646866</v>
      </c>
      <c r="O259" s="31">
        <v>220522177.28740501</v>
      </c>
      <c r="P259" s="31">
        <f t="shared" si="52"/>
        <v>963873533.71259499</v>
      </c>
      <c r="Q259" s="41">
        <f t="shared" si="53"/>
        <v>0.81381038850502474</v>
      </c>
      <c r="R259" s="31">
        <v>1803895</v>
      </c>
      <c r="S259" s="31">
        <f t="shared" si="54"/>
        <v>222326072.28740501</v>
      </c>
      <c r="T259" s="31">
        <f t="shared" si="55"/>
        <v>962069638.71259499</v>
      </c>
      <c r="U259" s="42">
        <f t="shared" si="56"/>
        <v>0.81228733756584415</v>
      </c>
      <c r="W259" s="31">
        <f>SUMPRODUCT((A259=WP!$C$2:$C$1202)*(WP!$K$2:$K$1202))</f>
        <v>567200</v>
      </c>
      <c r="X259" s="31">
        <f t="shared" si="45"/>
        <v>0</v>
      </c>
      <c r="Z259" s="31">
        <f>SUMPRODUCT((A259=WP!$C$2:$C$1202)*(WP!$R$2:$R$1202))</f>
        <v>1184395711</v>
      </c>
      <c r="AA259" s="31">
        <f t="shared" si="46"/>
        <v>0</v>
      </c>
    </row>
    <row r="260" spans="1:27" x14ac:dyDescent="0.25">
      <c r="A260" t="s">
        <v>288</v>
      </c>
      <c r="B260" t="s">
        <v>2272</v>
      </c>
      <c r="C260">
        <v>5113</v>
      </c>
      <c r="D260" t="s">
        <v>2062</v>
      </c>
      <c r="E260" s="32" t="s">
        <v>2271</v>
      </c>
      <c r="F260" t="e">
        <f>+MATCH(E260,#REF!,0)</f>
        <v>#REF!</v>
      </c>
      <c r="I260" s="31">
        <v>378400</v>
      </c>
      <c r="J260" s="31">
        <f t="shared" si="49"/>
        <v>3555.3880761099367</v>
      </c>
      <c r="K260" s="31">
        <v>1345358848</v>
      </c>
      <c r="L260" s="31">
        <v>-3589338</v>
      </c>
      <c r="M260" s="31">
        <f t="shared" si="50"/>
        <v>1341769510</v>
      </c>
      <c r="N260" s="31">
        <f t="shared" si="51"/>
        <v>440.35368113239269</v>
      </c>
      <c r="O260" s="31">
        <v>166629832.9404974</v>
      </c>
      <c r="P260" s="31">
        <f t="shared" si="52"/>
        <v>1175139677.0595026</v>
      </c>
      <c r="Q260" s="41">
        <f t="shared" si="53"/>
        <v>0.8758133705538611</v>
      </c>
      <c r="R260" s="31">
        <v>1559492</v>
      </c>
      <c r="S260" s="31">
        <f t="shared" si="54"/>
        <v>168189324.9404974</v>
      </c>
      <c r="T260" s="31">
        <f t="shared" si="55"/>
        <v>1173580185.0595026</v>
      </c>
      <c r="U260" s="42">
        <f t="shared" si="56"/>
        <v>0.87465110535974444</v>
      </c>
      <c r="W260" s="31">
        <f>SUMPRODUCT((A260=WP!$C$2:$C$1202)*(WP!$K$2:$K$1202))</f>
        <v>378400</v>
      </c>
      <c r="X260" s="31">
        <f t="shared" si="45"/>
        <v>0</v>
      </c>
      <c r="Z260" s="31">
        <f>SUMPRODUCT((A260=WP!$C$2:$C$1202)*(WP!$R$2:$R$1202))</f>
        <v>1341769510</v>
      </c>
      <c r="AA260" s="31">
        <f t="shared" si="46"/>
        <v>0</v>
      </c>
    </row>
    <row r="261" spans="1:27" x14ac:dyDescent="0.25">
      <c r="A261" t="s">
        <v>1003</v>
      </c>
      <c r="B261" t="s">
        <v>2273</v>
      </c>
      <c r="C261">
        <v>5124</v>
      </c>
      <c r="D261" t="s">
        <v>2062</v>
      </c>
      <c r="E261" s="32" t="s">
        <v>2271</v>
      </c>
      <c r="F261" t="e">
        <f>+MATCH(E261,#REF!,0)</f>
        <v>#REF!</v>
      </c>
      <c r="I261" s="31">
        <v>300</v>
      </c>
      <c r="J261" s="31">
        <f t="shared" si="49"/>
        <v>109599.6</v>
      </c>
      <c r="K261" s="31">
        <v>32879880</v>
      </c>
      <c r="L261" s="31">
        <v>0</v>
      </c>
      <c r="M261" s="31">
        <f t="shared" ref="M261:M262" si="57">SUM(K261:L261)</f>
        <v>32879880</v>
      </c>
      <c r="N261" s="31">
        <f t="shared" si="51"/>
        <v>24490.775271287399</v>
      </c>
      <c r="O261" s="31">
        <v>7347232.5813862197</v>
      </c>
      <c r="P261" s="31">
        <f t="shared" si="52"/>
        <v>25532647.41861378</v>
      </c>
      <c r="Q261" s="41">
        <f t="shared" si="53"/>
        <v>0.77654320571163216</v>
      </c>
      <c r="R261" s="31">
        <v>0</v>
      </c>
      <c r="S261" s="31">
        <f t="shared" si="54"/>
        <v>7347232.5813862197</v>
      </c>
      <c r="T261" s="31">
        <f t="shared" si="55"/>
        <v>25532647.41861378</v>
      </c>
      <c r="U261" s="42">
        <f t="shared" si="56"/>
        <v>0.77654320571163216</v>
      </c>
      <c r="W261" s="31">
        <f>SUMPRODUCT((A261=WP!$C$2:$C$1202)*(WP!$K$2:$K$1202))</f>
        <v>300</v>
      </c>
      <c r="X261" s="31">
        <f t="shared" si="45"/>
        <v>0</v>
      </c>
      <c r="Z261" s="31">
        <f>SUMPRODUCT((A261=WP!$C$2:$C$1202)*(WP!$R$2:$R$1202))</f>
        <v>32879880</v>
      </c>
      <c r="AA261" s="31">
        <f t="shared" si="46"/>
        <v>0</v>
      </c>
    </row>
    <row r="262" spans="1:27" x14ac:dyDescent="0.25">
      <c r="A262" t="s">
        <v>1004</v>
      </c>
      <c r="B262" t="s">
        <v>2274</v>
      </c>
      <c r="C262">
        <v>5124</v>
      </c>
      <c r="D262" t="s">
        <v>2062</v>
      </c>
      <c r="E262" s="32" t="s">
        <v>2271</v>
      </c>
      <c r="F262" t="e">
        <f>+MATCH(E262,#REF!,0)</f>
        <v>#REF!</v>
      </c>
      <c r="I262" s="31">
        <v>1410</v>
      </c>
      <c r="J262" s="31">
        <f t="shared" si="49"/>
        <v>109599.6</v>
      </c>
      <c r="K262" s="31">
        <v>154535436</v>
      </c>
      <c r="L262" s="31">
        <v>0</v>
      </c>
      <c r="M262" s="31">
        <f t="shared" si="57"/>
        <v>154535436</v>
      </c>
      <c r="N262" s="31">
        <f t="shared" si="51"/>
        <v>23120.092209884788</v>
      </c>
      <c r="O262" s="31">
        <v>32599330.015937552</v>
      </c>
      <c r="P262" s="31">
        <f t="shared" si="52"/>
        <v>121936105.98406245</v>
      </c>
      <c r="Q262" s="41">
        <f t="shared" si="53"/>
        <v>0.78904948366704997</v>
      </c>
      <c r="R262" s="31">
        <v>808514</v>
      </c>
      <c r="S262" s="31">
        <f t="shared" si="54"/>
        <v>33407844.015937552</v>
      </c>
      <c r="T262" s="31">
        <f t="shared" si="55"/>
        <v>121127591.98406245</v>
      </c>
      <c r="U262" s="42">
        <f t="shared" si="56"/>
        <v>0.78381758332802354</v>
      </c>
      <c r="W262" s="31">
        <f>SUMPRODUCT((A262=WP!$C$2:$C$1202)*(WP!$K$2:$K$1202))</f>
        <v>1410</v>
      </c>
      <c r="X262" s="31">
        <f t="shared" si="45"/>
        <v>0</v>
      </c>
      <c r="Z262" s="31">
        <f>SUMPRODUCT((A262=WP!$C$2:$C$1202)*(WP!$R$2:$R$1202))</f>
        <v>154535436</v>
      </c>
      <c r="AA262" s="31">
        <f t="shared" si="46"/>
        <v>0</v>
      </c>
    </row>
    <row r="263" spans="1:27" x14ac:dyDescent="0.25">
      <c r="A263" t="s">
        <v>302</v>
      </c>
      <c r="B263" t="s">
        <v>2275</v>
      </c>
      <c r="C263">
        <v>5114</v>
      </c>
      <c r="D263" t="s">
        <v>2062</v>
      </c>
      <c r="E263" s="32" t="s">
        <v>2271</v>
      </c>
      <c r="F263" t="e">
        <f>+MATCH(E263,#REF!,0)</f>
        <v>#REF!</v>
      </c>
      <c r="I263" s="31">
        <v>1535000</v>
      </c>
      <c r="J263" s="31">
        <f t="shared" si="49"/>
        <v>3710.6696306188924</v>
      </c>
      <c r="K263" s="31">
        <v>5695877883</v>
      </c>
      <c r="L263" s="31">
        <v>-26373075</v>
      </c>
      <c r="M263" s="31">
        <f t="shared" si="50"/>
        <v>5669504808</v>
      </c>
      <c r="N263" s="31">
        <f t="shared" si="51"/>
        <v>896.44102030044303</v>
      </c>
      <c r="O263" s="31">
        <v>1376036966.16118</v>
      </c>
      <c r="P263" s="31">
        <f t="shared" si="52"/>
        <v>4293467841.83882</v>
      </c>
      <c r="Q263" s="41">
        <f t="shared" si="53"/>
        <v>0.75729150732538186</v>
      </c>
      <c r="R263" s="31">
        <v>11750948</v>
      </c>
      <c r="S263" s="31">
        <f t="shared" si="54"/>
        <v>1387787914.16118</v>
      </c>
      <c r="T263" s="31">
        <f t="shared" si="55"/>
        <v>4281716893.83882</v>
      </c>
      <c r="U263" s="42">
        <f t="shared" si="56"/>
        <v>0.75521884870739842</v>
      </c>
      <c r="W263" s="31">
        <f>SUMPRODUCT((A263=WP!$C$2:$C$1202)*(WP!$K$2:$K$1202))</f>
        <v>1535000</v>
      </c>
      <c r="X263" s="31">
        <f t="shared" si="45"/>
        <v>0</v>
      </c>
      <c r="Z263" s="31">
        <f>SUMPRODUCT((A263=WP!$C$2:$C$1202)*(WP!$R$2:$R$1202))</f>
        <v>5669504808</v>
      </c>
      <c r="AA263" s="31">
        <f t="shared" si="46"/>
        <v>0</v>
      </c>
    </row>
    <row r="264" spans="1:27" x14ac:dyDescent="0.25">
      <c r="A264" t="s">
        <v>574</v>
      </c>
      <c r="B264" t="s">
        <v>2276</v>
      </c>
      <c r="C264">
        <v>5111</v>
      </c>
      <c r="D264" t="s">
        <v>2062</v>
      </c>
      <c r="E264" s="32" t="s">
        <v>2271</v>
      </c>
      <c r="F264" t="e">
        <f>+MATCH(E264,#REF!,0)</f>
        <v>#REF!</v>
      </c>
      <c r="I264" s="31">
        <v>559980</v>
      </c>
      <c r="J264" s="31">
        <f t="shared" si="49"/>
        <v>5509.0291631844002</v>
      </c>
      <c r="K264" s="31">
        <v>3084946150.8000002</v>
      </c>
      <c r="L264" s="31">
        <v>-3272839</v>
      </c>
      <c r="M264" s="31">
        <f t="shared" si="50"/>
        <v>3081673311.8000002</v>
      </c>
      <c r="N264" s="31">
        <f t="shared" si="51"/>
        <v>2036.94573728303</v>
      </c>
      <c r="O264" s="31">
        <v>1140648873.9637511</v>
      </c>
      <c r="P264" s="31">
        <f t="shared" si="52"/>
        <v>1941024437.8362491</v>
      </c>
      <c r="Q264" s="41">
        <f t="shared" si="53"/>
        <v>0.62986054699694949</v>
      </c>
      <c r="R264" s="31">
        <v>2127350</v>
      </c>
      <c r="S264" s="31">
        <f t="shared" si="54"/>
        <v>1142776223.9637511</v>
      </c>
      <c r="T264" s="31">
        <f t="shared" si="55"/>
        <v>1938897087.8362491</v>
      </c>
      <c r="U264" s="42">
        <f t="shared" si="56"/>
        <v>0.62917022398579381</v>
      </c>
      <c r="W264" s="31">
        <f>SUMPRODUCT((A264=WP!$C$2:$C$1202)*(WP!$K$2:$K$1202))</f>
        <v>559980</v>
      </c>
      <c r="X264" s="31">
        <f t="shared" si="45"/>
        <v>0</v>
      </c>
      <c r="Z264" s="31">
        <f>SUMPRODUCT((A264=WP!$C$2:$C$1202)*(WP!$R$2:$R$1202))</f>
        <v>3081673311.7999997</v>
      </c>
      <c r="AA264" s="31">
        <f t="shared" si="46"/>
        <v>0</v>
      </c>
    </row>
    <row r="265" spans="1:27" x14ac:dyDescent="0.25">
      <c r="A265" t="s">
        <v>588</v>
      </c>
      <c r="B265" t="s">
        <v>2277</v>
      </c>
      <c r="C265">
        <v>5111</v>
      </c>
      <c r="D265" t="s">
        <v>2062</v>
      </c>
      <c r="E265" s="32" t="s">
        <v>2271</v>
      </c>
      <c r="F265" t="e">
        <f>+MATCH(E265,#REF!,0)</f>
        <v>#REF!</v>
      </c>
      <c r="I265" s="31">
        <v>375700</v>
      </c>
      <c r="J265" s="31">
        <f t="shared" si="49"/>
        <v>6177.5519403779608</v>
      </c>
      <c r="K265" s="31">
        <v>2320906264</v>
      </c>
      <c r="L265" s="31">
        <v>-4851936</v>
      </c>
      <c r="M265" s="31">
        <f t="shared" si="50"/>
        <v>2316054328</v>
      </c>
      <c r="N265" s="31">
        <f t="shared" si="51"/>
        <v>1158.5133571625415</v>
      </c>
      <c r="O265" s="31">
        <v>435253468.28596687</v>
      </c>
      <c r="P265" s="31">
        <f t="shared" si="52"/>
        <v>1880800859.7140331</v>
      </c>
      <c r="Q265" s="41">
        <f t="shared" si="53"/>
        <v>0.81207113191432578</v>
      </c>
      <c r="R265" s="31">
        <v>5777938</v>
      </c>
      <c r="S265" s="31">
        <f t="shared" si="54"/>
        <v>441031406.28596687</v>
      </c>
      <c r="T265" s="31">
        <f t="shared" si="55"/>
        <v>1875022921.7140331</v>
      </c>
      <c r="U265" s="42">
        <f t="shared" si="56"/>
        <v>0.80957639855244068</v>
      </c>
      <c r="W265" s="31">
        <f>SUMPRODUCT((A265=WP!$C$2:$C$1202)*(WP!$K$2:$K$1202))</f>
        <v>375700</v>
      </c>
      <c r="X265" s="31">
        <f t="shared" ref="X265" si="58">I265-W265</f>
        <v>0</v>
      </c>
      <c r="Z265" s="31">
        <f>SUMPRODUCT((A265=WP!$C$2:$C$1202)*(WP!$R$2:$R$1202))</f>
        <v>2316054328</v>
      </c>
      <c r="AA265" s="31">
        <f t="shared" ref="AA265" si="59">M265-Z265</f>
        <v>0</v>
      </c>
    </row>
    <row r="266" spans="1:27" s="43" customFormat="1" x14ac:dyDescent="0.25">
      <c r="A266" s="39"/>
      <c r="B266" s="43" t="s">
        <v>2278</v>
      </c>
      <c r="E266" s="44"/>
      <c r="I266" s="45">
        <f>SUM(I8:I265)</f>
        <v>40105801</v>
      </c>
      <c r="J266" s="45"/>
      <c r="K266" s="45">
        <f>SUM(K8:K265)</f>
        <v>298795887620.69995</v>
      </c>
      <c r="L266" s="45">
        <f>SUM(L8:L265)</f>
        <v>-147761916</v>
      </c>
      <c r="M266" s="45">
        <f>SUM(M8:M265)</f>
        <v>298648125704.69995</v>
      </c>
      <c r="N266" s="45"/>
      <c r="O266" s="45">
        <f>SUM(O8:O265)</f>
        <v>184484950251.06619</v>
      </c>
      <c r="P266" s="45">
        <f>SUM(P8:P265)</f>
        <v>114163175453.63377</v>
      </c>
      <c r="Q266" s="46">
        <f>+P266/M266</f>
        <v>0.38226650572224613</v>
      </c>
      <c r="R266" s="45">
        <f>SUM(R8:R265)</f>
        <v>1668123353</v>
      </c>
      <c r="S266" s="45">
        <f>SUM(S8:S265)</f>
        <v>186153073604.06619</v>
      </c>
      <c r="T266" s="45">
        <f>SUM(T8:T265)</f>
        <v>112495052100.63377</v>
      </c>
      <c r="U266" s="47">
        <f t="shared" si="56"/>
        <v>0.37668092453346808</v>
      </c>
      <c r="V266"/>
      <c r="W266" s="45">
        <f>SUM(W8:W265)</f>
        <v>40105801</v>
      </c>
      <c r="X266" s="45">
        <f>SUM(X8:X265)</f>
        <v>0</v>
      </c>
      <c r="Z266" s="45">
        <f>SUM(Z8:Z265)</f>
        <v>298648125698.69995</v>
      </c>
      <c r="AA266" s="45">
        <f>SUM(AA8:AA265)</f>
        <v>6</v>
      </c>
    </row>
  </sheetData>
  <conditionalFormatting sqref="A266">
    <cfRule type="duplicateValues" dxfId="3" priority="168"/>
  </conditionalFormatting>
  <conditionalFormatting sqref="I1:U1048576">
    <cfRule type="cellIs" dxfId="2" priority="123" operator="lessThan">
      <formula>0</formula>
    </cfRule>
  </conditionalFormatting>
  <conditionalFormatting sqref="W1:X1048576">
    <cfRule type="cellIs" dxfId="1" priority="3" operator="lessThan">
      <formula>0</formula>
    </cfRule>
  </conditionalFormatting>
  <conditionalFormatting sqref="Z1:AA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28"/>
  <sheetViews>
    <sheetView showGridLines="0" workbookViewId="0">
      <selection sqref="A1:H1048576"/>
    </sheetView>
  </sheetViews>
  <sheetFormatPr defaultRowHeight="15" x14ac:dyDescent="0.25"/>
  <cols>
    <col min="1" max="1" width="15.28515625" bestFit="1" customWidth="1"/>
    <col min="2" max="2" width="51.28515625" bestFit="1" customWidth="1"/>
    <col min="5" max="6" width="19" customWidth="1"/>
    <col min="7" max="7" width="12.28515625" customWidth="1"/>
    <col min="8" max="8" width="21" customWidth="1"/>
  </cols>
  <sheetData>
    <row r="1" spans="1:12" x14ac:dyDescent="0.25">
      <c r="A1" s="43" t="s">
        <v>631</v>
      </c>
      <c r="B1" s="43" t="s">
        <v>378</v>
      </c>
      <c r="C1" s="24"/>
      <c r="D1" s="24"/>
      <c r="E1" s="24"/>
      <c r="F1" s="51" t="s">
        <v>631</v>
      </c>
      <c r="G1" s="51" t="s">
        <v>632</v>
      </c>
      <c r="H1" s="51" t="s">
        <v>378</v>
      </c>
      <c r="I1" s="24"/>
      <c r="J1" s="24"/>
      <c r="K1" s="49" t="s">
        <v>2033</v>
      </c>
      <c r="L1" s="49" t="s">
        <v>2034</v>
      </c>
    </row>
    <row r="2" spans="1:12" x14ac:dyDescent="0.25">
      <c r="A2" t="s">
        <v>633</v>
      </c>
      <c r="B2" t="s">
        <v>317</v>
      </c>
      <c r="C2" s="24"/>
      <c r="D2" s="24"/>
      <c r="E2" s="24"/>
      <c r="F2" s="52" t="s">
        <v>633</v>
      </c>
      <c r="G2" s="52" t="s">
        <v>306</v>
      </c>
      <c r="H2" s="53" t="s">
        <v>237</v>
      </c>
      <c r="I2" s="24"/>
      <c r="J2" s="24"/>
      <c r="K2" s="25" t="s">
        <v>386</v>
      </c>
      <c r="L2" s="25" t="s">
        <v>1306</v>
      </c>
    </row>
    <row r="3" spans="1:12" x14ac:dyDescent="0.25">
      <c r="A3" t="s">
        <v>634</v>
      </c>
      <c r="B3" t="s">
        <v>1535</v>
      </c>
      <c r="C3" s="24"/>
      <c r="D3" s="24"/>
      <c r="E3" s="24"/>
      <c r="F3" s="54" t="s">
        <v>634</v>
      </c>
      <c r="G3" s="54" t="s">
        <v>389</v>
      </c>
      <c r="H3" s="55" t="s">
        <v>322</v>
      </c>
      <c r="I3" s="24"/>
      <c r="J3" s="24"/>
      <c r="K3" s="25" t="s">
        <v>89</v>
      </c>
      <c r="L3" s="25" t="s">
        <v>2035</v>
      </c>
    </row>
    <row r="4" spans="1:12" x14ac:dyDescent="0.25">
      <c r="A4" t="s">
        <v>635</v>
      </c>
      <c r="B4" t="s">
        <v>1536</v>
      </c>
      <c r="C4" s="24"/>
      <c r="D4" s="24"/>
      <c r="E4" s="24"/>
      <c r="F4" s="52" t="s">
        <v>635</v>
      </c>
      <c r="G4" s="52" t="s">
        <v>389</v>
      </c>
      <c r="H4" s="53" t="s">
        <v>322</v>
      </c>
      <c r="I4" s="24"/>
      <c r="J4" s="24"/>
      <c r="K4" s="25" t="s">
        <v>352</v>
      </c>
      <c r="L4" s="25" t="s">
        <v>1306</v>
      </c>
    </row>
    <row r="5" spans="1:12" x14ac:dyDescent="0.25">
      <c r="A5" t="s">
        <v>636</v>
      </c>
      <c r="B5" t="s">
        <v>1537</v>
      </c>
      <c r="C5" s="24"/>
      <c r="D5" s="24"/>
      <c r="E5" s="24"/>
      <c r="F5" s="54" t="s">
        <v>636</v>
      </c>
      <c r="G5" s="54" t="s">
        <v>389</v>
      </c>
      <c r="H5" s="55" t="s">
        <v>322</v>
      </c>
      <c r="I5" s="24"/>
      <c r="J5" s="24"/>
      <c r="K5" s="26" t="s">
        <v>90</v>
      </c>
      <c r="L5" s="26" t="s">
        <v>2035</v>
      </c>
    </row>
    <row r="6" spans="1:12" x14ac:dyDescent="0.25">
      <c r="A6" t="s">
        <v>386</v>
      </c>
      <c r="B6" t="s">
        <v>1148</v>
      </c>
      <c r="C6" s="24"/>
      <c r="D6" s="24"/>
      <c r="E6" s="24"/>
      <c r="F6" s="52" t="s">
        <v>386</v>
      </c>
      <c r="G6" s="52" t="s">
        <v>389</v>
      </c>
      <c r="H6" s="53" t="s">
        <v>322</v>
      </c>
      <c r="I6" s="24"/>
      <c r="J6" s="24"/>
      <c r="K6" s="49" t="s">
        <v>507</v>
      </c>
      <c r="L6" s="25" t="s">
        <v>1307</v>
      </c>
    </row>
    <row r="7" spans="1:12" x14ac:dyDescent="0.25">
      <c r="A7" t="s">
        <v>89</v>
      </c>
      <c r="B7" t="s">
        <v>1148</v>
      </c>
      <c r="C7" s="24"/>
      <c r="D7" s="24"/>
      <c r="E7" s="24"/>
      <c r="F7" s="54" t="s">
        <v>89</v>
      </c>
      <c r="G7" s="54" t="s">
        <v>389</v>
      </c>
      <c r="H7" s="55" t="s">
        <v>322</v>
      </c>
      <c r="I7" s="24"/>
      <c r="J7" s="24"/>
      <c r="K7" s="49" t="s">
        <v>508</v>
      </c>
      <c r="L7" s="25" t="s">
        <v>1307</v>
      </c>
    </row>
    <row r="8" spans="1:12" x14ac:dyDescent="0.25">
      <c r="A8" t="s">
        <v>637</v>
      </c>
      <c r="B8" t="s">
        <v>1148</v>
      </c>
      <c r="C8" s="24"/>
      <c r="D8" s="24"/>
      <c r="E8" s="24"/>
      <c r="F8" s="52" t="s">
        <v>637</v>
      </c>
      <c r="G8" s="52" t="s">
        <v>389</v>
      </c>
      <c r="H8" s="53" t="s">
        <v>322</v>
      </c>
      <c r="I8" s="24"/>
      <c r="J8" s="24"/>
      <c r="K8" s="49" t="s">
        <v>509</v>
      </c>
      <c r="L8" s="25" t="s">
        <v>1307</v>
      </c>
    </row>
    <row r="9" spans="1:12" x14ac:dyDescent="0.25">
      <c r="A9" t="s">
        <v>34</v>
      </c>
      <c r="B9" t="s">
        <v>1148</v>
      </c>
      <c r="C9" s="24"/>
      <c r="D9" s="24"/>
      <c r="E9" s="24"/>
      <c r="F9" s="54" t="s">
        <v>34</v>
      </c>
      <c r="G9" s="54" t="s">
        <v>389</v>
      </c>
      <c r="H9" s="55" t="s">
        <v>322</v>
      </c>
      <c r="I9" s="24"/>
      <c r="J9" s="24"/>
      <c r="K9" s="49" t="s">
        <v>510</v>
      </c>
      <c r="L9" s="25" t="s">
        <v>1307</v>
      </c>
    </row>
    <row r="10" spans="1:12" x14ac:dyDescent="0.25">
      <c r="A10" t="s">
        <v>20</v>
      </c>
      <c r="B10" t="s">
        <v>1148</v>
      </c>
      <c r="C10" s="24"/>
      <c r="D10" s="24"/>
      <c r="E10" s="24"/>
      <c r="F10" s="52" t="s">
        <v>20</v>
      </c>
      <c r="G10" s="52" t="s">
        <v>389</v>
      </c>
      <c r="H10" s="53" t="s">
        <v>322</v>
      </c>
      <c r="I10" s="24"/>
      <c r="J10" s="24"/>
      <c r="K10" s="49" t="s">
        <v>511</v>
      </c>
      <c r="L10" s="25" t="s">
        <v>1307</v>
      </c>
    </row>
    <row r="11" spans="1:12" x14ac:dyDescent="0.25">
      <c r="A11" t="s">
        <v>638</v>
      </c>
      <c r="B11" t="s">
        <v>1148</v>
      </c>
      <c r="C11" s="24"/>
      <c r="D11" s="24"/>
      <c r="E11" s="24"/>
      <c r="F11" s="54" t="s">
        <v>638</v>
      </c>
      <c r="G11" s="54" t="s">
        <v>389</v>
      </c>
      <c r="H11" s="55" t="s">
        <v>322</v>
      </c>
      <c r="I11" s="24"/>
      <c r="J11" s="24"/>
      <c r="K11" s="49" t="s">
        <v>512</v>
      </c>
      <c r="L11" s="25" t="s">
        <v>1307</v>
      </c>
    </row>
    <row r="12" spans="1:12" x14ac:dyDescent="0.25">
      <c r="A12" t="s">
        <v>639</v>
      </c>
      <c r="B12" t="s">
        <v>1148</v>
      </c>
      <c r="C12" s="24"/>
      <c r="D12" s="24"/>
      <c r="E12" s="24"/>
      <c r="F12" s="52" t="s">
        <v>639</v>
      </c>
      <c r="G12" s="52" t="s">
        <v>389</v>
      </c>
      <c r="H12" s="53" t="s">
        <v>322</v>
      </c>
      <c r="I12" s="24"/>
      <c r="J12" s="24"/>
      <c r="K12" s="25" t="s">
        <v>315</v>
      </c>
      <c r="L12" s="25" t="s">
        <v>1307</v>
      </c>
    </row>
    <row r="13" spans="1:12" x14ac:dyDescent="0.25">
      <c r="A13" t="s">
        <v>640</v>
      </c>
      <c r="B13" t="s">
        <v>1149</v>
      </c>
      <c r="C13" s="24"/>
      <c r="D13" s="24"/>
      <c r="E13" s="24"/>
      <c r="F13" s="54" t="s">
        <v>640</v>
      </c>
      <c r="G13" s="54" t="s">
        <v>389</v>
      </c>
      <c r="H13" s="55" t="s">
        <v>322</v>
      </c>
      <c r="I13" s="24"/>
      <c r="J13" s="24"/>
      <c r="K13" s="25" t="s">
        <v>258</v>
      </c>
      <c r="L13" s="25" t="s">
        <v>1307</v>
      </c>
    </row>
    <row r="14" spans="1:12" x14ac:dyDescent="0.25">
      <c r="A14" t="s">
        <v>641</v>
      </c>
      <c r="B14" t="s">
        <v>1150</v>
      </c>
      <c r="C14" s="24"/>
      <c r="D14" s="24"/>
      <c r="E14" s="24"/>
      <c r="F14" s="52" t="s">
        <v>641</v>
      </c>
      <c r="G14" s="52" t="s">
        <v>389</v>
      </c>
      <c r="H14" s="53" t="s">
        <v>322</v>
      </c>
      <c r="I14" s="24"/>
      <c r="J14" s="24"/>
      <c r="K14" s="25" t="s">
        <v>321</v>
      </c>
      <c r="L14" s="25" t="s">
        <v>1307</v>
      </c>
    </row>
    <row r="15" spans="1:12" x14ac:dyDescent="0.25">
      <c r="A15" t="s">
        <v>50</v>
      </c>
      <c r="B15" t="s">
        <v>1150</v>
      </c>
      <c r="C15" s="24"/>
      <c r="D15" s="24"/>
      <c r="E15" s="24"/>
      <c r="F15" s="54" t="s">
        <v>50</v>
      </c>
      <c r="G15" s="54" t="s">
        <v>389</v>
      </c>
      <c r="H15" s="55" t="s">
        <v>322</v>
      </c>
      <c r="I15" s="24"/>
      <c r="J15" s="24"/>
      <c r="K15" s="25" t="s">
        <v>286</v>
      </c>
      <c r="L15" s="25" t="s">
        <v>1307</v>
      </c>
    </row>
    <row r="16" spans="1:12" x14ac:dyDescent="0.25">
      <c r="A16" t="s">
        <v>642</v>
      </c>
      <c r="B16" t="s">
        <v>1150</v>
      </c>
      <c r="C16" s="24"/>
      <c r="D16" s="24"/>
      <c r="E16" s="24"/>
      <c r="F16" s="52" t="s">
        <v>642</v>
      </c>
      <c r="G16" s="52" t="s">
        <v>389</v>
      </c>
      <c r="H16" s="53" t="s">
        <v>322</v>
      </c>
      <c r="I16" s="24"/>
      <c r="J16" s="24"/>
      <c r="K16" s="27" t="s">
        <v>460</v>
      </c>
      <c r="L16" s="25" t="s">
        <v>1307</v>
      </c>
    </row>
    <row r="17" spans="1:12" x14ac:dyDescent="0.25">
      <c r="A17" t="s">
        <v>643</v>
      </c>
      <c r="B17" t="s">
        <v>1150</v>
      </c>
      <c r="C17" s="24"/>
      <c r="D17" s="24"/>
      <c r="E17" s="24"/>
      <c r="F17" s="54" t="s">
        <v>643</v>
      </c>
      <c r="G17" s="54" t="s">
        <v>389</v>
      </c>
      <c r="H17" s="55" t="s">
        <v>322</v>
      </c>
      <c r="I17" s="24"/>
      <c r="J17" s="24"/>
      <c r="K17" s="25" t="s">
        <v>91</v>
      </c>
      <c r="L17" s="25" t="s">
        <v>1307</v>
      </c>
    </row>
    <row r="18" spans="1:12" x14ac:dyDescent="0.25">
      <c r="A18" t="s">
        <v>352</v>
      </c>
      <c r="B18" t="s">
        <v>1150</v>
      </c>
      <c r="C18" s="24"/>
      <c r="D18" s="24"/>
      <c r="E18" s="24"/>
      <c r="F18" s="52" t="s">
        <v>352</v>
      </c>
      <c r="G18" s="52" t="s">
        <v>389</v>
      </c>
      <c r="H18" s="53" t="s">
        <v>322</v>
      </c>
      <c r="I18" s="24"/>
      <c r="J18" s="24"/>
      <c r="K18" s="25" t="s">
        <v>445</v>
      </c>
      <c r="L18" s="25" t="s">
        <v>1307</v>
      </c>
    </row>
    <row r="19" spans="1:12" x14ac:dyDescent="0.25">
      <c r="A19" t="s">
        <v>90</v>
      </c>
      <c r="B19" t="s">
        <v>1150</v>
      </c>
      <c r="C19" s="24"/>
      <c r="D19" s="24"/>
      <c r="E19" s="24"/>
      <c r="F19" s="54" t="s">
        <v>90</v>
      </c>
      <c r="G19" s="54" t="s">
        <v>389</v>
      </c>
      <c r="H19" s="55" t="s">
        <v>322</v>
      </c>
      <c r="I19" s="24"/>
      <c r="J19" s="24"/>
      <c r="K19" s="49" t="s">
        <v>506</v>
      </c>
      <c r="L19" s="25" t="s">
        <v>1307</v>
      </c>
    </row>
    <row r="20" spans="1:12" x14ac:dyDescent="0.25">
      <c r="A20" t="s">
        <v>644</v>
      </c>
      <c r="B20" t="s">
        <v>1538</v>
      </c>
      <c r="C20" s="24"/>
      <c r="D20" s="24"/>
      <c r="E20" s="24"/>
      <c r="F20" s="52" t="s">
        <v>644</v>
      </c>
      <c r="G20" s="52" t="s">
        <v>389</v>
      </c>
      <c r="H20" s="53" t="s">
        <v>322</v>
      </c>
      <c r="I20" s="24"/>
      <c r="J20" s="24"/>
      <c r="K20" s="25" t="s">
        <v>323</v>
      </c>
      <c r="L20" s="25" t="s">
        <v>1307</v>
      </c>
    </row>
    <row r="21" spans="1:12" x14ac:dyDescent="0.25">
      <c r="A21" t="s">
        <v>1051</v>
      </c>
      <c r="B21" t="s">
        <v>1150</v>
      </c>
      <c r="C21" s="24"/>
      <c r="D21" s="24"/>
      <c r="E21" s="24"/>
      <c r="F21" s="54" t="s">
        <v>1051</v>
      </c>
      <c r="G21" s="54" t="s">
        <v>389</v>
      </c>
      <c r="H21" s="55" t="s">
        <v>322</v>
      </c>
      <c r="I21" s="24"/>
      <c r="J21" s="24"/>
      <c r="K21" s="28" t="s">
        <v>465</v>
      </c>
      <c r="L21" s="25" t="s">
        <v>1307</v>
      </c>
    </row>
    <row r="22" spans="1:12" x14ac:dyDescent="0.25">
      <c r="A22" t="s">
        <v>1407</v>
      </c>
      <c r="B22" t="s">
        <v>1539</v>
      </c>
      <c r="C22" s="24"/>
      <c r="D22" s="24"/>
      <c r="E22" s="24"/>
      <c r="F22" s="52" t="s">
        <v>1407</v>
      </c>
      <c r="G22" s="52" t="s">
        <v>359</v>
      </c>
      <c r="H22" s="53" t="s">
        <v>396</v>
      </c>
      <c r="I22" s="24"/>
      <c r="J22" s="24"/>
      <c r="K22" s="25" t="s">
        <v>358</v>
      </c>
      <c r="L22" s="25" t="s">
        <v>1307</v>
      </c>
    </row>
    <row r="23" spans="1:12" x14ac:dyDescent="0.25">
      <c r="A23" t="s">
        <v>1408</v>
      </c>
      <c r="B23" t="s">
        <v>1540</v>
      </c>
      <c r="C23" s="24"/>
      <c r="D23" s="24"/>
      <c r="E23" s="24"/>
      <c r="F23" s="54" t="s">
        <v>1408</v>
      </c>
      <c r="G23" s="54" t="s">
        <v>359</v>
      </c>
      <c r="H23" s="55" t="s">
        <v>396</v>
      </c>
      <c r="I23" s="24"/>
      <c r="J23" s="24"/>
      <c r="K23" s="49" t="s">
        <v>495</v>
      </c>
      <c r="L23" s="25" t="s">
        <v>1307</v>
      </c>
    </row>
    <row r="24" spans="1:12" x14ac:dyDescent="0.25">
      <c r="A24" t="s">
        <v>1409</v>
      </c>
      <c r="B24" t="s">
        <v>1541</v>
      </c>
      <c r="C24" s="24"/>
      <c r="D24" s="24"/>
      <c r="E24" s="24"/>
      <c r="F24" s="52" t="s">
        <v>1409</v>
      </c>
      <c r="G24" s="52" t="s">
        <v>359</v>
      </c>
      <c r="H24" s="53" t="s">
        <v>396</v>
      </c>
      <c r="I24" s="24"/>
      <c r="J24" s="24"/>
      <c r="K24" s="25" t="s">
        <v>92</v>
      </c>
      <c r="L24" s="25" t="s">
        <v>1307</v>
      </c>
    </row>
    <row r="25" spans="1:12" x14ac:dyDescent="0.25">
      <c r="A25" t="s">
        <v>1410</v>
      </c>
      <c r="B25" t="s">
        <v>1542</v>
      </c>
      <c r="C25" s="24"/>
      <c r="D25" s="24"/>
      <c r="E25" s="24"/>
      <c r="F25" s="54" t="s">
        <v>1410</v>
      </c>
      <c r="G25" s="54" t="s">
        <v>359</v>
      </c>
      <c r="H25" s="55" t="s">
        <v>396</v>
      </c>
      <c r="I25" s="24"/>
      <c r="J25" s="24"/>
      <c r="K25" s="29" t="s">
        <v>449</v>
      </c>
      <c r="L25" s="25" t="s">
        <v>1307</v>
      </c>
    </row>
    <row r="26" spans="1:12" x14ac:dyDescent="0.25">
      <c r="A26" t="s">
        <v>1411</v>
      </c>
      <c r="B26" t="s">
        <v>1543</v>
      </c>
      <c r="C26" s="24"/>
      <c r="D26" s="24"/>
      <c r="E26" s="24"/>
      <c r="F26" s="52" t="s">
        <v>1411</v>
      </c>
      <c r="G26" s="52" t="s">
        <v>359</v>
      </c>
      <c r="H26" s="53" t="s">
        <v>396</v>
      </c>
      <c r="I26" s="24"/>
      <c r="J26" s="24"/>
      <c r="K26" s="25" t="s">
        <v>93</v>
      </c>
      <c r="L26" s="25" t="s">
        <v>1307</v>
      </c>
    </row>
    <row r="27" spans="1:12" x14ac:dyDescent="0.25">
      <c r="A27" t="s">
        <v>1412</v>
      </c>
      <c r="B27" t="s">
        <v>1544</v>
      </c>
      <c r="C27" s="24"/>
      <c r="D27" s="24"/>
      <c r="E27" s="24"/>
      <c r="F27" s="54" t="s">
        <v>1412</v>
      </c>
      <c r="G27" s="54" t="s">
        <v>359</v>
      </c>
      <c r="H27" s="55" t="s">
        <v>396</v>
      </c>
      <c r="I27" s="24"/>
      <c r="J27" s="24"/>
      <c r="K27" s="25" t="s">
        <v>414</v>
      </c>
      <c r="L27" s="25" t="s">
        <v>1307</v>
      </c>
    </row>
    <row r="28" spans="1:12" x14ac:dyDescent="0.25">
      <c r="A28" t="s">
        <v>1413</v>
      </c>
      <c r="B28" t="s">
        <v>1545</v>
      </c>
      <c r="C28" s="24"/>
      <c r="D28" s="24"/>
      <c r="E28" s="24"/>
      <c r="F28" s="52" t="s">
        <v>1413</v>
      </c>
      <c r="G28" s="52" t="s">
        <v>385</v>
      </c>
      <c r="H28" s="53" t="s">
        <v>398</v>
      </c>
      <c r="I28" s="24"/>
      <c r="J28" s="24"/>
      <c r="K28" s="49" t="s">
        <v>505</v>
      </c>
      <c r="L28" s="25" t="s">
        <v>1307</v>
      </c>
    </row>
    <row r="29" spans="1:12" x14ac:dyDescent="0.25">
      <c r="A29" t="s">
        <v>507</v>
      </c>
      <c r="B29" t="s">
        <v>1340</v>
      </c>
      <c r="C29" s="24"/>
      <c r="D29" s="24"/>
      <c r="E29" s="24"/>
      <c r="F29" s="54" t="s">
        <v>507</v>
      </c>
      <c r="G29" s="54" t="s">
        <v>359</v>
      </c>
      <c r="H29" s="55" t="s">
        <v>396</v>
      </c>
      <c r="I29" s="24"/>
      <c r="J29" s="24"/>
      <c r="K29" s="28" t="s">
        <v>497</v>
      </c>
      <c r="L29" s="25" t="s">
        <v>1307</v>
      </c>
    </row>
    <row r="30" spans="1:12" x14ac:dyDescent="0.25">
      <c r="A30" t="s">
        <v>508</v>
      </c>
      <c r="B30" t="s">
        <v>1341</v>
      </c>
      <c r="C30" s="24"/>
      <c r="D30" s="24"/>
      <c r="E30" s="24"/>
      <c r="F30" s="52" t="s">
        <v>508</v>
      </c>
      <c r="G30" s="52" t="s">
        <v>359</v>
      </c>
      <c r="H30" s="53" t="s">
        <v>396</v>
      </c>
      <c r="I30" s="24"/>
      <c r="J30" s="24"/>
      <c r="K30" s="25" t="s">
        <v>407</v>
      </c>
      <c r="L30" s="25" t="s">
        <v>1307</v>
      </c>
    </row>
    <row r="31" spans="1:12" x14ac:dyDescent="0.25">
      <c r="A31" t="s">
        <v>509</v>
      </c>
      <c r="B31" t="s">
        <v>1342</v>
      </c>
      <c r="C31" s="24"/>
      <c r="D31" s="24"/>
      <c r="E31" s="24"/>
      <c r="F31" s="54" t="s">
        <v>509</v>
      </c>
      <c r="G31" s="54" t="s">
        <v>359</v>
      </c>
      <c r="H31" s="55" t="s">
        <v>396</v>
      </c>
      <c r="I31" s="24"/>
      <c r="J31" s="24"/>
      <c r="K31" s="25" t="s">
        <v>295</v>
      </c>
      <c r="L31" s="25" t="s">
        <v>1307</v>
      </c>
    </row>
    <row r="32" spans="1:12" x14ac:dyDescent="0.25">
      <c r="A32" t="s">
        <v>510</v>
      </c>
      <c r="B32" t="s">
        <v>1343</v>
      </c>
      <c r="C32" s="24"/>
      <c r="D32" s="24"/>
      <c r="E32" s="24"/>
      <c r="F32" s="52" t="s">
        <v>510</v>
      </c>
      <c r="G32" s="52" t="s">
        <v>359</v>
      </c>
      <c r="H32" s="53" t="s">
        <v>396</v>
      </c>
      <c r="I32" s="24"/>
      <c r="J32" s="24"/>
      <c r="K32" s="25" t="s">
        <v>249</v>
      </c>
      <c r="L32" s="25" t="s">
        <v>1307</v>
      </c>
    </row>
    <row r="33" spans="1:12" x14ac:dyDescent="0.25">
      <c r="A33" t="s">
        <v>511</v>
      </c>
      <c r="B33" t="s">
        <v>1344</v>
      </c>
      <c r="C33" s="24"/>
      <c r="D33" s="24"/>
      <c r="E33" s="24"/>
      <c r="F33" s="54" t="s">
        <v>511</v>
      </c>
      <c r="G33" s="54" t="s">
        <v>359</v>
      </c>
      <c r="H33" s="55" t="s">
        <v>396</v>
      </c>
      <c r="I33" s="24"/>
      <c r="J33" s="24"/>
      <c r="K33" s="25" t="s">
        <v>342</v>
      </c>
      <c r="L33" s="25" t="s">
        <v>1307</v>
      </c>
    </row>
    <row r="34" spans="1:12" x14ac:dyDescent="0.25">
      <c r="A34" t="s">
        <v>512</v>
      </c>
      <c r="B34" t="s">
        <v>1345</v>
      </c>
      <c r="C34" s="24"/>
      <c r="D34" s="24"/>
      <c r="E34" s="24"/>
      <c r="F34" s="52" t="s">
        <v>512</v>
      </c>
      <c r="G34" s="52" t="s">
        <v>359</v>
      </c>
      <c r="H34" s="53" t="s">
        <v>396</v>
      </c>
      <c r="I34" s="24"/>
      <c r="J34" s="24"/>
      <c r="K34" s="25" t="s">
        <v>277</v>
      </c>
      <c r="L34" s="25" t="s">
        <v>1307</v>
      </c>
    </row>
    <row r="35" spans="1:12" x14ac:dyDescent="0.25">
      <c r="A35" t="s">
        <v>628</v>
      </c>
      <c r="B35" t="s">
        <v>1151</v>
      </c>
      <c r="C35" s="24"/>
      <c r="D35" s="24"/>
      <c r="E35" s="24"/>
      <c r="F35" s="54" t="s">
        <v>628</v>
      </c>
      <c r="G35" s="54" t="s">
        <v>385</v>
      </c>
      <c r="H35" s="55" t="s">
        <v>398</v>
      </c>
      <c r="I35" s="24"/>
      <c r="J35" s="24"/>
      <c r="K35" s="25" t="s">
        <v>394</v>
      </c>
      <c r="L35" s="25" t="s">
        <v>1307</v>
      </c>
    </row>
    <row r="36" spans="1:12" x14ac:dyDescent="0.25">
      <c r="A36" t="s">
        <v>645</v>
      </c>
      <c r="B36" t="s">
        <v>1152</v>
      </c>
      <c r="C36" s="24"/>
      <c r="D36" s="24"/>
      <c r="E36" s="24"/>
      <c r="F36" s="52" t="s">
        <v>645</v>
      </c>
      <c r="G36" s="52" t="s">
        <v>385</v>
      </c>
      <c r="H36" s="53" t="s">
        <v>398</v>
      </c>
      <c r="I36" s="24"/>
      <c r="J36" s="24"/>
      <c r="K36" s="25" t="s">
        <v>393</v>
      </c>
      <c r="L36" s="25" t="s">
        <v>1307</v>
      </c>
    </row>
    <row r="37" spans="1:12" x14ac:dyDescent="0.25">
      <c r="A37" t="s">
        <v>629</v>
      </c>
      <c r="B37" t="s">
        <v>1153</v>
      </c>
      <c r="C37" s="24"/>
      <c r="D37" s="24"/>
      <c r="E37" s="24"/>
      <c r="F37" s="54" t="s">
        <v>629</v>
      </c>
      <c r="G37" s="54" t="s">
        <v>385</v>
      </c>
      <c r="H37" s="55" t="s">
        <v>398</v>
      </c>
      <c r="I37" s="24"/>
      <c r="J37" s="24"/>
      <c r="K37" s="25" t="s">
        <v>370</v>
      </c>
      <c r="L37" s="25" t="s">
        <v>1307</v>
      </c>
    </row>
    <row r="38" spans="1:12" x14ac:dyDescent="0.25">
      <c r="A38" t="s">
        <v>646</v>
      </c>
      <c r="B38" t="s">
        <v>1153</v>
      </c>
      <c r="C38" s="24"/>
      <c r="D38" s="24"/>
      <c r="E38" s="24"/>
      <c r="F38" s="52" t="s">
        <v>646</v>
      </c>
      <c r="G38" s="52" t="s">
        <v>385</v>
      </c>
      <c r="H38" s="53" t="s">
        <v>398</v>
      </c>
      <c r="I38" s="24"/>
      <c r="J38" s="24"/>
      <c r="K38" s="25" t="s">
        <v>214</v>
      </c>
      <c r="L38" s="25" t="s">
        <v>1307</v>
      </c>
    </row>
    <row r="39" spans="1:12" x14ac:dyDescent="0.25">
      <c r="A39" t="s">
        <v>647</v>
      </c>
      <c r="B39" t="s">
        <v>1154</v>
      </c>
      <c r="C39" s="24"/>
      <c r="D39" s="24"/>
      <c r="E39" s="24"/>
      <c r="F39" s="54" t="s">
        <v>647</v>
      </c>
      <c r="G39" s="54" t="s">
        <v>385</v>
      </c>
      <c r="H39" s="55" t="s">
        <v>398</v>
      </c>
      <c r="I39" s="24"/>
      <c r="J39" s="24"/>
      <c r="K39" s="25" t="s">
        <v>94</v>
      </c>
      <c r="L39" s="25" t="s">
        <v>1307</v>
      </c>
    </row>
    <row r="40" spans="1:12" x14ac:dyDescent="0.25">
      <c r="A40" t="s">
        <v>648</v>
      </c>
      <c r="B40" t="s">
        <v>1154</v>
      </c>
      <c r="C40" s="24"/>
      <c r="D40" s="24"/>
      <c r="E40" s="24"/>
      <c r="F40" s="52" t="s">
        <v>648</v>
      </c>
      <c r="G40" s="52" t="s">
        <v>385</v>
      </c>
      <c r="H40" s="53" t="s">
        <v>398</v>
      </c>
      <c r="I40" s="24"/>
      <c r="J40" s="24"/>
      <c r="K40" s="25" t="s">
        <v>411</v>
      </c>
      <c r="L40" s="25" t="s">
        <v>1307</v>
      </c>
    </row>
    <row r="41" spans="1:12" x14ac:dyDescent="0.25">
      <c r="A41" t="s">
        <v>612</v>
      </c>
      <c r="B41" t="s">
        <v>1155</v>
      </c>
      <c r="C41" s="24"/>
      <c r="D41" s="24"/>
      <c r="E41" s="24"/>
      <c r="F41" s="54" t="s">
        <v>612</v>
      </c>
      <c r="G41" s="54" t="s">
        <v>385</v>
      </c>
      <c r="H41" s="55" t="s">
        <v>398</v>
      </c>
      <c r="I41" s="24"/>
      <c r="J41" s="24"/>
      <c r="K41" s="25" t="s">
        <v>380</v>
      </c>
      <c r="L41" s="25" t="s">
        <v>1308</v>
      </c>
    </row>
    <row r="42" spans="1:12" x14ac:dyDescent="0.25">
      <c r="A42" t="s">
        <v>630</v>
      </c>
      <c r="B42" t="s">
        <v>1156</v>
      </c>
      <c r="C42" s="24"/>
      <c r="D42" s="24"/>
      <c r="E42" s="24"/>
      <c r="F42" s="52" t="s">
        <v>630</v>
      </c>
      <c r="G42" s="52" t="s">
        <v>385</v>
      </c>
      <c r="H42" s="53" t="s">
        <v>398</v>
      </c>
      <c r="I42" s="24"/>
      <c r="J42" s="24"/>
      <c r="K42" s="25" t="s">
        <v>353</v>
      </c>
      <c r="L42" s="25" t="s">
        <v>1308</v>
      </c>
    </row>
    <row r="43" spans="1:12" x14ac:dyDescent="0.25">
      <c r="A43" t="s">
        <v>315</v>
      </c>
      <c r="B43" t="s">
        <v>1546</v>
      </c>
      <c r="C43" s="24"/>
      <c r="D43" s="24"/>
      <c r="E43" s="24"/>
      <c r="F43" s="54" t="s">
        <v>315</v>
      </c>
      <c r="G43" s="54" t="s">
        <v>385</v>
      </c>
      <c r="H43" s="55" t="s">
        <v>398</v>
      </c>
      <c r="I43" s="24"/>
      <c r="J43" s="24"/>
      <c r="K43" s="25" t="s">
        <v>64</v>
      </c>
      <c r="L43" s="25" t="s">
        <v>1308</v>
      </c>
    </row>
    <row r="44" spans="1:12" x14ac:dyDescent="0.25">
      <c r="A44" t="s">
        <v>258</v>
      </c>
      <c r="B44" t="s">
        <v>1157</v>
      </c>
      <c r="C44" s="24"/>
      <c r="D44" s="24"/>
      <c r="E44" s="24"/>
      <c r="F44" s="52" t="s">
        <v>258</v>
      </c>
      <c r="G44" s="52" t="s">
        <v>385</v>
      </c>
      <c r="H44" s="53" t="s">
        <v>398</v>
      </c>
      <c r="I44" s="24"/>
      <c r="J44" s="24"/>
      <c r="K44" s="25" t="s">
        <v>371</v>
      </c>
      <c r="L44" s="25" t="s">
        <v>1308</v>
      </c>
    </row>
    <row r="45" spans="1:12" x14ac:dyDescent="0.25">
      <c r="A45" t="s">
        <v>321</v>
      </c>
      <c r="B45" t="s">
        <v>1375</v>
      </c>
      <c r="C45" s="24"/>
      <c r="D45" s="24"/>
      <c r="E45" s="24"/>
      <c r="F45" s="54" t="s">
        <v>321</v>
      </c>
      <c r="G45" s="54" t="s">
        <v>385</v>
      </c>
      <c r="H45" s="55" t="s">
        <v>398</v>
      </c>
      <c r="I45" s="24"/>
      <c r="J45" s="24"/>
      <c r="K45" s="25" t="s">
        <v>278</v>
      </c>
      <c r="L45" s="25" t="s">
        <v>1308</v>
      </c>
    </row>
    <row r="46" spans="1:12" x14ac:dyDescent="0.25">
      <c r="A46" t="s">
        <v>649</v>
      </c>
      <c r="B46" t="s">
        <v>1158</v>
      </c>
      <c r="C46" s="24"/>
      <c r="D46" s="24"/>
      <c r="E46" s="24"/>
      <c r="F46" s="52" t="s">
        <v>649</v>
      </c>
      <c r="G46" s="52" t="s">
        <v>385</v>
      </c>
      <c r="H46" s="53" t="s">
        <v>398</v>
      </c>
      <c r="I46" s="24"/>
      <c r="J46" s="24"/>
      <c r="K46" s="25" t="s">
        <v>366</v>
      </c>
      <c r="L46" s="25" t="s">
        <v>1308</v>
      </c>
    </row>
    <row r="47" spans="1:12" x14ac:dyDescent="0.25">
      <c r="A47" t="s">
        <v>286</v>
      </c>
      <c r="B47" t="s">
        <v>1153</v>
      </c>
      <c r="C47" s="24"/>
      <c r="D47" s="24"/>
      <c r="E47" s="24"/>
      <c r="F47" s="54" t="s">
        <v>286</v>
      </c>
      <c r="G47" s="54" t="s">
        <v>385</v>
      </c>
      <c r="H47" s="55" t="s">
        <v>398</v>
      </c>
      <c r="I47" s="24"/>
      <c r="J47" s="24"/>
      <c r="K47" s="25" t="s">
        <v>66</v>
      </c>
      <c r="L47" s="25" t="s">
        <v>1308</v>
      </c>
    </row>
    <row r="48" spans="1:12" x14ac:dyDescent="0.25">
      <c r="A48" t="s">
        <v>460</v>
      </c>
      <c r="B48" t="s">
        <v>1159</v>
      </c>
      <c r="C48" s="24"/>
      <c r="D48" s="24"/>
      <c r="E48" s="24"/>
      <c r="F48" s="52" t="s">
        <v>460</v>
      </c>
      <c r="G48" s="52" t="s">
        <v>385</v>
      </c>
      <c r="H48" s="53" t="s">
        <v>398</v>
      </c>
      <c r="I48" s="24"/>
      <c r="J48" s="24"/>
      <c r="K48" s="25" t="s">
        <v>208</v>
      </c>
      <c r="L48" s="25" t="s">
        <v>1308</v>
      </c>
    </row>
    <row r="49" spans="1:12" x14ac:dyDescent="0.25">
      <c r="A49" t="s">
        <v>91</v>
      </c>
      <c r="B49" t="s">
        <v>1154</v>
      </c>
      <c r="C49" s="24"/>
      <c r="D49" s="24"/>
      <c r="E49" s="24"/>
      <c r="F49" s="54" t="s">
        <v>91</v>
      </c>
      <c r="G49" s="54" t="s">
        <v>385</v>
      </c>
      <c r="H49" s="55" t="s">
        <v>398</v>
      </c>
      <c r="I49" s="24"/>
      <c r="J49" s="24"/>
      <c r="K49" s="49" t="s">
        <v>504</v>
      </c>
      <c r="L49" s="25" t="s">
        <v>1308</v>
      </c>
    </row>
    <row r="50" spans="1:12" x14ac:dyDescent="0.25">
      <c r="A50" t="s">
        <v>445</v>
      </c>
      <c r="B50" t="s">
        <v>1369</v>
      </c>
      <c r="C50" s="24"/>
      <c r="D50" s="24"/>
      <c r="E50" s="24"/>
      <c r="F50" s="52" t="s">
        <v>445</v>
      </c>
      <c r="G50" s="52" t="s">
        <v>385</v>
      </c>
      <c r="H50" s="53" t="s">
        <v>398</v>
      </c>
      <c r="I50" s="24"/>
      <c r="J50" s="24"/>
      <c r="K50" s="25" t="s">
        <v>255</v>
      </c>
      <c r="L50" s="25" t="s">
        <v>1308</v>
      </c>
    </row>
    <row r="51" spans="1:12" x14ac:dyDescent="0.25">
      <c r="A51" t="s">
        <v>506</v>
      </c>
      <c r="B51" t="s">
        <v>1338</v>
      </c>
      <c r="C51" s="24"/>
      <c r="D51" s="24"/>
      <c r="E51" s="24"/>
      <c r="F51" s="54" t="s">
        <v>506</v>
      </c>
      <c r="G51" s="54" t="s">
        <v>385</v>
      </c>
      <c r="H51" s="55" t="s">
        <v>398</v>
      </c>
      <c r="I51" s="24"/>
      <c r="J51" s="24"/>
      <c r="K51" s="25" t="s">
        <v>95</v>
      </c>
      <c r="L51" s="25" t="s">
        <v>1502</v>
      </c>
    </row>
    <row r="52" spans="1:12" x14ac:dyDescent="0.25">
      <c r="A52" t="s">
        <v>650</v>
      </c>
      <c r="B52" t="s">
        <v>1160</v>
      </c>
      <c r="C52" s="24"/>
      <c r="D52" s="24"/>
      <c r="E52" s="24"/>
      <c r="F52" s="52" t="s">
        <v>650</v>
      </c>
      <c r="G52" s="52" t="s">
        <v>385</v>
      </c>
      <c r="H52" s="53" t="s">
        <v>398</v>
      </c>
      <c r="I52" s="24"/>
      <c r="J52" s="24"/>
      <c r="K52" s="25" t="s">
        <v>395</v>
      </c>
      <c r="L52" s="25" t="s">
        <v>1308</v>
      </c>
    </row>
    <row r="53" spans="1:12" x14ac:dyDescent="0.25">
      <c r="A53" t="s">
        <v>323</v>
      </c>
      <c r="B53" t="s">
        <v>1155</v>
      </c>
      <c r="C53" s="24"/>
      <c r="D53" s="24"/>
      <c r="E53" s="24"/>
      <c r="F53" s="54" t="s">
        <v>323</v>
      </c>
      <c r="G53" s="54" t="s">
        <v>385</v>
      </c>
      <c r="H53" s="55" t="s">
        <v>398</v>
      </c>
      <c r="I53" s="24"/>
      <c r="J53" s="24"/>
      <c r="K53" s="25" t="s">
        <v>96</v>
      </c>
      <c r="L53" s="25" t="s">
        <v>1502</v>
      </c>
    </row>
    <row r="54" spans="1:12" x14ac:dyDescent="0.25">
      <c r="A54" t="s">
        <v>465</v>
      </c>
      <c r="B54" t="s">
        <v>1370</v>
      </c>
      <c r="C54" s="24"/>
      <c r="D54" s="24"/>
      <c r="E54" s="24"/>
      <c r="F54" s="52" t="s">
        <v>465</v>
      </c>
      <c r="G54" s="52" t="s">
        <v>385</v>
      </c>
      <c r="H54" s="53" t="s">
        <v>398</v>
      </c>
      <c r="I54" s="24"/>
      <c r="J54" s="24"/>
      <c r="K54" s="25" t="s">
        <v>97</v>
      </c>
      <c r="L54" s="25" t="s">
        <v>1502</v>
      </c>
    </row>
    <row r="55" spans="1:12" x14ac:dyDescent="0.25">
      <c r="A55" t="s">
        <v>358</v>
      </c>
      <c r="B55" t="s">
        <v>1161</v>
      </c>
      <c r="C55" s="24"/>
      <c r="D55" s="24"/>
      <c r="E55" s="24"/>
      <c r="F55" s="54" t="s">
        <v>358</v>
      </c>
      <c r="G55" s="54" t="s">
        <v>385</v>
      </c>
      <c r="H55" s="55" t="s">
        <v>398</v>
      </c>
      <c r="I55" s="24"/>
      <c r="J55" s="24"/>
      <c r="K55" s="25" t="s">
        <v>98</v>
      </c>
      <c r="L55" s="25" t="s">
        <v>1502</v>
      </c>
    </row>
    <row r="56" spans="1:12" x14ac:dyDescent="0.25">
      <c r="A56" t="s">
        <v>495</v>
      </c>
      <c r="B56" t="s">
        <v>1373</v>
      </c>
      <c r="C56" s="24"/>
      <c r="D56" s="24"/>
      <c r="E56" s="24"/>
      <c r="F56" s="52" t="s">
        <v>495</v>
      </c>
      <c r="G56" s="52" t="s">
        <v>385</v>
      </c>
      <c r="H56" s="53" t="s">
        <v>398</v>
      </c>
      <c r="I56" s="24"/>
      <c r="J56" s="24"/>
      <c r="K56" s="25" t="s">
        <v>99</v>
      </c>
      <c r="L56" s="25" t="s">
        <v>1502</v>
      </c>
    </row>
    <row r="57" spans="1:12" x14ac:dyDescent="0.25">
      <c r="A57" t="s">
        <v>92</v>
      </c>
      <c r="B57" t="s">
        <v>1156</v>
      </c>
      <c r="C57" s="24"/>
      <c r="D57" s="24"/>
      <c r="E57" s="24"/>
      <c r="F57" s="54" t="s">
        <v>92</v>
      </c>
      <c r="G57" s="54" t="s">
        <v>385</v>
      </c>
      <c r="H57" s="55" t="s">
        <v>398</v>
      </c>
      <c r="I57" s="24"/>
      <c r="J57" s="24"/>
      <c r="K57" s="25" t="s">
        <v>410</v>
      </c>
      <c r="L57" s="25" t="s">
        <v>1308</v>
      </c>
    </row>
    <row r="58" spans="1:12" x14ac:dyDescent="0.25">
      <c r="A58" t="s">
        <v>449</v>
      </c>
      <c r="B58" t="s">
        <v>1371</v>
      </c>
      <c r="C58" s="24"/>
      <c r="D58" s="24"/>
      <c r="E58" s="24"/>
      <c r="F58" s="52" t="s">
        <v>449</v>
      </c>
      <c r="G58" s="52" t="s">
        <v>385</v>
      </c>
      <c r="H58" s="53" t="s">
        <v>398</v>
      </c>
      <c r="I58" s="24"/>
      <c r="J58" s="24"/>
      <c r="K58" s="25" t="s">
        <v>100</v>
      </c>
      <c r="L58" s="25" t="s">
        <v>1502</v>
      </c>
    </row>
    <row r="59" spans="1:12" x14ac:dyDescent="0.25">
      <c r="A59" t="s">
        <v>93</v>
      </c>
      <c r="B59" t="s">
        <v>1162</v>
      </c>
      <c r="C59" s="24"/>
      <c r="D59" s="24"/>
      <c r="E59" s="24"/>
      <c r="F59" s="54" t="s">
        <v>93</v>
      </c>
      <c r="G59" s="54" t="s">
        <v>385</v>
      </c>
      <c r="H59" s="55" t="s">
        <v>398</v>
      </c>
      <c r="I59" s="24"/>
      <c r="J59" s="24"/>
      <c r="K59" s="26" t="s">
        <v>101</v>
      </c>
      <c r="L59" s="25" t="s">
        <v>1502</v>
      </c>
    </row>
    <row r="60" spans="1:12" x14ac:dyDescent="0.25">
      <c r="A60" t="s">
        <v>414</v>
      </c>
      <c r="B60" t="s">
        <v>1376</v>
      </c>
      <c r="C60" s="24"/>
      <c r="D60" s="24"/>
      <c r="E60" s="24"/>
      <c r="F60" s="52" t="s">
        <v>414</v>
      </c>
      <c r="G60" s="52" t="s">
        <v>385</v>
      </c>
      <c r="H60" s="53" t="s">
        <v>398</v>
      </c>
      <c r="I60" s="24"/>
      <c r="J60" s="24"/>
      <c r="K60" s="25" t="s">
        <v>69</v>
      </c>
      <c r="L60" s="25" t="s">
        <v>1308</v>
      </c>
    </row>
    <row r="61" spans="1:12" x14ac:dyDescent="0.25">
      <c r="A61" t="s">
        <v>1285</v>
      </c>
      <c r="B61" t="s">
        <v>1297</v>
      </c>
      <c r="C61" s="24"/>
      <c r="D61" s="24"/>
      <c r="E61" s="24"/>
      <c r="F61" s="54" t="s">
        <v>1285</v>
      </c>
      <c r="G61" s="54" t="s">
        <v>385</v>
      </c>
      <c r="H61" s="55" t="s">
        <v>398</v>
      </c>
      <c r="I61" s="24"/>
      <c r="J61" s="24"/>
      <c r="K61" s="25" t="s">
        <v>312</v>
      </c>
      <c r="L61" s="25" t="s">
        <v>1308</v>
      </c>
    </row>
    <row r="62" spans="1:12" x14ac:dyDescent="0.25">
      <c r="A62" t="s">
        <v>505</v>
      </c>
      <c r="B62" t="s">
        <v>1163</v>
      </c>
      <c r="C62" s="24"/>
      <c r="D62" s="24"/>
      <c r="E62" s="24"/>
      <c r="F62" s="52" t="s">
        <v>505</v>
      </c>
      <c r="G62" s="52" t="s">
        <v>385</v>
      </c>
      <c r="H62" s="53" t="s">
        <v>398</v>
      </c>
      <c r="I62" s="24"/>
      <c r="J62" s="24"/>
      <c r="K62" s="25" t="s">
        <v>102</v>
      </c>
      <c r="L62" s="25" t="s">
        <v>1502</v>
      </c>
    </row>
    <row r="63" spans="1:12" x14ac:dyDescent="0.25">
      <c r="A63" t="s">
        <v>651</v>
      </c>
      <c r="B63" t="s">
        <v>1164</v>
      </c>
      <c r="C63" s="24"/>
      <c r="D63" s="24"/>
      <c r="E63" s="24"/>
      <c r="F63" s="54" t="s">
        <v>651</v>
      </c>
      <c r="G63" s="54" t="s">
        <v>385</v>
      </c>
      <c r="H63" s="55" t="s">
        <v>398</v>
      </c>
      <c r="I63" s="24"/>
      <c r="J63" s="24"/>
      <c r="K63" s="28" t="s">
        <v>461</v>
      </c>
      <c r="L63" s="25" t="s">
        <v>1308</v>
      </c>
    </row>
    <row r="64" spans="1:12" x14ac:dyDescent="0.25">
      <c r="A64" t="s">
        <v>652</v>
      </c>
      <c r="B64" t="s">
        <v>653</v>
      </c>
      <c r="C64" s="24"/>
      <c r="D64" s="24"/>
      <c r="E64" s="24"/>
      <c r="F64" s="52" t="s">
        <v>652</v>
      </c>
      <c r="G64" s="52" t="s">
        <v>385</v>
      </c>
      <c r="H64" s="53" t="s">
        <v>398</v>
      </c>
      <c r="I64" s="24"/>
      <c r="J64" s="24"/>
      <c r="K64" s="29" t="s">
        <v>498</v>
      </c>
      <c r="L64" s="25" t="s">
        <v>1308</v>
      </c>
    </row>
    <row r="65" spans="1:12" x14ac:dyDescent="0.25">
      <c r="A65" t="s">
        <v>654</v>
      </c>
      <c r="B65" t="s">
        <v>1547</v>
      </c>
      <c r="C65" s="24"/>
      <c r="D65" s="24"/>
      <c r="E65" s="24"/>
      <c r="F65" s="54" t="s">
        <v>654</v>
      </c>
      <c r="G65" s="54" t="s">
        <v>385</v>
      </c>
      <c r="H65" s="55" t="s">
        <v>398</v>
      </c>
      <c r="I65" s="24"/>
      <c r="J65" s="24"/>
      <c r="K65" s="25" t="s">
        <v>222</v>
      </c>
      <c r="L65" s="25" t="s">
        <v>1308</v>
      </c>
    </row>
    <row r="66" spans="1:12" x14ac:dyDescent="0.25">
      <c r="A66" t="s">
        <v>497</v>
      </c>
      <c r="B66" t="s">
        <v>1380</v>
      </c>
      <c r="C66" s="24"/>
      <c r="D66" s="24"/>
      <c r="E66" s="24"/>
      <c r="F66" s="52" t="s">
        <v>497</v>
      </c>
      <c r="G66" s="52" t="s">
        <v>385</v>
      </c>
      <c r="H66" s="53" t="s">
        <v>398</v>
      </c>
      <c r="I66" s="24"/>
      <c r="J66" s="24"/>
      <c r="K66" s="49" t="s">
        <v>103</v>
      </c>
      <c r="L66" s="25" t="s">
        <v>1502</v>
      </c>
    </row>
    <row r="67" spans="1:12" x14ac:dyDescent="0.25">
      <c r="A67" t="s">
        <v>655</v>
      </c>
      <c r="B67" t="s">
        <v>1165</v>
      </c>
      <c r="C67" s="24"/>
      <c r="D67" s="24"/>
      <c r="E67" s="24"/>
      <c r="F67" s="54" t="s">
        <v>655</v>
      </c>
      <c r="G67" s="54" t="s">
        <v>385</v>
      </c>
      <c r="H67" s="55" t="s">
        <v>398</v>
      </c>
      <c r="I67" s="24"/>
      <c r="J67" s="24"/>
      <c r="K67" s="49" t="s">
        <v>71</v>
      </c>
      <c r="L67" s="25" t="s">
        <v>1308</v>
      </c>
    </row>
    <row r="68" spans="1:12" x14ac:dyDescent="0.25">
      <c r="A68" t="s">
        <v>1330</v>
      </c>
      <c r="B68" t="s">
        <v>1339</v>
      </c>
      <c r="C68" s="24"/>
      <c r="D68" s="24"/>
      <c r="E68" s="24"/>
      <c r="F68" s="52" t="s">
        <v>1330</v>
      </c>
      <c r="G68" s="52" t="s">
        <v>385</v>
      </c>
      <c r="H68" s="53" t="s">
        <v>398</v>
      </c>
      <c r="I68" s="24"/>
      <c r="J68" s="24"/>
      <c r="K68" s="25" t="s">
        <v>343</v>
      </c>
      <c r="L68" s="25" t="s">
        <v>1308</v>
      </c>
    </row>
    <row r="69" spans="1:12" x14ac:dyDescent="0.25">
      <c r="A69" t="s">
        <v>1147</v>
      </c>
      <c r="B69" t="s">
        <v>1166</v>
      </c>
      <c r="C69" s="24"/>
      <c r="D69" s="24"/>
      <c r="E69" s="24"/>
      <c r="F69" s="54" t="s">
        <v>1147</v>
      </c>
      <c r="G69" s="54" t="s">
        <v>385</v>
      </c>
      <c r="H69" s="55" t="s">
        <v>398</v>
      </c>
      <c r="I69" s="24"/>
      <c r="J69" s="24"/>
      <c r="K69" s="25" t="s">
        <v>104</v>
      </c>
      <c r="L69" s="25" t="s">
        <v>1502</v>
      </c>
    </row>
    <row r="70" spans="1:12" x14ac:dyDescent="0.25">
      <c r="A70" t="s">
        <v>407</v>
      </c>
      <c r="B70" t="s">
        <v>656</v>
      </c>
      <c r="C70" s="24"/>
      <c r="D70" s="24"/>
      <c r="E70" s="24"/>
      <c r="F70" s="52" t="s">
        <v>407</v>
      </c>
      <c r="G70" s="52" t="s">
        <v>385</v>
      </c>
      <c r="H70" s="53" t="s">
        <v>398</v>
      </c>
      <c r="I70" s="24"/>
      <c r="J70" s="24"/>
      <c r="K70" s="25" t="s">
        <v>105</v>
      </c>
      <c r="L70" s="25" t="s">
        <v>1502</v>
      </c>
    </row>
    <row r="71" spans="1:12" x14ac:dyDescent="0.25">
      <c r="A71" t="s">
        <v>295</v>
      </c>
      <c r="B71" t="s">
        <v>657</v>
      </c>
      <c r="C71" s="24"/>
      <c r="D71" s="24"/>
      <c r="E71" s="24"/>
      <c r="F71" s="54" t="s">
        <v>295</v>
      </c>
      <c r="G71" s="54" t="s">
        <v>385</v>
      </c>
      <c r="H71" s="55" t="s">
        <v>398</v>
      </c>
      <c r="I71" s="24"/>
      <c r="J71" s="24"/>
      <c r="K71" s="25" t="s">
        <v>106</v>
      </c>
      <c r="L71" s="25" t="s">
        <v>1502</v>
      </c>
    </row>
    <row r="72" spans="1:12" x14ac:dyDescent="0.25">
      <c r="A72" t="s">
        <v>249</v>
      </c>
      <c r="B72" t="s">
        <v>1346</v>
      </c>
      <c r="C72" s="24"/>
      <c r="D72" s="24"/>
      <c r="E72" s="24"/>
      <c r="F72" s="52" t="s">
        <v>249</v>
      </c>
      <c r="G72" s="52" t="s">
        <v>359</v>
      </c>
      <c r="H72" s="53" t="s">
        <v>396</v>
      </c>
      <c r="I72" s="24"/>
      <c r="J72" s="24"/>
      <c r="K72" s="25" t="s">
        <v>107</v>
      </c>
      <c r="L72" s="25" t="s">
        <v>1502</v>
      </c>
    </row>
    <row r="73" spans="1:12" x14ac:dyDescent="0.25">
      <c r="A73" t="s">
        <v>342</v>
      </c>
      <c r="B73" t="s">
        <v>1347</v>
      </c>
      <c r="C73" s="24"/>
      <c r="D73" s="24"/>
      <c r="E73" s="24"/>
      <c r="F73" s="54" t="s">
        <v>342</v>
      </c>
      <c r="G73" s="54" t="s">
        <v>359</v>
      </c>
      <c r="H73" s="55" t="s">
        <v>396</v>
      </c>
      <c r="I73" s="24"/>
      <c r="J73" s="24"/>
      <c r="K73" s="49" t="s">
        <v>531</v>
      </c>
      <c r="L73" s="49" t="s">
        <v>1308</v>
      </c>
    </row>
    <row r="74" spans="1:12" x14ac:dyDescent="0.25">
      <c r="A74" t="s">
        <v>277</v>
      </c>
      <c r="B74" t="s">
        <v>1348</v>
      </c>
      <c r="C74" s="24"/>
      <c r="D74" s="24"/>
      <c r="E74" s="24"/>
      <c r="F74" s="52" t="s">
        <v>277</v>
      </c>
      <c r="G74" s="52" t="s">
        <v>359</v>
      </c>
      <c r="H74" s="53" t="s">
        <v>396</v>
      </c>
      <c r="I74" s="24"/>
      <c r="J74" s="24"/>
      <c r="K74" s="25" t="s">
        <v>318</v>
      </c>
      <c r="L74" s="25" t="s">
        <v>1308</v>
      </c>
    </row>
    <row r="75" spans="1:12" x14ac:dyDescent="0.25">
      <c r="A75" t="s">
        <v>394</v>
      </c>
      <c r="B75" t="s">
        <v>1349</v>
      </c>
      <c r="C75" s="24"/>
      <c r="D75" s="24"/>
      <c r="E75" s="24"/>
      <c r="F75" s="54" t="s">
        <v>394</v>
      </c>
      <c r="G75" s="54" t="s">
        <v>359</v>
      </c>
      <c r="H75" s="55" t="s">
        <v>396</v>
      </c>
      <c r="I75" s="24"/>
      <c r="J75" s="24"/>
      <c r="K75" s="49" t="s">
        <v>695</v>
      </c>
      <c r="L75" s="25" t="s">
        <v>1502</v>
      </c>
    </row>
    <row r="76" spans="1:12" x14ac:dyDescent="0.25">
      <c r="A76" t="s">
        <v>393</v>
      </c>
      <c r="B76" t="s">
        <v>1350</v>
      </c>
      <c r="C76" s="24"/>
      <c r="D76" s="24"/>
      <c r="E76" s="24"/>
      <c r="F76" s="52" t="s">
        <v>393</v>
      </c>
      <c r="G76" s="52" t="s">
        <v>359</v>
      </c>
      <c r="H76" s="53" t="s">
        <v>396</v>
      </c>
      <c r="I76" s="24"/>
      <c r="J76" s="24"/>
      <c r="K76" s="25" t="s">
        <v>108</v>
      </c>
      <c r="L76" s="25" t="s">
        <v>1502</v>
      </c>
    </row>
    <row r="77" spans="1:12" x14ac:dyDescent="0.25">
      <c r="A77" t="s">
        <v>370</v>
      </c>
      <c r="B77" t="s">
        <v>1167</v>
      </c>
      <c r="C77" s="24"/>
      <c r="D77" s="24"/>
      <c r="E77" s="24"/>
      <c r="F77" s="54" t="s">
        <v>370</v>
      </c>
      <c r="G77" s="54" t="s">
        <v>385</v>
      </c>
      <c r="H77" s="55" t="s">
        <v>398</v>
      </c>
      <c r="I77" s="24"/>
      <c r="J77" s="24"/>
      <c r="K77" s="25" t="s">
        <v>109</v>
      </c>
      <c r="L77" s="25" t="s">
        <v>1502</v>
      </c>
    </row>
    <row r="78" spans="1:12" x14ac:dyDescent="0.25">
      <c r="A78" t="s">
        <v>658</v>
      </c>
      <c r="B78" t="s">
        <v>1168</v>
      </c>
      <c r="C78" s="24"/>
      <c r="D78" s="24"/>
      <c r="E78" s="24"/>
      <c r="F78" s="52" t="s">
        <v>658</v>
      </c>
      <c r="G78" s="52" t="s">
        <v>385</v>
      </c>
      <c r="H78" s="53" t="s">
        <v>398</v>
      </c>
      <c r="I78" s="24"/>
      <c r="J78" s="24"/>
      <c r="K78" s="27" t="s">
        <v>462</v>
      </c>
      <c r="L78" s="25" t="s">
        <v>1306</v>
      </c>
    </row>
    <row r="79" spans="1:12" x14ac:dyDescent="0.25">
      <c r="A79" t="s">
        <v>214</v>
      </c>
      <c r="B79" t="s">
        <v>1169</v>
      </c>
      <c r="C79" s="24"/>
      <c r="D79" s="24"/>
      <c r="E79" s="24"/>
      <c r="F79" s="54" t="s">
        <v>214</v>
      </c>
      <c r="G79" s="54" t="s">
        <v>385</v>
      </c>
      <c r="H79" s="55" t="s">
        <v>398</v>
      </c>
      <c r="I79" s="24"/>
      <c r="J79" s="24"/>
      <c r="K79" s="49" t="s">
        <v>518</v>
      </c>
      <c r="L79" s="25" t="s">
        <v>1306</v>
      </c>
    </row>
    <row r="80" spans="1:12" x14ac:dyDescent="0.25">
      <c r="A80" t="s">
        <v>659</v>
      </c>
      <c r="B80" t="s">
        <v>1170</v>
      </c>
      <c r="C80" s="24"/>
      <c r="D80" s="24"/>
      <c r="E80" s="24"/>
      <c r="F80" s="52" t="s">
        <v>659</v>
      </c>
      <c r="G80" s="52" t="s">
        <v>385</v>
      </c>
      <c r="H80" s="53" t="s">
        <v>398</v>
      </c>
      <c r="I80" s="24"/>
      <c r="J80" s="24"/>
      <c r="K80" s="25" t="s">
        <v>331</v>
      </c>
      <c r="L80" s="25" t="s">
        <v>1306</v>
      </c>
    </row>
    <row r="81" spans="1:12" x14ac:dyDescent="0.25">
      <c r="A81" t="s">
        <v>94</v>
      </c>
      <c r="B81" t="s">
        <v>660</v>
      </c>
      <c r="C81" s="24"/>
      <c r="D81" s="24"/>
      <c r="E81" s="24"/>
      <c r="F81" s="54" t="s">
        <v>94</v>
      </c>
      <c r="G81" s="54" t="s">
        <v>385</v>
      </c>
      <c r="H81" s="55" t="s">
        <v>398</v>
      </c>
      <c r="I81" s="24"/>
      <c r="J81" s="24"/>
      <c r="K81" s="29" t="s">
        <v>459</v>
      </c>
      <c r="L81" s="25" t="s">
        <v>1306</v>
      </c>
    </row>
    <row r="82" spans="1:12" x14ac:dyDescent="0.25">
      <c r="A82" t="s">
        <v>411</v>
      </c>
      <c r="B82" t="s">
        <v>1372</v>
      </c>
      <c r="C82" s="24"/>
      <c r="D82" s="24"/>
      <c r="E82" s="24"/>
      <c r="F82" s="52" t="s">
        <v>411</v>
      </c>
      <c r="G82" s="52" t="s">
        <v>385</v>
      </c>
      <c r="H82" s="53" t="s">
        <v>398</v>
      </c>
      <c r="I82" s="24"/>
      <c r="J82" s="24"/>
      <c r="K82" s="49" t="s">
        <v>515</v>
      </c>
      <c r="L82" s="25" t="s">
        <v>1306</v>
      </c>
    </row>
    <row r="83" spans="1:12" x14ac:dyDescent="0.25">
      <c r="A83" t="s">
        <v>1286</v>
      </c>
      <c r="B83" t="s">
        <v>1298</v>
      </c>
      <c r="C83" s="24"/>
      <c r="D83" s="24"/>
      <c r="E83" s="24"/>
      <c r="F83" s="54" t="s">
        <v>1286</v>
      </c>
      <c r="G83" s="54" t="s">
        <v>385</v>
      </c>
      <c r="H83" s="55" t="s">
        <v>398</v>
      </c>
      <c r="I83" s="24"/>
      <c r="J83" s="24"/>
      <c r="K83" s="25" t="s">
        <v>235</v>
      </c>
      <c r="L83" s="25" t="s">
        <v>1306</v>
      </c>
    </row>
    <row r="84" spans="1:12" x14ac:dyDescent="0.25">
      <c r="A84" t="s">
        <v>1284</v>
      </c>
      <c r="B84" t="s">
        <v>1299</v>
      </c>
      <c r="C84" s="24"/>
      <c r="D84" s="24"/>
      <c r="E84" s="24"/>
      <c r="F84" s="52" t="s">
        <v>1284</v>
      </c>
      <c r="G84" s="52" t="s">
        <v>385</v>
      </c>
      <c r="H84" s="53" t="s">
        <v>398</v>
      </c>
      <c r="I84" s="24"/>
      <c r="J84" s="24"/>
      <c r="K84" s="26" t="s">
        <v>452</v>
      </c>
      <c r="L84" s="25" t="s">
        <v>1306</v>
      </c>
    </row>
    <row r="85" spans="1:12" x14ac:dyDescent="0.25">
      <c r="A85" t="s">
        <v>2295</v>
      </c>
      <c r="B85" t="s">
        <v>2296</v>
      </c>
      <c r="C85" s="24"/>
      <c r="D85" s="24"/>
      <c r="E85" s="24"/>
      <c r="F85" s="54" t="s">
        <v>2295</v>
      </c>
      <c r="G85" s="54" t="s">
        <v>2349</v>
      </c>
      <c r="H85" s="55" t="s">
        <v>2350</v>
      </c>
      <c r="I85" s="24"/>
      <c r="J85" s="24"/>
      <c r="K85" s="25" t="s">
        <v>374</v>
      </c>
      <c r="L85" s="25" t="s">
        <v>1309</v>
      </c>
    </row>
    <row r="86" spans="1:12" x14ac:dyDescent="0.25">
      <c r="A86" t="s">
        <v>1052</v>
      </c>
      <c r="B86" t="s">
        <v>1171</v>
      </c>
      <c r="C86" s="24"/>
      <c r="D86" s="24"/>
      <c r="E86" s="24"/>
      <c r="F86" s="52" t="s">
        <v>1052</v>
      </c>
      <c r="G86" s="52" t="s">
        <v>385</v>
      </c>
      <c r="H86" s="53" t="s">
        <v>398</v>
      </c>
      <c r="I86" s="24"/>
      <c r="J86" s="24"/>
      <c r="K86" s="25" t="s">
        <v>299</v>
      </c>
      <c r="L86" s="25" t="s">
        <v>1309</v>
      </c>
    </row>
    <row r="87" spans="1:12" x14ac:dyDescent="0.25">
      <c r="A87" t="s">
        <v>661</v>
      </c>
      <c r="B87" t="s">
        <v>662</v>
      </c>
      <c r="C87" s="24"/>
      <c r="D87" s="24"/>
      <c r="E87" s="24"/>
      <c r="F87" s="54" t="s">
        <v>661</v>
      </c>
      <c r="G87" s="54" t="s">
        <v>385</v>
      </c>
      <c r="H87" s="55" t="s">
        <v>398</v>
      </c>
      <c r="I87" s="24"/>
      <c r="J87" s="24"/>
      <c r="K87" s="25" t="s">
        <v>328</v>
      </c>
      <c r="L87" s="25" t="s">
        <v>1309</v>
      </c>
    </row>
    <row r="88" spans="1:12" x14ac:dyDescent="0.25">
      <c r="A88" t="s">
        <v>663</v>
      </c>
      <c r="B88" t="s">
        <v>664</v>
      </c>
      <c r="C88" s="24"/>
      <c r="D88" s="24"/>
      <c r="E88" s="24"/>
      <c r="F88" s="52" t="s">
        <v>663</v>
      </c>
      <c r="G88" s="52" t="s">
        <v>385</v>
      </c>
      <c r="H88" s="53" t="s">
        <v>398</v>
      </c>
      <c r="I88" s="24"/>
      <c r="J88" s="24"/>
      <c r="K88" s="49" t="s">
        <v>514</v>
      </c>
      <c r="L88" s="25" t="s">
        <v>1309</v>
      </c>
    </row>
    <row r="89" spans="1:12" x14ac:dyDescent="0.25">
      <c r="A89" t="s">
        <v>380</v>
      </c>
      <c r="B89" t="s">
        <v>1172</v>
      </c>
      <c r="C89" s="24"/>
      <c r="D89" s="24"/>
      <c r="E89" s="24"/>
      <c r="F89" s="54" t="s">
        <v>380</v>
      </c>
      <c r="G89" s="54" t="s">
        <v>281</v>
      </c>
      <c r="H89" s="55" t="s">
        <v>217</v>
      </c>
      <c r="I89" s="24"/>
      <c r="J89" s="24"/>
      <c r="K89" s="25" t="s">
        <v>329</v>
      </c>
      <c r="L89" s="25" t="s">
        <v>1309</v>
      </c>
    </row>
    <row r="90" spans="1:12" x14ac:dyDescent="0.25">
      <c r="A90" t="s">
        <v>353</v>
      </c>
      <c r="B90" t="s">
        <v>1173</v>
      </c>
      <c r="C90" s="24"/>
      <c r="D90" s="24"/>
      <c r="E90" s="24"/>
      <c r="F90" s="52" t="s">
        <v>353</v>
      </c>
      <c r="G90" s="52" t="s">
        <v>281</v>
      </c>
      <c r="H90" s="53" t="s">
        <v>217</v>
      </c>
      <c r="I90" s="24"/>
      <c r="J90" s="24"/>
      <c r="K90" s="49" t="s">
        <v>522</v>
      </c>
      <c r="L90" s="25" t="s">
        <v>1309</v>
      </c>
    </row>
    <row r="91" spans="1:12" x14ac:dyDescent="0.25">
      <c r="A91" t="s">
        <v>1053</v>
      </c>
      <c r="B91" t="s">
        <v>1173</v>
      </c>
      <c r="C91" s="24"/>
      <c r="D91" s="24"/>
      <c r="E91" s="24"/>
      <c r="F91" s="54" t="s">
        <v>1053</v>
      </c>
      <c r="G91" s="54" t="s">
        <v>281</v>
      </c>
      <c r="H91" s="55" t="s">
        <v>217</v>
      </c>
      <c r="I91" s="24"/>
      <c r="J91" s="24"/>
      <c r="K91" s="49" t="s">
        <v>517</v>
      </c>
      <c r="L91" s="25" t="s">
        <v>1309</v>
      </c>
    </row>
    <row r="92" spans="1:12" x14ac:dyDescent="0.25">
      <c r="A92" t="s">
        <v>665</v>
      </c>
      <c r="B92" t="s">
        <v>1415</v>
      </c>
      <c r="C92" s="24"/>
      <c r="D92" s="24"/>
      <c r="E92" s="24"/>
      <c r="F92" s="52" t="s">
        <v>665</v>
      </c>
      <c r="G92" s="52" t="s">
        <v>566</v>
      </c>
      <c r="H92" s="53" t="s">
        <v>567</v>
      </c>
      <c r="I92" s="24"/>
      <c r="J92" s="24"/>
      <c r="K92" s="49" t="s">
        <v>14</v>
      </c>
      <c r="L92" s="25" t="s">
        <v>1309</v>
      </c>
    </row>
    <row r="93" spans="1:12" x14ac:dyDescent="0.25">
      <c r="A93" t="s">
        <v>1326</v>
      </c>
      <c r="B93" t="s">
        <v>1415</v>
      </c>
      <c r="C93" s="24"/>
      <c r="D93" s="24"/>
      <c r="E93" s="24"/>
      <c r="F93" s="54" t="s">
        <v>1326</v>
      </c>
      <c r="G93" s="54" t="s">
        <v>566</v>
      </c>
      <c r="H93" s="55" t="s">
        <v>567</v>
      </c>
      <c r="I93" s="24"/>
      <c r="J93" s="24"/>
      <c r="K93" s="25" t="s">
        <v>381</v>
      </c>
      <c r="L93" s="25" t="s">
        <v>1309</v>
      </c>
    </row>
    <row r="94" spans="1:12" x14ac:dyDescent="0.25">
      <c r="A94" t="s">
        <v>1521</v>
      </c>
      <c r="B94" t="s">
        <v>1415</v>
      </c>
      <c r="C94" s="24"/>
      <c r="D94" s="24"/>
      <c r="E94" s="24"/>
      <c r="F94" s="52" t="s">
        <v>1521</v>
      </c>
      <c r="G94" s="52" t="s">
        <v>566</v>
      </c>
      <c r="H94" s="53" t="s">
        <v>567</v>
      </c>
      <c r="I94" s="24"/>
      <c r="J94" s="24"/>
      <c r="K94" s="25" t="s">
        <v>233</v>
      </c>
      <c r="L94" s="25" t="s">
        <v>1309</v>
      </c>
    </row>
    <row r="95" spans="1:12" x14ac:dyDescent="0.25">
      <c r="A95" t="s">
        <v>2297</v>
      </c>
      <c r="B95" t="s">
        <v>1415</v>
      </c>
      <c r="C95" s="24"/>
      <c r="D95" s="24"/>
      <c r="E95" s="24"/>
      <c r="F95" s="54" t="s">
        <v>2297</v>
      </c>
      <c r="G95" s="54" t="s">
        <v>566</v>
      </c>
      <c r="H95" s="55" t="s">
        <v>567</v>
      </c>
      <c r="I95" s="24"/>
      <c r="J95" s="24"/>
      <c r="K95" s="25" t="s">
        <v>110</v>
      </c>
      <c r="L95" s="25" t="s">
        <v>1530</v>
      </c>
    </row>
    <row r="96" spans="1:12" x14ac:dyDescent="0.25">
      <c r="A96" t="s">
        <v>1548</v>
      </c>
      <c r="B96" t="s">
        <v>1415</v>
      </c>
      <c r="C96" s="24"/>
      <c r="D96" s="24"/>
      <c r="E96" s="24"/>
      <c r="F96" s="52" t="s">
        <v>1548</v>
      </c>
      <c r="G96" s="52" t="s">
        <v>566</v>
      </c>
      <c r="H96" s="53" t="s">
        <v>567</v>
      </c>
      <c r="I96" s="24"/>
      <c r="J96" s="24"/>
      <c r="K96" s="25" t="s">
        <v>111</v>
      </c>
      <c r="L96" s="25" t="s">
        <v>1530</v>
      </c>
    </row>
    <row r="97" spans="1:12" x14ac:dyDescent="0.25">
      <c r="A97" t="s">
        <v>2298</v>
      </c>
      <c r="B97" t="s">
        <v>1415</v>
      </c>
      <c r="C97" s="24"/>
      <c r="D97" s="24"/>
      <c r="E97" s="24"/>
      <c r="F97" s="54" t="s">
        <v>2298</v>
      </c>
      <c r="G97" s="54" t="s">
        <v>566</v>
      </c>
      <c r="H97" s="55" t="s">
        <v>567</v>
      </c>
      <c r="I97" s="24"/>
      <c r="J97" s="24"/>
      <c r="K97" s="49" t="s">
        <v>15</v>
      </c>
      <c r="L97" s="25" t="s">
        <v>1309</v>
      </c>
    </row>
    <row r="98" spans="1:12" x14ac:dyDescent="0.25">
      <c r="A98" t="s">
        <v>1414</v>
      </c>
      <c r="B98" t="s">
        <v>1415</v>
      </c>
      <c r="C98" s="24"/>
      <c r="D98" s="24"/>
      <c r="E98" s="24"/>
      <c r="F98" s="52" t="s">
        <v>1414</v>
      </c>
      <c r="G98" s="52" t="s">
        <v>566</v>
      </c>
      <c r="H98" s="53" t="s">
        <v>567</v>
      </c>
      <c r="I98" s="24"/>
      <c r="J98" s="24"/>
      <c r="K98" s="49" t="s">
        <v>723</v>
      </c>
      <c r="L98" s="49" t="s">
        <v>1530</v>
      </c>
    </row>
    <row r="99" spans="1:12" x14ac:dyDescent="0.25">
      <c r="A99" t="s">
        <v>1327</v>
      </c>
      <c r="B99" t="s">
        <v>1415</v>
      </c>
      <c r="C99" s="24"/>
      <c r="D99" s="24"/>
      <c r="E99" s="24"/>
      <c r="F99" s="54" t="s">
        <v>1327</v>
      </c>
      <c r="G99" s="54" t="s">
        <v>566</v>
      </c>
      <c r="H99" s="55" t="s">
        <v>567</v>
      </c>
      <c r="I99" s="24"/>
      <c r="J99" s="24"/>
      <c r="K99" s="49" t="s">
        <v>17</v>
      </c>
      <c r="L99" s="25" t="s">
        <v>1309</v>
      </c>
    </row>
    <row r="100" spans="1:12" x14ac:dyDescent="0.25">
      <c r="A100" t="s">
        <v>573</v>
      </c>
      <c r="B100" t="s">
        <v>1549</v>
      </c>
      <c r="C100" s="24"/>
      <c r="D100" s="24"/>
      <c r="E100" s="24"/>
      <c r="F100" s="52" t="s">
        <v>573</v>
      </c>
      <c r="G100" s="52" t="s">
        <v>566</v>
      </c>
      <c r="H100" s="53" t="s">
        <v>567</v>
      </c>
      <c r="I100" s="24"/>
      <c r="J100" s="24"/>
      <c r="K100" s="49" t="s">
        <v>725</v>
      </c>
      <c r="L100" s="25" t="s">
        <v>1530</v>
      </c>
    </row>
    <row r="101" spans="1:12" x14ac:dyDescent="0.25">
      <c r="A101" t="s">
        <v>1287</v>
      </c>
      <c r="B101" t="s">
        <v>1300</v>
      </c>
      <c r="C101" s="24"/>
      <c r="D101" s="24"/>
      <c r="E101" s="24"/>
      <c r="F101" s="54" t="s">
        <v>1287</v>
      </c>
      <c r="G101" s="54" t="s">
        <v>566</v>
      </c>
      <c r="H101" s="55" t="s">
        <v>567</v>
      </c>
      <c r="I101" s="24"/>
      <c r="J101" s="24"/>
      <c r="K101" s="25" t="s">
        <v>383</v>
      </c>
      <c r="L101" s="25" t="s">
        <v>1306</v>
      </c>
    </row>
    <row r="102" spans="1:12" x14ac:dyDescent="0.25">
      <c r="A102" t="s">
        <v>666</v>
      </c>
      <c r="B102" t="s">
        <v>1174</v>
      </c>
      <c r="C102" s="24"/>
      <c r="D102" s="24"/>
      <c r="E102" s="24"/>
      <c r="F102" s="52" t="s">
        <v>666</v>
      </c>
      <c r="G102" s="52" t="s">
        <v>566</v>
      </c>
      <c r="H102" s="53" t="s">
        <v>567</v>
      </c>
      <c r="I102" s="24"/>
      <c r="J102" s="24"/>
      <c r="K102" s="25" t="s">
        <v>362</v>
      </c>
      <c r="L102" s="25" t="s">
        <v>1306</v>
      </c>
    </row>
    <row r="103" spans="1:12" x14ac:dyDescent="0.25">
      <c r="A103" t="s">
        <v>667</v>
      </c>
      <c r="B103" t="s">
        <v>1174</v>
      </c>
      <c r="C103" s="24"/>
      <c r="D103" s="24"/>
      <c r="E103" s="24"/>
      <c r="F103" s="54" t="s">
        <v>667</v>
      </c>
      <c r="G103" s="54" t="s">
        <v>566</v>
      </c>
      <c r="H103" s="55" t="s">
        <v>567</v>
      </c>
      <c r="I103" s="24"/>
      <c r="J103" s="24"/>
      <c r="K103" s="49" t="s">
        <v>53</v>
      </c>
      <c r="L103" s="25" t="s">
        <v>1306</v>
      </c>
    </row>
    <row r="104" spans="1:12" x14ac:dyDescent="0.25">
      <c r="A104" t="s">
        <v>1054</v>
      </c>
      <c r="B104" t="s">
        <v>1174</v>
      </c>
      <c r="C104" s="24"/>
      <c r="D104" s="24"/>
      <c r="E104" s="24"/>
      <c r="F104" s="52" t="s">
        <v>1054</v>
      </c>
      <c r="G104" s="52" t="s">
        <v>566</v>
      </c>
      <c r="H104" s="53" t="s">
        <v>567</v>
      </c>
      <c r="I104" s="24"/>
      <c r="J104" s="24"/>
      <c r="K104" s="49" t="s">
        <v>392</v>
      </c>
      <c r="L104" s="25" t="s">
        <v>1306</v>
      </c>
    </row>
    <row r="105" spans="1:12" x14ac:dyDescent="0.25">
      <c r="A105" t="s">
        <v>1288</v>
      </c>
      <c r="B105" t="s">
        <v>1174</v>
      </c>
      <c r="C105" s="24"/>
      <c r="D105" s="24"/>
      <c r="E105" s="24"/>
      <c r="F105" s="54" t="s">
        <v>1288</v>
      </c>
      <c r="G105" s="54" t="s">
        <v>566</v>
      </c>
      <c r="H105" s="55" t="s">
        <v>567</v>
      </c>
      <c r="I105" s="24"/>
      <c r="J105" s="24"/>
      <c r="K105" s="25" t="s">
        <v>330</v>
      </c>
      <c r="L105" s="25" t="s">
        <v>1306</v>
      </c>
    </row>
    <row r="106" spans="1:12" x14ac:dyDescent="0.25">
      <c r="A106" t="s">
        <v>668</v>
      </c>
      <c r="B106" t="s">
        <v>1415</v>
      </c>
      <c r="C106" s="24"/>
      <c r="D106" s="24"/>
      <c r="E106" s="24"/>
      <c r="F106" s="52" t="s">
        <v>668</v>
      </c>
      <c r="G106" s="52" t="s">
        <v>566</v>
      </c>
      <c r="H106" s="53" t="s">
        <v>567</v>
      </c>
      <c r="I106" s="24"/>
      <c r="J106" s="24"/>
      <c r="K106" s="25" t="s">
        <v>112</v>
      </c>
      <c r="L106" s="25" t="s">
        <v>2035</v>
      </c>
    </row>
    <row r="107" spans="1:12" x14ac:dyDescent="0.25">
      <c r="A107" t="s">
        <v>669</v>
      </c>
      <c r="B107" t="s">
        <v>1415</v>
      </c>
      <c r="C107" s="24"/>
      <c r="D107" s="24"/>
      <c r="E107" s="24"/>
      <c r="F107" s="54" t="s">
        <v>669</v>
      </c>
      <c r="G107" s="54" t="s">
        <v>566</v>
      </c>
      <c r="H107" s="55" t="s">
        <v>567</v>
      </c>
      <c r="I107" s="24"/>
      <c r="J107" s="24"/>
      <c r="K107" s="25" t="s">
        <v>113</v>
      </c>
      <c r="L107" s="25" t="s">
        <v>2035</v>
      </c>
    </row>
    <row r="108" spans="1:12" x14ac:dyDescent="0.25">
      <c r="A108" t="s">
        <v>670</v>
      </c>
      <c r="B108" t="s">
        <v>1174</v>
      </c>
      <c r="C108" s="24"/>
      <c r="D108" s="24"/>
      <c r="E108" s="24"/>
      <c r="F108" s="52" t="s">
        <v>670</v>
      </c>
      <c r="G108" s="52" t="s">
        <v>566</v>
      </c>
      <c r="H108" s="53" t="s">
        <v>567</v>
      </c>
      <c r="I108" s="24"/>
      <c r="J108" s="24"/>
      <c r="K108" s="27" t="s">
        <v>500</v>
      </c>
      <c r="L108" s="25" t="s">
        <v>1306</v>
      </c>
    </row>
    <row r="109" spans="1:12" x14ac:dyDescent="0.25">
      <c r="A109" t="s">
        <v>671</v>
      </c>
      <c r="B109" t="s">
        <v>1174</v>
      </c>
      <c r="C109" s="24"/>
      <c r="D109" s="24"/>
      <c r="E109" s="24"/>
      <c r="F109" s="54" t="s">
        <v>671</v>
      </c>
      <c r="G109" s="54" t="s">
        <v>566</v>
      </c>
      <c r="H109" s="55" t="s">
        <v>567</v>
      </c>
      <c r="I109" s="24"/>
      <c r="J109" s="24"/>
      <c r="K109" s="25" t="s">
        <v>256</v>
      </c>
      <c r="L109" s="25" t="s">
        <v>1306</v>
      </c>
    </row>
    <row r="110" spans="1:12" x14ac:dyDescent="0.25">
      <c r="A110" t="s">
        <v>1289</v>
      </c>
      <c r="B110" t="s">
        <v>1550</v>
      </c>
      <c r="C110" s="24"/>
      <c r="D110" s="24"/>
      <c r="E110" s="24"/>
      <c r="F110" s="52" t="s">
        <v>1289</v>
      </c>
      <c r="G110" s="52" t="s">
        <v>566</v>
      </c>
      <c r="H110" s="53" t="s">
        <v>567</v>
      </c>
      <c r="I110" s="24"/>
      <c r="J110" s="24"/>
      <c r="K110" s="25" t="s">
        <v>308</v>
      </c>
      <c r="L110" s="25" t="s">
        <v>1306</v>
      </c>
    </row>
    <row r="111" spans="1:12" x14ac:dyDescent="0.25">
      <c r="A111" t="s">
        <v>672</v>
      </c>
      <c r="B111" t="s">
        <v>1415</v>
      </c>
      <c r="C111" s="24"/>
      <c r="D111" s="24"/>
      <c r="E111" s="24"/>
      <c r="F111" s="54" t="s">
        <v>672</v>
      </c>
      <c r="G111" s="54" t="s">
        <v>566</v>
      </c>
      <c r="H111" s="55" t="s">
        <v>567</v>
      </c>
      <c r="I111" s="24"/>
      <c r="J111" s="24"/>
      <c r="K111" s="25" t="s">
        <v>24</v>
      </c>
      <c r="L111" s="25" t="s">
        <v>1306</v>
      </c>
    </row>
    <row r="112" spans="1:12" x14ac:dyDescent="0.25">
      <c r="A112" t="s">
        <v>1328</v>
      </c>
      <c r="B112" t="s">
        <v>1415</v>
      </c>
      <c r="C112" s="24"/>
      <c r="D112" s="24"/>
      <c r="E112" s="24"/>
      <c r="F112" s="52" t="s">
        <v>1328</v>
      </c>
      <c r="G112" s="52" t="s">
        <v>566</v>
      </c>
      <c r="H112" s="53" t="s">
        <v>567</v>
      </c>
      <c r="I112" s="24"/>
      <c r="J112" s="24"/>
      <c r="K112" s="25" t="s">
        <v>399</v>
      </c>
      <c r="L112" s="25" t="s">
        <v>1306</v>
      </c>
    </row>
    <row r="113" spans="1:12" x14ac:dyDescent="0.25">
      <c r="A113" t="s">
        <v>1522</v>
      </c>
      <c r="B113" t="s">
        <v>1415</v>
      </c>
      <c r="C113" s="24"/>
      <c r="D113" s="24"/>
      <c r="E113" s="24"/>
      <c r="F113" s="54" t="s">
        <v>1522</v>
      </c>
      <c r="G113" s="54" t="s">
        <v>566</v>
      </c>
      <c r="H113" s="55" t="s">
        <v>567</v>
      </c>
      <c r="I113" s="24"/>
      <c r="J113" s="24"/>
      <c r="K113" s="49" t="s">
        <v>513</v>
      </c>
      <c r="L113" s="25" t="s">
        <v>1306</v>
      </c>
    </row>
    <row r="114" spans="1:12" x14ac:dyDescent="0.25">
      <c r="A114" t="s">
        <v>1551</v>
      </c>
      <c r="B114" t="s">
        <v>1415</v>
      </c>
      <c r="C114" s="24"/>
      <c r="D114" s="24"/>
      <c r="E114" s="24"/>
      <c r="F114" s="52" t="s">
        <v>1551</v>
      </c>
      <c r="G114" s="52" t="s">
        <v>566</v>
      </c>
      <c r="H114" s="53" t="s">
        <v>567</v>
      </c>
      <c r="I114" s="24"/>
      <c r="J114" s="24"/>
      <c r="K114" s="25" t="s">
        <v>25</v>
      </c>
      <c r="L114" s="25" t="s">
        <v>1306</v>
      </c>
    </row>
    <row r="115" spans="1:12" x14ac:dyDescent="0.25">
      <c r="A115" t="s">
        <v>1552</v>
      </c>
      <c r="B115" t="s">
        <v>1415</v>
      </c>
      <c r="C115" s="24"/>
      <c r="D115" s="24"/>
      <c r="E115" s="24"/>
      <c r="F115" s="54" t="s">
        <v>1552</v>
      </c>
      <c r="G115" s="54" t="s">
        <v>566</v>
      </c>
      <c r="H115" s="55" t="s">
        <v>567</v>
      </c>
      <c r="I115" s="24"/>
      <c r="J115" s="24"/>
      <c r="K115" s="25" t="s">
        <v>316</v>
      </c>
      <c r="L115" s="25" t="s">
        <v>1306</v>
      </c>
    </row>
    <row r="116" spans="1:12" x14ac:dyDescent="0.25">
      <c r="A116" t="s">
        <v>1416</v>
      </c>
      <c r="B116" t="s">
        <v>1415</v>
      </c>
      <c r="C116" s="24"/>
      <c r="D116" s="24"/>
      <c r="E116" s="24"/>
      <c r="F116" s="52" t="s">
        <v>1416</v>
      </c>
      <c r="G116" s="52" t="s">
        <v>566</v>
      </c>
      <c r="H116" s="53" t="s">
        <v>567</v>
      </c>
      <c r="I116" s="24"/>
      <c r="J116" s="24"/>
      <c r="K116" s="25" t="s">
        <v>320</v>
      </c>
      <c r="L116" s="25" t="s">
        <v>1306</v>
      </c>
    </row>
    <row r="117" spans="1:12" x14ac:dyDescent="0.25">
      <c r="A117" t="s">
        <v>1329</v>
      </c>
      <c r="B117" t="s">
        <v>1415</v>
      </c>
      <c r="C117" s="24"/>
      <c r="D117" s="24"/>
      <c r="E117" s="24"/>
      <c r="F117" s="54" t="s">
        <v>1329</v>
      </c>
      <c r="G117" s="54" t="s">
        <v>566</v>
      </c>
      <c r="H117" s="55" t="s">
        <v>567</v>
      </c>
      <c r="I117" s="24"/>
      <c r="J117" s="24"/>
      <c r="K117" s="25" t="s">
        <v>375</v>
      </c>
      <c r="L117" s="25" t="s">
        <v>1306</v>
      </c>
    </row>
    <row r="118" spans="1:12" x14ac:dyDescent="0.25">
      <c r="A118" t="s">
        <v>564</v>
      </c>
      <c r="B118" t="s">
        <v>1175</v>
      </c>
      <c r="C118" s="24"/>
      <c r="D118" s="24"/>
      <c r="E118" s="24"/>
      <c r="F118" s="52" t="s">
        <v>564</v>
      </c>
      <c r="G118" s="52" t="s">
        <v>566</v>
      </c>
      <c r="H118" s="53" t="s">
        <v>567</v>
      </c>
      <c r="I118" s="24"/>
      <c r="J118" s="24"/>
      <c r="K118" s="25" t="s">
        <v>13</v>
      </c>
      <c r="L118" s="25" t="s">
        <v>1306</v>
      </c>
    </row>
    <row r="119" spans="1:12" x14ac:dyDescent="0.25">
      <c r="A119" t="s">
        <v>1290</v>
      </c>
      <c r="B119" t="s">
        <v>1175</v>
      </c>
      <c r="C119" s="24"/>
      <c r="D119" s="24"/>
      <c r="E119" s="24"/>
      <c r="F119" s="54" t="s">
        <v>1290</v>
      </c>
      <c r="G119" s="54" t="s">
        <v>566</v>
      </c>
      <c r="H119" s="55" t="s">
        <v>567</v>
      </c>
      <c r="I119" s="24"/>
      <c r="J119" s="24"/>
      <c r="K119" s="25" t="s">
        <v>346</v>
      </c>
      <c r="L119" s="25" t="s">
        <v>1306</v>
      </c>
    </row>
    <row r="120" spans="1:12" x14ac:dyDescent="0.25">
      <c r="A120" t="s">
        <v>1291</v>
      </c>
      <c r="B120" t="s">
        <v>1301</v>
      </c>
      <c r="C120" s="24"/>
      <c r="D120" s="24"/>
      <c r="E120" s="24"/>
      <c r="F120" s="52" t="s">
        <v>1291</v>
      </c>
      <c r="G120" s="52" t="s">
        <v>566</v>
      </c>
      <c r="H120" s="53" t="s">
        <v>567</v>
      </c>
      <c r="I120" s="24"/>
      <c r="J120" s="24"/>
      <c r="K120" s="25" t="s">
        <v>270</v>
      </c>
      <c r="L120" s="25" t="s">
        <v>1306</v>
      </c>
    </row>
    <row r="121" spans="1:12" x14ac:dyDescent="0.25">
      <c r="A121" t="s">
        <v>673</v>
      </c>
      <c r="B121" t="s">
        <v>1175</v>
      </c>
      <c r="C121" s="24"/>
      <c r="D121" s="24"/>
      <c r="E121" s="24"/>
      <c r="F121" s="54" t="s">
        <v>673</v>
      </c>
      <c r="G121" s="54" t="s">
        <v>566</v>
      </c>
      <c r="H121" s="55" t="s">
        <v>567</v>
      </c>
      <c r="I121" s="24"/>
      <c r="J121" s="24"/>
      <c r="K121" s="25" t="s">
        <v>114</v>
      </c>
      <c r="L121" s="25" t="s">
        <v>2035</v>
      </c>
    </row>
    <row r="122" spans="1:12" x14ac:dyDescent="0.25">
      <c r="A122" t="s">
        <v>1055</v>
      </c>
      <c r="B122" t="s">
        <v>1415</v>
      </c>
      <c r="C122" s="24"/>
      <c r="D122" s="24"/>
      <c r="E122" s="24"/>
      <c r="F122" s="52" t="s">
        <v>1055</v>
      </c>
      <c r="G122" s="52" t="s">
        <v>566</v>
      </c>
      <c r="H122" s="53" t="s">
        <v>567</v>
      </c>
      <c r="I122" s="24"/>
      <c r="J122" s="24"/>
      <c r="K122" s="25" t="s">
        <v>115</v>
      </c>
      <c r="L122" s="25" t="s">
        <v>2035</v>
      </c>
    </row>
    <row r="123" spans="1:12" x14ac:dyDescent="0.25">
      <c r="A123" t="s">
        <v>1056</v>
      </c>
      <c r="B123" t="s">
        <v>1175</v>
      </c>
      <c r="C123" s="24"/>
      <c r="D123" s="24"/>
      <c r="E123" s="24"/>
      <c r="F123" s="54" t="s">
        <v>1056</v>
      </c>
      <c r="G123" s="54" t="s">
        <v>566</v>
      </c>
      <c r="H123" s="55" t="s">
        <v>567</v>
      </c>
      <c r="I123" s="24"/>
      <c r="J123" s="24"/>
      <c r="K123" s="49" t="s">
        <v>26</v>
      </c>
      <c r="L123" s="25" t="s">
        <v>1306</v>
      </c>
    </row>
    <row r="124" spans="1:12" x14ac:dyDescent="0.25">
      <c r="A124" t="s">
        <v>674</v>
      </c>
      <c r="B124" t="s">
        <v>1415</v>
      </c>
      <c r="C124" s="24"/>
      <c r="D124" s="24"/>
      <c r="E124" s="24"/>
      <c r="F124" s="52" t="s">
        <v>674</v>
      </c>
      <c r="G124" s="52" t="s">
        <v>566</v>
      </c>
      <c r="H124" s="53" t="s">
        <v>567</v>
      </c>
      <c r="I124" s="24"/>
      <c r="J124" s="24"/>
      <c r="K124" s="25" t="s">
        <v>303</v>
      </c>
      <c r="L124" s="25" t="s">
        <v>1306</v>
      </c>
    </row>
    <row r="125" spans="1:12" x14ac:dyDescent="0.25">
      <c r="A125" t="s">
        <v>675</v>
      </c>
      <c r="B125" t="s">
        <v>1175</v>
      </c>
      <c r="C125" s="24"/>
      <c r="D125" s="24"/>
      <c r="E125" s="24"/>
      <c r="F125" s="54" t="s">
        <v>675</v>
      </c>
      <c r="G125" s="54" t="s">
        <v>566</v>
      </c>
      <c r="H125" s="55" t="s">
        <v>567</v>
      </c>
      <c r="I125" s="24"/>
      <c r="J125" s="24"/>
      <c r="K125" s="49" t="s">
        <v>516</v>
      </c>
      <c r="L125" s="25" t="s">
        <v>1306</v>
      </c>
    </row>
    <row r="126" spans="1:12" x14ac:dyDescent="0.25">
      <c r="A126" t="s">
        <v>676</v>
      </c>
      <c r="B126" t="s">
        <v>1175</v>
      </c>
      <c r="C126" s="24"/>
      <c r="D126" s="24"/>
      <c r="E126" s="24"/>
      <c r="F126" s="52" t="s">
        <v>676</v>
      </c>
      <c r="G126" s="52" t="s">
        <v>566</v>
      </c>
      <c r="H126" s="53" t="s">
        <v>567</v>
      </c>
      <c r="I126" s="24"/>
      <c r="J126" s="24"/>
      <c r="K126" s="25" t="s">
        <v>339</v>
      </c>
      <c r="L126" s="25" t="s">
        <v>1306</v>
      </c>
    </row>
    <row r="127" spans="1:12" x14ac:dyDescent="0.25">
      <c r="A127" t="s">
        <v>677</v>
      </c>
      <c r="B127" t="s">
        <v>1176</v>
      </c>
      <c r="C127" s="24"/>
      <c r="D127" s="24"/>
      <c r="E127" s="24"/>
      <c r="F127" s="54" t="s">
        <v>677</v>
      </c>
      <c r="G127" s="54" t="s">
        <v>281</v>
      </c>
      <c r="H127" s="55" t="s">
        <v>217</v>
      </c>
      <c r="I127" s="24"/>
      <c r="J127" s="24"/>
      <c r="K127" s="25" t="s">
        <v>262</v>
      </c>
      <c r="L127" s="25" t="s">
        <v>1306</v>
      </c>
    </row>
    <row r="128" spans="1:12" x14ac:dyDescent="0.25">
      <c r="A128" t="s">
        <v>64</v>
      </c>
      <c r="B128" t="s">
        <v>1172</v>
      </c>
      <c r="C128" s="24"/>
      <c r="D128" s="24"/>
      <c r="E128" s="24"/>
      <c r="F128" s="52" t="s">
        <v>64</v>
      </c>
      <c r="G128" s="52" t="s">
        <v>281</v>
      </c>
      <c r="H128" s="53" t="s">
        <v>217</v>
      </c>
      <c r="I128" s="24"/>
      <c r="J128" s="24"/>
      <c r="K128" s="25" t="s">
        <v>56</v>
      </c>
      <c r="L128" s="25" t="s">
        <v>1306</v>
      </c>
    </row>
    <row r="129" spans="1:12" x14ac:dyDescent="0.25">
      <c r="A129" t="s">
        <v>371</v>
      </c>
      <c r="B129" t="s">
        <v>1173</v>
      </c>
      <c r="C129" s="24"/>
      <c r="D129" s="24"/>
      <c r="E129" s="24"/>
      <c r="F129" s="54" t="s">
        <v>371</v>
      </c>
      <c r="G129" s="54" t="s">
        <v>281</v>
      </c>
      <c r="H129" s="55" t="s">
        <v>217</v>
      </c>
      <c r="I129" s="24"/>
      <c r="J129" s="24"/>
      <c r="K129" s="49" t="s">
        <v>523</v>
      </c>
      <c r="L129" s="25" t="s">
        <v>1306</v>
      </c>
    </row>
    <row r="130" spans="1:12" x14ac:dyDescent="0.25">
      <c r="A130" t="s">
        <v>678</v>
      </c>
      <c r="B130" t="s">
        <v>1177</v>
      </c>
      <c r="C130" s="24"/>
      <c r="D130" s="24"/>
      <c r="E130" s="24"/>
      <c r="F130" s="52" t="s">
        <v>678</v>
      </c>
      <c r="G130" s="52" t="s">
        <v>281</v>
      </c>
      <c r="H130" s="53" t="s">
        <v>217</v>
      </c>
      <c r="I130" s="24"/>
      <c r="J130" s="24"/>
      <c r="K130" s="25" t="s">
        <v>28</v>
      </c>
      <c r="L130" s="25" t="s">
        <v>1306</v>
      </c>
    </row>
    <row r="131" spans="1:12" x14ac:dyDescent="0.25">
      <c r="A131" t="s">
        <v>278</v>
      </c>
      <c r="B131" t="s">
        <v>679</v>
      </c>
      <c r="C131" s="24"/>
      <c r="D131" s="24"/>
      <c r="E131" s="24"/>
      <c r="F131" s="54" t="s">
        <v>278</v>
      </c>
      <c r="G131" s="54" t="s">
        <v>267</v>
      </c>
      <c r="H131" s="55" t="s">
        <v>284</v>
      </c>
      <c r="I131" s="24"/>
      <c r="J131" s="24"/>
      <c r="K131" s="25" t="s">
        <v>289</v>
      </c>
      <c r="L131" s="25" t="s">
        <v>1306</v>
      </c>
    </row>
    <row r="132" spans="1:12" x14ac:dyDescent="0.25">
      <c r="A132" t="s">
        <v>65</v>
      </c>
      <c r="B132" t="s">
        <v>679</v>
      </c>
      <c r="C132" s="24"/>
      <c r="D132" s="24"/>
      <c r="E132" s="24"/>
      <c r="F132" s="52" t="s">
        <v>65</v>
      </c>
      <c r="G132" s="52" t="s">
        <v>267</v>
      </c>
      <c r="H132" s="53" t="s">
        <v>284</v>
      </c>
      <c r="I132" s="24"/>
      <c r="J132" s="24"/>
      <c r="K132" s="25" t="s">
        <v>259</v>
      </c>
      <c r="L132" s="25" t="s">
        <v>1306</v>
      </c>
    </row>
    <row r="133" spans="1:12" x14ac:dyDescent="0.25">
      <c r="A133" t="s">
        <v>366</v>
      </c>
      <c r="B133" t="s">
        <v>680</v>
      </c>
      <c r="C133" s="24"/>
      <c r="D133" s="24"/>
      <c r="E133" s="24"/>
      <c r="F133" s="54" t="s">
        <v>366</v>
      </c>
      <c r="G133" s="54" t="s">
        <v>267</v>
      </c>
      <c r="H133" s="55" t="s">
        <v>284</v>
      </c>
      <c r="I133" s="24"/>
      <c r="J133" s="24"/>
      <c r="K133" s="49" t="s">
        <v>58</v>
      </c>
      <c r="L133" s="25" t="s">
        <v>1306</v>
      </c>
    </row>
    <row r="134" spans="1:12" x14ac:dyDescent="0.25">
      <c r="A134" t="s">
        <v>66</v>
      </c>
      <c r="B134" t="s">
        <v>680</v>
      </c>
      <c r="C134" s="24"/>
      <c r="D134" s="24"/>
      <c r="E134" s="24"/>
      <c r="F134" s="52" t="s">
        <v>66</v>
      </c>
      <c r="G134" s="52" t="s">
        <v>267</v>
      </c>
      <c r="H134" s="53" t="s">
        <v>284</v>
      </c>
      <c r="I134" s="24"/>
      <c r="J134" s="24"/>
      <c r="K134" s="49" t="s">
        <v>751</v>
      </c>
      <c r="L134" s="25" t="s">
        <v>2035</v>
      </c>
    </row>
    <row r="135" spans="1:12" x14ac:dyDescent="0.25">
      <c r="A135" t="s">
        <v>1315</v>
      </c>
      <c r="B135" t="s">
        <v>740</v>
      </c>
      <c r="C135" s="24"/>
      <c r="D135" s="24"/>
      <c r="E135" s="24"/>
      <c r="F135" s="54" t="s">
        <v>1315</v>
      </c>
      <c r="G135" s="54" t="s">
        <v>267</v>
      </c>
      <c r="H135" s="55" t="s">
        <v>284</v>
      </c>
      <c r="I135" s="24"/>
      <c r="J135" s="24"/>
      <c r="K135" s="25" t="s">
        <v>245</v>
      </c>
      <c r="L135" s="25" t="s">
        <v>1306</v>
      </c>
    </row>
    <row r="136" spans="1:12" x14ac:dyDescent="0.25">
      <c r="A136" t="s">
        <v>208</v>
      </c>
      <c r="B136" t="s">
        <v>740</v>
      </c>
      <c r="C136" s="24"/>
      <c r="D136" s="24"/>
      <c r="E136" s="24"/>
      <c r="F136" s="52" t="s">
        <v>208</v>
      </c>
      <c r="G136" s="52" t="s">
        <v>267</v>
      </c>
      <c r="H136" s="53" t="s">
        <v>284</v>
      </c>
      <c r="I136" s="24"/>
      <c r="J136" s="24"/>
      <c r="K136" s="25" t="s">
        <v>351</v>
      </c>
      <c r="L136" s="25" t="s">
        <v>1306</v>
      </c>
    </row>
    <row r="137" spans="1:12" x14ac:dyDescent="0.25">
      <c r="A137" t="s">
        <v>67</v>
      </c>
      <c r="B137" t="s">
        <v>740</v>
      </c>
      <c r="C137" s="24"/>
      <c r="D137" s="24"/>
      <c r="E137" s="24"/>
      <c r="F137" s="54" t="s">
        <v>67</v>
      </c>
      <c r="G137" s="54" t="s">
        <v>267</v>
      </c>
      <c r="H137" s="55" t="s">
        <v>284</v>
      </c>
      <c r="I137" s="24"/>
      <c r="J137" s="24"/>
      <c r="K137" s="25" t="s">
        <v>251</v>
      </c>
      <c r="L137" s="25" t="s">
        <v>1306</v>
      </c>
    </row>
    <row r="138" spans="1:12" x14ac:dyDescent="0.25">
      <c r="A138" t="s">
        <v>681</v>
      </c>
      <c r="B138" t="s">
        <v>1178</v>
      </c>
      <c r="C138" s="24"/>
      <c r="D138" s="24"/>
      <c r="E138" s="24"/>
      <c r="F138" s="52" t="s">
        <v>681</v>
      </c>
      <c r="G138" s="52" t="s">
        <v>267</v>
      </c>
      <c r="H138" s="53" t="s">
        <v>284</v>
      </c>
      <c r="I138" s="24"/>
      <c r="J138" s="24"/>
      <c r="K138" s="25" t="s">
        <v>226</v>
      </c>
      <c r="L138" s="25" t="s">
        <v>1306</v>
      </c>
    </row>
    <row r="139" spans="1:12" x14ac:dyDescent="0.25">
      <c r="A139" t="s">
        <v>682</v>
      </c>
      <c r="B139" t="s">
        <v>1179</v>
      </c>
      <c r="C139" s="24"/>
      <c r="D139" s="24"/>
      <c r="E139" s="24"/>
      <c r="F139" s="54" t="s">
        <v>682</v>
      </c>
      <c r="G139" s="54" t="s">
        <v>267</v>
      </c>
      <c r="H139" s="55" t="s">
        <v>284</v>
      </c>
      <c r="I139" s="24"/>
      <c r="J139" s="24"/>
      <c r="K139" s="25" t="s">
        <v>354</v>
      </c>
      <c r="L139" s="25" t="s">
        <v>1306</v>
      </c>
    </row>
    <row r="140" spans="1:12" x14ac:dyDescent="0.25">
      <c r="A140" t="s">
        <v>504</v>
      </c>
      <c r="B140" t="s">
        <v>335</v>
      </c>
      <c r="C140" s="24"/>
      <c r="D140" s="24"/>
      <c r="E140" s="24"/>
      <c r="F140" s="52" t="s">
        <v>504</v>
      </c>
      <c r="G140" s="52" t="s">
        <v>387</v>
      </c>
      <c r="H140" s="53" t="s">
        <v>252</v>
      </c>
      <c r="I140" s="24"/>
      <c r="J140" s="24"/>
      <c r="K140" s="25" t="s">
        <v>33</v>
      </c>
      <c r="L140" s="25" t="s">
        <v>1306</v>
      </c>
    </row>
    <row r="141" spans="1:12" x14ac:dyDescent="0.25">
      <c r="A141" t="s">
        <v>683</v>
      </c>
      <c r="B141" t="s">
        <v>1553</v>
      </c>
      <c r="C141" s="24"/>
      <c r="D141" s="24"/>
      <c r="E141" s="24"/>
      <c r="F141" s="54" t="s">
        <v>683</v>
      </c>
      <c r="G141" s="54" t="s">
        <v>387</v>
      </c>
      <c r="H141" s="55" t="s">
        <v>252</v>
      </c>
      <c r="I141" s="24"/>
      <c r="J141" s="24"/>
      <c r="K141" s="25" t="s">
        <v>116</v>
      </c>
      <c r="L141" s="25" t="s">
        <v>2035</v>
      </c>
    </row>
    <row r="142" spans="1:12" x14ac:dyDescent="0.25">
      <c r="A142" t="s">
        <v>255</v>
      </c>
      <c r="B142" t="s">
        <v>317</v>
      </c>
      <c r="C142" s="24"/>
      <c r="D142" s="24"/>
      <c r="E142" s="24"/>
      <c r="F142" s="52" t="s">
        <v>255</v>
      </c>
      <c r="G142" s="52" t="s">
        <v>306</v>
      </c>
      <c r="H142" s="53" t="s">
        <v>237</v>
      </c>
      <c r="I142" s="24"/>
      <c r="J142" s="24"/>
      <c r="K142" s="49" t="s">
        <v>771</v>
      </c>
      <c r="L142" s="25" t="s">
        <v>2035</v>
      </c>
    </row>
    <row r="143" spans="1:12" x14ac:dyDescent="0.25">
      <c r="A143" t="s">
        <v>95</v>
      </c>
      <c r="B143" t="s">
        <v>317</v>
      </c>
      <c r="C143" s="24"/>
      <c r="D143" s="24"/>
      <c r="E143" s="24"/>
      <c r="F143" s="54" t="s">
        <v>95</v>
      </c>
      <c r="G143" s="54" t="s">
        <v>306</v>
      </c>
      <c r="H143" s="55" t="s">
        <v>237</v>
      </c>
      <c r="I143" s="24"/>
      <c r="J143" s="24"/>
      <c r="K143" s="25" t="s">
        <v>350</v>
      </c>
      <c r="L143" s="25" t="s">
        <v>1306</v>
      </c>
    </row>
    <row r="144" spans="1:12" x14ac:dyDescent="0.25">
      <c r="A144" t="s">
        <v>684</v>
      </c>
      <c r="B144" t="s">
        <v>1554</v>
      </c>
      <c r="C144" s="24"/>
      <c r="D144" s="24"/>
      <c r="E144" s="24"/>
      <c r="F144" s="52" t="s">
        <v>684</v>
      </c>
      <c r="G144" s="52" t="s">
        <v>306</v>
      </c>
      <c r="H144" s="53" t="s">
        <v>237</v>
      </c>
      <c r="I144" s="24"/>
      <c r="J144" s="24"/>
      <c r="K144" s="25" t="s">
        <v>244</v>
      </c>
      <c r="L144" s="25" t="s">
        <v>1306</v>
      </c>
    </row>
    <row r="145" spans="1:12" x14ac:dyDescent="0.25">
      <c r="A145" t="s">
        <v>68</v>
      </c>
      <c r="B145" t="s">
        <v>317</v>
      </c>
      <c r="C145" s="24"/>
      <c r="D145" s="24"/>
      <c r="E145" s="24"/>
      <c r="F145" s="54" t="s">
        <v>68</v>
      </c>
      <c r="G145" s="54" t="s">
        <v>306</v>
      </c>
      <c r="H145" s="55" t="s">
        <v>237</v>
      </c>
      <c r="I145" s="24"/>
      <c r="J145" s="24"/>
      <c r="K145" s="25" t="s">
        <v>117</v>
      </c>
      <c r="L145" s="25" t="s">
        <v>2035</v>
      </c>
    </row>
    <row r="146" spans="1:12" x14ac:dyDescent="0.25">
      <c r="A146" t="s">
        <v>1324</v>
      </c>
      <c r="B146" t="s">
        <v>379</v>
      </c>
      <c r="C146" s="24"/>
      <c r="D146" s="24"/>
      <c r="E146" s="24"/>
      <c r="F146" s="52" t="s">
        <v>1324</v>
      </c>
      <c r="G146" s="52" t="s">
        <v>356</v>
      </c>
      <c r="H146" s="53" t="s">
        <v>379</v>
      </c>
      <c r="I146" s="24"/>
      <c r="J146" s="24"/>
      <c r="K146" s="25" t="s">
        <v>118</v>
      </c>
      <c r="L146" s="25" t="s">
        <v>2035</v>
      </c>
    </row>
    <row r="147" spans="1:12" x14ac:dyDescent="0.25">
      <c r="A147" t="s">
        <v>395</v>
      </c>
      <c r="B147" t="s">
        <v>344</v>
      </c>
      <c r="C147" s="24"/>
      <c r="D147" s="24"/>
      <c r="E147" s="24"/>
      <c r="F147" s="54" t="s">
        <v>395</v>
      </c>
      <c r="G147" s="54" t="s">
        <v>356</v>
      </c>
      <c r="H147" s="55" t="s">
        <v>379</v>
      </c>
      <c r="I147" s="24"/>
      <c r="J147" s="24"/>
      <c r="K147" s="25" t="s">
        <v>313</v>
      </c>
      <c r="L147" s="25" t="s">
        <v>1306</v>
      </c>
    </row>
    <row r="148" spans="1:12" x14ac:dyDescent="0.25">
      <c r="A148" t="s">
        <v>96</v>
      </c>
      <c r="B148" t="s">
        <v>344</v>
      </c>
      <c r="C148" s="24"/>
      <c r="D148" s="24"/>
      <c r="E148" s="24"/>
      <c r="F148" s="52" t="s">
        <v>96</v>
      </c>
      <c r="G148" s="52" t="s">
        <v>356</v>
      </c>
      <c r="H148" s="53" t="s">
        <v>379</v>
      </c>
      <c r="I148" s="24"/>
      <c r="J148" s="24"/>
      <c r="K148" s="25" t="s">
        <v>215</v>
      </c>
      <c r="L148" s="25" t="s">
        <v>1306</v>
      </c>
    </row>
    <row r="149" spans="1:12" x14ac:dyDescent="0.25">
      <c r="A149" t="s">
        <v>97</v>
      </c>
      <c r="B149" t="s">
        <v>1555</v>
      </c>
      <c r="C149" s="24"/>
      <c r="D149" s="24"/>
      <c r="E149" s="24"/>
      <c r="F149" s="54" t="s">
        <v>97</v>
      </c>
      <c r="G149" s="54" t="s">
        <v>356</v>
      </c>
      <c r="H149" s="55" t="s">
        <v>379</v>
      </c>
      <c r="I149" s="24"/>
      <c r="J149" s="24"/>
      <c r="K149" s="25" t="s">
        <v>272</v>
      </c>
      <c r="L149" s="25" t="s">
        <v>1306</v>
      </c>
    </row>
    <row r="150" spans="1:12" x14ac:dyDescent="0.25">
      <c r="A150" t="s">
        <v>685</v>
      </c>
      <c r="B150" t="s">
        <v>1556</v>
      </c>
      <c r="C150" s="24"/>
      <c r="D150" s="24"/>
      <c r="E150" s="24"/>
      <c r="F150" s="52" t="s">
        <v>685</v>
      </c>
      <c r="G150" s="52" t="s">
        <v>356</v>
      </c>
      <c r="H150" s="53" t="s">
        <v>379</v>
      </c>
      <c r="I150" s="24"/>
      <c r="J150" s="24"/>
      <c r="K150" s="25" t="s">
        <v>216</v>
      </c>
      <c r="L150" s="25" t="s">
        <v>1306</v>
      </c>
    </row>
    <row r="151" spans="1:12" x14ac:dyDescent="0.25">
      <c r="A151" t="s">
        <v>1057</v>
      </c>
      <c r="B151" t="s">
        <v>1180</v>
      </c>
      <c r="C151" s="24"/>
      <c r="D151" s="24"/>
      <c r="E151" s="24"/>
      <c r="F151" s="54" t="s">
        <v>1057</v>
      </c>
      <c r="G151" s="54" t="s">
        <v>356</v>
      </c>
      <c r="H151" s="55" t="s">
        <v>379</v>
      </c>
      <c r="I151" s="24"/>
      <c r="J151" s="24"/>
      <c r="K151" s="25" t="s">
        <v>119</v>
      </c>
      <c r="L151" s="25" t="s">
        <v>2035</v>
      </c>
    </row>
    <row r="152" spans="1:12" x14ac:dyDescent="0.25">
      <c r="A152" t="s">
        <v>98</v>
      </c>
      <c r="B152" t="s">
        <v>1181</v>
      </c>
      <c r="C152" s="24"/>
      <c r="D152" s="24"/>
      <c r="E152" s="24"/>
      <c r="F152" s="52" t="s">
        <v>98</v>
      </c>
      <c r="G152" s="52" t="s">
        <v>356</v>
      </c>
      <c r="H152" s="53" t="s">
        <v>379</v>
      </c>
      <c r="I152" s="24"/>
      <c r="J152" s="24"/>
      <c r="K152" s="25" t="s">
        <v>257</v>
      </c>
      <c r="L152" s="25" t="s">
        <v>1306</v>
      </c>
    </row>
    <row r="153" spans="1:12" x14ac:dyDescent="0.25">
      <c r="A153" t="s">
        <v>99</v>
      </c>
      <c r="B153" t="s">
        <v>1557</v>
      </c>
      <c r="C153" s="24"/>
      <c r="D153" s="24"/>
      <c r="E153" s="24"/>
      <c r="F153" s="54" t="s">
        <v>99</v>
      </c>
      <c r="G153" s="54" t="s">
        <v>356</v>
      </c>
      <c r="H153" s="55" t="s">
        <v>379</v>
      </c>
      <c r="I153" s="24"/>
      <c r="J153" s="24"/>
      <c r="K153" s="25" t="s">
        <v>363</v>
      </c>
      <c r="L153" s="25" t="s">
        <v>1306</v>
      </c>
    </row>
    <row r="154" spans="1:12" x14ac:dyDescent="0.25">
      <c r="A154" t="s">
        <v>686</v>
      </c>
      <c r="B154" t="s">
        <v>344</v>
      </c>
      <c r="C154" s="24"/>
      <c r="D154" s="24"/>
      <c r="E154" s="24"/>
      <c r="F154" s="52" t="s">
        <v>686</v>
      </c>
      <c r="G154" s="52" t="s">
        <v>356</v>
      </c>
      <c r="H154" s="53" t="s">
        <v>379</v>
      </c>
      <c r="I154" s="24"/>
      <c r="J154" s="24"/>
      <c r="K154" s="25" t="s">
        <v>357</v>
      </c>
      <c r="L154" s="25" t="s">
        <v>1306</v>
      </c>
    </row>
    <row r="155" spans="1:12" x14ac:dyDescent="0.25">
      <c r="A155" t="s">
        <v>1558</v>
      </c>
      <c r="B155" t="s">
        <v>344</v>
      </c>
      <c r="C155" s="24"/>
      <c r="D155" s="24"/>
      <c r="E155" s="24"/>
      <c r="F155" s="54" t="s">
        <v>1558</v>
      </c>
      <c r="G155" s="54" t="s">
        <v>356</v>
      </c>
      <c r="H155" s="55" t="s">
        <v>379</v>
      </c>
      <c r="I155" s="24"/>
      <c r="J155" s="24"/>
      <c r="K155" s="25" t="s">
        <v>120</v>
      </c>
      <c r="L155" s="25" t="s">
        <v>2035</v>
      </c>
    </row>
    <row r="156" spans="1:12" x14ac:dyDescent="0.25">
      <c r="A156" t="s">
        <v>1417</v>
      </c>
      <c r="B156" t="s">
        <v>344</v>
      </c>
      <c r="C156" s="24"/>
      <c r="D156" s="24"/>
      <c r="E156" s="24"/>
      <c r="F156" s="52" t="s">
        <v>1417</v>
      </c>
      <c r="G156" s="52" t="s">
        <v>356</v>
      </c>
      <c r="H156" s="53" t="s">
        <v>379</v>
      </c>
      <c r="I156" s="24"/>
      <c r="J156" s="24"/>
      <c r="K156" s="26" t="s">
        <v>121</v>
      </c>
      <c r="L156" s="25" t="s">
        <v>2035</v>
      </c>
    </row>
    <row r="157" spans="1:12" x14ac:dyDescent="0.25">
      <c r="A157" t="s">
        <v>1325</v>
      </c>
      <c r="B157" t="s">
        <v>344</v>
      </c>
      <c r="C157" s="24"/>
      <c r="D157" s="24"/>
      <c r="E157" s="24"/>
      <c r="F157" s="54" t="s">
        <v>1325</v>
      </c>
      <c r="G157" s="54" t="s">
        <v>356</v>
      </c>
      <c r="H157" s="55" t="s">
        <v>379</v>
      </c>
      <c r="I157" s="24"/>
      <c r="J157" s="24"/>
      <c r="K157" s="25" t="s">
        <v>305</v>
      </c>
      <c r="L157" s="25" t="s">
        <v>1306</v>
      </c>
    </row>
    <row r="158" spans="1:12" x14ac:dyDescent="0.25">
      <c r="A158" t="s">
        <v>687</v>
      </c>
      <c r="B158" t="s">
        <v>344</v>
      </c>
      <c r="C158" s="24"/>
      <c r="D158" s="24"/>
      <c r="E158" s="24"/>
      <c r="F158" s="52" t="s">
        <v>687</v>
      </c>
      <c r="G158" s="52" t="s">
        <v>356</v>
      </c>
      <c r="H158" s="53" t="s">
        <v>379</v>
      </c>
      <c r="I158" s="24"/>
      <c r="J158" s="24"/>
      <c r="K158" s="26" t="s">
        <v>122</v>
      </c>
      <c r="L158" s="25" t="s">
        <v>2035</v>
      </c>
    </row>
    <row r="159" spans="1:12" x14ac:dyDescent="0.25">
      <c r="A159" t="s">
        <v>410</v>
      </c>
      <c r="B159" t="s">
        <v>344</v>
      </c>
      <c r="C159" s="24"/>
      <c r="D159" s="24"/>
      <c r="E159" s="24"/>
      <c r="F159" s="54" t="s">
        <v>410</v>
      </c>
      <c r="G159" s="54" t="s">
        <v>356</v>
      </c>
      <c r="H159" s="55" t="s">
        <v>379</v>
      </c>
      <c r="I159" s="24"/>
      <c r="J159" s="24"/>
      <c r="K159" s="25" t="s">
        <v>123</v>
      </c>
      <c r="L159" s="25" t="s">
        <v>2035</v>
      </c>
    </row>
    <row r="160" spans="1:12" x14ac:dyDescent="0.25">
      <c r="A160" t="s">
        <v>100</v>
      </c>
      <c r="B160" t="s">
        <v>344</v>
      </c>
      <c r="C160" s="24"/>
      <c r="D160" s="24"/>
      <c r="E160" s="24"/>
      <c r="F160" s="52" t="s">
        <v>100</v>
      </c>
      <c r="G160" s="52" t="s">
        <v>356</v>
      </c>
      <c r="H160" s="53" t="s">
        <v>379</v>
      </c>
      <c r="I160" s="24"/>
      <c r="J160" s="24"/>
      <c r="K160" s="25" t="s">
        <v>496</v>
      </c>
      <c r="L160" s="25" t="s">
        <v>1306</v>
      </c>
    </row>
    <row r="161" spans="1:12" x14ac:dyDescent="0.25">
      <c r="A161" t="s">
        <v>101</v>
      </c>
      <c r="B161" t="s">
        <v>344</v>
      </c>
      <c r="C161" s="24"/>
      <c r="D161" s="24"/>
      <c r="E161" s="24"/>
      <c r="F161" s="54" t="s">
        <v>101</v>
      </c>
      <c r="G161" s="54" t="s">
        <v>356</v>
      </c>
      <c r="H161" s="55" t="s">
        <v>379</v>
      </c>
      <c r="I161" s="24"/>
      <c r="J161" s="24"/>
      <c r="K161" s="25" t="s">
        <v>124</v>
      </c>
      <c r="L161" s="25" t="s">
        <v>2036</v>
      </c>
    </row>
    <row r="162" spans="1:12" x14ac:dyDescent="0.25">
      <c r="A162" t="s">
        <v>69</v>
      </c>
      <c r="B162" t="s">
        <v>344</v>
      </c>
      <c r="C162" s="24"/>
      <c r="D162" s="24"/>
      <c r="E162" s="24"/>
      <c r="F162" s="52" t="s">
        <v>69</v>
      </c>
      <c r="G162" s="52" t="s">
        <v>356</v>
      </c>
      <c r="H162" s="53" t="s">
        <v>379</v>
      </c>
      <c r="I162" s="24"/>
      <c r="J162" s="24"/>
      <c r="K162" s="25" t="s">
        <v>73</v>
      </c>
      <c r="L162" s="25" t="s">
        <v>1310</v>
      </c>
    </row>
    <row r="163" spans="1:12" x14ac:dyDescent="0.25">
      <c r="A163" t="s">
        <v>312</v>
      </c>
      <c r="B163" t="s">
        <v>1182</v>
      </c>
      <c r="C163" s="24"/>
      <c r="D163" s="24"/>
      <c r="E163" s="24"/>
      <c r="F163" s="54" t="s">
        <v>312</v>
      </c>
      <c r="G163" s="54" t="s">
        <v>306</v>
      </c>
      <c r="H163" s="55" t="s">
        <v>237</v>
      </c>
      <c r="I163" s="24"/>
      <c r="J163" s="24"/>
      <c r="K163" s="28" t="s">
        <v>464</v>
      </c>
      <c r="L163" s="25" t="s">
        <v>1310</v>
      </c>
    </row>
    <row r="164" spans="1:12" x14ac:dyDescent="0.25">
      <c r="A164" t="s">
        <v>688</v>
      </c>
      <c r="B164" t="s">
        <v>1182</v>
      </c>
      <c r="C164" s="24"/>
      <c r="D164" s="24"/>
      <c r="E164" s="24"/>
      <c r="F164" s="52" t="s">
        <v>688</v>
      </c>
      <c r="G164" s="52" t="s">
        <v>306</v>
      </c>
      <c r="H164" s="53" t="s">
        <v>237</v>
      </c>
      <c r="I164" s="24"/>
      <c r="J164" s="24"/>
      <c r="K164" s="25" t="s">
        <v>75</v>
      </c>
      <c r="L164" s="25" t="s">
        <v>1310</v>
      </c>
    </row>
    <row r="165" spans="1:12" x14ac:dyDescent="0.25">
      <c r="A165" t="s">
        <v>689</v>
      </c>
      <c r="B165" t="s">
        <v>1559</v>
      </c>
      <c r="C165" s="24"/>
      <c r="D165" s="24"/>
      <c r="E165" s="24"/>
      <c r="F165" s="54" t="s">
        <v>689</v>
      </c>
      <c r="G165" s="54" t="s">
        <v>306</v>
      </c>
      <c r="H165" s="55" t="s">
        <v>237</v>
      </c>
      <c r="I165" s="24"/>
      <c r="J165" s="24"/>
      <c r="K165" s="25" t="s">
        <v>77</v>
      </c>
      <c r="L165" s="25" t="s">
        <v>1310</v>
      </c>
    </row>
    <row r="166" spans="1:12" x14ac:dyDescent="0.25">
      <c r="A166" t="s">
        <v>690</v>
      </c>
      <c r="B166" t="s">
        <v>1183</v>
      </c>
      <c r="C166" s="24"/>
      <c r="D166" s="24"/>
      <c r="E166" s="24"/>
      <c r="F166" s="52" t="s">
        <v>690</v>
      </c>
      <c r="G166" s="52" t="s">
        <v>306</v>
      </c>
      <c r="H166" s="53" t="s">
        <v>237</v>
      </c>
      <c r="I166" s="24"/>
      <c r="J166" s="24"/>
      <c r="K166" s="25" t="s">
        <v>78</v>
      </c>
      <c r="L166" s="25" t="s">
        <v>1310</v>
      </c>
    </row>
    <row r="167" spans="1:12" x14ac:dyDescent="0.25">
      <c r="A167" t="s">
        <v>102</v>
      </c>
      <c r="B167" t="s">
        <v>1336</v>
      </c>
      <c r="C167" s="24"/>
      <c r="D167" s="24"/>
      <c r="E167" s="24"/>
      <c r="F167" s="54" t="s">
        <v>102</v>
      </c>
      <c r="G167" s="54" t="s">
        <v>306</v>
      </c>
      <c r="H167" s="55" t="s">
        <v>237</v>
      </c>
      <c r="I167" s="24"/>
      <c r="J167" s="24"/>
      <c r="K167" s="25" t="s">
        <v>81</v>
      </c>
      <c r="L167" s="25" t="s">
        <v>1310</v>
      </c>
    </row>
    <row r="168" spans="1:12" x14ac:dyDescent="0.25">
      <c r="A168" t="s">
        <v>1318</v>
      </c>
      <c r="B168" t="s">
        <v>1494</v>
      </c>
      <c r="C168" s="24"/>
      <c r="D168" s="24"/>
      <c r="E168" s="24"/>
      <c r="F168" s="52" t="s">
        <v>1318</v>
      </c>
      <c r="G168" s="52" t="s">
        <v>306</v>
      </c>
      <c r="H168" s="53" t="s">
        <v>237</v>
      </c>
      <c r="I168" s="24"/>
      <c r="J168" s="24"/>
      <c r="K168" s="25" t="s">
        <v>83</v>
      </c>
      <c r="L168" s="25" t="s">
        <v>1310</v>
      </c>
    </row>
    <row r="169" spans="1:12" x14ac:dyDescent="0.25">
      <c r="A169" t="s">
        <v>1319</v>
      </c>
      <c r="B169" t="s">
        <v>1494</v>
      </c>
      <c r="C169" s="24"/>
      <c r="D169" s="24"/>
      <c r="E169" s="24"/>
      <c r="F169" s="54" t="s">
        <v>1319</v>
      </c>
      <c r="G169" s="54" t="s">
        <v>306</v>
      </c>
      <c r="H169" s="55" t="s">
        <v>237</v>
      </c>
      <c r="I169" s="24"/>
      <c r="J169" s="24"/>
      <c r="K169" s="29" t="s">
        <v>125</v>
      </c>
      <c r="L169" s="25" t="s">
        <v>2036</v>
      </c>
    </row>
    <row r="170" spans="1:12" x14ac:dyDescent="0.25">
      <c r="A170" t="s">
        <v>461</v>
      </c>
      <c r="B170" t="s">
        <v>1182</v>
      </c>
      <c r="C170" s="24"/>
      <c r="D170" s="24"/>
      <c r="E170" s="24"/>
      <c r="F170" s="52" t="s">
        <v>461</v>
      </c>
      <c r="G170" s="52" t="s">
        <v>306</v>
      </c>
      <c r="H170" s="53" t="s">
        <v>237</v>
      </c>
      <c r="I170" s="24"/>
      <c r="J170" s="24"/>
      <c r="K170" s="25" t="s">
        <v>126</v>
      </c>
      <c r="L170" s="25" t="s">
        <v>2036</v>
      </c>
    </row>
    <row r="171" spans="1:12" x14ac:dyDescent="0.25">
      <c r="A171" t="s">
        <v>70</v>
      </c>
      <c r="B171" t="s">
        <v>1182</v>
      </c>
      <c r="C171" s="24"/>
      <c r="D171" s="24"/>
      <c r="E171" s="24"/>
      <c r="F171" s="54" t="s">
        <v>70</v>
      </c>
      <c r="G171" s="54" t="s">
        <v>306</v>
      </c>
      <c r="H171" s="55" t="s">
        <v>237</v>
      </c>
      <c r="I171" s="24"/>
      <c r="J171" s="24"/>
      <c r="K171" s="25" t="s">
        <v>372</v>
      </c>
      <c r="L171" s="25" t="s">
        <v>1310</v>
      </c>
    </row>
    <row r="172" spans="1:12" x14ac:dyDescent="0.25">
      <c r="A172" t="s">
        <v>1316</v>
      </c>
      <c r="B172" t="s">
        <v>252</v>
      </c>
      <c r="C172" s="24"/>
      <c r="D172" s="24"/>
      <c r="E172" s="24"/>
      <c r="F172" s="52" t="s">
        <v>1316</v>
      </c>
      <c r="G172" s="52" t="s">
        <v>387</v>
      </c>
      <c r="H172" s="53" t="s">
        <v>252</v>
      </c>
      <c r="I172" s="24"/>
      <c r="J172" s="24"/>
      <c r="K172" s="29" t="s">
        <v>88</v>
      </c>
      <c r="L172" s="25" t="s">
        <v>1310</v>
      </c>
    </row>
    <row r="173" spans="1:12" x14ac:dyDescent="0.25">
      <c r="A173" t="s">
        <v>1381</v>
      </c>
      <c r="B173" t="s">
        <v>252</v>
      </c>
      <c r="C173" s="24"/>
      <c r="D173" s="24"/>
      <c r="E173" s="24"/>
      <c r="F173" s="54" t="s">
        <v>1381</v>
      </c>
      <c r="G173" s="54" t="s">
        <v>387</v>
      </c>
      <c r="H173" s="55" t="s">
        <v>252</v>
      </c>
      <c r="I173" s="24"/>
      <c r="J173" s="24"/>
      <c r="K173" s="49" t="s">
        <v>520</v>
      </c>
      <c r="L173" s="25" t="s">
        <v>1310</v>
      </c>
    </row>
    <row r="174" spans="1:12" x14ac:dyDescent="0.25">
      <c r="A174" t="s">
        <v>498</v>
      </c>
      <c r="B174" t="s">
        <v>365</v>
      </c>
      <c r="C174" s="24"/>
      <c r="D174" s="24"/>
      <c r="E174" s="24"/>
      <c r="F174" s="52" t="s">
        <v>498</v>
      </c>
      <c r="G174" s="52" t="s">
        <v>387</v>
      </c>
      <c r="H174" s="53" t="s">
        <v>252</v>
      </c>
      <c r="I174" s="24"/>
      <c r="J174" s="24"/>
      <c r="K174" s="25" t="s">
        <v>298</v>
      </c>
      <c r="L174" s="25" t="s">
        <v>1310</v>
      </c>
    </row>
    <row r="175" spans="1:12" x14ac:dyDescent="0.25">
      <c r="A175" t="s">
        <v>691</v>
      </c>
      <c r="B175" t="s">
        <v>1184</v>
      </c>
      <c r="C175" s="24"/>
      <c r="D175" s="24"/>
      <c r="E175" s="24"/>
      <c r="F175" s="54" t="s">
        <v>691</v>
      </c>
      <c r="G175" s="54" t="s">
        <v>387</v>
      </c>
      <c r="H175" s="55" t="s">
        <v>252</v>
      </c>
      <c r="I175" s="24"/>
      <c r="J175" s="24"/>
      <c r="K175" s="25" t="s">
        <v>227</v>
      </c>
      <c r="L175" s="25" t="s">
        <v>1310</v>
      </c>
    </row>
    <row r="176" spans="1:12" x14ac:dyDescent="0.25">
      <c r="A176" t="s">
        <v>222</v>
      </c>
      <c r="B176" t="s">
        <v>365</v>
      </c>
      <c r="C176" s="24"/>
      <c r="D176" s="24"/>
      <c r="E176" s="24"/>
      <c r="F176" s="52" t="s">
        <v>222</v>
      </c>
      <c r="G176" s="52" t="s">
        <v>387</v>
      </c>
      <c r="H176" s="53" t="s">
        <v>252</v>
      </c>
      <c r="I176" s="24"/>
      <c r="J176" s="24"/>
      <c r="K176" s="25" t="s">
        <v>219</v>
      </c>
      <c r="L176" s="25" t="s">
        <v>1310</v>
      </c>
    </row>
    <row r="177" spans="1:12" x14ac:dyDescent="0.25">
      <c r="A177" t="s">
        <v>103</v>
      </c>
      <c r="B177" t="s">
        <v>692</v>
      </c>
      <c r="C177" s="24"/>
      <c r="D177" s="24"/>
      <c r="E177" s="24"/>
      <c r="F177" s="54" t="s">
        <v>103</v>
      </c>
      <c r="G177" s="54" t="s">
        <v>389</v>
      </c>
      <c r="H177" s="55" t="s">
        <v>322</v>
      </c>
      <c r="I177" s="24"/>
      <c r="J177" s="24"/>
      <c r="K177" s="25" t="s">
        <v>450</v>
      </c>
      <c r="L177" s="25" t="s">
        <v>1310</v>
      </c>
    </row>
    <row r="178" spans="1:12" x14ac:dyDescent="0.25">
      <c r="A178" t="s">
        <v>1317</v>
      </c>
      <c r="B178" t="s">
        <v>1418</v>
      </c>
      <c r="C178" s="24"/>
      <c r="D178" s="24"/>
      <c r="E178" s="24"/>
      <c r="F178" s="52" t="s">
        <v>1317</v>
      </c>
      <c r="G178" s="52" t="s">
        <v>389</v>
      </c>
      <c r="H178" s="53" t="s">
        <v>322</v>
      </c>
      <c r="I178" s="24"/>
      <c r="J178" s="24"/>
      <c r="K178" s="49" t="s">
        <v>519</v>
      </c>
      <c r="L178" s="25" t="s">
        <v>1310</v>
      </c>
    </row>
    <row r="179" spans="1:12" x14ac:dyDescent="0.25">
      <c r="A179" t="s">
        <v>1419</v>
      </c>
      <c r="B179" t="s">
        <v>1560</v>
      </c>
      <c r="C179" s="24"/>
      <c r="D179" s="24"/>
      <c r="E179" s="24"/>
      <c r="F179" s="54" t="s">
        <v>1419</v>
      </c>
      <c r="G179" s="54" t="s">
        <v>389</v>
      </c>
      <c r="H179" s="55" t="s">
        <v>322</v>
      </c>
      <c r="I179" s="24"/>
      <c r="J179" s="24"/>
      <c r="K179" s="25" t="s">
        <v>297</v>
      </c>
      <c r="L179" s="25" t="s">
        <v>1310</v>
      </c>
    </row>
    <row r="180" spans="1:12" x14ac:dyDescent="0.25">
      <c r="A180" t="s">
        <v>71</v>
      </c>
      <c r="B180" t="s">
        <v>1185</v>
      </c>
      <c r="C180" s="24"/>
      <c r="D180" s="24"/>
      <c r="E180" s="24"/>
      <c r="F180" s="52" t="s">
        <v>71</v>
      </c>
      <c r="G180" s="52" t="s">
        <v>405</v>
      </c>
      <c r="H180" s="53" t="s">
        <v>291</v>
      </c>
      <c r="I180" s="24"/>
      <c r="J180" s="24"/>
      <c r="K180" s="25" t="s">
        <v>271</v>
      </c>
      <c r="L180" s="25" t="s">
        <v>1310</v>
      </c>
    </row>
    <row r="181" spans="1:12" x14ac:dyDescent="0.25">
      <c r="A181" t="s">
        <v>1321</v>
      </c>
      <c r="B181" t="s">
        <v>291</v>
      </c>
      <c r="C181" s="24"/>
      <c r="D181" s="24"/>
      <c r="E181" s="24"/>
      <c r="F181" s="54" t="s">
        <v>1321</v>
      </c>
      <c r="G181" s="54" t="s">
        <v>405</v>
      </c>
      <c r="H181" s="55" t="s">
        <v>291</v>
      </c>
      <c r="I181" s="24"/>
      <c r="J181" s="24"/>
      <c r="K181" s="25" t="s">
        <v>127</v>
      </c>
      <c r="L181" s="25" t="s">
        <v>2036</v>
      </c>
    </row>
    <row r="182" spans="1:12" x14ac:dyDescent="0.25">
      <c r="A182" t="s">
        <v>1420</v>
      </c>
      <c r="B182" t="s">
        <v>291</v>
      </c>
      <c r="C182" s="24"/>
      <c r="D182" s="24"/>
      <c r="E182" s="24"/>
      <c r="F182" s="52" t="s">
        <v>1420</v>
      </c>
      <c r="G182" s="52" t="s">
        <v>405</v>
      </c>
      <c r="H182" s="53" t="s">
        <v>291</v>
      </c>
      <c r="I182" s="24"/>
      <c r="J182" s="24"/>
      <c r="K182" s="49" t="s">
        <v>521</v>
      </c>
      <c r="L182" s="25" t="s">
        <v>1310</v>
      </c>
    </row>
    <row r="183" spans="1:12" x14ac:dyDescent="0.25">
      <c r="A183" t="s">
        <v>1322</v>
      </c>
      <c r="B183" t="s">
        <v>291</v>
      </c>
      <c r="C183" s="24"/>
      <c r="D183" s="24"/>
      <c r="E183" s="24"/>
      <c r="F183" s="54" t="s">
        <v>1322</v>
      </c>
      <c r="G183" s="54" t="s">
        <v>405</v>
      </c>
      <c r="H183" s="55" t="s">
        <v>291</v>
      </c>
      <c r="I183" s="24"/>
      <c r="J183" s="24"/>
      <c r="K183" s="49" t="s">
        <v>562</v>
      </c>
      <c r="L183" s="49" t="s">
        <v>1310</v>
      </c>
    </row>
    <row r="184" spans="1:12" x14ac:dyDescent="0.25">
      <c r="A184" t="s">
        <v>343</v>
      </c>
      <c r="B184" t="s">
        <v>1185</v>
      </c>
      <c r="C184" s="24"/>
      <c r="D184" s="24"/>
      <c r="E184" s="24"/>
      <c r="F184" s="52" t="s">
        <v>343</v>
      </c>
      <c r="G184" s="52" t="s">
        <v>405</v>
      </c>
      <c r="H184" s="53" t="s">
        <v>291</v>
      </c>
      <c r="I184" s="24"/>
      <c r="J184" s="24"/>
      <c r="K184" s="25" t="s">
        <v>384</v>
      </c>
      <c r="L184" s="25" t="s">
        <v>1310</v>
      </c>
    </row>
    <row r="185" spans="1:12" x14ac:dyDescent="0.25">
      <c r="A185" t="s">
        <v>104</v>
      </c>
      <c r="B185" t="s">
        <v>1185</v>
      </c>
      <c r="C185" s="24"/>
      <c r="D185" s="24"/>
      <c r="E185" s="24"/>
      <c r="F185" s="54" t="s">
        <v>104</v>
      </c>
      <c r="G185" s="54" t="s">
        <v>405</v>
      </c>
      <c r="H185" s="55" t="s">
        <v>291</v>
      </c>
      <c r="I185" s="24"/>
      <c r="J185" s="24"/>
      <c r="K185" s="25" t="s">
        <v>404</v>
      </c>
      <c r="L185" s="25" t="s">
        <v>1310</v>
      </c>
    </row>
    <row r="186" spans="1:12" x14ac:dyDescent="0.25">
      <c r="A186" t="s">
        <v>1421</v>
      </c>
      <c r="B186" t="s">
        <v>1185</v>
      </c>
      <c r="C186" s="24"/>
      <c r="D186" s="24"/>
      <c r="E186" s="24"/>
      <c r="F186" s="52" t="s">
        <v>1421</v>
      </c>
      <c r="G186" s="52" t="s">
        <v>405</v>
      </c>
      <c r="H186" s="53" t="s">
        <v>291</v>
      </c>
      <c r="I186" s="24"/>
      <c r="J186" s="24"/>
      <c r="K186" s="25" t="s">
        <v>276</v>
      </c>
      <c r="L186" s="25" t="s">
        <v>1310</v>
      </c>
    </row>
    <row r="187" spans="1:12" x14ac:dyDescent="0.25">
      <c r="A187" t="s">
        <v>105</v>
      </c>
      <c r="B187" t="s">
        <v>1185</v>
      </c>
      <c r="C187" s="24"/>
      <c r="D187" s="24"/>
      <c r="E187" s="24"/>
      <c r="F187" s="54" t="s">
        <v>105</v>
      </c>
      <c r="G187" s="54" t="s">
        <v>405</v>
      </c>
      <c r="H187" s="55" t="s">
        <v>291</v>
      </c>
      <c r="I187" s="24"/>
      <c r="J187" s="24"/>
      <c r="K187" s="25" t="s">
        <v>451</v>
      </c>
      <c r="L187" s="25" t="s">
        <v>1310</v>
      </c>
    </row>
    <row r="188" spans="1:12" x14ac:dyDescent="0.25">
      <c r="A188" t="s">
        <v>106</v>
      </c>
      <c r="B188" t="s">
        <v>1561</v>
      </c>
      <c r="C188" s="24"/>
      <c r="D188" s="24"/>
      <c r="E188" s="24"/>
      <c r="F188" s="52" t="s">
        <v>106</v>
      </c>
      <c r="G188" s="52" t="s">
        <v>405</v>
      </c>
      <c r="H188" s="53" t="s">
        <v>291</v>
      </c>
      <c r="I188" s="24"/>
      <c r="J188" s="24"/>
      <c r="K188" s="25" t="s">
        <v>332</v>
      </c>
      <c r="L188" s="25" t="s">
        <v>1310</v>
      </c>
    </row>
    <row r="189" spans="1:12" x14ac:dyDescent="0.25">
      <c r="A189" t="s">
        <v>1323</v>
      </c>
      <c r="B189" t="s">
        <v>1337</v>
      </c>
      <c r="C189" s="24"/>
      <c r="D189" s="24"/>
      <c r="E189" s="24"/>
      <c r="F189" s="54" t="s">
        <v>1323</v>
      </c>
      <c r="G189" s="54" t="s">
        <v>405</v>
      </c>
      <c r="H189" s="55" t="s">
        <v>291</v>
      </c>
      <c r="I189" s="24"/>
      <c r="J189" s="24"/>
      <c r="K189" s="25" t="s">
        <v>403</v>
      </c>
      <c r="L189" s="25" t="s">
        <v>1310</v>
      </c>
    </row>
    <row r="190" spans="1:12" x14ac:dyDescent="0.25">
      <c r="A190" t="s">
        <v>107</v>
      </c>
      <c r="B190" t="s">
        <v>1562</v>
      </c>
      <c r="C190" s="24"/>
      <c r="D190" s="24"/>
      <c r="E190" s="24"/>
      <c r="F190" s="52" t="s">
        <v>107</v>
      </c>
      <c r="G190" s="52" t="s">
        <v>405</v>
      </c>
      <c r="H190" s="53" t="s">
        <v>291</v>
      </c>
      <c r="I190" s="24"/>
      <c r="J190" s="24"/>
      <c r="K190" s="25" t="s">
        <v>87</v>
      </c>
      <c r="L190" s="25" t="s">
        <v>1310</v>
      </c>
    </row>
    <row r="191" spans="1:12" x14ac:dyDescent="0.25">
      <c r="A191" t="s">
        <v>2282</v>
      </c>
      <c r="B191" t="s">
        <v>1186</v>
      </c>
      <c r="C191" s="24"/>
      <c r="D191" s="24"/>
      <c r="E191" s="24"/>
      <c r="F191" s="54" t="s">
        <v>2282</v>
      </c>
      <c r="G191" s="54" t="s">
        <v>602</v>
      </c>
      <c r="H191" s="55" t="s">
        <v>603</v>
      </c>
      <c r="I191" s="24"/>
      <c r="J191" s="24"/>
      <c r="K191" s="26" t="s">
        <v>128</v>
      </c>
      <c r="L191" s="25" t="s">
        <v>1310</v>
      </c>
    </row>
    <row r="192" spans="1:12" x14ac:dyDescent="0.25">
      <c r="A192" t="s">
        <v>531</v>
      </c>
      <c r="B192" t="s">
        <v>1186</v>
      </c>
      <c r="C192" s="24"/>
      <c r="D192" s="24"/>
      <c r="E192" s="24"/>
      <c r="F192" s="52" t="s">
        <v>531</v>
      </c>
      <c r="G192" s="52" t="s">
        <v>602</v>
      </c>
      <c r="H192" s="53" t="s">
        <v>603</v>
      </c>
      <c r="I192" s="24"/>
      <c r="J192" s="24"/>
      <c r="K192" s="25" t="s">
        <v>129</v>
      </c>
      <c r="L192" s="25" t="s">
        <v>1310</v>
      </c>
    </row>
    <row r="193" spans="1:12" x14ac:dyDescent="0.25">
      <c r="A193" t="s">
        <v>1382</v>
      </c>
      <c r="B193" t="s">
        <v>1383</v>
      </c>
      <c r="C193" s="24"/>
      <c r="D193" s="24"/>
      <c r="E193" s="24"/>
      <c r="F193" s="54" t="s">
        <v>1382</v>
      </c>
      <c r="G193" s="54" t="s">
        <v>1396</v>
      </c>
      <c r="H193" s="55" t="s">
        <v>1397</v>
      </c>
      <c r="I193" s="24"/>
      <c r="J193" s="24"/>
      <c r="K193" s="25" t="s">
        <v>336</v>
      </c>
      <c r="L193" s="25" t="s">
        <v>1306</v>
      </c>
    </row>
    <row r="194" spans="1:12" x14ac:dyDescent="0.25">
      <c r="A194" t="s">
        <v>693</v>
      </c>
      <c r="B194" t="s">
        <v>246</v>
      </c>
      <c r="C194" s="24"/>
      <c r="D194" s="24"/>
      <c r="E194" s="24"/>
      <c r="F194" s="52" t="s">
        <v>693</v>
      </c>
      <c r="G194" s="52" t="s">
        <v>306</v>
      </c>
      <c r="H194" s="53" t="s">
        <v>237</v>
      </c>
      <c r="I194" s="24"/>
      <c r="J194" s="24"/>
      <c r="K194" s="25" t="s">
        <v>207</v>
      </c>
      <c r="L194" s="25" t="s">
        <v>1306</v>
      </c>
    </row>
    <row r="195" spans="1:12" x14ac:dyDescent="0.25">
      <c r="A195" t="s">
        <v>1422</v>
      </c>
      <c r="B195" t="s">
        <v>246</v>
      </c>
      <c r="C195" s="24"/>
      <c r="D195" s="24"/>
      <c r="E195" s="24"/>
      <c r="F195" s="54" t="s">
        <v>1422</v>
      </c>
      <c r="G195" s="54" t="s">
        <v>306</v>
      </c>
      <c r="H195" s="55" t="s">
        <v>237</v>
      </c>
      <c r="I195" s="24"/>
      <c r="J195" s="24"/>
      <c r="K195" s="25" t="s">
        <v>209</v>
      </c>
      <c r="L195" s="25" t="s">
        <v>1311</v>
      </c>
    </row>
    <row r="196" spans="1:12" x14ac:dyDescent="0.25">
      <c r="A196" t="s">
        <v>1320</v>
      </c>
      <c r="B196" t="s">
        <v>246</v>
      </c>
      <c r="C196" s="24"/>
      <c r="D196" s="24"/>
      <c r="E196" s="24"/>
      <c r="F196" s="52" t="s">
        <v>1320</v>
      </c>
      <c r="G196" s="52" t="s">
        <v>306</v>
      </c>
      <c r="H196" s="53" t="s">
        <v>237</v>
      </c>
      <c r="I196" s="24"/>
      <c r="J196" s="24"/>
      <c r="K196" s="25" t="s">
        <v>503</v>
      </c>
      <c r="L196" s="25" t="s">
        <v>1311</v>
      </c>
    </row>
    <row r="197" spans="1:12" x14ac:dyDescent="0.25">
      <c r="A197" t="s">
        <v>694</v>
      </c>
      <c r="B197" t="s">
        <v>1563</v>
      </c>
      <c r="C197" s="24"/>
      <c r="D197" s="24"/>
      <c r="E197" s="24"/>
      <c r="F197" s="54" t="s">
        <v>694</v>
      </c>
      <c r="G197" s="54" t="s">
        <v>306</v>
      </c>
      <c r="H197" s="55" t="s">
        <v>237</v>
      </c>
      <c r="I197" s="24"/>
      <c r="J197" s="24"/>
      <c r="K197" s="25" t="s">
        <v>213</v>
      </c>
      <c r="L197" s="25" t="s">
        <v>1311</v>
      </c>
    </row>
    <row r="198" spans="1:12" x14ac:dyDescent="0.25">
      <c r="A198" t="s">
        <v>318</v>
      </c>
      <c r="B198" t="s">
        <v>246</v>
      </c>
      <c r="C198" s="24"/>
      <c r="D198" s="24"/>
      <c r="E198" s="24"/>
      <c r="F198" s="52" t="s">
        <v>318</v>
      </c>
      <c r="G198" s="52" t="s">
        <v>306</v>
      </c>
      <c r="H198" s="53" t="s">
        <v>237</v>
      </c>
      <c r="I198" s="24"/>
      <c r="J198" s="24"/>
      <c r="K198" s="25" t="s">
        <v>494</v>
      </c>
      <c r="L198" s="25" t="s">
        <v>1311</v>
      </c>
    </row>
    <row r="199" spans="1:12" x14ac:dyDescent="0.25">
      <c r="A199" t="s">
        <v>695</v>
      </c>
      <c r="B199" t="s">
        <v>246</v>
      </c>
      <c r="C199" s="24"/>
      <c r="D199" s="24"/>
      <c r="E199" s="24"/>
      <c r="F199" s="54" t="s">
        <v>695</v>
      </c>
      <c r="G199" s="54" t="s">
        <v>306</v>
      </c>
      <c r="H199" s="55" t="s">
        <v>237</v>
      </c>
      <c r="I199" s="24"/>
      <c r="J199" s="24"/>
      <c r="K199" s="25" t="s">
        <v>482</v>
      </c>
      <c r="L199" s="25" t="s">
        <v>1311</v>
      </c>
    </row>
    <row r="200" spans="1:12" x14ac:dyDescent="0.25">
      <c r="A200" t="s">
        <v>696</v>
      </c>
      <c r="B200" t="s">
        <v>1564</v>
      </c>
      <c r="C200" s="24"/>
      <c r="D200" s="24"/>
      <c r="E200" s="24"/>
      <c r="F200" s="52" t="s">
        <v>696</v>
      </c>
      <c r="G200" s="52" t="s">
        <v>306</v>
      </c>
      <c r="H200" s="53" t="s">
        <v>237</v>
      </c>
      <c r="I200" s="24"/>
      <c r="J200" s="24"/>
      <c r="K200" s="25" t="s">
        <v>484</v>
      </c>
      <c r="L200" s="25" t="s">
        <v>1311</v>
      </c>
    </row>
    <row r="201" spans="1:12" x14ac:dyDescent="0.25">
      <c r="A201" t="s">
        <v>108</v>
      </c>
      <c r="B201" t="s">
        <v>1187</v>
      </c>
      <c r="C201" s="24"/>
      <c r="D201" s="24"/>
      <c r="E201" s="24"/>
      <c r="F201" s="54" t="s">
        <v>108</v>
      </c>
      <c r="G201" s="54" t="s">
        <v>306</v>
      </c>
      <c r="H201" s="55" t="s">
        <v>237</v>
      </c>
      <c r="I201" s="24"/>
      <c r="J201" s="24"/>
      <c r="K201" s="25" t="s">
        <v>240</v>
      </c>
      <c r="L201" s="25" t="s">
        <v>1311</v>
      </c>
    </row>
    <row r="202" spans="1:12" x14ac:dyDescent="0.25">
      <c r="A202" t="s">
        <v>109</v>
      </c>
      <c r="B202" t="s">
        <v>1565</v>
      </c>
      <c r="C202" s="24"/>
      <c r="D202" s="24"/>
      <c r="E202" s="24"/>
      <c r="F202" s="52" t="s">
        <v>109</v>
      </c>
      <c r="G202" s="52" t="s">
        <v>306</v>
      </c>
      <c r="H202" s="53" t="s">
        <v>237</v>
      </c>
      <c r="I202" s="24"/>
      <c r="J202" s="24"/>
      <c r="K202" s="25" t="s">
        <v>485</v>
      </c>
      <c r="L202" s="25" t="s">
        <v>1311</v>
      </c>
    </row>
    <row r="203" spans="1:12" x14ac:dyDescent="0.25">
      <c r="A203" t="s">
        <v>72</v>
      </c>
      <c r="B203" t="s">
        <v>246</v>
      </c>
      <c r="C203" s="24"/>
      <c r="D203" s="24"/>
      <c r="E203" s="24"/>
      <c r="F203" s="54" t="s">
        <v>72</v>
      </c>
      <c r="G203" s="54" t="s">
        <v>306</v>
      </c>
      <c r="H203" s="55" t="s">
        <v>237</v>
      </c>
      <c r="I203" s="24"/>
      <c r="J203" s="24"/>
      <c r="K203" s="25" t="s">
        <v>397</v>
      </c>
      <c r="L203" s="25" t="s">
        <v>1311</v>
      </c>
    </row>
    <row r="204" spans="1:12" x14ac:dyDescent="0.25">
      <c r="A204" t="s">
        <v>1384</v>
      </c>
      <c r="B204" t="s">
        <v>2299</v>
      </c>
      <c r="C204" s="24"/>
      <c r="D204" s="24"/>
      <c r="E204" s="24"/>
      <c r="F204" s="52" t="s">
        <v>1384</v>
      </c>
      <c r="G204" s="52" t="s">
        <v>1398</v>
      </c>
      <c r="H204" s="53" t="s">
        <v>1399</v>
      </c>
      <c r="I204" s="24"/>
      <c r="J204" s="24"/>
      <c r="K204" s="25" t="s">
        <v>0</v>
      </c>
      <c r="L204" s="25" t="s">
        <v>1311</v>
      </c>
    </row>
    <row r="205" spans="1:12" x14ac:dyDescent="0.25">
      <c r="A205" t="s">
        <v>2300</v>
      </c>
      <c r="B205" t="s">
        <v>1423</v>
      </c>
      <c r="C205" s="24"/>
      <c r="D205" s="24"/>
      <c r="E205" s="24"/>
      <c r="F205" s="54" t="s">
        <v>2300</v>
      </c>
      <c r="G205" s="54" t="s">
        <v>218</v>
      </c>
      <c r="H205" s="55" t="s">
        <v>400</v>
      </c>
      <c r="I205" s="24"/>
      <c r="J205" s="24"/>
      <c r="K205" s="25" t="s">
        <v>493</v>
      </c>
      <c r="L205" s="25" t="s">
        <v>1311</v>
      </c>
    </row>
    <row r="206" spans="1:12" x14ac:dyDescent="0.25">
      <c r="A206" t="s">
        <v>2301</v>
      </c>
      <c r="B206" t="s">
        <v>1423</v>
      </c>
      <c r="C206" s="24"/>
      <c r="D206" s="24"/>
      <c r="E206" s="24"/>
      <c r="F206" s="52" t="s">
        <v>2301</v>
      </c>
      <c r="G206" s="52" t="s">
        <v>218</v>
      </c>
      <c r="H206" s="53" t="s">
        <v>400</v>
      </c>
      <c r="I206" s="24"/>
      <c r="J206" s="24"/>
      <c r="K206" s="25" t="s">
        <v>1</v>
      </c>
      <c r="L206" s="25" t="s">
        <v>1311</v>
      </c>
    </row>
    <row r="207" spans="1:12" x14ac:dyDescent="0.25">
      <c r="A207" t="s">
        <v>35</v>
      </c>
      <c r="B207" t="s">
        <v>1188</v>
      </c>
      <c r="C207" s="24"/>
      <c r="D207" s="24"/>
      <c r="E207" s="24"/>
      <c r="F207" s="54" t="s">
        <v>35</v>
      </c>
      <c r="G207" s="54" t="s">
        <v>218</v>
      </c>
      <c r="H207" s="55" t="s">
        <v>400</v>
      </c>
      <c r="I207" s="24"/>
      <c r="J207" s="24"/>
      <c r="K207" s="25" t="s">
        <v>324</v>
      </c>
      <c r="L207" s="25" t="s">
        <v>1311</v>
      </c>
    </row>
    <row r="208" spans="1:12" x14ac:dyDescent="0.25">
      <c r="A208" t="s">
        <v>697</v>
      </c>
      <c r="B208" t="s">
        <v>1566</v>
      </c>
      <c r="C208" s="24"/>
      <c r="D208" s="24"/>
      <c r="E208" s="24"/>
      <c r="F208" s="52" t="s">
        <v>697</v>
      </c>
      <c r="G208" s="52" t="s">
        <v>218</v>
      </c>
      <c r="H208" s="53" t="s">
        <v>400</v>
      </c>
      <c r="I208" s="24"/>
      <c r="J208" s="24"/>
      <c r="K208" s="25" t="s">
        <v>483</v>
      </c>
      <c r="L208" s="25" t="s">
        <v>1311</v>
      </c>
    </row>
    <row r="209" spans="1:12" x14ac:dyDescent="0.25">
      <c r="A209" t="s">
        <v>462</v>
      </c>
      <c r="B209" t="s">
        <v>1566</v>
      </c>
      <c r="C209" s="24"/>
      <c r="D209" s="24"/>
      <c r="E209" s="24"/>
      <c r="F209" s="54" t="s">
        <v>462</v>
      </c>
      <c r="G209" s="54" t="s">
        <v>218</v>
      </c>
      <c r="H209" s="55" t="s">
        <v>400</v>
      </c>
      <c r="I209" s="24"/>
      <c r="J209" s="24"/>
      <c r="K209" s="25" t="s">
        <v>238</v>
      </c>
      <c r="L209" s="25" t="s">
        <v>1311</v>
      </c>
    </row>
    <row r="210" spans="1:12" x14ac:dyDescent="0.25">
      <c r="A210" t="s">
        <v>571</v>
      </c>
      <c r="B210" t="s">
        <v>1334</v>
      </c>
      <c r="C210" s="24"/>
      <c r="D210" s="24"/>
      <c r="E210" s="24"/>
      <c r="F210" s="52" t="s">
        <v>571</v>
      </c>
      <c r="G210" s="52" t="s">
        <v>218</v>
      </c>
      <c r="H210" s="53" t="s">
        <v>400</v>
      </c>
      <c r="I210" s="24"/>
      <c r="J210" s="24"/>
      <c r="K210" s="25" t="s">
        <v>293</v>
      </c>
      <c r="L210" s="25" t="s">
        <v>1311</v>
      </c>
    </row>
    <row r="211" spans="1:12" x14ac:dyDescent="0.25">
      <c r="A211" t="s">
        <v>518</v>
      </c>
      <c r="B211" t="s">
        <v>1567</v>
      </c>
      <c r="C211" s="24"/>
      <c r="D211" s="24"/>
      <c r="E211" s="24"/>
      <c r="F211" s="54" t="s">
        <v>518</v>
      </c>
      <c r="G211" s="54" t="s">
        <v>218</v>
      </c>
      <c r="H211" s="55" t="s">
        <v>400</v>
      </c>
      <c r="I211" s="24"/>
      <c r="J211" s="24"/>
      <c r="K211" s="25" t="s">
        <v>489</v>
      </c>
      <c r="L211" s="25" t="s">
        <v>1311</v>
      </c>
    </row>
    <row r="212" spans="1:12" x14ac:dyDescent="0.25">
      <c r="A212" t="s">
        <v>21</v>
      </c>
      <c r="B212" t="s">
        <v>1188</v>
      </c>
      <c r="C212" s="24"/>
      <c r="D212" s="24"/>
      <c r="E212" s="24"/>
      <c r="F212" s="52" t="s">
        <v>21</v>
      </c>
      <c r="G212" s="52" t="s">
        <v>218</v>
      </c>
      <c r="H212" s="53" t="s">
        <v>400</v>
      </c>
      <c r="I212" s="24"/>
      <c r="J212" s="24"/>
      <c r="K212" s="25" t="s">
        <v>253</v>
      </c>
      <c r="L212" s="25" t="s">
        <v>1311</v>
      </c>
    </row>
    <row r="213" spans="1:12" x14ac:dyDescent="0.25">
      <c r="A213" t="s">
        <v>698</v>
      </c>
      <c r="B213" t="s">
        <v>1188</v>
      </c>
      <c r="C213" s="24"/>
      <c r="D213" s="24"/>
      <c r="E213" s="24"/>
      <c r="F213" s="54" t="s">
        <v>698</v>
      </c>
      <c r="G213" s="54" t="s">
        <v>218</v>
      </c>
      <c r="H213" s="55" t="s">
        <v>400</v>
      </c>
      <c r="I213" s="24"/>
      <c r="J213" s="24"/>
      <c r="K213" s="25" t="s">
        <v>230</v>
      </c>
      <c r="L213" s="25" t="s">
        <v>1311</v>
      </c>
    </row>
    <row r="214" spans="1:12" x14ac:dyDescent="0.25">
      <c r="A214" t="s">
        <v>699</v>
      </c>
      <c r="B214" t="s">
        <v>1568</v>
      </c>
      <c r="C214" s="24"/>
      <c r="D214" s="24"/>
      <c r="E214" s="24"/>
      <c r="F214" s="52" t="s">
        <v>699</v>
      </c>
      <c r="G214" s="52" t="s">
        <v>218</v>
      </c>
      <c r="H214" s="53" t="s">
        <v>400</v>
      </c>
      <c r="I214" s="24"/>
      <c r="J214" s="24"/>
      <c r="K214" s="25" t="s">
        <v>377</v>
      </c>
      <c r="L214" s="25" t="s">
        <v>1311</v>
      </c>
    </row>
    <row r="215" spans="1:12" x14ac:dyDescent="0.25">
      <c r="A215" t="s">
        <v>1058</v>
      </c>
      <c r="B215" t="s">
        <v>1423</v>
      </c>
      <c r="C215" s="24"/>
      <c r="D215" s="24"/>
      <c r="E215" s="24"/>
      <c r="F215" s="54" t="s">
        <v>1058</v>
      </c>
      <c r="G215" s="54" t="s">
        <v>218</v>
      </c>
      <c r="H215" s="55" t="s">
        <v>400</v>
      </c>
      <c r="I215" s="24"/>
      <c r="J215" s="24"/>
      <c r="K215" s="25" t="s">
        <v>486</v>
      </c>
      <c r="L215" s="25" t="s">
        <v>1311</v>
      </c>
    </row>
    <row r="216" spans="1:12" x14ac:dyDescent="0.25">
      <c r="A216" t="s">
        <v>331</v>
      </c>
      <c r="B216" t="s">
        <v>1567</v>
      </c>
      <c r="C216" s="24"/>
      <c r="D216" s="24"/>
      <c r="E216" s="24"/>
      <c r="F216" s="52" t="s">
        <v>331</v>
      </c>
      <c r="G216" s="52" t="s">
        <v>218</v>
      </c>
      <c r="H216" s="53" t="s">
        <v>400</v>
      </c>
      <c r="I216" s="24"/>
      <c r="J216" s="24"/>
      <c r="K216" s="25" t="s">
        <v>2</v>
      </c>
      <c r="L216" s="25" t="s">
        <v>1311</v>
      </c>
    </row>
    <row r="217" spans="1:12" x14ac:dyDescent="0.25">
      <c r="A217" t="s">
        <v>459</v>
      </c>
      <c r="B217" t="s">
        <v>1569</v>
      </c>
      <c r="C217" s="24"/>
      <c r="D217" s="24"/>
      <c r="E217" s="24"/>
      <c r="F217" s="54" t="s">
        <v>459</v>
      </c>
      <c r="G217" s="54" t="s">
        <v>218</v>
      </c>
      <c r="H217" s="55" t="s">
        <v>400</v>
      </c>
      <c r="I217" s="24"/>
      <c r="J217" s="24"/>
      <c r="K217" s="25" t="s">
        <v>3</v>
      </c>
      <c r="L217" s="25" t="s">
        <v>1311</v>
      </c>
    </row>
    <row r="218" spans="1:12" x14ac:dyDescent="0.25">
      <c r="A218" t="s">
        <v>700</v>
      </c>
      <c r="B218" t="s">
        <v>1570</v>
      </c>
      <c r="C218" s="24"/>
      <c r="D218" s="24"/>
      <c r="E218" s="24"/>
      <c r="F218" s="52" t="s">
        <v>700</v>
      </c>
      <c r="G218" s="52" t="s">
        <v>218</v>
      </c>
      <c r="H218" s="53" t="s">
        <v>400</v>
      </c>
      <c r="I218" s="24"/>
      <c r="J218" s="24"/>
      <c r="K218" s="25" t="s">
        <v>4</v>
      </c>
      <c r="L218" s="25" t="s">
        <v>1311</v>
      </c>
    </row>
    <row r="219" spans="1:12" x14ac:dyDescent="0.25">
      <c r="A219" t="s">
        <v>515</v>
      </c>
      <c r="B219" t="s">
        <v>1569</v>
      </c>
      <c r="C219" s="24"/>
      <c r="D219" s="24"/>
      <c r="E219" s="24"/>
      <c r="F219" s="54" t="s">
        <v>515</v>
      </c>
      <c r="G219" s="54" t="s">
        <v>218</v>
      </c>
      <c r="H219" s="55" t="s">
        <v>400</v>
      </c>
      <c r="I219" s="24"/>
      <c r="J219" s="24"/>
      <c r="K219" s="26" t="s">
        <v>5</v>
      </c>
      <c r="L219" s="25" t="s">
        <v>1311</v>
      </c>
    </row>
    <row r="220" spans="1:12" x14ac:dyDescent="0.25">
      <c r="A220" t="s">
        <v>563</v>
      </c>
      <c r="B220" t="s">
        <v>1335</v>
      </c>
      <c r="C220" s="24"/>
      <c r="D220" s="24"/>
      <c r="E220" s="24"/>
      <c r="F220" s="52" t="s">
        <v>563</v>
      </c>
      <c r="G220" s="52" t="s">
        <v>218</v>
      </c>
      <c r="H220" s="53" t="s">
        <v>400</v>
      </c>
      <c r="I220" s="24"/>
      <c r="J220" s="24"/>
      <c r="K220" s="25" t="s">
        <v>287</v>
      </c>
      <c r="L220" s="25" t="s">
        <v>1311</v>
      </c>
    </row>
    <row r="221" spans="1:12" x14ac:dyDescent="0.25">
      <c r="A221" t="s">
        <v>52</v>
      </c>
      <c r="B221" t="s">
        <v>1189</v>
      </c>
      <c r="C221" s="24"/>
      <c r="D221" s="24"/>
      <c r="E221" s="24"/>
      <c r="F221" s="54" t="s">
        <v>52</v>
      </c>
      <c r="G221" s="54" t="s">
        <v>218</v>
      </c>
      <c r="H221" s="55" t="s">
        <v>400</v>
      </c>
      <c r="I221" s="24"/>
      <c r="J221" s="24"/>
      <c r="K221" s="25" t="s">
        <v>130</v>
      </c>
      <c r="L221" s="25" t="s">
        <v>1311</v>
      </c>
    </row>
    <row r="222" spans="1:12" x14ac:dyDescent="0.25">
      <c r="A222" t="s">
        <v>235</v>
      </c>
      <c r="B222" t="s">
        <v>1569</v>
      </c>
      <c r="C222" s="24"/>
      <c r="D222" s="24"/>
      <c r="E222" s="24"/>
      <c r="F222" s="52" t="s">
        <v>235</v>
      </c>
      <c r="G222" s="52" t="s">
        <v>218</v>
      </c>
      <c r="H222" s="53" t="s">
        <v>400</v>
      </c>
      <c r="I222" s="24"/>
      <c r="J222" s="24"/>
      <c r="K222" s="25" t="s">
        <v>131</v>
      </c>
      <c r="L222" s="25" t="s">
        <v>1311</v>
      </c>
    </row>
    <row r="223" spans="1:12" x14ac:dyDescent="0.25">
      <c r="A223" t="s">
        <v>51</v>
      </c>
      <c r="B223" t="s">
        <v>1189</v>
      </c>
      <c r="C223" s="24"/>
      <c r="D223" s="24"/>
      <c r="E223" s="24"/>
      <c r="F223" s="54" t="s">
        <v>51</v>
      </c>
      <c r="G223" s="54" t="s">
        <v>218</v>
      </c>
      <c r="H223" s="55" t="s">
        <v>400</v>
      </c>
      <c r="I223" s="24"/>
      <c r="J223" s="24"/>
      <c r="K223" s="25" t="s">
        <v>265</v>
      </c>
      <c r="L223" s="25" t="s">
        <v>1311</v>
      </c>
    </row>
    <row r="224" spans="1:12" x14ac:dyDescent="0.25">
      <c r="A224" t="s">
        <v>452</v>
      </c>
      <c r="B224" t="s">
        <v>1189</v>
      </c>
      <c r="C224" s="24"/>
      <c r="D224" s="24"/>
      <c r="E224" s="24"/>
      <c r="F224" s="52" t="s">
        <v>452</v>
      </c>
      <c r="G224" s="52" t="s">
        <v>218</v>
      </c>
      <c r="H224" s="53" t="s">
        <v>400</v>
      </c>
      <c r="I224" s="24"/>
      <c r="J224" s="24"/>
      <c r="K224" s="29" t="s">
        <v>132</v>
      </c>
      <c r="L224" s="25" t="s">
        <v>1311</v>
      </c>
    </row>
    <row r="225" spans="1:12" x14ac:dyDescent="0.25">
      <c r="A225" t="s">
        <v>701</v>
      </c>
      <c r="B225" t="s">
        <v>1571</v>
      </c>
      <c r="C225" s="24"/>
      <c r="D225" s="24"/>
      <c r="E225" s="24"/>
      <c r="F225" s="54" t="s">
        <v>701</v>
      </c>
      <c r="G225" s="54" t="s">
        <v>218</v>
      </c>
      <c r="H225" s="55" t="s">
        <v>400</v>
      </c>
      <c r="I225" s="24"/>
      <c r="J225" s="24"/>
      <c r="K225" s="25" t="s">
        <v>11</v>
      </c>
      <c r="L225" s="25" t="s">
        <v>1311</v>
      </c>
    </row>
    <row r="226" spans="1:12" x14ac:dyDescent="0.25">
      <c r="A226" t="s">
        <v>702</v>
      </c>
      <c r="B226" t="s">
        <v>1572</v>
      </c>
      <c r="C226" s="24"/>
      <c r="D226" s="24"/>
      <c r="E226" s="24"/>
      <c r="F226" s="52" t="s">
        <v>702</v>
      </c>
      <c r="G226" s="52" t="s">
        <v>218</v>
      </c>
      <c r="H226" s="53" t="s">
        <v>400</v>
      </c>
      <c r="I226" s="24"/>
      <c r="J226" s="24"/>
      <c r="K226" s="25" t="s">
        <v>480</v>
      </c>
      <c r="L226" s="25" t="s">
        <v>1311</v>
      </c>
    </row>
    <row r="227" spans="1:12" x14ac:dyDescent="0.25">
      <c r="A227" t="s">
        <v>1059</v>
      </c>
      <c r="B227" t="s">
        <v>1424</v>
      </c>
      <c r="C227" s="24"/>
      <c r="D227" s="24"/>
      <c r="E227" s="24"/>
      <c r="F227" s="54" t="s">
        <v>1059</v>
      </c>
      <c r="G227" s="54" t="s">
        <v>218</v>
      </c>
      <c r="H227" s="55" t="s">
        <v>400</v>
      </c>
      <c r="I227" s="24"/>
      <c r="J227" s="24"/>
      <c r="K227" s="25" t="s">
        <v>133</v>
      </c>
      <c r="L227" s="25" t="s">
        <v>1311</v>
      </c>
    </row>
    <row r="228" spans="1:12" x14ac:dyDescent="0.25">
      <c r="A228" t="s">
        <v>703</v>
      </c>
      <c r="B228" t="s">
        <v>1425</v>
      </c>
      <c r="C228" s="24"/>
      <c r="D228" s="24"/>
      <c r="E228" s="24"/>
      <c r="F228" s="52" t="s">
        <v>703</v>
      </c>
      <c r="G228" s="52" t="s">
        <v>218</v>
      </c>
      <c r="H228" s="53" t="s">
        <v>400</v>
      </c>
      <c r="I228" s="24"/>
      <c r="J228" s="24"/>
      <c r="K228" s="25" t="s">
        <v>8</v>
      </c>
      <c r="L228" s="25" t="s">
        <v>1311</v>
      </c>
    </row>
    <row r="229" spans="1:12" x14ac:dyDescent="0.25">
      <c r="A229" t="s">
        <v>704</v>
      </c>
      <c r="B229" t="s">
        <v>1425</v>
      </c>
      <c r="C229" s="24"/>
      <c r="D229" s="24"/>
      <c r="E229" s="24"/>
      <c r="F229" s="54" t="s">
        <v>704</v>
      </c>
      <c r="G229" s="54" t="s">
        <v>218</v>
      </c>
      <c r="H229" s="55" t="s">
        <v>400</v>
      </c>
      <c r="I229" s="24"/>
      <c r="J229" s="24"/>
      <c r="K229" s="25" t="s">
        <v>134</v>
      </c>
      <c r="L229" s="25" t="s">
        <v>1311</v>
      </c>
    </row>
    <row r="230" spans="1:12" x14ac:dyDescent="0.25">
      <c r="A230" t="s">
        <v>705</v>
      </c>
      <c r="B230" t="s">
        <v>1425</v>
      </c>
      <c r="C230" s="24"/>
      <c r="D230" s="24"/>
      <c r="E230" s="24"/>
      <c r="F230" s="52" t="s">
        <v>705</v>
      </c>
      <c r="G230" s="52" t="s">
        <v>218</v>
      </c>
      <c r="H230" s="53" t="s">
        <v>400</v>
      </c>
      <c r="I230" s="24"/>
      <c r="J230" s="24"/>
      <c r="K230" s="25" t="s">
        <v>135</v>
      </c>
      <c r="L230" s="25" t="s">
        <v>1311</v>
      </c>
    </row>
    <row r="231" spans="1:12" x14ac:dyDescent="0.25">
      <c r="A231" t="s">
        <v>706</v>
      </c>
      <c r="B231" t="s">
        <v>1425</v>
      </c>
      <c r="C231" s="24"/>
      <c r="D231" s="24"/>
      <c r="E231" s="24"/>
      <c r="F231" s="54" t="s">
        <v>706</v>
      </c>
      <c r="G231" s="54" t="s">
        <v>218</v>
      </c>
      <c r="H231" s="55" t="s">
        <v>400</v>
      </c>
      <c r="I231" s="24"/>
      <c r="J231" s="24"/>
      <c r="K231" s="26" t="s">
        <v>136</v>
      </c>
      <c r="L231" s="25" t="s">
        <v>1311</v>
      </c>
    </row>
    <row r="232" spans="1:12" x14ac:dyDescent="0.25">
      <c r="A232" t="s">
        <v>1060</v>
      </c>
      <c r="B232" t="s">
        <v>1425</v>
      </c>
      <c r="C232" s="24"/>
      <c r="D232" s="24"/>
      <c r="E232" s="24"/>
      <c r="F232" s="52" t="s">
        <v>1060</v>
      </c>
      <c r="G232" s="52" t="s">
        <v>218</v>
      </c>
      <c r="H232" s="53" t="s">
        <v>400</v>
      </c>
      <c r="I232" s="24"/>
      <c r="J232" s="24"/>
      <c r="K232" s="26" t="s">
        <v>137</v>
      </c>
      <c r="L232" s="25" t="s">
        <v>1311</v>
      </c>
    </row>
    <row r="233" spans="1:12" x14ac:dyDescent="0.25">
      <c r="A233" t="s">
        <v>1426</v>
      </c>
      <c r="B233" t="s">
        <v>1508</v>
      </c>
      <c r="C233" s="24"/>
      <c r="D233" s="24"/>
      <c r="E233" s="24"/>
      <c r="F233" s="54" t="s">
        <v>1426</v>
      </c>
      <c r="G233" s="54" t="s">
        <v>218</v>
      </c>
      <c r="H233" s="55" t="s">
        <v>400</v>
      </c>
      <c r="I233" s="24"/>
      <c r="J233" s="24"/>
      <c r="K233" s="25" t="s">
        <v>138</v>
      </c>
      <c r="L233" s="25" t="s">
        <v>1311</v>
      </c>
    </row>
    <row r="234" spans="1:12" x14ac:dyDescent="0.25">
      <c r="A234" t="s">
        <v>1427</v>
      </c>
      <c r="B234" t="s">
        <v>1504</v>
      </c>
      <c r="C234" s="24"/>
      <c r="D234" s="24"/>
      <c r="E234" s="24"/>
      <c r="F234" s="52" t="s">
        <v>1427</v>
      </c>
      <c r="G234" s="52" t="s">
        <v>218</v>
      </c>
      <c r="H234" s="53" t="s">
        <v>400</v>
      </c>
      <c r="I234" s="24"/>
      <c r="J234" s="24"/>
      <c r="K234" s="26" t="s">
        <v>368</v>
      </c>
      <c r="L234" s="25" t="s">
        <v>1311</v>
      </c>
    </row>
    <row r="235" spans="1:12" x14ac:dyDescent="0.25">
      <c r="A235" t="s">
        <v>2302</v>
      </c>
      <c r="B235" t="s">
        <v>2303</v>
      </c>
      <c r="C235" s="24"/>
      <c r="D235" s="24"/>
      <c r="E235" s="24"/>
      <c r="F235" s="54" t="s">
        <v>2302</v>
      </c>
      <c r="G235" s="54" t="s">
        <v>254</v>
      </c>
      <c r="H235" s="55" t="s">
        <v>390</v>
      </c>
      <c r="I235" s="24"/>
      <c r="J235" s="24"/>
      <c r="K235" s="29" t="s">
        <v>139</v>
      </c>
      <c r="L235" s="25" t="s">
        <v>1311</v>
      </c>
    </row>
    <row r="236" spans="1:12" x14ac:dyDescent="0.25">
      <c r="A236" t="s">
        <v>2304</v>
      </c>
      <c r="B236" t="s">
        <v>335</v>
      </c>
      <c r="C236" s="24"/>
      <c r="D236" s="24"/>
      <c r="E236" s="24"/>
      <c r="F236" s="52" t="s">
        <v>2304</v>
      </c>
      <c r="G236" s="52" t="s">
        <v>387</v>
      </c>
      <c r="H236" s="53" t="s">
        <v>252</v>
      </c>
      <c r="I236" s="24"/>
      <c r="J236" s="24"/>
      <c r="K236" s="29" t="s">
        <v>140</v>
      </c>
      <c r="L236" s="25" t="s">
        <v>1311</v>
      </c>
    </row>
    <row r="237" spans="1:12" x14ac:dyDescent="0.25">
      <c r="A237" t="s">
        <v>1428</v>
      </c>
      <c r="B237" t="s">
        <v>252</v>
      </c>
      <c r="C237" s="24"/>
      <c r="D237" s="24"/>
      <c r="E237" s="24"/>
      <c r="F237" s="54" t="s">
        <v>1428</v>
      </c>
      <c r="G237" s="54" t="s">
        <v>387</v>
      </c>
      <c r="H237" s="55" t="s">
        <v>252</v>
      </c>
      <c r="I237" s="24"/>
      <c r="J237" s="24"/>
      <c r="K237" s="26" t="s">
        <v>141</v>
      </c>
      <c r="L237" s="25" t="s">
        <v>1311</v>
      </c>
    </row>
    <row r="238" spans="1:12" x14ac:dyDescent="0.25">
      <c r="A238" t="s">
        <v>1429</v>
      </c>
      <c r="B238" t="s">
        <v>283</v>
      </c>
      <c r="C238" s="24"/>
      <c r="D238" s="24"/>
      <c r="E238" s="24"/>
      <c r="F238" s="52" t="s">
        <v>1429</v>
      </c>
      <c r="G238" s="52" t="s">
        <v>267</v>
      </c>
      <c r="H238" s="53" t="s">
        <v>284</v>
      </c>
      <c r="I238" s="24"/>
      <c r="J238" s="24"/>
      <c r="K238" s="29" t="s">
        <v>142</v>
      </c>
      <c r="L238" s="25" t="s">
        <v>1311</v>
      </c>
    </row>
    <row r="239" spans="1:12" x14ac:dyDescent="0.25">
      <c r="A239" t="s">
        <v>1430</v>
      </c>
      <c r="B239" t="s">
        <v>737</v>
      </c>
      <c r="C239" s="24"/>
      <c r="D239" s="24"/>
      <c r="E239" s="24"/>
      <c r="F239" s="54" t="s">
        <v>1430</v>
      </c>
      <c r="G239" s="54" t="s">
        <v>267</v>
      </c>
      <c r="H239" s="55" t="s">
        <v>284</v>
      </c>
      <c r="I239" s="24"/>
      <c r="J239" s="24"/>
      <c r="K239" s="25" t="s">
        <v>143</v>
      </c>
      <c r="L239" s="25" t="s">
        <v>1311</v>
      </c>
    </row>
    <row r="240" spans="1:12" x14ac:dyDescent="0.25">
      <c r="A240" t="s">
        <v>1431</v>
      </c>
      <c r="B240" t="s">
        <v>739</v>
      </c>
      <c r="C240" s="24"/>
      <c r="D240" s="24"/>
      <c r="E240" s="24"/>
      <c r="F240" s="52" t="s">
        <v>1431</v>
      </c>
      <c r="G240" s="52" t="s">
        <v>267</v>
      </c>
      <c r="H240" s="53" t="s">
        <v>284</v>
      </c>
      <c r="I240" s="24"/>
      <c r="J240" s="24"/>
      <c r="K240" s="25" t="s">
        <v>144</v>
      </c>
      <c r="L240" s="25" t="s">
        <v>1311</v>
      </c>
    </row>
    <row r="241" spans="1:12" x14ac:dyDescent="0.25">
      <c r="A241" t="s">
        <v>1432</v>
      </c>
      <c r="B241" t="s">
        <v>740</v>
      </c>
      <c r="C241" s="24"/>
      <c r="D241" s="24"/>
      <c r="E241" s="24"/>
      <c r="F241" s="54" t="s">
        <v>1432</v>
      </c>
      <c r="G241" s="54" t="s">
        <v>267</v>
      </c>
      <c r="H241" s="55" t="s">
        <v>284</v>
      </c>
      <c r="I241" s="24"/>
      <c r="J241" s="24"/>
      <c r="K241" s="26" t="s">
        <v>145</v>
      </c>
      <c r="L241" s="25" t="s">
        <v>1311</v>
      </c>
    </row>
    <row r="242" spans="1:12" x14ac:dyDescent="0.25">
      <c r="A242" t="s">
        <v>1433</v>
      </c>
      <c r="B242" t="s">
        <v>388</v>
      </c>
      <c r="C242" s="24"/>
      <c r="D242" s="24"/>
      <c r="E242" s="24"/>
      <c r="F242" s="52" t="s">
        <v>1433</v>
      </c>
      <c r="G242" s="52" t="s">
        <v>267</v>
      </c>
      <c r="H242" s="53" t="s">
        <v>284</v>
      </c>
      <c r="I242" s="24"/>
      <c r="J242" s="24"/>
      <c r="K242" s="29" t="s">
        <v>146</v>
      </c>
      <c r="L242" s="25" t="s">
        <v>1311</v>
      </c>
    </row>
    <row r="243" spans="1:12" x14ac:dyDescent="0.25">
      <c r="A243" t="s">
        <v>1434</v>
      </c>
      <c r="B243" t="s">
        <v>285</v>
      </c>
      <c r="C243" s="24"/>
      <c r="D243" s="24"/>
      <c r="E243" s="24"/>
      <c r="F243" s="54" t="s">
        <v>1434</v>
      </c>
      <c r="G243" s="54" t="s">
        <v>267</v>
      </c>
      <c r="H243" s="55" t="s">
        <v>284</v>
      </c>
      <c r="I243" s="24"/>
      <c r="J243" s="24"/>
      <c r="K243" s="25" t="s">
        <v>474</v>
      </c>
      <c r="L243" s="25" t="s">
        <v>1311</v>
      </c>
    </row>
    <row r="244" spans="1:12" x14ac:dyDescent="0.25">
      <c r="A244" t="s">
        <v>1435</v>
      </c>
      <c r="B244" t="s">
        <v>1436</v>
      </c>
      <c r="C244" s="24"/>
      <c r="D244" s="24"/>
      <c r="E244" s="24"/>
      <c r="F244" s="52" t="s">
        <v>1435</v>
      </c>
      <c r="G244" s="52" t="s">
        <v>267</v>
      </c>
      <c r="H244" s="53" t="s">
        <v>284</v>
      </c>
      <c r="I244" s="24"/>
      <c r="J244" s="24"/>
      <c r="K244" s="28" t="s">
        <v>476</v>
      </c>
      <c r="L244" s="25" t="s">
        <v>1311</v>
      </c>
    </row>
    <row r="245" spans="1:12" x14ac:dyDescent="0.25">
      <c r="A245" t="s">
        <v>1437</v>
      </c>
      <c r="B245" t="s">
        <v>1438</v>
      </c>
      <c r="C245" s="24"/>
      <c r="D245" s="24"/>
      <c r="E245" s="24"/>
      <c r="F245" s="54" t="s">
        <v>1437</v>
      </c>
      <c r="G245" s="54" t="s">
        <v>267</v>
      </c>
      <c r="H245" s="55" t="s">
        <v>284</v>
      </c>
      <c r="I245" s="24"/>
      <c r="J245" s="24"/>
      <c r="K245" s="25" t="s">
        <v>477</v>
      </c>
      <c r="L245" s="25" t="s">
        <v>1311</v>
      </c>
    </row>
    <row r="246" spans="1:12" x14ac:dyDescent="0.25">
      <c r="A246" t="s">
        <v>1439</v>
      </c>
      <c r="B246" t="s">
        <v>1333</v>
      </c>
      <c r="C246" s="24"/>
      <c r="D246" s="24"/>
      <c r="E246" s="24"/>
      <c r="F246" s="52" t="s">
        <v>1439</v>
      </c>
      <c r="G246" s="52" t="s">
        <v>254</v>
      </c>
      <c r="H246" s="53" t="s">
        <v>390</v>
      </c>
      <c r="I246" s="24"/>
      <c r="J246" s="24"/>
      <c r="K246" s="25" t="s">
        <v>147</v>
      </c>
      <c r="L246" s="25" t="s">
        <v>1311</v>
      </c>
    </row>
    <row r="247" spans="1:12" x14ac:dyDescent="0.25">
      <c r="A247" t="s">
        <v>1440</v>
      </c>
      <c r="B247" t="s">
        <v>1423</v>
      </c>
      <c r="C247" s="24"/>
      <c r="D247" s="24"/>
      <c r="E247" s="24"/>
      <c r="F247" s="54" t="s">
        <v>1440</v>
      </c>
      <c r="G247" s="54" t="s">
        <v>254</v>
      </c>
      <c r="H247" s="55" t="s">
        <v>390</v>
      </c>
      <c r="I247" s="24"/>
      <c r="J247" s="24"/>
      <c r="K247" s="27" t="s">
        <v>472</v>
      </c>
      <c r="L247" s="25" t="s">
        <v>1311</v>
      </c>
    </row>
    <row r="248" spans="1:12" x14ac:dyDescent="0.25">
      <c r="A248" t="s">
        <v>1441</v>
      </c>
      <c r="B248" t="s">
        <v>1204</v>
      </c>
      <c r="C248" s="24"/>
      <c r="D248" s="24"/>
      <c r="E248" s="24"/>
      <c r="F248" s="52" t="s">
        <v>1441</v>
      </c>
      <c r="G248" s="52" t="s">
        <v>254</v>
      </c>
      <c r="H248" s="53" t="s">
        <v>390</v>
      </c>
      <c r="I248" s="24"/>
      <c r="J248" s="24"/>
      <c r="K248" s="25" t="s">
        <v>148</v>
      </c>
      <c r="L248" s="25" t="s">
        <v>1311</v>
      </c>
    </row>
    <row r="249" spans="1:12" x14ac:dyDescent="0.25">
      <c r="A249" t="s">
        <v>1442</v>
      </c>
      <c r="B249" t="s">
        <v>1424</v>
      </c>
      <c r="C249" s="24"/>
      <c r="D249" s="24"/>
      <c r="E249" s="24"/>
      <c r="F249" s="54" t="s">
        <v>1442</v>
      </c>
      <c r="G249" s="54" t="s">
        <v>254</v>
      </c>
      <c r="H249" s="55" t="s">
        <v>390</v>
      </c>
      <c r="I249" s="24"/>
      <c r="J249" s="24"/>
      <c r="K249" s="28" t="s">
        <v>479</v>
      </c>
      <c r="L249" s="25" t="s">
        <v>1311</v>
      </c>
    </row>
    <row r="250" spans="1:12" x14ac:dyDescent="0.25">
      <c r="A250" t="s">
        <v>2305</v>
      </c>
      <c r="B250" t="s">
        <v>2306</v>
      </c>
      <c r="C250" s="24"/>
      <c r="D250" s="24"/>
      <c r="E250" s="24"/>
      <c r="F250" s="52" t="s">
        <v>2305</v>
      </c>
      <c r="G250" s="52" t="s">
        <v>254</v>
      </c>
      <c r="H250" s="53" t="s">
        <v>390</v>
      </c>
      <c r="I250" s="24"/>
      <c r="J250" s="24"/>
      <c r="K250" s="27" t="s">
        <v>478</v>
      </c>
      <c r="L250" s="25" t="s">
        <v>1311</v>
      </c>
    </row>
    <row r="251" spans="1:12" x14ac:dyDescent="0.25">
      <c r="A251" t="s">
        <v>2307</v>
      </c>
      <c r="B251" t="s">
        <v>2308</v>
      </c>
      <c r="C251" s="24"/>
      <c r="D251" s="24"/>
      <c r="E251" s="24"/>
      <c r="F251" s="54" t="s">
        <v>2307</v>
      </c>
      <c r="G251" s="54" t="s">
        <v>254</v>
      </c>
      <c r="H251" s="55" t="s">
        <v>390</v>
      </c>
      <c r="I251" s="24"/>
      <c r="J251" s="24"/>
      <c r="K251" s="26" t="s">
        <v>149</v>
      </c>
      <c r="L251" s="25" t="s">
        <v>1311</v>
      </c>
    </row>
    <row r="252" spans="1:12" x14ac:dyDescent="0.25">
      <c r="A252" t="s">
        <v>2309</v>
      </c>
      <c r="B252" t="s">
        <v>2310</v>
      </c>
      <c r="C252" s="24"/>
      <c r="D252" s="24"/>
      <c r="E252" s="24"/>
      <c r="F252" s="52" t="s">
        <v>2309</v>
      </c>
      <c r="G252" s="52" t="s">
        <v>254</v>
      </c>
      <c r="H252" s="53" t="s">
        <v>390</v>
      </c>
      <c r="I252" s="24"/>
      <c r="J252" s="24"/>
      <c r="K252" s="29" t="s">
        <v>150</v>
      </c>
      <c r="L252" s="25" t="s">
        <v>1311</v>
      </c>
    </row>
    <row r="253" spans="1:12" x14ac:dyDescent="0.25">
      <c r="A253" t="s">
        <v>2311</v>
      </c>
      <c r="B253" t="s">
        <v>2312</v>
      </c>
      <c r="C253" s="24"/>
      <c r="D253" s="24"/>
      <c r="E253" s="24"/>
      <c r="F253" s="54" t="s">
        <v>2311</v>
      </c>
      <c r="G253" s="54" t="s">
        <v>254</v>
      </c>
      <c r="H253" s="55" t="s">
        <v>390</v>
      </c>
      <c r="I253" s="24"/>
      <c r="J253" s="24"/>
      <c r="K253" s="28" t="s">
        <v>470</v>
      </c>
      <c r="L253" s="25" t="s">
        <v>1311</v>
      </c>
    </row>
    <row r="254" spans="1:12" x14ac:dyDescent="0.25">
      <c r="A254" t="s">
        <v>2313</v>
      </c>
      <c r="B254" t="s">
        <v>2314</v>
      </c>
      <c r="C254" s="24"/>
      <c r="D254" s="24"/>
      <c r="E254" s="24"/>
      <c r="F254" s="52" t="s">
        <v>2313</v>
      </c>
      <c r="G254" s="52" t="s">
        <v>254</v>
      </c>
      <c r="H254" s="53" t="s">
        <v>390</v>
      </c>
      <c r="I254" s="24"/>
      <c r="J254" s="24"/>
      <c r="K254" s="26" t="s">
        <v>151</v>
      </c>
      <c r="L254" s="25" t="s">
        <v>1311</v>
      </c>
    </row>
    <row r="255" spans="1:12" x14ac:dyDescent="0.25">
      <c r="A255" t="s">
        <v>2315</v>
      </c>
      <c r="B255" t="s">
        <v>2316</v>
      </c>
      <c r="C255" s="24"/>
      <c r="D255" s="24"/>
      <c r="E255" s="24"/>
      <c r="F255" s="54" t="s">
        <v>2315</v>
      </c>
      <c r="G255" s="54" t="s">
        <v>254</v>
      </c>
      <c r="H255" s="55" t="s">
        <v>390</v>
      </c>
      <c r="I255" s="24"/>
      <c r="J255" s="24"/>
      <c r="K255" s="29" t="s">
        <v>152</v>
      </c>
      <c r="L255" s="25" t="s">
        <v>1311</v>
      </c>
    </row>
    <row r="256" spans="1:12" x14ac:dyDescent="0.25">
      <c r="A256" t="s">
        <v>2317</v>
      </c>
      <c r="B256" t="s">
        <v>2318</v>
      </c>
      <c r="C256" s="24"/>
      <c r="D256" s="24"/>
      <c r="E256" s="24"/>
      <c r="F256" s="52" t="s">
        <v>2317</v>
      </c>
      <c r="G256" s="52" t="s">
        <v>254</v>
      </c>
      <c r="H256" s="53" t="s">
        <v>390</v>
      </c>
      <c r="I256" s="24"/>
      <c r="J256" s="24"/>
      <c r="K256" s="26" t="s">
        <v>153</v>
      </c>
      <c r="L256" s="25" t="s">
        <v>1311</v>
      </c>
    </row>
    <row r="257" spans="1:12" x14ac:dyDescent="0.25">
      <c r="A257" t="s">
        <v>374</v>
      </c>
      <c r="B257" t="s">
        <v>1573</v>
      </c>
      <c r="C257" s="24"/>
      <c r="D257" s="24"/>
      <c r="E257" s="24"/>
      <c r="F257" s="54" t="s">
        <v>374</v>
      </c>
      <c r="G257" s="54" t="s">
        <v>707</v>
      </c>
      <c r="H257" s="55" t="s">
        <v>1018</v>
      </c>
      <c r="I257" s="24"/>
      <c r="J257" s="24"/>
      <c r="K257" s="25" t="s">
        <v>154</v>
      </c>
      <c r="L257" s="25" t="s">
        <v>1311</v>
      </c>
    </row>
    <row r="258" spans="1:12" x14ac:dyDescent="0.25">
      <c r="A258" t="s">
        <v>708</v>
      </c>
      <c r="B258" t="s">
        <v>1574</v>
      </c>
      <c r="C258" s="24"/>
      <c r="D258" s="24"/>
      <c r="E258" s="24"/>
      <c r="F258" s="52" t="s">
        <v>708</v>
      </c>
      <c r="G258" s="52" t="s">
        <v>707</v>
      </c>
      <c r="H258" s="53" t="s">
        <v>1018</v>
      </c>
      <c r="I258" s="24"/>
      <c r="J258" s="24"/>
      <c r="K258" s="26" t="s">
        <v>155</v>
      </c>
      <c r="L258" s="25" t="s">
        <v>1311</v>
      </c>
    </row>
    <row r="259" spans="1:12" x14ac:dyDescent="0.25">
      <c r="A259" t="s">
        <v>299</v>
      </c>
      <c r="B259" t="s">
        <v>1575</v>
      </c>
      <c r="C259" s="24"/>
      <c r="D259" s="24"/>
      <c r="E259" s="24"/>
      <c r="F259" s="54" t="s">
        <v>299</v>
      </c>
      <c r="G259" s="54" t="s">
        <v>707</v>
      </c>
      <c r="H259" s="55" t="s">
        <v>1018</v>
      </c>
      <c r="I259" s="24"/>
      <c r="J259" s="24"/>
      <c r="K259" s="25" t="s">
        <v>481</v>
      </c>
      <c r="L259" s="25" t="s">
        <v>1311</v>
      </c>
    </row>
    <row r="260" spans="1:12" x14ac:dyDescent="0.25">
      <c r="A260" t="s">
        <v>1576</v>
      </c>
      <c r="B260" t="s">
        <v>1577</v>
      </c>
      <c r="C260" s="24"/>
      <c r="D260" s="24"/>
      <c r="E260" s="24"/>
      <c r="F260" s="52" t="s">
        <v>1576</v>
      </c>
      <c r="G260" s="52" t="s">
        <v>1045</v>
      </c>
      <c r="H260" s="53" t="s">
        <v>1046</v>
      </c>
      <c r="I260" s="24"/>
      <c r="J260" s="24"/>
      <c r="K260" s="29" t="s">
        <v>473</v>
      </c>
      <c r="L260" s="25" t="s">
        <v>1311</v>
      </c>
    </row>
    <row r="261" spans="1:12" x14ac:dyDescent="0.25">
      <c r="A261" t="s">
        <v>709</v>
      </c>
      <c r="B261" t="s">
        <v>1190</v>
      </c>
      <c r="C261" s="24"/>
      <c r="D261" s="24"/>
      <c r="E261" s="24"/>
      <c r="F261" s="54" t="s">
        <v>709</v>
      </c>
      <c r="G261" s="54" t="s">
        <v>401</v>
      </c>
      <c r="H261" s="55" t="s">
        <v>260</v>
      </c>
      <c r="I261" s="24"/>
      <c r="J261" s="24"/>
      <c r="K261" s="26" t="s">
        <v>156</v>
      </c>
      <c r="L261" s="25" t="s">
        <v>1311</v>
      </c>
    </row>
    <row r="262" spans="1:12" x14ac:dyDescent="0.25">
      <c r="A262" t="s">
        <v>710</v>
      </c>
      <c r="B262" t="s">
        <v>1190</v>
      </c>
      <c r="C262" s="24"/>
      <c r="D262" s="24"/>
      <c r="E262" s="24"/>
      <c r="F262" s="52" t="s">
        <v>710</v>
      </c>
      <c r="G262" s="52" t="s">
        <v>1045</v>
      </c>
      <c r="H262" s="53" t="s">
        <v>1046</v>
      </c>
      <c r="I262" s="24"/>
      <c r="J262" s="24"/>
      <c r="K262" s="27" t="s">
        <v>471</v>
      </c>
      <c r="L262" s="25" t="s">
        <v>1311</v>
      </c>
    </row>
    <row r="263" spans="1:12" x14ac:dyDescent="0.25">
      <c r="A263" t="s">
        <v>711</v>
      </c>
      <c r="B263" t="s">
        <v>1191</v>
      </c>
      <c r="C263" s="24"/>
      <c r="D263" s="24"/>
      <c r="E263" s="24"/>
      <c r="F263" s="54" t="s">
        <v>711</v>
      </c>
      <c r="G263" s="54" t="s">
        <v>401</v>
      </c>
      <c r="H263" s="55" t="s">
        <v>260</v>
      </c>
      <c r="I263" s="24"/>
      <c r="J263" s="24"/>
      <c r="K263" s="28" t="s">
        <v>475</v>
      </c>
      <c r="L263" s="25" t="s">
        <v>1311</v>
      </c>
    </row>
    <row r="264" spans="1:12" x14ac:dyDescent="0.25">
      <c r="A264" t="s">
        <v>712</v>
      </c>
      <c r="B264" t="s">
        <v>1191</v>
      </c>
      <c r="C264" s="24"/>
      <c r="D264" s="24"/>
      <c r="E264" s="24"/>
      <c r="F264" s="52" t="s">
        <v>712</v>
      </c>
      <c r="G264" s="52" t="s">
        <v>1045</v>
      </c>
      <c r="H264" s="53" t="s">
        <v>1046</v>
      </c>
      <c r="I264" s="24"/>
      <c r="J264" s="24"/>
      <c r="K264" s="25" t="s">
        <v>157</v>
      </c>
      <c r="L264" s="25" t="s">
        <v>1311</v>
      </c>
    </row>
    <row r="265" spans="1:12" x14ac:dyDescent="0.25">
      <c r="A265" t="s">
        <v>713</v>
      </c>
      <c r="B265" t="s">
        <v>1192</v>
      </c>
      <c r="C265" s="24"/>
      <c r="D265" s="24"/>
      <c r="E265" s="24"/>
      <c r="F265" s="54" t="s">
        <v>713</v>
      </c>
      <c r="G265" s="54" t="s">
        <v>401</v>
      </c>
      <c r="H265" s="55" t="s">
        <v>260</v>
      </c>
      <c r="I265" s="24"/>
      <c r="J265" s="24"/>
      <c r="K265" s="26" t="s">
        <v>158</v>
      </c>
      <c r="L265" s="25" t="s">
        <v>1311</v>
      </c>
    </row>
    <row r="266" spans="1:12" x14ac:dyDescent="0.25">
      <c r="A266" t="s">
        <v>2319</v>
      </c>
      <c r="B266" t="s">
        <v>2320</v>
      </c>
      <c r="C266" s="24"/>
      <c r="D266" s="24"/>
      <c r="E266" s="24"/>
      <c r="F266" s="52" t="s">
        <v>2319</v>
      </c>
      <c r="G266" s="52" t="s">
        <v>212</v>
      </c>
      <c r="H266" s="53" t="s">
        <v>327</v>
      </c>
      <c r="I266" s="24"/>
      <c r="J266" s="24"/>
      <c r="K266" s="26" t="s">
        <v>159</v>
      </c>
      <c r="L266" s="25" t="s">
        <v>1311</v>
      </c>
    </row>
    <row r="267" spans="1:12" x14ac:dyDescent="0.25">
      <c r="A267" t="s">
        <v>2321</v>
      </c>
      <c r="B267" t="s">
        <v>2322</v>
      </c>
      <c r="C267" s="24"/>
      <c r="D267" s="24"/>
      <c r="E267" s="24"/>
      <c r="F267" s="54" t="s">
        <v>2321</v>
      </c>
      <c r="G267" s="54" t="s">
        <v>212</v>
      </c>
      <c r="H267" s="55" t="s">
        <v>327</v>
      </c>
      <c r="I267" s="24"/>
      <c r="J267" s="24"/>
      <c r="K267" s="26" t="s">
        <v>160</v>
      </c>
      <c r="L267" s="25" t="s">
        <v>1311</v>
      </c>
    </row>
    <row r="268" spans="1:12" x14ac:dyDescent="0.25">
      <c r="A268" t="s">
        <v>2323</v>
      </c>
      <c r="B268" t="s">
        <v>2324</v>
      </c>
      <c r="C268" s="24"/>
      <c r="D268" s="24"/>
      <c r="E268" s="24"/>
      <c r="F268" s="52" t="s">
        <v>2323</v>
      </c>
      <c r="G268" s="52" t="s">
        <v>212</v>
      </c>
      <c r="H268" s="53" t="s">
        <v>327</v>
      </c>
      <c r="I268" s="24"/>
      <c r="J268" s="24"/>
      <c r="K268" s="25" t="s">
        <v>161</v>
      </c>
      <c r="L268" s="25" t="s">
        <v>1311</v>
      </c>
    </row>
    <row r="269" spans="1:12" x14ac:dyDescent="0.25">
      <c r="A269" t="s">
        <v>2325</v>
      </c>
      <c r="B269" t="s">
        <v>2326</v>
      </c>
      <c r="C269" s="24"/>
      <c r="D269" s="24"/>
      <c r="E269" s="24"/>
      <c r="F269" s="54" t="s">
        <v>2325</v>
      </c>
      <c r="G269" s="54" t="s">
        <v>212</v>
      </c>
      <c r="H269" s="55" t="s">
        <v>327</v>
      </c>
      <c r="I269" s="24"/>
      <c r="J269" s="24"/>
      <c r="K269" s="25" t="s">
        <v>162</v>
      </c>
      <c r="L269" s="25" t="s">
        <v>1311</v>
      </c>
    </row>
    <row r="270" spans="1:12" x14ac:dyDescent="0.25">
      <c r="A270" t="s">
        <v>2327</v>
      </c>
      <c r="B270" t="s">
        <v>2328</v>
      </c>
      <c r="C270" s="24"/>
      <c r="D270" s="24"/>
      <c r="E270" s="24"/>
      <c r="F270" s="52" t="s">
        <v>2327</v>
      </c>
      <c r="G270" s="52" t="s">
        <v>212</v>
      </c>
      <c r="H270" s="53" t="s">
        <v>327</v>
      </c>
      <c r="I270" s="24"/>
      <c r="J270" s="24"/>
      <c r="K270" s="29" t="s">
        <v>163</v>
      </c>
      <c r="L270" s="25" t="s">
        <v>1311</v>
      </c>
    </row>
    <row r="271" spans="1:12" x14ac:dyDescent="0.25">
      <c r="A271" t="s">
        <v>2329</v>
      </c>
      <c r="B271" t="s">
        <v>2330</v>
      </c>
      <c r="C271" s="24"/>
      <c r="D271" s="24"/>
      <c r="E271" s="24"/>
      <c r="F271" s="54" t="s">
        <v>2329</v>
      </c>
      <c r="G271" s="54" t="s">
        <v>212</v>
      </c>
      <c r="H271" s="55" t="s">
        <v>327</v>
      </c>
      <c r="I271" s="24"/>
      <c r="J271" s="24"/>
      <c r="K271" s="25" t="s">
        <v>164</v>
      </c>
      <c r="L271" s="25" t="s">
        <v>1311</v>
      </c>
    </row>
    <row r="272" spans="1:12" x14ac:dyDescent="0.25">
      <c r="A272" t="s">
        <v>572</v>
      </c>
      <c r="B272" t="s">
        <v>1578</v>
      </c>
      <c r="C272" s="24"/>
      <c r="D272" s="24"/>
      <c r="E272" s="24"/>
      <c r="F272" s="52" t="s">
        <v>572</v>
      </c>
      <c r="G272" s="52" t="s">
        <v>355</v>
      </c>
      <c r="H272" s="53" t="s">
        <v>275</v>
      </c>
      <c r="I272" s="24"/>
      <c r="J272" s="24"/>
      <c r="K272" s="25" t="s">
        <v>165</v>
      </c>
      <c r="L272" s="25" t="s">
        <v>1311</v>
      </c>
    </row>
    <row r="273" spans="1:12" x14ac:dyDescent="0.25">
      <c r="A273" t="s">
        <v>1146</v>
      </c>
      <c r="B273" t="s">
        <v>1193</v>
      </c>
      <c r="C273" s="24"/>
      <c r="D273" s="24"/>
      <c r="E273" s="24"/>
      <c r="F273" s="54" t="s">
        <v>1146</v>
      </c>
      <c r="G273" s="54" t="s">
        <v>355</v>
      </c>
      <c r="H273" s="55" t="s">
        <v>275</v>
      </c>
      <c r="I273" s="24"/>
      <c r="J273" s="24"/>
      <c r="K273" s="25" t="s">
        <v>166</v>
      </c>
      <c r="L273" s="25" t="s">
        <v>1311</v>
      </c>
    </row>
    <row r="274" spans="1:12" x14ac:dyDescent="0.25">
      <c r="A274" t="s">
        <v>1402</v>
      </c>
      <c r="B274" t="s">
        <v>275</v>
      </c>
      <c r="C274" s="24"/>
      <c r="D274" s="24"/>
      <c r="E274" s="24"/>
      <c r="F274" s="52" t="s">
        <v>1402</v>
      </c>
      <c r="G274" s="52" t="s">
        <v>355</v>
      </c>
      <c r="H274" s="53" t="s">
        <v>275</v>
      </c>
      <c r="I274" s="24"/>
      <c r="J274" s="24"/>
      <c r="K274" s="29" t="s">
        <v>167</v>
      </c>
      <c r="L274" s="25" t="s">
        <v>1311</v>
      </c>
    </row>
    <row r="275" spans="1:12" x14ac:dyDescent="0.25">
      <c r="A275" t="s">
        <v>2331</v>
      </c>
      <c r="B275" t="s">
        <v>2332</v>
      </c>
      <c r="C275" s="24"/>
      <c r="D275" s="24"/>
      <c r="E275" s="24"/>
      <c r="F275" s="54" t="s">
        <v>2331</v>
      </c>
      <c r="G275" s="54" t="s">
        <v>355</v>
      </c>
      <c r="H275" s="55" t="s">
        <v>275</v>
      </c>
      <c r="I275" s="24"/>
      <c r="J275" s="24"/>
      <c r="K275" s="26" t="s">
        <v>12</v>
      </c>
      <c r="L275" s="25" t="s">
        <v>1311</v>
      </c>
    </row>
    <row r="276" spans="1:12" x14ac:dyDescent="0.25">
      <c r="A276" t="s">
        <v>328</v>
      </c>
      <c r="B276" t="s">
        <v>714</v>
      </c>
      <c r="C276" s="24"/>
      <c r="D276" s="24"/>
      <c r="E276" s="24"/>
      <c r="F276" s="52" t="s">
        <v>328</v>
      </c>
      <c r="G276" s="52" t="s">
        <v>355</v>
      </c>
      <c r="H276" s="53" t="s">
        <v>275</v>
      </c>
      <c r="I276" s="24"/>
      <c r="J276" s="24"/>
      <c r="K276" s="26" t="s">
        <v>168</v>
      </c>
      <c r="L276" s="25" t="s">
        <v>1311</v>
      </c>
    </row>
    <row r="277" spans="1:12" x14ac:dyDescent="0.25">
      <c r="A277" t="s">
        <v>514</v>
      </c>
      <c r="B277" t="s">
        <v>1579</v>
      </c>
      <c r="C277" s="24"/>
      <c r="D277" s="24"/>
      <c r="E277" s="24"/>
      <c r="F277" s="54" t="s">
        <v>514</v>
      </c>
      <c r="G277" s="54" t="s">
        <v>401</v>
      </c>
      <c r="H277" s="55" t="s">
        <v>260</v>
      </c>
      <c r="I277" s="24"/>
      <c r="J277" s="24"/>
      <c r="K277" s="25" t="s">
        <v>169</v>
      </c>
      <c r="L277" s="25" t="s">
        <v>1311</v>
      </c>
    </row>
    <row r="278" spans="1:12" x14ac:dyDescent="0.25">
      <c r="A278" t="s">
        <v>607</v>
      </c>
      <c r="B278" t="s">
        <v>608</v>
      </c>
      <c r="C278" s="24"/>
      <c r="D278" s="24"/>
      <c r="E278" s="24"/>
      <c r="F278" s="52" t="s">
        <v>607</v>
      </c>
      <c r="G278" s="52" t="s">
        <v>401</v>
      </c>
      <c r="H278" s="53" t="s">
        <v>260</v>
      </c>
      <c r="I278" s="24"/>
      <c r="J278" s="24"/>
      <c r="K278" s="29" t="s">
        <v>170</v>
      </c>
      <c r="L278" s="25" t="s">
        <v>1311</v>
      </c>
    </row>
    <row r="279" spans="1:12" x14ac:dyDescent="0.25">
      <c r="A279" t="s">
        <v>1400</v>
      </c>
      <c r="B279" t="s">
        <v>608</v>
      </c>
      <c r="C279" s="24"/>
      <c r="D279" s="24"/>
      <c r="E279" s="24"/>
      <c r="F279" s="54" t="s">
        <v>1400</v>
      </c>
      <c r="G279" s="54" t="s">
        <v>401</v>
      </c>
      <c r="H279" s="55" t="s">
        <v>260</v>
      </c>
      <c r="I279" s="24"/>
      <c r="J279" s="24"/>
      <c r="K279" s="29" t="s">
        <v>487</v>
      </c>
      <c r="L279" s="25" t="s">
        <v>1311</v>
      </c>
    </row>
    <row r="280" spans="1:12" x14ac:dyDescent="0.25">
      <c r="A280" t="s">
        <v>2293</v>
      </c>
      <c r="B280" t="s">
        <v>2294</v>
      </c>
      <c r="C280" s="24"/>
      <c r="D280" s="24"/>
      <c r="E280" s="24"/>
      <c r="F280" s="52" t="s">
        <v>2293</v>
      </c>
      <c r="G280" s="52" t="s">
        <v>401</v>
      </c>
      <c r="H280" s="53" t="s">
        <v>260</v>
      </c>
      <c r="I280" s="24"/>
      <c r="J280" s="24"/>
      <c r="K280" s="29" t="s">
        <v>171</v>
      </c>
      <c r="L280" s="25" t="s">
        <v>1311</v>
      </c>
    </row>
    <row r="281" spans="1:12" x14ac:dyDescent="0.25">
      <c r="A281" t="s">
        <v>329</v>
      </c>
      <c r="B281" t="s">
        <v>608</v>
      </c>
      <c r="C281" s="24"/>
      <c r="D281" s="24"/>
      <c r="E281" s="24"/>
      <c r="F281" s="54" t="s">
        <v>329</v>
      </c>
      <c r="G281" s="54" t="s">
        <v>401</v>
      </c>
      <c r="H281" s="55" t="s">
        <v>260</v>
      </c>
      <c r="I281" s="24"/>
      <c r="J281" s="24"/>
      <c r="K281" s="25" t="s">
        <v>172</v>
      </c>
      <c r="L281" s="25" t="s">
        <v>1311</v>
      </c>
    </row>
    <row r="282" spans="1:12" x14ac:dyDescent="0.25">
      <c r="A282" t="s">
        <v>1292</v>
      </c>
      <c r="B282" t="s">
        <v>1580</v>
      </c>
      <c r="C282" s="24"/>
      <c r="D282" s="24"/>
      <c r="E282" s="24"/>
      <c r="F282" s="52" t="s">
        <v>1292</v>
      </c>
      <c r="G282" s="52" t="s">
        <v>212</v>
      </c>
      <c r="H282" s="53" t="s">
        <v>327</v>
      </c>
      <c r="I282" s="24"/>
      <c r="J282" s="24"/>
      <c r="K282" s="25" t="s">
        <v>173</v>
      </c>
      <c r="L282" s="25" t="s">
        <v>1311</v>
      </c>
    </row>
    <row r="283" spans="1:12" x14ac:dyDescent="0.25">
      <c r="A283" t="s">
        <v>1293</v>
      </c>
      <c r="B283" t="s">
        <v>1581</v>
      </c>
      <c r="C283" s="24"/>
      <c r="D283" s="24"/>
      <c r="E283" s="24"/>
      <c r="F283" s="54" t="s">
        <v>1293</v>
      </c>
      <c r="G283" s="54" t="s">
        <v>212</v>
      </c>
      <c r="H283" s="55" t="s">
        <v>327</v>
      </c>
      <c r="I283" s="24"/>
      <c r="J283" s="24"/>
      <c r="K283" s="26" t="s">
        <v>174</v>
      </c>
      <c r="L283" s="25" t="s">
        <v>1311</v>
      </c>
    </row>
    <row r="284" spans="1:12" x14ac:dyDescent="0.25">
      <c r="A284" t="s">
        <v>1443</v>
      </c>
      <c r="B284" t="s">
        <v>1444</v>
      </c>
      <c r="C284" s="24"/>
      <c r="D284" s="24"/>
      <c r="E284" s="24"/>
      <c r="F284" s="52" t="s">
        <v>1443</v>
      </c>
      <c r="G284" s="52" t="s">
        <v>212</v>
      </c>
      <c r="H284" s="53" t="s">
        <v>327</v>
      </c>
      <c r="I284" s="24"/>
      <c r="J284" s="24"/>
      <c r="K284" s="29" t="s">
        <v>175</v>
      </c>
      <c r="L284" s="25" t="s">
        <v>1311</v>
      </c>
    </row>
    <row r="285" spans="1:12" x14ac:dyDescent="0.25">
      <c r="A285" t="s">
        <v>1445</v>
      </c>
      <c r="B285" t="s">
        <v>1446</v>
      </c>
      <c r="C285" s="24"/>
      <c r="D285" s="24"/>
      <c r="E285" s="24"/>
      <c r="F285" s="54" t="s">
        <v>1445</v>
      </c>
      <c r="G285" s="54" t="s">
        <v>212</v>
      </c>
      <c r="H285" s="55" t="s">
        <v>327</v>
      </c>
      <c r="I285" s="24"/>
      <c r="J285" s="24"/>
      <c r="K285" s="26" t="s">
        <v>176</v>
      </c>
      <c r="L285" s="25" t="s">
        <v>1311</v>
      </c>
    </row>
    <row r="286" spans="1:12" x14ac:dyDescent="0.25">
      <c r="A286" t="s">
        <v>522</v>
      </c>
      <c r="B286" t="s">
        <v>1447</v>
      </c>
      <c r="C286" s="24"/>
      <c r="D286" s="24"/>
      <c r="E286" s="24"/>
      <c r="F286" s="52" t="s">
        <v>522</v>
      </c>
      <c r="G286" s="52" t="s">
        <v>212</v>
      </c>
      <c r="H286" s="53" t="s">
        <v>327</v>
      </c>
      <c r="I286" s="24"/>
      <c r="J286" s="24"/>
      <c r="K286" s="25" t="s">
        <v>177</v>
      </c>
      <c r="L286" s="25" t="s">
        <v>1311</v>
      </c>
    </row>
    <row r="287" spans="1:12" x14ac:dyDescent="0.25">
      <c r="A287" t="s">
        <v>1448</v>
      </c>
      <c r="B287" t="s">
        <v>1449</v>
      </c>
      <c r="C287" s="24"/>
      <c r="D287" s="24"/>
      <c r="E287" s="24"/>
      <c r="F287" s="54" t="s">
        <v>1448</v>
      </c>
      <c r="G287" s="54" t="s">
        <v>212</v>
      </c>
      <c r="H287" s="55" t="s">
        <v>327</v>
      </c>
      <c r="I287" s="24"/>
      <c r="J287" s="24"/>
      <c r="K287" s="25" t="s">
        <v>178</v>
      </c>
      <c r="L287" s="25" t="s">
        <v>1311</v>
      </c>
    </row>
    <row r="288" spans="1:12" x14ac:dyDescent="0.25">
      <c r="A288" t="s">
        <v>517</v>
      </c>
      <c r="B288" t="s">
        <v>1403</v>
      </c>
      <c r="C288" s="24"/>
      <c r="D288" s="24"/>
      <c r="E288" s="24"/>
      <c r="F288" s="52" t="s">
        <v>517</v>
      </c>
      <c r="G288" s="52" t="s">
        <v>212</v>
      </c>
      <c r="H288" s="53" t="s">
        <v>327</v>
      </c>
      <c r="I288" s="24"/>
      <c r="J288" s="24"/>
      <c r="K288" s="25" t="s">
        <v>179</v>
      </c>
      <c r="L288" s="25" t="s">
        <v>1311</v>
      </c>
    </row>
    <row r="289" spans="1:12" x14ac:dyDescent="0.25">
      <c r="A289" t="s">
        <v>715</v>
      </c>
      <c r="B289" t="s">
        <v>1582</v>
      </c>
      <c r="C289" s="24"/>
      <c r="D289" s="24"/>
      <c r="E289" s="24"/>
      <c r="F289" s="54" t="s">
        <v>715</v>
      </c>
      <c r="G289" s="54" t="s">
        <v>212</v>
      </c>
      <c r="H289" s="55" t="s">
        <v>327</v>
      </c>
      <c r="I289" s="24"/>
      <c r="J289" s="24"/>
      <c r="K289" s="25" t="s">
        <v>334</v>
      </c>
      <c r="L289" s="25" t="s">
        <v>1311</v>
      </c>
    </row>
    <row r="290" spans="1:12" x14ac:dyDescent="0.25">
      <c r="A290" t="s">
        <v>1450</v>
      </c>
      <c r="B290" t="s">
        <v>1451</v>
      </c>
      <c r="C290" s="24"/>
      <c r="D290" s="24"/>
      <c r="E290" s="24"/>
      <c r="F290" s="52" t="s">
        <v>1450</v>
      </c>
      <c r="G290" s="52" t="s">
        <v>212</v>
      </c>
      <c r="H290" s="53" t="s">
        <v>327</v>
      </c>
      <c r="I290" s="24"/>
      <c r="J290" s="24"/>
      <c r="K290" s="25" t="s">
        <v>180</v>
      </c>
      <c r="L290" s="25" t="s">
        <v>1311</v>
      </c>
    </row>
    <row r="291" spans="1:12" x14ac:dyDescent="0.25">
      <c r="A291" t="s">
        <v>14</v>
      </c>
      <c r="B291" t="s">
        <v>716</v>
      </c>
      <c r="C291" s="24"/>
      <c r="D291" s="24"/>
      <c r="E291" s="24"/>
      <c r="F291" s="54" t="s">
        <v>14</v>
      </c>
      <c r="G291" s="54" t="s">
        <v>212</v>
      </c>
      <c r="H291" s="55" t="s">
        <v>327</v>
      </c>
      <c r="I291" s="24"/>
      <c r="J291" s="24"/>
      <c r="K291" s="25" t="s">
        <v>7</v>
      </c>
      <c r="L291" s="25" t="s">
        <v>1311</v>
      </c>
    </row>
    <row r="292" spans="1:12" x14ac:dyDescent="0.25">
      <c r="A292" t="s">
        <v>717</v>
      </c>
      <c r="B292" t="s">
        <v>1583</v>
      </c>
      <c r="C292" s="24"/>
      <c r="D292" s="24"/>
      <c r="E292" s="24"/>
      <c r="F292" s="52" t="s">
        <v>717</v>
      </c>
      <c r="G292" s="52" t="s">
        <v>212</v>
      </c>
      <c r="H292" s="53" t="s">
        <v>327</v>
      </c>
      <c r="I292" s="24"/>
      <c r="J292" s="24"/>
      <c r="K292" s="25" t="s">
        <v>181</v>
      </c>
      <c r="L292" s="25" t="s">
        <v>1311</v>
      </c>
    </row>
    <row r="293" spans="1:12" x14ac:dyDescent="0.25">
      <c r="A293" t="s">
        <v>1061</v>
      </c>
      <c r="B293" t="s">
        <v>1194</v>
      </c>
      <c r="C293" s="24"/>
      <c r="D293" s="24"/>
      <c r="E293" s="24"/>
      <c r="F293" s="54" t="s">
        <v>1061</v>
      </c>
      <c r="G293" s="54" t="s">
        <v>212</v>
      </c>
      <c r="H293" s="55" t="s">
        <v>327</v>
      </c>
      <c r="I293" s="24"/>
      <c r="J293" s="24"/>
      <c r="K293" s="25" t="s">
        <v>488</v>
      </c>
      <c r="L293" s="25" t="s">
        <v>1311</v>
      </c>
    </row>
    <row r="294" spans="1:12" x14ac:dyDescent="0.25">
      <c r="A294" t="s">
        <v>1385</v>
      </c>
      <c r="B294" t="s">
        <v>1501</v>
      </c>
      <c r="C294" s="24"/>
      <c r="D294" s="24"/>
      <c r="E294" s="24"/>
      <c r="F294" s="52" t="s">
        <v>1385</v>
      </c>
      <c r="G294" s="52" t="s">
        <v>212</v>
      </c>
      <c r="H294" s="53" t="s">
        <v>327</v>
      </c>
      <c r="I294" s="24"/>
      <c r="J294" s="24"/>
      <c r="K294" s="25" t="s">
        <v>182</v>
      </c>
      <c r="L294" s="25" t="s">
        <v>1311</v>
      </c>
    </row>
    <row r="295" spans="1:12" x14ac:dyDescent="0.25">
      <c r="A295" t="s">
        <v>1452</v>
      </c>
      <c r="B295" t="s">
        <v>1453</v>
      </c>
      <c r="C295" s="24"/>
      <c r="D295" s="24"/>
      <c r="E295" s="24"/>
      <c r="F295" s="54" t="s">
        <v>1452</v>
      </c>
      <c r="G295" s="54" t="s">
        <v>212</v>
      </c>
      <c r="H295" s="55" t="s">
        <v>327</v>
      </c>
      <c r="I295" s="24"/>
      <c r="J295" s="24"/>
      <c r="K295" s="25" t="s">
        <v>183</v>
      </c>
      <c r="L295" s="25" t="s">
        <v>1311</v>
      </c>
    </row>
    <row r="296" spans="1:12" x14ac:dyDescent="0.25">
      <c r="A296" t="s">
        <v>381</v>
      </c>
      <c r="B296" t="s">
        <v>1195</v>
      </c>
      <c r="C296" s="24"/>
      <c r="D296" s="24"/>
      <c r="E296" s="24"/>
      <c r="F296" s="52" t="s">
        <v>381</v>
      </c>
      <c r="G296" s="52" t="s">
        <v>212</v>
      </c>
      <c r="H296" s="53" t="s">
        <v>327</v>
      </c>
      <c r="I296" s="24"/>
      <c r="J296" s="24"/>
      <c r="K296" s="25" t="s">
        <v>184</v>
      </c>
      <c r="L296" s="25" t="s">
        <v>1311</v>
      </c>
    </row>
    <row r="297" spans="1:12" x14ac:dyDescent="0.25">
      <c r="A297" t="s">
        <v>718</v>
      </c>
      <c r="B297" t="s">
        <v>1195</v>
      </c>
      <c r="C297" s="24"/>
      <c r="D297" s="24"/>
      <c r="E297" s="24"/>
      <c r="F297" s="54" t="s">
        <v>718</v>
      </c>
      <c r="G297" s="54" t="s">
        <v>212</v>
      </c>
      <c r="H297" s="55" t="s">
        <v>327</v>
      </c>
      <c r="I297" s="24"/>
      <c r="J297" s="24"/>
      <c r="K297" s="25" t="s">
        <v>185</v>
      </c>
      <c r="L297" s="25" t="s">
        <v>1311</v>
      </c>
    </row>
    <row r="298" spans="1:12" x14ac:dyDescent="0.25">
      <c r="A298" t="s">
        <v>719</v>
      </c>
      <c r="B298" t="s">
        <v>1195</v>
      </c>
      <c r="C298" s="24"/>
      <c r="D298" s="24"/>
      <c r="E298" s="24"/>
      <c r="F298" s="52" t="s">
        <v>719</v>
      </c>
      <c r="G298" s="52" t="s">
        <v>212</v>
      </c>
      <c r="H298" s="53" t="s">
        <v>327</v>
      </c>
      <c r="I298" s="24"/>
      <c r="J298" s="24"/>
      <c r="K298" s="25" t="s">
        <v>273</v>
      </c>
      <c r="L298" s="25" t="s">
        <v>1311</v>
      </c>
    </row>
    <row r="299" spans="1:12" x14ac:dyDescent="0.25">
      <c r="A299" t="s">
        <v>233</v>
      </c>
      <c r="B299" t="s">
        <v>1196</v>
      </c>
      <c r="C299" s="24"/>
      <c r="D299" s="24"/>
      <c r="E299" s="24"/>
      <c r="F299" s="54" t="s">
        <v>233</v>
      </c>
      <c r="G299" s="54" t="s">
        <v>212</v>
      </c>
      <c r="H299" s="55" t="s">
        <v>327</v>
      </c>
      <c r="I299" s="24"/>
      <c r="J299" s="24"/>
      <c r="K299" s="25" t="s">
        <v>492</v>
      </c>
      <c r="L299" s="25" t="s">
        <v>1311</v>
      </c>
    </row>
    <row r="300" spans="1:12" x14ac:dyDescent="0.25">
      <c r="A300" t="s">
        <v>720</v>
      </c>
      <c r="B300" t="s">
        <v>1197</v>
      </c>
      <c r="C300" s="24"/>
      <c r="D300" s="24"/>
      <c r="E300" s="24"/>
      <c r="F300" s="52" t="s">
        <v>720</v>
      </c>
      <c r="G300" s="52" t="s">
        <v>212</v>
      </c>
      <c r="H300" s="53" t="s">
        <v>327</v>
      </c>
      <c r="I300" s="24"/>
      <c r="J300" s="24"/>
      <c r="K300" s="25" t="s">
        <v>491</v>
      </c>
      <c r="L300" s="25" t="s">
        <v>1311</v>
      </c>
    </row>
    <row r="301" spans="1:12" x14ac:dyDescent="0.25">
      <c r="A301" t="s">
        <v>110</v>
      </c>
      <c r="B301" t="s">
        <v>1196</v>
      </c>
      <c r="C301" s="24"/>
      <c r="D301" s="24"/>
      <c r="E301" s="24"/>
      <c r="F301" s="54" t="s">
        <v>110</v>
      </c>
      <c r="G301" s="54" t="s">
        <v>212</v>
      </c>
      <c r="H301" s="55" t="s">
        <v>327</v>
      </c>
      <c r="I301" s="24"/>
      <c r="J301" s="24"/>
      <c r="K301" s="25" t="s">
        <v>9</v>
      </c>
      <c r="L301" s="25" t="s">
        <v>1311</v>
      </c>
    </row>
    <row r="302" spans="1:12" x14ac:dyDescent="0.25">
      <c r="A302" t="s">
        <v>111</v>
      </c>
      <c r="B302" t="s">
        <v>1196</v>
      </c>
      <c r="C302" s="24"/>
      <c r="D302" s="24"/>
      <c r="E302" s="24"/>
      <c r="F302" s="52" t="s">
        <v>111</v>
      </c>
      <c r="G302" s="52" t="s">
        <v>212</v>
      </c>
      <c r="H302" s="53" t="s">
        <v>327</v>
      </c>
      <c r="I302" s="24"/>
      <c r="J302" s="24"/>
      <c r="K302" s="25" t="s">
        <v>490</v>
      </c>
      <c r="L302" s="25" t="s">
        <v>1311</v>
      </c>
    </row>
    <row r="303" spans="1:12" x14ac:dyDescent="0.25">
      <c r="A303" t="s">
        <v>721</v>
      </c>
      <c r="B303" t="s">
        <v>1584</v>
      </c>
      <c r="C303" s="24"/>
      <c r="D303" s="24"/>
      <c r="E303" s="24"/>
      <c r="F303" s="54" t="s">
        <v>721</v>
      </c>
      <c r="G303" s="54" t="s">
        <v>212</v>
      </c>
      <c r="H303" s="55" t="s">
        <v>327</v>
      </c>
      <c r="I303" s="24"/>
      <c r="J303" s="24"/>
      <c r="K303" s="25" t="s">
        <v>10</v>
      </c>
      <c r="L303" s="25" t="s">
        <v>1311</v>
      </c>
    </row>
    <row r="304" spans="1:12" x14ac:dyDescent="0.25">
      <c r="A304" t="s">
        <v>722</v>
      </c>
      <c r="B304" t="s">
        <v>1585</v>
      </c>
      <c r="C304" s="24"/>
      <c r="D304" s="24"/>
      <c r="E304" s="24"/>
      <c r="F304" s="52" t="s">
        <v>722</v>
      </c>
      <c r="G304" s="52" t="s">
        <v>212</v>
      </c>
      <c r="H304" s="53" t="s">
        <v>327</v>
      </c>
      <c r="I304" s="24"/>
      <c r="J304" s="24"/>
      <c r="K304" s="25" t="s">
        <v>186</v>
      </c>
      <c r="L304" s="25" t="s">
        <v>1311</v>
      </c>
    </row>
    <row r="305" spans="1:12" x14ac:dyDescent="0.25">
      <c r="A305" t="s">
        <v>15</v>
      </c>
      <c r="B305" t="s">
        <v>16</v>
      </c>
      <c r="C305" s="24"/>
      <c r="D305" s="24"/>
      <c r="E305" s="24"/>
      <c r="F305" s="54" t="s">
        <v>15</v>
      </c>
      <c r="G305" s="54" t="s">
        <v>212</v>
      </c>
      <c r="H305" s="55" t="s">
        <v>327</v>
      </c>
      <c r="I305" s="24"/>
      <c r="J305" s="24"/>
      <c r="K305" s="25" t="s">
        <v>187</v>
      </c>
      <c r="L305" s="25" t="s">
        <v>1311</v>
      </c>
    </row>
    <row r="306" spans="1:12" x14ac:dyDescent="0.25">
      <c r="A306" t="s">
        <v>723</v>
      </c>
      <c r="B306" t="s">
        <v>1198</v>
      </c>
      <c r="C306" s="24"/>
      <c r="D306" s="24"/>
      <c r="E306" s="24"/>
      <c r="F306" s="52" t="s">
        <v>723</v>
      </c>
      <c r="G306" s="52" t="s">
        <v>212</v>
      </c>
      <c r="H306" s="53" t="s">
        <v>327</v>
      </c>
      <c r="I306" s="24"/>
      <c r="J306" s="24"/>
      <c r="K306" s="26" t="s">
        <v>188</v>
      </c>
      <c r="L306" s="25" t="s">
        <v>1311</v>
      </c>
    </row>
    <row r="307" spans="1:12" x14ac:dyDescent="0.25">
      <c r="A307" t="s">
        <v>1062</v>
      </c>
      <c r="B307" t="s">
        <v>1199</v>
      </c>
      <c r="C307" s="24"/>
      <c r="D307" s="24"/>
      <c r="E307" s="24"/>
      <c r="F307" s="54" t="s">
        <v>1062</v>
      </c>
      <c r="G307" s="54" t="s">
        <v>212</v>
      </c>
      <c r="H307" s="55" t="s">
        <v>327</v>
      </c>
      <c r="I307" s="24"/>
      <c r="J307" s="24"/>
      <c r="K307" s="25" t="s">
        <v>189</v>
      </c>
      <c r="L307" s="25" t="s">
        <v>1311</v>
      </c>
    </row>
    <row r="308" spans="1:12" x14ac:dyDescent="0.25">
      <c r="A308" t="s">
        <v>1386</v>
      </c>
      <c r="B308" t="s">
        <v>1586</v>
      </c>
      <c r="C308" s="24"/>
      <c r="D308" s="24"/>
      <c r="E308" s="24"/>
      <c r="F308" s="52" t="s">
        <v>1386</v>
      </c>
      <c r="G308" s="52" t="s">
        <v>212</v>
      </c>
      <c r="H308" s="53" t="s">
        <v>327</v>
      </c>
      <c r="I308" s="24"/>
      <c r="J308" s="24"/>
      <c r="K308" s="29" t="s">
        <v>190</v>
      </c>
      <c r="L308" s="25" t="s">
        <v>1311</v>
      </c>
    </row>
    <row r="309" spans="1:12" x14ac:dyDescent="0.25">
      <c r="A309" t="s">
        <v>1454</v>
      </c>
      <c r="B309" t="s">
        <v>1455</v>
      </c>
      <c r="C309" s="24"/>
      <c r="D309" s="24"/>
      <c r="E309" s="24"/>
      <c r="F309" s="54" t="s">
        <v>1454</v>
      </c>
      <c r="G309" s="54" t="s">
        <v>212</v>
      </c>
      <c r="H309" s="55" t="s">
        <v>327</v>
      </c>
      <c r="I309" s="24"/>
      <c r="J309" s="24"/>
      <c r="K309" s="25" t="s">
        <v>191</v>
      </c>
      <c r="L309" s="25" t="s">
        <v>1311</v>
      </c>
    </row>
    <row r="310" spans="1:12" x14ac:dyDescent="0.25">
      <c r="A310" t="s">
        <v>17</v>
      </c>
      <c r="B310" t="s">
        <v>18</v>
      </c>
      <c r="C310" s="24"/>
      <c r="D310" s="24"/>
      <c r="E310" s="24"/>
      <c r="F310" s="52" t="s">
        <v>17</v>
      </c>
      <c r="G310" s="52" t="s">
        <v>212</v>
      </c>
      <c r="H310" s="53" t="s">
        <v>327</v>
      </c>
      <c r="I310" s="24"/>
      <c r="J310" s="24"/>
      <c r="K310" s="25" t="s">
        <v>292</v>
      </c>
      <c r="L310" s="25" t="s">
        <v>1311</v>
      </c>
    </row>
    <row r="311" spans="1:12" x14ac:dyDescent="0.25">
      <c r="A311" t="s">
        <v>724</v>
      </c>
      <c r="B311" t="s">
        <v>1587</v>
      </c>
      <c r="C311" s="24"/>
      <c r="D311" s="24"/>
      <c r="E311" s="24"/>
      <c r="F311" s="54" t="s">
        <v>724</v>
      </c>
      <c r="G311" s="54" t="s">
        <v>212</v>
      </c>
      <c r="H311" s="55" t="s">
        <v>327</v>
      </c>
      <c r="I311" s="24"/>
      <c r="J311" s="24"/>
      <c r="K311" s="25" t="s">
        <v>192</v>
      </c>
      <c r="L311" s="25" t="s">
        <v>1311</v>
      </c>
    </row>
    <row r="312" spans="1:12" x14ac:dyDescent="0.25">
      <c r="A312" t="s">
        <v>725</v>
      </c>
      <c r="B312" t="s">
        <v>1529</v>
      </c>
      <c r="C312" s="24"/>
      <c r="D312" s="24"/>
      <c r="E312" s="24"/>
      <c r="F312" s="52" t="s">
        <v>725</v>
      </c>
      <c r="G312" s="52" t="s">
        <v>212</v>
      </c>
      <c r="H312" s="53" t="s">
        <v>327</v>
      </c>
      <c r="I312" s="24"/>
      <c r="J312" s="24"/>
      <c r="K312" s="29" t="s">
        <v>193</v>
      </c>
      <c r="L312" s="25" t="s">
        <v>1311</v>
      </c>
    </row>
    <row r="313" spans="1:12" x14ac:dyDescent="0.25">
      <c r="A313" t="s">
        <v>726</v>
      </c>
      <c r="B313" t="s">
        <v>1588</v>
      </c>
      <c r="C313" s="24"/>
      <c r="D313" s="24"/>
      <c r="E313" s="24"/>
      <c r="F313" s="54" t="s">
        <v>726</v>
      </c>
      <c r="G313" s="54" t="s">
        <v>212</v>
      </c>
      <c r="H313" s="55" t="s">
        <v>327</v>
      </c>
      <c r="I313" s="24"/>
      <c r="J313" s="24"/>
      <c r="K313" s="25" t="s">
        <v>6</v>
      </c>
      <c r="L313" s="25" t="s">
        <v>1311</v>
      </c>
    </row>
    <row r="314" spans="1:12" x14ac:dyDescent="0.25">
      <c r="A314" t="s">
        <v>727</v>
      </c>
      <c r="B314" t="s">
        <v>1589</v>
      </c>
      <c r="C314" s="24"/>
      <c r="D314" s="24"/>
      <c r="E314" s="24"/>
      <c r="F314" s="52" t="s">
        <v>727</v>
      </c>
      <c r="G314" s="52" t="s">
        <v>212</v>
      </c>
      <c r="H314" s="53" t="s">
        <v>327</v>
      </c>
      <c r="I314" s="24"/>
      <c r="J314" s="24"/>
      <c r="K314" s="25" t="s">
        <v>422</v>
      </c>
      <c r="L314" s="25" t="s">
        <v>1311</v>
      </c>
    </row>
    <row r="315" spans="1:12" x14ac:dyDescent="0.25">
      <c r="A315" t="s">
        <v>1387</v>
      </c>
      <c r="B315" t="s">
        <v>1590</v>
      </c>
      <c r="C315" s="24"/>
      <c r="D315" s="24"/>
      <c r="E315" s="24"/>
      <c r="F315" s="54" t="s">
        <v>1387</v>
      </c>
      <c r="G315" s="54" t="s">
        <v>212</v>
      </c>
      <c r="H315" s="55" t="s">
        <v>327</v>
      </c>
      <c r="I315" s="24"/>
      <c r="J315" s="24"/>
      <c r="K315" s="25" t="s">
        <v>425</v>
      </c>
      <c r="L315" s="25" t="s">
        <v>1311</v>
      </c>
    </row>
    <row r="316" spans="1:12" x14ac:dyDescent="0.25">
      <c r="A316" t="s">
        <v>1456</v>
      </c>
      <c r="B316" t="s">
        <v>1457</v>
      </c>
      <c r="C316" s="24"/>
      <c r="D316" s="24"/>
      <c r="E316" s="24"/>
      <c r="F316" s="52" t="s">
        <v>1456</v>
      </c>
      <c r="G316" s="52" t="s">
        <v>212</v>
      </c>
      <c r="H316" s="53" t="s">
        <v>327</v>
      </c>
      <c r="I316" s="24"/>
      <c r="J316" s="24"/>
      <c r="K316" s="25" t="s">
        <v>433</v>
      </c>
      <c r="L316" s="25" t="s">
        <v>1311</v>
      </c>
    </row>
    <row r="317" spans="1:12" x14ac:dyDescent="0.25">
      <c r="A317" t="s">
        <v>2333</v>
      </c>
      <c r="B317" t="s">
        <v>2334</v>
      </c>
      <c r="C317" s="24"/>
      <c r="D317" s="24"/>
      <c r="E317" s="24"/>
      <c r="F317" s="54" t="s">
        <v>2333</v>
      </c>
      <c r="G317" s="54" t="s">
        <v>212</v>
      </c>
      <c r="H317" s="55" t="s">
        <v>327</v>
      </c>
      <c r="I317" s="24"/>
      <c r="J317" s="24"/>
      <c r="K317" s="25" t="s">
        <v>421</v>
      </c>
      <c r="L317" s="25" t="s">
        <v>1311</v>
      </c>
    </row>
    <row r="318" spans="1:12" x14ac:dyDescent="0.25">
      <c r="A318" t="s">
        <v>728</v>
      </c>
      <c r="B318" t="s">
        <v>1591</v>
      </c>
      <c r="C318" s="24"/>
      <c r="D318" s="24"/>
      <c r="E318" s="24"/>
      <c r="F318" s="52" t="s">
        <v>728</v>
      </c>
      <c r="G318" s="52" t="s">
        <v>254</v>
      </c>
      <c r="H318" s="53" t="s">
        <v>390</v>
      </c>
      <c r="I318" s="24"/>
      <c r="J318" s="24"/>
      <c r="K318" s="25" t="s">
        <v>426</v>
      </c>
      <c r="L318" s="25" t="s">
        <v>1311</v>
      </c>
    </row>
    <row r="319" spans="1:12" x14ac:dyDescent="0.25">
      <c r="A319" t="s">
        <v>729</v>
      </c>
      <c r="B319" t="s">
        <v>1592</v>
      </c>
      <c r="C319" s="24"/>
      <c r="D319" s="24"/>
      <c r="E319" s="24"/>
      <c r="F319" s="54" t="s">
        <v>729</v>
      </c>
      <c r="G319" s="54" t="s">
        <v>254</v>
      </c>
      <c r="H319" s="55" t="s">
        <v>390</v>
      </c>
      <c r="I319" s="24"/>
      <c r="J319" s="24"/>
      <c r="K319" s="25" t="s">
        <v>416</v>
      </c>
      <c r="L319" s="25" t="s">
        <v>1311</v>
      </c>
    </row>
    <row r="320" spans="1:12" x14ac:dyDescent="0.25">
      <c r="A320" t="s">
        <v>730</v>
      </c>
      <c r="B320" t="s">
        <v>1593</v>
      </c>
      <c r="C320" s="24"/>
      <c r="D320" s="24"/>
      <c r="E320" s="24"/>
      <c r="F320" s="52" t="s">
        <v>730</v>
      </c>
      <c r="G320" s="52" t="s">
        <v>254</v>
      </c>
      <c r="H320" s="53" t="s">
        <v>390</v>
      </c>
      <c r="I320" s="24"/>
      <c r="J320" s="24"/>
      <c r="K320" s="25" t="s">
        <v>441</v>
      </c>
      <c r="L320" s="25" t="s">
        <v>1311</v>
      </c>
    </row>
    <row r="321" spans="1:12" x14ac:dyDescent="0.25">
      <c r="A321" t="s">
        <v>2335</v>
      </c>
      <c r="B321" t="s">
        <v>1200</v>
      </c>
      <c r="C321" s="24"/>
      <c r="D321" s="24"/>
      <c r="E321" s="24"/>
      <c r="F321" s="54" t="s">
        <v>2335</v>
      </c>
      <c r="G321" s="54" t="s">
        <v>254</v>
      </c>
      <c r="H321" s="55" t="s">
        <v>390</v>
      </c>
      <c r="I321" s="24"/>
      <c r="J321" s="24"/>
      <c r="K321" s="25" t="s">
        <v>434</v>
      </c>
      <c r="L321" s="25" t="s">
        <v>1311</v>
      </c>
    </row>
    <row r="322" spans="1:12" x14ac:dyDescent="0.25">
      <c r="A322" t="s">
        <v>2336</v>
      </c>
      <c r="B322" t="s">
        <v>1200</v>
      </c>
      <c r="C322" s="24"/>
      <c r="D322" s="24"/>
      <c r="E322" s="24"/>
      <c r="F322" s="52" t="s">
        <v>2336</v>
      </c>
      <c r="G322" s="52" t="s">
        <v>254</v>
      </c>
      <c r="H322" s="53" t="s">
        <v>390</v>
      </c>
      <c r="I322" s="24"/>
      <c r="J322" s="24"/>
      <c r="K322" s="25" t="s">
        <v>420</v>
      </c>
      <c r="L322" s="25" t="s">
        <v>1311</v>
      </c>
    </row>
    <row r="323" spans="1:12" x14ac:dyDescent="0.25">
      <c r="A323" t="s">
        <v>22</v>
      </c>
      <c r="B323" t="s">
        <v>1200</v>
      </c>
      <c r="C323" s="24"/>
      <c r="D323" s="24"/>
      <c r="E323" s="24"/>
      <c r="F323" s="54" t="s">
        <v>22</v>
      </c>
      <c r="G323" s="54" t="s">
        <v>254</v>
      </c>
      <c r="H323" s="55" t="s">
        <v>390</v>
      </c>
      <c r="I323" s="24"/>
      <c r="J323" s="24"/>
      <c r="K323" s="25" t="s">
        <v>427</v>
      </c>
      <c r="L323" s="25" t="s">
        <v>1311</v>
      </c>
    </row>
    <row r="324" spans="1:12" x14ac:dyDescent="0.25">
      <c r="A324" t="s">
        <v>731</v>
      </c>
      <c r="B324" t="s">
        <v>1200</v>
      </c>
      <c r="C324" s="24"/>
      <c r="D324" s="24"/>
      <c r="E324" s="24"/>
      <c r="F324" s="52" t="s">
        <v>731</v>
      </c>
      <c r="G324" s="52" t="s">
        <v>254</v>
      </c>
      <c r="H324" s="53" t="s">
        <v>390</v>
      </c>
      <c r="I324" s="24"/>
      <c r="J324" s="24"/>
      <c r="K324" s="25" t="s">
        <v>432</v>
      </c>
      <c r="L324" s="25" t="s">
        <v>1311</v>
      </c>
    </row>
    <row r="325" spans="1:12" x14ac:dyDescent="0.25">
      <c r="A325" t="s">
        <v>732</v>
      </c>
      <c r="B325" t="s">
        <v>1593</v>
      </c>
      <c r="C325" s="24"/>
      <c r="D325" s="24"/>
      <c r="E325" s="24"/>
      <c r="F325" s="54" t="s">
        <v>732</v>
      </c>
      <c r="G325" s="54" t="s">
        <v>254</v>
      </c>
      <c r="H325" s="55" t="s">
        <v>390</v>
      </c>
      <c r="I325" s="24"/>
      <c r="J325" s="24"/>
      <c r="K325" s="25" t="s">
        <v>440</v>
      </c>
      <c r="L325" s="25" t="s">
        <v>1311</v>
      </c>
    </row>
    <row r="326" spans="1:12" x14ac:dyDescent="0.25">
      <c r="A326" t="s">
        <v>36</v>
      </c>
      <c r="B326" t="s">
        <v>1200</v>
      </c>
      <c r="C326" s="24"/>
      <c r="D326" s="24"/>
      <c r="E326" s="24"/>
      <c r="F326" s="52" t="s">
        <v>36</v>
      </c>
      <c r="G326" s="52" t="s">
        <v>254</v>
      </c>
      <c r="H326" s="53" t="s">
        <v>390</v>
      </c>
      <c r="I326" s="24"/>
      <c r="J326" s="24"/>
      <c r="K326" s="25" t="s">
        <v>435</v>
      </c>
      <c r="L326" s="25" t="s">
        <v>1311</v>
      </c>
    </row>
    <row r="327" spans="1:12" x14ac:dyDescent="0.25">
      <c r="A327" t="s">
        <v>383</v>
      </c>
      <c r="B327" t="s">
        <v>1200</v>
      </c>
      <c r="C327" s="24"/>
      <c r="D327" s="24"/>
      <c r="E327" s="24"/>
      <c r="F327" s="54" t="s">
        <v>383</v>
      </c>
      <c r="G327" s="54" t="s">
        <v>254</v>
      </c>
      <c r="H327" s="55" t="s">
        <v>390</v>
      </c>
      <c r="I327" s="24"/>
      <c r="J327" s="24"/>
      <c r="K327" s="25" t="s">
        <v>419</v>
      </c>
      <c r="L327" s="25" t="s">
        <v>1311</v>
      </c>
    </row>
    <row r="328" spans="1:12" x14ac:dyDescent="0.25">
      <c r="A328" t="s">
        <v>620</v>
      </c>
      <c r="B328" t="s">
        <v>1200</v>
      </c>
      <c r="C328" s="24"/>
      <c r="D328" s="24"/>
      <c r="E328" s="24"/>
      <c r="F328" s="52" t="s">
        <v>620</v>
      </c>
      <c r="G328" s="52" t="s">
        <v>254</v>
      </c>
      <c r="H328" s="53" t="s">
        <v>390</v>
      </c>
      <c r="I328" s="24"/>
      <c r="J328" s="24"/>
      <c r="K328" s="25" t="s">
        <v>428</v>
      </c>
      <c r="L328" s="25" t="s">
        <v>1311</v>
      </c>
    </row>
    <row r="329" spans="1:12" x14ac:dyDescent="0.25">
      <c r="A329" t="s">
        <v>733</v>
      </c>
      <c r="B329" t="s">
        <v>1594</v>
      </c>
      <c r="C329" s="24"/>
      <c r="D329" s="24"/>
      <c r="E329" s="24"/>
      <c r="F329" s="54" t="s">
        <v>733</v>
      </c>
      <c r="G329" s="54" t="s">
        <v>254</v>
      </c>
      <c r="H329" s="55" t="s">
        <v>390</v>
      </c>
      <c r="I329" s="24"/>
      <c r="J329" s="24"/>
      <c r="K329" s="25" t="s">
        <v>431</v>
      </c>
      <c r="L329" s="25" t="s">
        <v>1311</v>
      </c>
    </row>
    <row r="330" spans="1:12" x14ac:dyDescent="0.25">
      <c r="A330" t="s">
        <v>1063</v>
      </c>
      <c r="B330" t="s">
        <v>1200</v>
      </c>
      <c r="C330" s="24"/>
      <c r="D330" s="24"/>
      <c r="E330" s="24"/>
      <c r="F330" s="52" t="s">
        <v>1063</v>
      </c>
      <c r="G330" s="52" t="s">
        <v>254</v>
      </c>
      <c r="H330" s="53" t="s">
        <v>390</v>
      </c>
      <c r="I330" s="24"/>
      <c r="J330" s="24"/>
      <c r="K330" s="25" t="s">
        <v>439</v>
      </c>
      <c r="L330" s="25" t="s">
        <v>1311</v>
      </c>
    </row>
    <row r="331" spans="1:12" x14ac:dyDescent="0.25">
      <c r="A331" t="s">
        <v>362</v>
      </c>
      <c r="B331" t="s">
        <v>335</v>
      </c>
      <c r="C331" s="24"/>
      <c r="D331" s="24"/>
      <c r="E331" s="24"/>
      <c r="F331" s="54" t="s">
        <v>362</v>
      </c>
      <c r="G331" s="54" t="s">
        <v>387</v>
      </c>
      <c r="H331" s="55" t="s">
        <v>252</v>
      </c>
      <c r="I331" s="24"/>
      <c r="J331" s="24"/>
      <c r="K331" s="25" t="s">
        <v>444</v>
      </c>
      <c r="L331" s="25" t="s">
        <v>1311</v>
      </c>
    </row>
    <row r="332" spans="1:12" x14ac:dyDescent="0.25">
      <c r="A332" t="s">
        <v>53</v>
      </c>
      <c r="B332" t="s">
        <v>335</v>
      </c>
      <c r="C332" s="24"/>
      <c r="D332" s="24"/>
      <c r="E332" s="24"/>
      <c r="F332" s="52" t="s">
        <v>53</v>
      </c>
      <c r="G332" s="52" t="s">
        <v>387</v>
      </c>
      <c r="H332" s="53" t="s">
        <v>252</v>
      </c>
      <c r="I332" s="24"/>
      <c r="J332" s="24"/>
      <c r="K332" s="25" t="s">
        <v>436</v>
      </c>
      <c r="L332" s="25" t="s">
        <v>1311</v>
      </c>
    </row>
    <row r="333" spans="1:12" x14ac:dyDescent="0.25">
      <c r="A333" t="s">
        <v>1064</v>
      </c>
      <c r="B333" t="s">
        <v>335</v>
      </c>
      <c r="C333" s="24"/>
      <c r="D333" s="24"/>
      <c r="E333" s="24"/>
      <c r="F333" s="54" t="s">
        <v>1064</v>
      </c>
      <c r="G333" s="54" t="s">
        <v>387</v>
      </c>
      <c r="H333" s="55" t="s">
        <v>252</v>
      </c>
      <c r="I333" s="24"/>
      <c r="J333" s="24"/>
      <c r="K333" s="25" t="s">
        <v>418</v>
      </c>
      <c r="L333" s="25" t="s">
        <v>1311</v>
      </c>
    </row>
    <row r="334" spans="1:12" x14ac:dyDescent="0.25">
      <c r="A334" t="s">
        <v>392</v>
      </c>
      <c r="B334" t="s">
        <v>252</v>
      </c>
      <c r="C334" s="24"/>
      <c r="D334" s="24"/>
      <c r="E334" s="24"/>
      <c r="F334" s="52" t="s">
        <v>392</v>
      </c>
      <c r="G334" s="52" t="s">
        <v>387</v>
      </c>
      <c r="H334" s="53" t="s">
        <v>252</v>
      </c>
      <c r="I334" s="24"/>
      <c r="J334" s="24"/>
      <c r="K334" s="26" t="s">
        <v>429</v>
      </c>
      <c r="L334" s="25" t="s">
        <v>1311</v>
      </c>
    </row>
    <row r="335" spans="1:12" x14ac:dyDescent="0.25">
      <c r="A335" t="s">
        <v>37</v>
      </c>
      <c r="B335" t="s">
        <v>252</v>
      </c>
      <c r="C335" s="24"/>
      <c r="D335" s="24"/>
      <c r="E335" s="24"/>
      <c r="F335" s="54" t="s">
        <v>37</v>
      </c>
      <c r="G335" s="54" t="s">
        <v>387</v>
      </c>
      <c r="H335" s="55" t="s">
        <v>252</v>
      </c>
      <c r="I335" s="24"/>
      <c r="J335" s="24"/>
      <c r="K335" s="29" t="s">
        <v>430</v>
      </c>
      <c r="L335" s="25" t="s">
        <v>1311</v>
      </c>
    </row>
    <row r="336" spans="1:12" x14ac:dyDescent="0.25">
      <c r="A336" t="s">
        <v>330</v>
      </c>
      <c r="B336" t="s">
        <v>252</v>
      </c>
      <c r="C336" s="24"/>
      <c r="D336" s="24"/>
      <c r="E336" s="24"/>
      <c r="F336" s="52" t="s">
        <v>330</v>
      </c>
      <c r="G336" s="52" t="s">
        <v>387</v>
      </c>
      <c r="H336" s="53" t="s">
        <v>252</v>
      </c>
      <c r="I336" s="24"/>
      <c r="J336" s="24"/>
      <c r="K336" s="26" t="s">
        <v>438</v>
      </c>
      <c r="L336" s="25" t="s">
        <v>1311</v>
      </c>
    </row>
    <row r="337" spans="1:12" x14ac:dyDescent="0.25">
      <c r="A337" t="s">
        <v>619</v>
      </c>
      <c r="B337" t="s">
        <v>252</v>
      </c>
      <c r="C337" s="24"/>
      <c r="D337" s="24"/>
      <c r="E337" s="24"/>
      <c r="F337" s="54" t="s">
        <v>619</v>
      </c>
      <c r="G337" s="54" t="s">
        <v>387</v>
      </c>
      <c r="H337" s="55" t="s">
        <v>252</v>
      </c>
      <c r="I337" s="24"/>
      <c r="J337" s="24"/>
      <c r="K337" s="29" t="s">
        <v>437</v>
      </c>
      <c r="L337" s="25" t="s">
        <v>1311</v>
      </c>
    </row>
    <row r="338" spans="1:12" x14ac:dyDescent="0.25">
      <c r="A338" t="s">
        <v>1065</v>
      </c>
      <c r="B338" t="s">
        <v>252</v>
      </c>
      <c r="C338" s="24"/>
      <c r="D338" s="24"/>
      <c r="E338" s="24"/>
      <c r="F338" s="52" t="s">
        <v>1065</v>
      </c>
      <c r="G338" s="52" t="s">
        <v>387</v>
      </c>
      <c r="H338" s="53" t="s">
        <v>252</v>
      </c>
      <c r="I338" s="24"/>
      <c r="J338" s="24"/>
      <c r="K338" s="26" t="s">
        <v>423</v>
      </c>
      <c r="L338" s="25" t="s">
        <v>1311</v>
      </c>
    </row>
    <row r="339" spans="1:12" x14ac:dyDescent="0.25">
      <c r="A339" t="s">
        <v>1458</v>
      </c>
      <c r="B339" t="s">
        <v>1507</v>
      </c>
      <c r="C339" s="24"/>
      <c r="D339" s="24"/>
      <c r="E339" s="24"/>
      <c r="F339" s="54" t="s">
        <v>1458</v>
      </c>
      <c r="G339" s="54" t="s">
        <v>254</v>
      </c>
      <c r="H339" s="55" t="s">
        <v>390</v>
      </c>
      <c r="I339" s="24"/>
      <c r="J339" s="24"/>
      <c r="K339" s="29" t="s">
        <v>417</v>
      </c>
      <c r="L339" s="25" t="s">
        <v>1311</v>
      </c>
    </row>
    <row r="340" spans="1:12" x14ac:dyDescent="0.25">
      <c r="A340" t="s">
        <v>1459</v>
      </c>
      <c r="B340" t="s">
        <v>1527</v>
      </c>
      <c r="C340" s="24"/>
      <c r="D340" s="24"/>
      <c r="E340" s="24"/>
      <c r="F340" s="52" t="s">
        <v>1459</v>
      </c>
      <c r="G340" s="52" t="s">
        <v>387</v>
      </c>
      <c r="H340" s="53" t="s">
        <v>252</v>
      </c>
      <c r="I340" s="24"/>
      <c r="J340" s="24"/>
      <c r="K340" s="26" t="s">
        <v>424</v>
      </c>
      <c r="L340" s="25" t="s">
        <v>1311</v>
      </c>
    </row>
    <row r="341" spans="1:12" x14ac:dyDescent="0.25">
      <c r="A341" t="s">
        <v>1460</v>
      </c>
      <c r="B341" t="s">
        <v>1508</v>
      </c>
      <c r="C341" s="24"/>
      <c r="D341" s="24"/>
      <c r="E341" s="24"/>
      <c r="F341" s="54" t="s">
        <v>1460</v>
      </c>
      <c r="G341" s="54" t="s">
        <v>254</v>
      </c>
      <c r="H341" s="55" t="s">
        <v>390</v>
      </c>
      <c r="I341" s="24"/>
      <c r="J341" s="24"/>
      <c r="K341" s="29" t="s">
        <v>442</v>
      </c>
      <c r="L341" s="25" t="s">
        <v>1311</v>
      </c>
    </row>
    <row r="342" spans="1:12" x14ac:dyDescent="0.25">
      <c r="A342" t="s">
        <v>1401</v>
      </c>
      <c r="B342" t="s">
        <v>1503</v>
      </c>
      <c r="C342" s="24"/>
      <c r="D342" s="24"/>
      <c r="E342" s="24"/>
      <c r="F342" s="52" t="s">
        <v>1401</v>
      </c>
      <c r="G342" s="52" t="s">
        <v>254</v>
      </c>
      <c r="H342" s="53" t="s">
        <v>390</v>
      </c>
      <c r="I342" s="24"/>
      <c r="J342" s="24"/>
      <c r="K342" s="26" t="s">
        <v>443</v>
      </c>
      <c r="L342" s="25" t="s">
        <v>1311</v>
      </c>
    </row>
    <row r="343" spans="1:12" x14ac:dyDescent="0.25">
      <c r="A343" t="s">
        <v>1461</v>
      </c>
      <c r="B343" t="s">
        <v>1532</v>
      </c>
      <c r="C343" s="24"/>
      <c r="D343" s="24"/>
      <c r="E343" s="24"/>
      <c r="F343" s="54" t="s">
        <v>1461</v>
      </c>
      <c r="G343" s="54" t="s">
        <v>389</v>
      </c>
      <c r="H343" s="55" t="s">
        <v>322</v>
      </c>
      <c r="I343" s="24"/>
      <c r="J343" s="24"/>
      <c r="K343" s="49" t="s">
        <v>534</v>
      </c>
      <c r="L343" s="49" t="s">
        <v>1311</v>
      </c>
    </row>
    <row r="344" spans="1:12" x14ac:dyDescent="0.25">
      <c r="A344" t="s">
        <v>1462</v>
      </c>
      <c r="B344" t="s">
        <v>1504</v>
      </c>
      <c r="C344" s="24"/>
      <c r="D344" s="24"/>
      <c r="E344" s="24"/>
      <c r="F344" s="52" t="s">
        <v>1462</v>
      </c>
      <c r="G344" s="52" t="s">
        <v>254</v>
      </c>
      <c r="H344" s="53" t="s">
        <v>390</v>
      </c>
      <c r="I344" s="24"/>
      <c r="J344" s="24"/>
      <c r="K344" s="49" t="s">
        <v>535</v>
      </c>
      <c r="L344" s="49" t="s">
        <v>1311</v>
      </c>
    </row>
    <row r="345" spans="1:12" x14ac:dyDescent="0.25">
      <c r="A345" t="s">
        <v>2337</v>
      </c>
      <c r="B345" t="s">
        <v>2338</v>
      </c>
      <c r="C345" s="24"/>
      <c r="D345" s="24"/>
      <c r="E345" s="24"/>
      <c r="F345" s="54" t="s">
        <v>2337</v>
      </c>
      <c r="G345" s="54" t="s">
        <v>254</v>
      </c>
      <c r="H345" s="55" t="s">
        <v>390</v>
      </c>
      <c r="I345" s="24"/>
      <c r="J345" s="24"/>
      <c r="K345" s="49" t="s">
        <v>536</v>
      </c>
      <c r="L345" s="49" t="s">
        <v>1311</v>
      </c>
    </row>
    <row r="346" spans="1:12" x14ac:dyDescent="0.25">
      <c r="A346" t="s">
        <v>1519</v>
      </c>
      <c r="B346" t="s">
        <v>1520</v>
      </c>
      <c r="C346" s="24"/>
      <c r="D346" s="24"/>
      <c r="E346" s="24"/>
      <c r="F346" s="52" t="s">
        <v>1519</v>
      </c>
      <c r="G346" s="52" t="s">
        <v>1482</v>
      </c>
      <c r="H346" s="53" t="s">
        <v>1483</v>
      </c>
      <c r="I346" s="24"/>
      <c r="J346" s="24"/>
      <c r="K346" s="49" t="s">
        <v>537</v>
      </c>
      <c r="L346" s="49" t="s">
        <v>1311</v>
      </c>
    </row>
    <row r="347" spans="1:12" x14ac:dyDescent="0.25">
      <c r="A347" t="s">
        <v>1595</v>
      </c>
      <c r="B347" t="s">
        <v>1596</v>
      </c>
      <c r="C347" s="24"/>
      <c r="D347" s="24"/>
      <c r="E347" s="24"/>
      <c r="F347" s="54" t="s">
        <v>1595</v>
      </c>
      <c r="G347" s="54" t="s">
        <v>1482</v>
      </c>
      <c r="H347" s="55" t="s">
        <v>1483</v>
      </c>
      <c r="I347" s="24"/>
      <c r="J347" s="24"/>
      <c r="K347" s="49" t="s">
        <v>538</v>
      </c>
      <c r="L347" s="49" t="s">
        <v>1311</v>
      </c>
    </row>
    <row r="348" spans="1:12" x14ac:dyDescent="0.25">
      <c r="A348" t="s">
        <v>1463</v>
      </c>
      <c r="B348" t="s">
        <v>1526</v>
      </c>
      <c r="C348" s="24"/>
      <c r="D348" s="24"/>
      <c r="E348" s="24"/>
      <c r="F348" s="52" t="s">
        <v>1463</v>
      </c>
      <c r="G348" s="52" t="s">
        <v>254</v>
      </c>
      <c r="H348" s="53" t="s">
        <v>390</v>
      </c>
      <c r="I348" s="24"/>
      <c r="J348" s="24"/>
      <c r="K348" s="26" t="s">
        <v>194</v>
      </c>
      <c r="L348" s="25" t="s">
        <v>1311</v>
      </c>
    </row>
    <row r="349" spans="1:12" x14ac:dyDescent="0.25">
      <c r="A349" t="s">
        <v>1464</v>
      </c>
      <c r="B349" t="s">
        <v>1517</v>
      </c>
      <c r="C349" s="24"/>
      <c r="D349" s="24"/>
      <c r="E349" s="24"/>
      <c r="F349" s="54" t="s">
        <v>1464</v>
      </c>
      <c r="G349" s="54" t="s">
        <v>254</v>
      </c>
      <c r="H349" s="55" t="s">
        <v>390</v>
      </c>
      <c r="I349" s="24"/>
      <c r="J349" s="24"/>
      <c r="K349" s="49" t="s">
        <v>554</v>
      </c>
      <c r="L349" s="49" t="s">
        <v>1311</v>
      </c>
    </row>
    <row r="350" spans="1:12" x14ac:dyDescent="0.25">
      <c r="A350" t="s">
        <v>1465</v>
      </c>
      <c r="B350" t="s">
        <v>1518</v>
      </c>
      <c r="C350" s="24"/>
      <c r="D350" s="24"/>
      <c r="E350" s="24"/>
      <c r="F350" s="52" t="s">
        <v>1465</v>
      </c>
      <c r="G350" s="52" t="s">
        <v>254</v>
      </c>
      <c r="H350" s="53" t="s">
        <v>390</v>
      </c>
      <c r="I350" s="24"/>
      <c r="J350" s="24"/>
      <c r="K350" s="49" t="s">
        <v>555</v>
      </c>
      <c r="L350" s="49" t="s">
        <v>1311</v>
      </c>
    </row>
    <row r="351" spans="1:12" x14ac:dyDescent="0.25">
      <c r="A351" t="s">
        <v>1466</v>
      </c>
      <c r="B351" t="s">
        <v>1597</v>
      </c>
      <c r="C351" s="24"/>
      <c r="D351" s="24"/>
      <c r="E351" s="24"/>
      <c r="F351" s="54" t="s">
        <v>1466</v>
      </c>
      <c r="G351" s="54" t="s">
        <v>254</v>
      </c>
      <c r="H351" s="55" t="s">
        <v>390</v>
      </c>
      <c r="I351" s="24"/>
      <c r="J351" s="24"/>
      <c r="K351" s="49" t="s">
        <v>556</v>
      </c>
      <c r="L351" s="49" t="s">
        <v>1311</v>
      </c>
    </row>
    <row r="352" spans="1:12" x14ac:dyDescent="0.25">
      <c r="A352" t="s">
        <v>734</v>
      </c>
      <c r="B352" t="s">
        <v>1598</v>
      </c>
      <c r="C352" s="24"/>
      <c r="D352" s="24"/>
      <c r="E352" s="24"/>
      <c r="F352" s="52" t="s">
        <v>734</v>
      </c>
      <c r="G352" s="52" t="s">
        <v>254</v>
      </c>
      <c r="H352" s="53" t="s">
        <v>390</v>
      </c>
      <c r="I352" s="24"/>
      <c r="J352" s="24"/>
      <c r="K352" s="49" t="s">
        <v>557</v>
      </c>
      <c r="L352" s="49" t="s">
        <v>1311</v>
      </c>
    </row>
    <row r="353" spans="1:12" x14ac:dyDescent="0.25">
      <c r="A353" t="s">
        <v>735</v>
      </c>
      <c r="B353" t="s">
        <v>1599</v>
      </c>
      <c r="C353" s="24"/>
      <c r="D353" s="24"/>
      <c r="E353" s="24"/>
      <c r="F353" s="54" t="s">
        <v>735</v>
      </c>
      <c r="G353" s="54" t="s">
        <v>254</v>
      </c>
      <c r="H353" s="55" t="s">
        <v>390</v>
      </c>
      <c r="I353" s="24"/>
      <c r="J353" s="24"/>
      <c r="K353" s="49" t="s">
        <v>558</v>
      </c>
      <c r="L353" s="49" t="s">
        <v>1311</v>
      </c>
    </row>
    <row r="354" spans="1:12" x14ac:dyDescent="0.25">
      <c r="A354" t="s">
        <v>112</v>
      </c>
      <c r="B354" t="s">
        <v>1600</v>
      </c>
      <c r="C354" s="24"/>
      <c r="D354" s="24"/>
      <c r="E354" s="24"/>
      <c r="F354" s="52" t="s">
        <v>112</v>
      </c>
      <c r="G354" s="52" t="s">
        <v>254</v>
      </c>
      <c r="H354" s="53" t="s">
        <v>390</v>
      </c>
      <c r="I354" s="24"/>
      <c r="J354" s="24"/>
      <c r="K354" s="49" t="s">
        <v>559</v>
      </c>
      <c r="L354" s="49" t="s">
        <v>1311</v>
      </c>
    </row>
    <row r="355" spans="1:12" x14ac:dyDescent="0.25">
      <c r="A355" t="s">
        <v>113</v>
      </c>
      <c r="B355" t="s">
        <v>1533</v>
      </c>
      <c r="C355" s="24"/>
      <c r="D355" s="24"/>
      <c r="E355" s="24"/>
      <c r="F355" s="54" t="s">
        <v>113</v>
      </c>
      <c r="G355" s="54" t="s">
        <v>254</v>
      </c>
      <c r="H355" s="55" t="s">
        <v>390</v>
      </c>
      <c r="I355" s="24"/>
      <c r="J355" s="24"/>
      <c r="K355" s="49" t="s">
        <v>560</v>
      </c>
      <c r="L355" s="49" t="s">
        <v>1311</v>
      </c>
    </row>
    <row r="356" spans="1:12" x14ac:dyDescent="0.25">
      <c r="A356" t="s">
        <v>736</v>
      </c>
      <c r="B356" t="s">
        <v>1599</v>
      </c>
      <c r="C356" s="24"/>
      <c r="D356" s="24"/>
      <c r="E356" s="24"/>
      <c r="F356" s="52" t="s">
        <v>736</v>
      </c>
      <c r="G356" s="52" t="s">
        <v>254</v>
      </c>
      <c r="H356" s="53" t="s">
        <v>390</v>
      </c>
      <c r="I356" s="24"/>
      <c r="J356" s="24"/>
      <c r="K356" s="49" t="s">
        <v>561</v>
      </c>
      <c r="L356" s="49" t="s">
        <v>1311</v>
      </c>
    </row>
    <row r="357" spans="1:12" x14ac:dyDescent="0.25">
      <c r="A357" t="s">
        <v>1066</v>
      </c>
      <c r="B357" t="s">
        <v>1533</v>
      </c>
      <c r="C357" s="24"/>
      <c r="D357" s="24"/>
      <c r="E357" s="24"/>
      <c r="F357" s="54" t="s">
        <v>1066</v>
      </c>
      <c r="G357" s="54" t="s">
        <v>254</v>
      </c>
      <c r="H357" s="55" t="s">
        <v>390</v>
      </c>
      <c r="I357" s="24"/>
      <c r="J357" s="24"/>
      <c r="K357" s="49" t="s">
        <v>543</v>
      </c>
      <c r="L357" s="49" t="s">
        <v>1311</v>
      </c>
    </row>
    <row r="358" spans="1:12" x14ac:dyDescent="0.25">
      <c r="A358" t="s">
        <v>500</v>
      </c>
      <c r="B358" t="s">
        <v>1201</v>
      </c>
      <c r="C358" s="24"/>
      <c r="D358" s="24"/>
      <c r="E358" s="24"/>
      <c r="F358" s="52" t="s">
        <v>500</v>
      </c>
      <c r="G358" s="52" t="s">
        <v>280</v>
      </c>
      <c r="H358" s="53" t="s">
        <v>261</v>
      </c>
      <c r="I358" s="24"/>
      <c r="J358" s="24"/>
      <c r="K358" s="49" t="s">
        <v>542</v>
      </c>
      <c r="L358" s="49" t="s">
        <v>1311</v>
      </c>
    </row>
    <row r="359" spans="1:12" x14ac:dyDescent="0.25">
      <c r="A359" t="s">
        <v>1067</v>
      </c>
      <c r="B359" t="s">
        <v>1201</v>
      </c>
      <c r="C359" s="24"/>
      <c r="D359" s="24"/>
      <c r="E359" s="24"/>
      <c r="F359" s="54" t="s">
        <v>1067</v>
      </c>
      <c r="G359" s="54" t="s">
        <v>280</v>
      </c>
      <c r="H359" s="55" t="s">
        <v>261</v>
      </c>
      <c r="I359" s="24"/>
      <c r="J359" s="24"/>
      <c r="K359" s="49" t="s">
        <v>541</v>
      </c>
      <c r="L359" s="49" t="s">
        <v>1311</v>
      </c>
    </row>
    <row r="360" spans="1:12" x14ac:dyDescent="0.25">
      <c r="A360" t="s">
        <v>256</v>
      </c>
      <c r="B360" t="s">
        <v>1201</v>
      </c>
      <c r="C360" s="24"/>
      <c r="D360" s="24"/>
      <c r="E360" s="24"/>
      <c r="F360" s="52" t="s">
        <v>256</v>
      </c>
      <c r="G360" s="52" t="s">
        <v>280</v>
      </c>
      <c r="H360" s="53" t="s">
        <v>261</v>
      </c>
      <c r="I360" s="24"/>
      <c r="J360" s="24"/>
      <c r="K360" s="49" t="s">
        <v>540</v>
      </c>
      <c r="L360" s="49" t="s">
        <v>1311</v>
      </c>
    </row>
    <row r="361" spans="1:12" x14ac:dyDescent="0.25">
      <c r="A361" t="s">
        <v>23</v>
      </c>
      <c r="B361" t="s">
        <v>737</v>
      </c>
      <c r="C361" s="24"/>
      <c r="D361" s="24"/>
      <c r="E361" s="24"/>
      <c r="F361" s="54" t="s">
        <v>23</v>
      </c>
      <c r="G361" s="54" t="s">
        <v>267</v>
      </c>
      <c r="H361" s="55" t="s">
        <v>284</v>
      </c>
      <c r="I361" s="24"/>
      <c r="J361" s="24"/>
      <c r="K361" s="49" t="s">
        <v>539</v>
      </c>
      <c r="L361" s="49" t="s">
        <v>1311</v>
      </c>
    </row>
    <row r="362" spans="1:12" x14ac:dyDescent="0.25">
      <c r="A362" t="s">
        <v>38</v>
      </c>
      <c r="B362" t="s">
        <v>737</v>
      </c>
      <c r="C362" s="24"/>
      <c r="D362" s="24"/>
      <c r="E362" s="24"/>
      <c r="F362" s="52" t="s">
        <v>38</v>
      </c>
      <c r="G362" s="52" t="s">
        <v>267</v>
      </c>
      <c r="H362" s="53" t="s">
        <v>284</v>
      </c>
      <c r="I362" s="24"/>
      <c r="J362" s="24"/>
      <c r="K362" s="49" t="s">
        <v>544</v>
      </c>
      <c r="L362" s="49" t="s">
        <v>1311</v>
      </c>
    </row>
    <row r="363" spans="1:12" x14ac:dyDescent="0.25">
      <c r="A363" t="s">
        <v>308</v>
      </c>
      <c r="B363" t="s">
        <v>737</v>
      </c>
      <c r="C363" s="24"/>
      <c r="D363" s="24"/>
      <c r="E363" s="24"/>
      <c r="F363" s="54" t="s">
        <v>308</v>
      </c>
      <c r="G363" s="54" t="s">
        <v>267</v>
      </c>
      <c r="H363" s="55" t="s">
        <v>284</v>
      </c>
      <c r="I363" s="24"/>
      <c r="J363" s="24"/>
      <c r="K363" s="49" t="s">
        <v>553</v>
      </c>
      <c r="L363" s="49" t="s">
        <v>1311</v>
      </c>
    </row>
    <row r="364" spans="1:12" x14ac:dyDescent="0.25">
      <c r="A364" t="s">
        <v>738</v>
      </c>
      <c r="B364" t="s">
        <v>737</v>
      </c>
      <c r="C364" s="24"/>
      <c r="D364" s="24"/>
      <c r="E364" s="24"/>
      <c r="F364" s="52" t="s">
        <v>738</v>
      </c>
      <c r="G364" s="52" t="s">
        <v>267</v>
      </c>
      <c r="H364" s="53" t="s">
        <v>284</v>
      </c>
      <c r="I364" s="24"/>
      <c r="J364" s="24"/>
      <c r="K364" s="49" t="s">
        <v>552</v>
      </c>
      <c r="L364" s="49" t="s">
        <v>1311</v>
      </c>
    </row>
    <row r="365" spans="1:12" x14ac:dyDescent="0.25">
      <c r="A365" t="s">
        <v>1068</v>
      </c>
      <c r="B365" t="s">
        <v>737</v>
      </c>
      <c r="C365" s="24"/>
      <c r="D365" s="24"/>
      <c r="E365" s="24"/>
      <c r="F365" s="54" t="s">
        <v>1068</v>
      </c>
      <c r="G365" s="54" t="s">
        <v>267</v>
      </c>
      <c r="H365" s="55" t="s">
        <v>284</v>
      </c>
      <c r="I365" s="24"/>
      <c r="J365" s="24"/>
      <c r="K365" s="49" t="s">
        <v>551</v>
      </c>
      <c r="L365" s="49" t="s">
        <v>1311</v>
      </c>
    </row>
    <row r="366" spans="1:12" x14ac:dyDescent="0.25">
      <c r="A366" t="s">
        <v>24</v>
      </c>
      <c r="B366" t="s">
        <v>739</v>
      </c>
      <c r="C366" s="24"/>
      <c r="D366" s="24"/>
      <c r="E366" s="24"/>
      <c r="F366" s="52" t="s">
        <v>24</v>
      </c>
      <c r="G366" s="52" t="s">
        <v>267</v>
      </c>
      <c r="H366" s="53" t="s">
        <v>284</v>
      </c>
      <c r="I366" s="24"/>
      <c r="J366" s="24"/>
      <c r="K366" s="49" t="s">
        <v>550</v>
      </c>
      <c r="L366" s="49" t="s">
        <v>1311</v>
      </c>
    </row>
    <row r="367" spans="1:12" x14ac:dyDescent="0.25">
      <c r="A367" t="s">
        <v>39</v>
      </c>
      <c r="B367" t="s">
        <v>739</v>
      </c>
      <c r="C367" s="24"/>
      <c r="D367" s="24"/>
      <c r="E367" s="24"/>
      <c r="F367" s="54" t="s">
        <v>39</v>
      </c>
      <c r="G367" s="54" t="s">
        <v>267</v>
      </c>
      <c r="H367" s="55" t="s">
        <v>284</v>
      </c>
      <c r="I367" s="24"/>
      <c r="J367" s="24"/>
      <c r="K367" s="49" t="s">
        <v>549</v>
      </c>
      <c r="L367" s="49" t="s">
        <v>1311</v>
      </c>
    </row>
    <row r="368" spans="1:12" x14ac:dyDescent="0.25">
      <c r="A368" t="s">
        <v>399</v>
      </c>
      <c r="B368" t="s">
        <v>739</v>
      </c>
      <c r="C368" s="24"/>
      <c r="D368" s="24"/>
      <c r="E368" s="24"/>
      <c r="F368" s="52" t="s">
        <v>399</v>
      </c>
      <c r="G368" s="52" t="s">
        <v>267</v>
      </c>
      <c r="H368" s="53" t="s">
        <v>284</v>
      </c>
      <c r="I368" s="24"/>
      <c r="J368" s="24"/>
      <c r="K368" s="49" t="s">
        <v>548</v>
      </c>
      <c r="L368" s="49" t="s">
        <v>1311</v>
      </c>
    </row>
    <row r="369" spans="1:12" x14ac:dyDescent="0.25">
      <c r="A369" t="s">
        <v>513</v>
      </c>
      <c r="B369" t="s">
        <v>739</v>
      </c>
      <c r="C369" s="24"/>
      <c r="D369" s="24"/>
      <c r="E369" s="24"/>
      <c r="F369" s="54" t="s">
        <v>513</v>
      </c>
      <c r="G369" s="54" t="s">
        <v>267</v>
      </c>
      <c r="H369" s="55" t="s">
        <v>284</v>
      </c>
      <c r="I369" s="24"/>
      <c r="J369" s="24"/>
      <c r="K369" s="49" t="s">
        <v>547</v>
      </c>
      <c r="L369" s="49" t="s">
        <v>1311</v>
      </c>
    </row>
    <row r="370" spans="1:12" x14ac:dyDescent="0.25">
      <c r="A370" t="s">
        <v>1069</v>
      </c>
      <c r="B370" t="s">
        <v>739</v>
      </c>
      <c r="C370" s="24"/>
      <c r="D370" s="24"/>
      <c r="E370" s="24"/>
      <c r="F370" s="52" t="s">
        <v>1069</v>
      </c>
      <c r="G370" s="52" t="s">
        <v>267</v>
      </c>
      <c r="H370" s="53" t="s">
        <v>284</v>
      </c>
      <c r="I370" s="24"/>
      <c r="J370" s="24"/>
      <c r="K370" s="49" t="s">
        <v>547</v>
      </c>
      <c r="L370" s="49" t="s">
        <v>1311</v>
      </c>
    </row>
    <row r="371" spans="1:12" x14ac:dyDescent="0.25">
      <c r="A371" t="s">
        <v>25</v>
      </c>
      <c r="B371" t="s">
        <v>740</v>
      </c>
      <c r="C371" s="24"/>
      <c r="D371" s="24"/>
      <c r="E371" s="24"/>
      <c r="F371" s="54" t="s">
        <v>25</v>
      </c>
      <c r="G371" s="54" t="s">
        <v>267</v>
      </c>
      <c r="H371" s="55" t="s">
        <v>284</v>
      </c>
      <c r="I371" s="24"/>
      <c r="J371" s="24"/>
      <c r="K371" s="49" t="s">
        <v>546</v>
      </c>
      <c r="L371" s="49" t="s">
        <v>1311</v>
      </c>
    </row>
    <row r="372" spans="1:12" x14ac:dyDescent="0.25">
      <c r="A372" t="s">
        <v>40</v>
      </c>
      <c r="B372" t="s">
        <v>740</v>
      </c>
      <c r="C372" s="24"/>
      <c r="D372" s="24"/>
      <c r="E372" s="24"/>
      <c r="F372" s="52" t="s">
        <v>40</v>
      </c>
      <c r="G372" s="52" t="s">
        <v>267</v>
      </c>
      <c r="H372" s="53" t="s">
        <v>284</v>
      </c>
      <c r="I372" s="24"/>
      <c r="J372" s="24"/>
      <c r="K372" s="49" t="s">
        <v>546</v>
      </c>
      <c r="L372" s="49" t="s">
        <v>1311</v>
      </c>
    </row>
    <row r="373" spans="1:12" x14ac:dyDescent="0.25">
      <c r="A373" t="s">
        <v>316</v>
      </c>
      <c r="B373" t="s">
        <v>740</v>
      </c>
      <c r="C373" s="24"/>
      <c r="D373" s="24"/>
      <c r="E373" s="24"/>
      <c r="F373" s="54" t="s">
        <v>316</v>
      </c>
      <c r="G373" s="54" t="s">
        <v>267</v>
      </c>
      <c r="H373" s="55" t="s">
        <v>284</v>
      </c>
      <c r="I373" s="24"/>
      <c r="J373" s="24"/>
      <c r="K373" s="49" t="s">
        <v>545</v>
      </c>
      <c r="L373" s="49" t="s">
        <v>1311</v>
      </c>
    </row>
    <row r="374" spans="1:12" x14ac:dyDescent="0.25">
      <c r="A374" t="s">
        <v>741</v>
      </c>
      <c r="B374" t="s">
        <v>740</v>
      </c>
      <c r="C374" s="24"/>
      <c r="D374" s="24"/>
      <c r="E374" s="24"/>
      <c r="F374" s="52" t="s">
        <v>741</v>
      </c>
      <c r="G374" s="52" t="s">
        <v>267</v>
      </c>
      <c r="H374" s="53" t="s">
        <v>284</v>
      </c>
      <c r="I374" s="24"/>
      <c r="J374" s="24"/>
      <c r="K374" s="49" t="s">
        <v>545</v>
      </c>
      <c r="L374" s="49" t="s">
        <v>1311</v>
      </c>
    </row>
    <row r="375" spans="1:12" x14ac:dyDescent="0.25">
      <c r="A375" t="s">
        <v>1070</v>
      </c>
      <c r="B375" t="s">
        <v>740</v>
      </c>
      <c r="C375" s="24"/>
      <c r="D375" s="24"/>
      <c r="E375" s="24"/>
      <c r="F375" s="54" t="s">
        <v>1070</v>
      </c>
      <c r="G375" s="54" t="s">
        <v>267</v>
      </c>
      <c r="H375" s="55" t="s">
        <v>284</v>
      </c>
      <c r="I375" s="24"/>
      <c r="J375" s="24"/>
      <c r="K375" s="27" t="s">
        <v>469</v>
      </c>
      <c r="L375" s="25" t="s">
        <v>1312</v>
      </c>
    </row>
    <row r="376" spans="1:12" x14ac:dyDescent="0.25">
      <c r="A376" t="s">
        <v>320</v>
      </c>
      <c r="B376" t="s">
        <v>388</v>
      </c>
      <c r="C376" s="24"/>
      <c r="D376" s="24"/>
      <c r="E376" s="24"/>
      <c r="F376" s="52" t="s">
        <v>320</v>
      </c>
      <c r="G376" s="52" t="s">
        <v>267</v>
      </c>
      <c r="H376" s="53" t="s">
        <v>284</v>
      </c>
      <c r="I376" s="24"/>
      <c r="J376" s="24"/>
      <c r="K376" s="28" t="s">
        <v>468</v>
      </c>
      <c r="L376" s="25" t="s">
        <v>1312</v>
      </c>
    </row>
    <row r="377" spans="1:12" x14ac:dyDescent="0.25">
      <c r="A377" t="s">
        <v>54</v>
      </c>
      <c r="B377" t="s">
        <v>388</v>
      </c>
      <c r="C377" s="24"/>
      <c r="D377" s="24"/>
      <c r="E377" s="24"/>
      <c r="F377" s="54" t="s">
        <v>54</v>
      </c>
      <c r="G377" s="54" t="s">
        <v>267</v>
      </c>
      <c r="H377" s="55" t="s">
        <v>284</v>
      </c>
      <c r="I377" s="24"/>
      <c r="J377" s="24"/>
      <c r="K377" s="27" t="s">
        <v>499</v>
      </c>
      <c r="L377" s="25" t="s">
        <v>1312</v>
      </c>
    </row>
    <row r="378" spans="1:12" x14ac:dyDescent="0.25">
      <c r="A378" t="s">
        <v>1071</v>
      </c>
      <c r="B378" t="s">
        <v>388</v>
      </c>
      <c r="C378" s="24"/>
      <c r="D378" s="24"/>
      <c r="E378" s="24"/>
      <c r="F378" s="52" t="s">
        <v>1071</v>
      </c>
      <c r="G378" s="52" t="s">
        <v>267</v>
      </c>
      <c r="H378" s="53" t="s">
        <v>284</v>
      </c>
      <c r="I378" s="24"/>
      <c r="J378" s="24"/>
      <c r="K378" s="25" t="s">
        <v>361</v>
      </c>
      <c r="L378" s="25" t="s">
        <v>1312</v>
      </c>
    </row>
    <row r="379" spans="1:12" x14ac:dyDescent="0.25">
      <c r="A379" t="s">
        <v>375</v>
      </c>
      <c r="B379" t="s">
        <v>285</v>
      </c>
      <c r="C379" s="24"/>
      <c r="D379" s="24"/>
      <c r="E379" s="24"/>
      <c r="F379" s="54" t="s">
        <v>375</v>
      </c>
      <c r="G379" s="54" t="s">
        <v>267</v>
      </c>
      <c r="H379" s="55" t="s">
        <v>284</v>
      </c>
      <c r="I379" s="24"/>
      <c r="J379" s="24"/>
      <c r="K379" s="25" t="s">
        <v>195</v>
      </c>
      <c r="L379" s="25" t="s">
        <v>1312</v>
      </c>
    </row>
    <row r="380" spans="1:12" x14ac:dyDescent="0.25">
      <c r="A380" t="s">
        <v>13</v>
      </c>
      <c r="B380" t="s">
        <v>285</v>
      </c>
      <c r="C380" s="24"/>
      <c r="D380" s="24"/>
      <c r="E380" s="24"/>
      <c r="F380" s="52" t="s">
        <v>13</v>
      </c>
      <c r="G380" s="52" t="s">
        <v>267</v>
      </c>
      <c r="H380" s="53" t="s">
        <v>284</v>
      </c>
      <c r="I380" s="24"/>
      <c r="J380" s="24"/>
      <c r="K380" s="49" t="s">
        <v>527</v>
      </c>
      <c r="L380" s="25" t="s">
        <v>1312</v>
      </c>
    </row>
    <row r="381" spans="1:12" x14ac:dyDescent="0.25">
      <c r="A381" t="s">
        <v>1072</v>
      </c>
      <c r="B381" t="s">
        <v>285</v>
      </c>
      <c r="C381" s="24"/>
      <c r="D381" s="24"/>
      <c r="E381" s="24"/>
      <c r="F381" s="54" t="s">
        <v>1072</v>
      </c>
      <c r="G381" s="54" t="s">
        <v>267</v>
      </c>
      <c r="H381" s="55" t="s">
        <v>284</v>
      </c>
      <c r="I381" s="24"/>
      <c r="J381" s="24"/>
      <c r="K381" s="49" t="s">
        <v>529</v>
      </c>
      <c r="L381" s="25" t="s">
        <v>1312</v>
      </c>
    </row>
    <row r="382" spans="1:12" x14ac:dyDescent="0.25">
      <c r="A382" t="s">
        <v>346</v>
      </c>
      <c r="B382" t="s">
        <v>283</v>
      </c>
      <c r="C382" s="24"/>
      <c r="D382" s="24"/>
      <c r="E382" s="24"/>
      <c r="F382" s="52" t="s">
        <v>346</v>
      </c>
      <c r="G382" s="52" t="s">
        <v>267</v>
      </c>
      <c r="H382" s="53" t="s">
        <v>284</v>
      </c>
      <c r="I382" s="24"/>
      <c r="J382" s="24"/>
      <c r="K382" s="25" t="s">
        <v>248</v>
      </c>
      <c r="L382" s="25" t="s">
        <v>1312</v>
      </c>
    </row>
    <row r="383" spans="1:12" x14ac:dyDescent="0.25">
      <c r="A383" t="s">
        <v>742</v>
      </c>
      <c r="B383" t="s">
        <v>283</v>
      </c>
      <c r="C383" s="24"/>
      <c r="D383" s="24"/>
      <c r="E383" s="24"/>
      <c r="F383" s="54" t="s">
        <v>742</v>
      </c>
      <c r="G383" s="54" t="s">
        <v>267</v>
      </c>
      <c r="H383" s="55" t="s">
        <v>284</v>
      </c>
      <c r="I383" s="24"/>
      <c r="J383" s="24"/>
      <c r="K383" s="25" t="s">
        <v>338</v>
      </c>
      <c r="L383" s="25" t="s">
        <v>1312</v>
      </c>
    </row>
    <row r="384" spans="1:12" x14ac:dyDescent="0.25">
      <c r="A384" t="s">
        <v>55</v>
      </c>
      <c r="B384" t="s">
        <v>283</v>
      </c>
      <c r="C384" s="24"/>
      <c r="D384" s="24"/>
      <c r="E384" s="24"/>
      <c r="F384" s="52" t="s">
        <v>55</v>
      </c>
      <c r="G384" s="52" t="s">
        <v>267</v>
      </c>
      <c r="H384" s="53" t="s">
        <v>284</v>
      </c>
      <c r="I384" s="24"/>
      <c r="J384" s="24"/>
      <c r="K384" s="25" t="s">
        <v>263</v>
      </c>
      <c r="L384" s="25" t="s">
        <v>1312</v>
      </c>
    </row>
    <row r="385" spans="1:12" x14ac:dyDescent="0.25">
      <c r="A385" t="s">
        <v>1073</v>
      </c>
      <c r="B385" t="s">
        <v>283</v>
      </c>
      <c r="C385" s="24"/>
      <c r="D385" s="24"/>
      <c r="E385" s="24"/>
      <c r="F385" s="54" t="s">
        <v>1073</v>
      </c>
      <c r="G385" s="54" t="s">
        <v>267</v>
      </c>
      <c r="H385" s="55" t="s">
        <v>284</v>
      </c>
      <c r="I385" s="24"/>
      <c r="J385" s="24"/>
      <c r="K385" s="25" t="s">
        <v>196</v>
      </c>
      <c r="L385" s="25" t="s">
        <v>1312</v>
      </c>
    </row>
    <row r="386" spans="1:12" x14ac:dyDescent="0.25">
      <c r="A386" t="s">
        <v>270</v>
      </c>
      <c r="B386" t="s">
        <v>282</v>
      </c>
      <c r="C386" s="24"/>
      <c r="D386" s="24"/>
      <c r="E386" s="24"/>
      <c r="F386" s="52" t="s">
        <v>270</v>
      </c>
      <c r="G386" s="52" t="s">
        <v>280</v>
      </c>
      <c r="H386" s="53" t="s">
        <v>261</v>
      </c>
      <c r="I386" s="24"/>
      <c r="J386" s="24"/>
      <c r="K386" s="27" t="s">
        <v>228</v>
      </c>
      <c r="L386" s="25" t="s">
        <v>1312</v>
      </c>
    </row>
    <row r="387" spans="1:12" x14ac:dyDescent="0.25">
      <c r="A387" t="s">
        <v>743</v>
      </c>
      <c r="B387" t="s">
        <v>1601</v>
      </c>
      <c r="C387" s="24"/>
      <c r="D387" s="24"/>
      <c r="E387" s="24"/>
      <c r="F387" s="54" t="s">
        <v>743</v>
      </c>
      <c r="G387" s="54" t="s">
        <v>280</v>
      </c>
      <c r="H387" s="55" t="s">
        <v>261</v>
      </c>
      <c r="I387" s="24"/>
      <c r="J387" s="24"/>
      <c r="K387" s="25" t="s">
        <v>197</v>
      </c>
      <c r="L387" s="25" t="s">
        <v>1312</v>
      </c>
    </row>
    <row r="388" spans="1:12" x14ac:dyDescent="0.25">
      <c r="A388" t="s">
        <v>1074</v>
      </c>
      <c r="B388" t="s">
        <v>282</v>
      </c>
      <c r="C388" s="24"/>
      <c r="D388" s="24"/>
      <c r="E388" s="24"/>
      <c r="F388" s="52" t="s">
        <v>1074</v>
      </c>
      <c r="G388" s="52" t="s">
        <v>280</v>
      </c>
      <c r="H388" s="53" t="s">
        <v>261</v>
      </c>
      <c r="I388" s="24"/>
      <c r="J388" s="24"/>
      <c r="K388" s="25" t="s">
        <v>376</v>
      </c>
      <c r="L388" s="25" t="s">
        <v>1312</v>
      </c>
    </row>
    <row r="389" spans="1:12" x14ac:dyDescent="0.25">
      <c r="A389" t="s">
        <v>744</v>
      </c>
      <c r="B389" t="s">
        <v>282</v>
      </c>
      <c r="C389" s="24"/>
      <c r="D389" s="24"/>
      <c r="E389" s="24"/>
      <c r="F389" s="54" t="s">
        <v>744</v>
      </c>
      <c r="G389" s="54" t="s">
        <v>280</v>
      </c>
      <c r="H389" s="55" t="s">
        <v>261</v>
      </c>
      <c r="I389" s="24"/>
      <c r="J389" s="24"/>
      <c r="K389" s="49" t="s">
        <v>528</v>
      </c>
      <c r="L389" s="25" t="s">
        <v>1312</v>
      </c>
    </row>
    <row r="390" spans="1:12" x14ac:dyDescent="0.25">
      <c r="A390" t="s">
        <v>745</v>
      </c>
      <c r="B390" t="s">
        <v>1602</v>
      </c>
      <c r="C390" s="24"/>
      <c r="D390" s="24"/>
      <c r="E390" s="24"/>
      <c r="F390" s="52" t="s">
        <v>745</v>
      </c>
      <c r="G390" s="52" t="s">
        <v>254</v>
      </c>
      <c r="H390" s="53" t="s">
        <v>390</v>
      </c>
      <c r="I390" s="24"/>
      <c r="J390" s="24"/>
      <c r="K390" s="25" t="s">
        <v>242</v>
      </c>
      <c r="L390" s="25" t="s">
        <v>1312</v>
      </c>
    </row>
    <row r="391" spans="1:12" x14ac:dyDescent="0.25">
      <c r="A391" t="s">
        <v>114</v>
      </c>
      <c r="B391" t="s">
        <v>1603</v>
      </c>
      <c r="C391" s="24"/>
      <c r="D391" s="24"/>
      <c r="E391" s="24"/>
      <c r="F391" s="54" t="s">
        <v>114</v>
      </c>
      <c r="G391" s="54" t="s">
        <v>254</v>
      </c>
      <c r="H391" s="55" t="s">
        <v>390</v>
      </c>
      <c r="I391" s="24"/>
      <c r="J391" s="24"/>
      <c r="K391" s="25" t="s">
        <v>349</v>
      </c>
      <c r="L391" s="25" t="s">
        <v>1312</v>
      </c>
    </row>
    <row r="392" spans="1:12" x14ac:dyDescent="0.25">
      <c r="A392" t="s">
        <v>115</v>
      </c>
      <c r="B392" t="s">
        <v>1603</v>
      </c>
      <c r="C392" s="24"/>
      <c r="D392" s="24"/>
      <c r="E392" s="24"/>
      <c r="F392" s="52" t="s">
        <v>115</v>
      </c>
      <c r="G392" s="52" t="s">
        <v>254</v>
      </c>
      <c r="H392" s="53" t="s">
        <v>390</v>
      </c>
      <c r="I392" s="24"/>
      <c r="J392" s="24"/>
      <c r="K392" s="25" t="s">
        <v>364</v>
      </c>
      <c r="L392" s="25" t="s">
        <v>1405</v>
      </c>
    </row>
    <row r="393" spans="1:12" x14ac:dyDescent="0.25">
      <c r="A393" t="s">
        <v>1075</v>
      </c>
      <c r="B393" t="s">
        <v>1603</v>
      </c>
      <c r="C393" s="24"/>
      <c r="D393" s="24"/>
      <c r="E393" s="24"/>
      <c r="F393" s="54" t="s">
        <v>1075</v>
      </c>
      <c r="G393" s="54" t="s">
        <v>254</v>
      </c>
      <c r="H393" s="55" t="s">
        <v>390</v>
      </c>
      <c r="I393" s="24"/>
      <c r="J393" s="24"/>
      <c r="K393" s="25" t="s">
        <v>268</v>
      </c>
      <c r="L393" s="25" t="s">
        <v>1312</v>
      </c>
    </row>
    <row r="394" spans="1:12" x14ac:dyDescent="0.25">
      <c r="A394" t="s">
        <v>26</v>
      </c>
      <c r="B394" t="s">
        <v>1604</v>
      </c>
      <c r="C394" s="24"/>
      <c r="D394" s="24"/>
      <c r="E394" s="24"/>
      <c r="F394" s="52" t="s">
        <v>26</v>
      </c>
      <c r="G394" s="52" t="s">
        <v>389</v>
      </c>
      <c r="H394" s="53" t="s">
        <v>322</v>
      </c>
      <c r="I394" s="24"/>
      <c r="J394" s="24"/>
      <c r="K394" s="25" t="s">
        <v>198</v>
      </c>
      <c r="L394" s="25" t="s">
        <v>1312</v>
      </c>
    </row>
    <row r="395" spans="1:12" x14ac:dyDescent="0.25">
      <c r="A395" t="s">
        <v>746</v>
      </c>
      <c r="B395" t="s">
        <v>1605</v>
      </c>
      <c r="C395" s="24"/>
      <c r="D395" s="24"/>
      <c r="E395" s="24"/>
      <c r="F395" s="54" t="s">
        <v>746</v>
      </c>
      <c r="G395" s="54" t="s">
        <v>389</v>
      </c>
      <c r="H395" s="55" t="s">
        <v>322</v>
      </c>
      <c r="I395" s="24"/>
      <c r="J395" s="24"/>
      <c r="K395" s="25" t="s">
        <v>300</v>
      </c>
      <c r="L395" s="25" t="s">
        <v>1312</v>
      </c>
    </row>
    <row r="396" spans="1:12" x14ac:dyDescent="0.25">
      <c r="A396" t="s">
        <v>41</v>
      </c>
      <c r="B396" t="s">
        <v>1202</v>
      </c>
      <c r="C396" s="24"/>
      <c r="D396" s="24"/>
      <c r="E396" s="24"/>
      <c r="F396" s="52" t="s">
        <v>41</v>
      </c>
      <c r="G396" s="52" t="s">
        <v>389</v>
      </c>
      <c r="H396" s="53" t="s">
        <v>322</v>
      </c>
      <c r="I396" s="24"/>
      <c r="J396" s="24"/>
      <c r="K396" s="25" t="s">
        <v>199</v>
      </c>
      <c r="L396" s="25" t="s">
        <v>1312</v>
      </c>
    </row>
    <row r="397" spans="1:12" x14ac:dyDescent="0.25">
      <c r="A397" t="s">
        <v>303</v>
      </c>
      <c r="B397" t="s">
        <v>1604</v>
      </c>
      <c r="C397" s="24"/>
      <c r="D397" s="24"/>
      <c r="E397" s="24"/>
      <c r="F397" s="54" t="s">
        <v>303</v>
      </c>
      <c r="G397" s="54" t="s">
        <v>389</v>
      </c>
      <c r="H397" s="55" t="s">
        <v>322</v>
      </c>
      <c r="I397" s="24"/>
      <c r="J397" s="24"/>
      <c r="K397" s="29" t="s">
        <v>309</v>
      </c>
      <c r="L397" s="25" t="s">
        <v>1313</v>
      </c>
    </row>
    <row r="398" spans="1:12" x14ac:dyDescent="0.25">
      <c r="A398" t="s">
        <v>516</v>
      </c>
      <c r="B398" t="s">
        <v>1202</v>
      </c>
      <c r="C398" s="24"/>
      <c r="D398" s="24"/>
      <c r="E398" s="24"/>
      <c r="F398" s="52" t="s">
        <v>516</v>
      </c>
      <c r="G398" s="52" t="s">
        <v>389</v>
      </c>
      <c r="H398" s="53" t="s">
        <v>322</v>
      </c>
      <c r="I398" s="24"/>
      <c r="J398" s="24"/>
      <c r="K398" s="25" t="s">
        <v>341</v>
      </c>
      <c r="L398" s="25" t="s">
        <v>1405</v>
      </c>
    </row>
    <row r="399" spans="1:12" x14ac:dyDescent="0.25">
      <c r="A399" t="s">
        <v>747</v>
      </c>
      <c r="B399" t="s">
        <v>1606</v>
      </c>
      <c r="C399" s="24"/>
      <c r="D399" s="24"/>
      <c r="E399" s="24"/>
      <c r="F399" s="54" t="s">
        <v>747</v>
      </c>
      <c r="G399" s="54" t="s">
        <v>389</v>
      </c>
      <c r="H399" s="55" t="s">
        <v>322</v>
      </c>
      <c r="I399" s="24"/>
      <c r="J399" s="24"/>
      <c r="K399" s="25" t="s">
        <v>200</v>
      </c>
      <c r="L399" s="25" t="s">
        <v>1312</v>
      </c>
    </row>
    <row r="400" spans="1:12" x14ac:dyDescent="0.25">
      <c r="A400" t="s">
        <v>1076</v>
      </c>
      <c r="B400" t="s">
        <v>1496</v>
      </c>
      <c r="C400" s="24"/>
      <c r="D400" s="24"/>
      <c r="E400" s="24"/>
      <c r="F400" s="52" t="s">
        <v>1076</v>
      </c>
      <c r="G400" s="52" t="s">
        <v>389</v>
      </c>
      <c r="H400" s="53" t="s">
        <v>322</v>
      </c>
      <c r="I400" s="24"/>
      <c r="J400" s="24"/>
      <c r="K400" s="26" t="s">
        <v>288</v>
      </c>
      <c r="L400" s="25" t="s">
        <v>1313</v>
      </c>
    </row>
    <row r="401" spans="1:12" x14ac:dyDescent="0.25">
      <c r="A401" t="s">
        <v>27</v>
      </c>
      <c r="B401" t="s">
        <v>282</v>
      </c>
      <c r="C401" s="24"/>
      <c r="D401" s="24"/>
      <c r="E401" s="24"/>
      <c r="F401" s="54" t="s">
        <v>27</v>
      </c>
      <c r="G401" s="54" t="s">
        <v>280</v>
      </c>
      <c r="H401" s="55" t="s">
        <v>261</v>
      </c>
      <c r="I401" s="24"/>
      <c r="J401" s="24"/>
      <c r="K401" s="25" t="s">
        <v>211</v>
      </c>
      <c r="L401" s="25" t="s">
        <v>1312</v>
      </c>
    </row>
    <row r="402" spans="1:12" x14ac:dyDescent="0.25">
      <c r="A402" t="s">
        <v>339</v>
      </c>
      <c r="B402" t="s">
        <v>282</v>
      </c>
      <c r="C402" s="24"/>
      <c r="D402" s="24"/>
      <c r="E402" s="24"/>
      <c r="F402" s="52" t="s">
        <v>339</v>
      </c>
      <c r="G402" s="52" t="s">
        <v>280</v>
      </c>
      <c r="H402" s="53" t="s">
        <v>261</v>
      </c>
      <c r="I402" s="24"/>
      <c r="J402" s="24"/>
      <c r="K402" s="25" t="s">
        <v>201</v>
      </c>
      <c r="L402" s="25" t="s">
        <v>1405</v>
      </c>
    </row>
    <row r="403" spans="1:12" x14ac:dyDescent="0.25">
      <c r="A403" t="s">
        <v>748</v>
      </c>
      <c r="B403" t="s">
        <v>282</v>
      </c>
      <c r="C403" s="24"/>
      <c r="D403" s="24"/>
      <c r="E403" s="24"/>
      <c r="F403" s="54" t="s">
        <v>748</v>
      </c>
      <c r="G403" s="54" t="s">
        <v>280</v>
      </c>
      <c r="H403" s="55" t="s">
        <v>261</v>
      </c>
      <c r="I403" s="24"/>
      <c r="J403" s="24"/>
      <c r="K403" s="25" t="s">
        <v>202</v>
      </c>
      <c r="L403" s="25" t="s">
        <v>1312</v>
      </c>
    </row>
    <row r="404" spans="1:12" x14ac:dyDescent="0.25">
      <c r="A404" t="s">
        <v>57</v>
      </c>
      <c r="B404" t="s">
        <v>1203</v>
      </c>
      <c r="C404" s="24"/>
      <c r="D404" s="24"/>
      <c r="E404" s="24"/>
      <c r="F404" s="52" t="s">
        <v>57</v>
      </c>
      <c r="G404" s="52" t="s">
        <v>254</v>
      </c>
      <c r="H404" s="53" t="s">
        <v>390</v>
      </c>
      <c r="I404" s="24"/>
      <c r="J404" s="24"/>
      <c r="K404" s="26" t="s">
        <v>448</v>
      </c>
      <c r="L404" s="25" t="s">
        <v>1312</v>
      </c>
    </row>
    <row r="405" spans="1:12" x14ac:dyDescent="0.25">
      <c r="A405" t="s">
        <v>262</v>
      </c>
      <c r="B405" t="s">
        <v>1333</v>
      </c>
      <c r="C405" s="24"/>
      <c r="D405" s="24"/>
      <c r="E405" s="24"/>
      <c r="F405" s="54" t="s">
        <v>262</v>
      </c>
      <c r="G405" s="54" t="s">
        <v>254</v>
      </c>
      <c r="H405" s="55" t="s">
        <v>390</v>
      </c>
      <c r="I405" s="24"/>
      <c r="J405" s="24"/>
      <c r="K405" s="25" t="s">
        <v>302</v>
      </c>
      <c r="L405" s="25" t="s">
        <v>1313</v>
      </c>
    </row>
    <row r="406" spans="1:12" x14ac:dyDescent="0.25">
      <c r="A406" t="s">
        <v>56</v>
      </c>
      <c r="B406" t="s">
        <v>1333</v>
      </c>
      <c r="C406" s="24"/>
      <c r="D406" s="24"/>
      <c r="E406" s="24"/>
      <c r="F406" s="52" t="s">
        <v>56</v>
      </c>
      <c r="G406" s="52" t="s">
        <v>254</v>
      </c>
      <c r="H406" s="53" t="s">
        <v>390</v>
      </c>
      <c r="I406" s="24"/>
      <c r="J406" s="24"/>
      <c r="K406" s="25" t="s">
        <v>19</v>
      </c>
      <c r="L406" s="25" t="s">
        <v>1312</v>
      </c>
    </row>
    <row r="407" spans="1:12" x14ac:dyDescent="0.25">
      <c r="A407" t="s">
        <v>523</v>
      </c>
      <c r="B407" t="s">
        <v>1203</v>
      </c>
      <c r="C407" s="24"/>
      <c r="D407" s="24"/>
      <c r="E407" s="24"/>
      <c r="F407" s="54" t="s">
        <v>523</v>
      </c>
      <c r="G407" s="54" t="s">
        <v>254</v>
      </c>
      <c r="H407" s="55" t="s">
        <v>390</v>
      </c>
      <c r="I407" s="24"/>
      <c r="J407" s="24"/>
      <c r="K407" s="25" t="s">
        <v>408</v>
      </c>
      <c r="L407" s="25" t="s">
        <v>1312</v>
      </c>
    </row>
    <row r="408" spans="1:12" x14ac:dyDescent="0.25">
      <c r="A408" t="s">
        <v>1077</v>
      </c>
      <c r="B408" t="s">
        <v>1333</v>
      </c>
      <c r="C408" s="24"/>
      <c r="D408" s="24"/>
      <c r="E408" s="24"/>
      <c r="F408" s="52" t="s">
        <v>1077</v>
      </c>
      <c r="G408" s="52" t="s">
        <v>254</v>
      </c>
      <c r="H408" s="53" t="s">
        <v>390</v>
      </c>
      <c r="I408" s="24"/>
      <c r="J408" s="24"/>
      <c r="K408" s="25" t="s">
        <v>203</v>
      </c>
      <c r="L408" s="25" t="s">
        <v>1312</v>
      </c>
    </row>
    <row r="409" spans="1:12" x14ac:dyDescent="0.25">
      <c r="A409" t="s">
        <v>1047</v>
      </c>
      <c r="B409" t="s">
        <v>1204</v>
      </c>
      <c r="C409" s="24"/>
      <c r="D409" s="24"/>
      <c r="E409" s="24"/>
      <c r="F409" s="54" t="s">
        <v>1047</v>
      </c>
      <c r="G409" s="54" t="s">
        <v>254</v>
      </c>
      <c r="H409" s="55" t="s">
        <v>390</v>
      </c>
      <c r="I409" s="24"/>
      <c r="J409" s="24"/>
      <c r="K409" s="25" t="s">
        <v>223</v>
      </c>
      <c r="L409" s="25" t="s">
        <v>1312</v>
      </c>
    </row>
    <row r="410" spans="1:12" x14ac:dyDescent="0.25">
      <c r="A410" t="s">
        <v>1388</v>
      </c>
      <c r="B410" t="s">
        <v>1204</v>
      </c>
      <c r="C410" s="24"/>
      <c r="D410" s="24"/>
      <c r="E410" s="24"/>
      <c r="F410" s="52" t="s">
        <v>1388</v>
      </c>
      <c r="G410" s="52" t="s">
        <v>1482</v>
      </c>
      <c r="H410" s="53" t="s">
        <v>1483</v>
      </c>
      <c r="I410" s="24"/>
      <c r="J410" s="24"/>
      <c r="K410" s="29" t="s">
        <v>501</v>
      </c>
      <c r="L410" s="25" t="s">
        <v>1312</v>
      </c>
    </row>
    <row r="411" spans="1:12" x14ac:dyDescent="0.25">
      <c r="A411" t="s">
        <v>749</v>
      </c>
      <c r="B411" t="s">
        <v>1607</v>
      </c>
      <c r="C411" s="24"/>
      <c r="D411" s="24"/>
      <c r="E411" s="24"/>
      <c r="F411" s="54" t="s">
        <v>749</v>
      </c>
      <c r="G411" s="54" t="s">
        <v>254</v>
      </c>
      <c r="H411" s="55" t="s">
        <v>390</v>
      </c>
      <c r="I411" s="24"/>
      <c r="J411" s="24"/>
      <c r="K411" s="25" t="s">
        <v>502</v>
      </c>
      <c r="L411" s="25" t="s">
        <v>1312</v>
      </c>
    </row>
    <row r="412" spans="1:12" x14ac:dyDescent="0.25">
      <c r="A412" t="s">
        <v>28</v>
      </c>
      <c r="B412" t="s">
        <v>1205</v>
      </c>
      <c r="C412" s="24"/>
      <c r="D412" s="24"/>
      <c r="E412" s="24"/>
      <c r="F412" s="52" t="s">
        <v>28</v>
      </c>
      <c r="G412" s="52" t="s">
        <v>254</v>
      </c>
      <c r="H412" s="53" t="s">
        <v>390</v>
      </c>
      <c r="I412" s="24"/>
      <c r="J412" s="24"/>
      <c r="K412" s="49" t="s">
        <v>532</v>
      </c>
      <c r="L412" s="25" t="s">
        <v>1312</v>
      </c>
    </row>
    <row r="413" spans="1:12" x14ac:dyDescent="0.25">
      <c r="A413" t="s">
        <v>42</v>
      </c>
      <c r="B413" t="s">
        <v>1205</v>
      </c>
      <c r="C413" s="24"/>
      <c r="D413" s="24"/>
      <c r="E413" s="24"/>
      <c r="F413" s="54" t="s">
        <v>42</v>
      </c>
      <c r="G413" s="54" t="s">
        <v>254</v>
      </c>
      <c r="H413" s="55" t="s">
        <v>390</v>
      </c>
      <c r="I413" s="24"/>
      <c r="J413" s="24"/>
      <c r="K413" s="25" t="s">
        <v>274</v>
      </c>
      <c r="L413" s="25" t="s">
        <v>1312</v>
      </c>
    </row>
    <row r="414" spans="1:12" x14ac:dyDescent="0.25">
      <c r="A414" t="s">
        <v>289</v>
      </c>
      <c r="B414" t="s">
        <v>1205</v>
      </c>
      <c r="C414" s="24"/>
      <c r="D414" s="24"/>
      <c r="E414" s="24"/>
      <c r="F414" s="52" t="s">
        <v>289</v>
      </c>
      <c r="G414" s="52" t="s">
        <v>254</v>
      </c>
      <c r="H414" s="53" t="s">
        <v>390</v>
      </c>
      <c r="I414" s="24"/>
      <c r="J414" s="24"/>
      <c r="K414" s="25" t="s">
        <v>232</v>
      </c>
      <c r="L414" s="25" t="s">
        <v>1312</v>
      </c>
    </row>
    <row r="415" spans="1:12" x14ac:dyDescent="0.25">
      <c r="A415" t="s">
        <v>621</v>
      </c>
      <c r="B415" t="s">
        <v>1205</v>
      </c>
      <c r="C415" s="24"/>
      <c r="D415" s="24"/>
      <c r="E415" s="24"/>
      <c r="F415" s="54" t="s">
        <v>621</v>
      </c>
      <c r="G415" s="54" t="s">
        <v>254</v>
      </c>
      <c r="H415" s="55" t="s">
        <v>390</v>
      </c>
      <c r="I415" s="24"/>
      <c r="J415" s="24"/>
      <c r="K415" s="25" t="s">
        <v>406</v>
      </c>
      <c r="L415" s="25" t="s">
        <v>1379</v>
      </c>
    </row>
    <row r="416" spans="1:12" x14ac:dyDescent="0.25">
      <c r="A416" t="s">
        <v>1078</v>
      </c>
      <c r="B416" t="s">
        <v>1205</v>
      </c>
      <c r="C416" s="24"/>
      <c r="D416" s="24"/>
      <c r="E416" s="24"/>
      <c r="F416" s="52" t="s">
        <v>1078</v>
      </c>
      <c r="G416" s="52" t="s">
        <v>254</v>
      </c>
      <c r="H416" s="53" t="s">
        <v>390</v>
      </c>
      <c r="I416" s="24"/>
      <c r="J416" s="24"/>
      <c r="K416" s="26" t="s">
        <v>204</v>
      </c>
      <c r="L416" s="25" t="s">
        <v>2037</v>
      </c>
    </row>
    <row r="417" spans="1:12" x14ac:dyDescent="0.25">
      <c r="A417" t="s">
        <v>2339</v>
      </c>
      <c r="B417" t="s">
        <v>2340</v>
      </c>
      <c r="C417" s="24"/>
      <c r="D417" s="24"/>
      <c r="E417" s="24"/>
      <c r="F417" s="54" t="s">
        <v>2339</v>
      </c>
      <c r="G417" s="54" t="s">
        <v>2351</v>
      </c>
      <c r="H417" s="55" t="s">
        <v>2340</v>
      </c>
      <c r="I417" s="24"/>
      <c r="J417" s="24"/>
      <c r="K417" s="26" t="s">
        <v>415</v>
      </c>
      <c r="L417" s="25" t="s">
        <v>1379</v>
      </c>
    </row>
    <row r="418" spans="1:12" x14ac:dyDescent="0.25">
      <c r="A418" t="s">
        <v>750</v>
      </c>
      <c r="B418" t="s">
        <v>1206</v>
      </c>
      <c r="C418" s="24"/>
      <c r="D418" s="24"/>
      <c r="E418" s="24"/>
      <c r="F418" s="52" t="s">
        <v>750</v>
      </c>
      <c r="G418" s="52" t="s">
        <v>254</v>
      </c>
      <c r="H418" s="53" t="s">
        <v>390</v>
      </c>
      <c r="I418" s="24"/>
      <c r="J418" s="24"/>
      <c r="K418" s="25" t="s">
        <v>409</v>
      </c>
      <c r="L418" s="25" t="s">
        <v>1312</v>
      </c>
    </row>
    <row r="419" spans="1:12" x14ac:dyDescent="0.25">
      <c r="A419" t="s">
        <v>59</v>
      </c>
      <c r="B419" t="s">
        <v>1207</v>
      </c>
      <c r="C419" s="24"/>
      <c r="D419" s="24"/>
      <c r="E419" s="24"/>
      <c r="F419" s="54" t="s">
        <v>59</v>
      </c>
      <c r="G419" s="54" t="s">
        <v>254</v>
      </c>
      <c r="H419" s="55" t="s">
        <v>390</v>
      </c>
      <c r="I419" s="24"/>
      <c r="J419" s="24"/>
      <c r="K419" s="25" t="s">
        <v>205</v>
      </c>
      <c r="L419" s="25" t="s">
        <v>1312</v>
      </c>
    </row>
    <row r="420" spans="1:12" x14ac:dyDescent="0.25">
      <c r="A420" t="s">
        <v>259</v>
      </c>
      <c r="B420" t="s">
        <v>1207</v>
      </c>
      <c r="C420" s="24"/>
      <c r="D420" s="24"/>
      <c r="E420" s="24"/>
      <c r="F420" s="52" t="s">
        <v>259</v>
      </c>
      <c r="G420" s="52" t="s">
        <v>254</v>
      </c>
      <c r="H420" s="53" t="s">
        <v>390</v>
      </c>
      <c r="I420" s="24"/>
      <c r="J420" s="24"/>
      <c r="K420" s="49" t="s">
        <v>530</v>
      </c>
      <c r="L420" s="25" t="s">
        <v>1312</v>
      </c>
    </row>
    <row r="421" spans="1:12" x14ac:dyDescent="0.25">
      <c r="A421" t="s">
        <v>58</v>
      </c>
      <c r="B421" t="s">
        <v>1207</v>
      </c>
      <c r="C421" s="24"/>
      <c r="D421" s="24"/>
      <c r="E421" s="24"/>
      <c r="F421" s="54" t="s">
        <v>58</v>
      </c>
      <c r="G421" s="54" t="s">
        <v>254</v>
      </c>
      <c r="H421" s="55" t="s">
        <v>390</v>
      </c>
      <c r="I421" s="24"/>
      <c r="J421" s="24"/>
      <c r="K421" s="25" t="s">
        <v>307</v>
      </c>
      <c r="L421" s="25" t="s">
        <v>1313</v>
      </c>
    </row>
    <row r="422" spans="1:12" x14ac:dyDescent="0.25">
      <c r="A422" t="s">
        <v>751</v>
      </c>
      <c r="B422" t="s">
        <v>1608</v>
      </c>
      <c r="C422" s="24"/>
      <c r="D422" s="24"/>
      <c r="E422" s="24"/>
      <c r="F422" s="52" t="s">
        <v>751</v>
      </c>
      <c r="G422" s="52" t="s">
        <v>254</v>
      </c>
      <c r="H422" s="53" t="s">
        <v>390</v>
      </c>
      <c r="I422" s="24"/>
      <c r="J422" s="24"/>
      <c r="K422" s="25" t="s">
        <v>206</v>
      </c>
      <c r="L422" s="25" t="s">
        <v>1313</v>
      </c>
    </row>
    <row r="423" spans="1:12" x14ac:dyDescent="0.25">
      <c r="A423" t="s">
        <v>622</v>
      </c>
      <c r="B423" t="s">
        <v>1207</v>
      </c>
      <c r="C423" s="24"/>
      <c r="D423" s="24"/>
      <c r="E423" s="24"/>
      <c r="F423" s="54" t="s">
        <v>622</v>
      </c>
      <c r="G423" s="54" t="s">
        <v>254</v>
      </c>
      <c r="H423" s="55" t="s">
        <v>390</v>
      </c>
      <c r="I423" s="24"/>
      <c r="J423" s="24"/>
      <c r="K423" s="25" t="s">
        <v>310</v>
      </c>
      <c r="L423" s="25" t="s">
        <v>1313</v>
      </c>
    </row>
    <row r="424" spans="1:12" x14ac:dyDescent="0.25">
      <c r="A424" t="s">
        <v>752</v>
      </c>
      <c r="B424" t="s">
        <v>1609</v>
      </c>
      <c r="C424" s="24"/>
      <c r="D424" s="24"/>
      <c r="E424" s="24"/>
      <c r="F424" s="52" t="s">
        <v>752</v>
      </c>
      <c r="G424" s="52" t="s">
        <v>254</v>
      </c>
      <c r="H424" s="53" t="s">
        <v>390</v>
      </c>
      <c r="I424" s="24"/>
      <c r="J424" s="24"/>
      <c r="K424" s="49" t="s">
        <v>564</v>
      </c>
      <c r="L424" s="49" t="s">
        <v>1308</v>
      </c>
    </row>
    <row r="425" spans="1:12" x14ac:dyDescent="0.25">
      <c r="A425" t="s">
        <v>1079</v>
      </c>
      <c r="B425" t="s">
        <v>1207</v>
      </c>
      <c r="C425" s="24"/>
      <c r="D425" s="24"/>
      <c r="E425" s="24"/>
      <c r="F425" s="54" t="s">
        <v>1079</v>
      </c>
      <c r="G425" s="54" t="s">
        <v>254</v>
      </c>
      <c r="H425" s="55" t="s">
        <v>390</v>
      </c>
      <c r="I425" s="24"/>
      <c r="J425" s="24"/>
      <c r="K425" s="49" t="s">
        <v>563</v>
      </c>
      <c r="L425" s="49" t="s">
        <v>1306</v>
      </c>
    </row>
    <row r="426" spans="1:12" x14ac:dyDescent="0.25">
      <c r="A426" t="s">
        <v>245</v>
      </c>
      <c r="B426" t="s">
        <v>1208</v>
      </c>
      <c r="C426" s="24"/>
      <c r="D426" s="24"/>
      <c r="E426" s="24"/>
      <c r="F426" s="52" t="s">
        <v>245</v>
      </c>
      <c r="G426" s="52" t="s">
        <v>254</v>
      </c>
      <c r="H426" s="53" t="s">
        <v>390</v>
      </c>
      <c r="I426" s="24"/>
      <c r="J426" s="24"/>
      <c r="K426" s="49" t="s">
        <v>22</v>
      </c>
      <c r="L426" s="49" t="s">
        <v>1306</v>
      </c>
    </row>
    <row r="427" spans="1:12" x14ac:dyDescent="0.25">
      <c r="A427" t="s">
        <v>60</v>
      </c>
      <c r="B427" t="s">
        <v>1208</v>
      </c>
      <c r="C427" s="24"/>
      <c r="D427" s="24"/>
      <c r="E427" s="24"/>
      <c r="F427" s="54" t="s">
        <v>60</v>
      </c>
      <c r="G427" s="54" t="s">
        <v>254</v>
      </c>
      <c r="H427" s="55" t="s">
        <v>390</v>
      </c>
      <c r="I427" s="24"/>
      <c r="J427" s="24"/>
      <c r="K427" s="49" t="s">
        <v>31</v>
      </c>
      <c r="L427" s="49" t="s">
        <v>1306</v>
      </c>
    </row>
    <row r="428" spans="1:12" x14ac:dyDescent="0.25">
      <c r="A428" t="s">
        <v>753</v>
      </c>
      <c r="B428" t="s">
        <v>1208</v>
      </c>
      <c r="C428" s="24"/>
      <c r="D428" s="24"/>
      <c r="E428" s="24"/>
      <c r="F428" s="52" t="s">
        <v>753</v>
      </c>
      <c r="G428" s="52" t="s">
        <v>254</v>
      </c>
      <c r="H428" s="53" t="s">
        <v>390</v>
      </c>
      <c r="I428" s="24"/>
      <c r="J428" s="24"/>
      <c r="K428" s="49" t="s">
        <v>32</v>
      </c>
      <c r="L428" s="49" t="s">
        <v>1306</v>
      </c>
    </row>
    <row r="429" spans="1:12" x14ac:dyDescent="0.25">
      <c r="A429" t="s">
        <v>754</v>
      </c>
      <c r="B429" t="s">
        <v>1610</v>
      </c>
      <c r="C429" s="24"/>
      <c r="D429" s="24"/>
      <c r="E429" s="24"/>
      <c r="F429" s="54" t="s">
        <v>754</v>
      </c>
      <c r="G429" s="54" t="s">
        <v>254</v>
      </c>
      <c r="H429" s="55" t="s">
        <v>390</v>
      </c>
      <c r="I429" s="24"/>
      <c r="J429" s="24"/>
      <c r="K429" s="30" t="s">
        <v>565</v>
      </c>
      <c r="L429" s="30" t="s">
        <v>1310</v>
      </c>
    </row>
    <row r="430" spans="1:12" x14ac:dyDescent="0.25">
      <c r="A430" t="s">
        <v>1080</v>
      </c>
      <c r="B430" t="s">
        <v>1208</v>
      </c>
      <c r="C430" s="24"/>
      <c r="D430" s="24"/>
      <c r="E430" s="24"/>
      <c r="F430" s="52" t="s">
        <v>1080</v>
      </c>
      <c r="G430" s="52" t="s">
        <v>254</v>
      </c>
      <c r="H430" s="53" t="s">
        <v>390</v>
      </c>
      <c r="I430" s="24"/>
      <c r="J430" s="24"/>
      <c r="K430" s="49" t="s">
        <v>62</v>
      </c>
      <c r="L430" s="49" t="s">
        <v>1306</v>
      </c>
    </row>
    <row r="431" spans="1:12" x14ac:dyDescent="0.25">
      <c r="A431" t="s">
        <v>1389</v>
      </c>
      <c r="B431" t="s">
        <v>1219</v>
      </c>
      <c r="C431" s="24"/>
      <c r="D431" s="24"/>
      <c r="E431" s="24"/>
      <c r="F431" s="54" t="s">
        <v>1389</v>
      </c>
      <c r="G431" s="54" t="s">
        <v>1482</v>
      </c>
      <c r="H431" s="55" t="s">
        <v>1483</v>
      </c>
      <c r="I431" s="24"/>
      <c r="J431" s="24"/>
      <c r="K431" s="49" t="s">
        <v>1007</v>
      </c>
      <c r="L431" s="49" t="s">
        <v>2038</v>
      </c>
    </row>
    <row r="432" spans="1:12" x14ac:dyDescent="0.25">
      <c r="A432" t="s">
        <v>755</v>
      </c>
      <c r="B432" t="s">
        <v>1611</v>
      </c>
      <c r="C432" s="24"/>
      <c r="D432" s="24"/>
      <c r="E432" s="24"/>
      <c r="F432" s="52" t="s">
        <v>755</v>
      </c>
      <c r="G432" s="52" t="s">
        <v>254</v>
      </c>
      <c r="H432" s="53" t="s">
        <v>390</v>
      </c>
      <c r="I432" s="24"/>
      <c r="J432" s="24"/>
      <c r="K432" s="49" t="s">
        <v>1009</v>
      </c>
      <c r="L432" s="49" t="s">
        <v>2038</v>
      </c>
    </row>
    <row r="433" spans="1:12" x14ac:dyDescent="0.25">
      <c r="A433" t="s">
        <v>756</v>
      </c>
      <c r="B433" t="s">
        <v>1612</v>
      </c>
      <c r="C433" s="24"/>
      <c r="D433" s="24"/>
      <c r="E433" s="24"/>
      <c r="F433" s="54" t="s">
        <v>756</v>
      </c>
      <c r="G433" s="54" t="s">
        <v>254</v>
      </c>
      <c r="H433" s="55" t="s">
        <v>390</v>
      </c>
      <c r="I433" s="24"/>
      <c r="J433" s="24"/>
      <c r="K433" s="49" t="s">
        <v>70</v>
      </c>
      <c r="L433" s="49" t="s">
        <v>1308</v>
      </c>
    </row>
    <row r="434" spans="1:12" x14ac:dyDescent="0.25">
      <c r="A434" t="s">
        <v>757</v>
      </c>
      <c r="B434" t="s">
        <v>1613</v>
      </c>
      <c r="C434" s="24"/>
      <c r="D434" s="24"/>
      <c r="E434" s="24"/>
      <c r="F434" s="52" t="s">
        <v>757</v>
      </c>
      <c r="G434" s="52" t="s">
        <v>254</v>
      </c>
      <c r="H434" s="53" t="s">
        <v>390</v>
      </c>
      <c r="I434" s="24"/>
      <c r="J434" s="24"/>
      <c r="K434" s="49" t="s">
        <v>571</v>
      </c>
      <c r="L434" s="49" t="s">
        <v>1306</v>
      </c>
    </row>
    <row r="435" spans="1:12" x14ac:dyDescent="0.25">
      <c r="A435" t="s">
        <v>758</v>
      </c>
      <c r="B435" t="s">
        <v>1614</v>
      </c>
      <c r="C435" s="24"/>
      <c r="D435" s="24"/>
      <c r="E435" s="24"/>
      <c r="F435" s="54" t="s">
        <v>758</v>
      </c>
      <c r="G435" s="54" t="s">
        <v>254</v>
      </c>
      <c r="H435" s="55" t="s">
        <v>390</v>
      </c>
      <c r="I435" s="24"/>
      <c r="J435" s="24"/>
      <c r="K435" s="49" t="s">
        <v>569</v>
      </c>
      <c r="L435" s="49" t="s">
        <v>1310</v>
      </c>
    </row>
    <row r="436" spans="1:12" x14ac:dyDescent="0.25">
      <c r="A436" t="s">
        <v>759</v>
      </c>
      <c r="B436" t="s">
        <v>1615</v>
      </c>
      <c r="C436" s="24"/>
      <c r="D436" s="24"/>
      <c r="E436" s="24"/>
      <c r="F436" s="52" t="s">
        <v>759</v>
      </c>
      <c r="G436" s="52" t="s">
        <v>254</v>
      </c>
      <c r="H436" s="53" t="s">
        <v>390</v>
      </c>
      <c r="I436" s="24"/>
      <c r="J436" s="24"/>
      <c r="K436" s="49" t="s">
        <v>570</v>
      </c>
      <c r="L436" s="49" t="s">
        <v>1310</v>
      </c>
    </row>
    <row r="437" spans="1:12" x14ac:dyDescent="0.25">
      <c r="A437" t="s">
        <v>29</v>
      </c>
      <c r="B437" t="s">
        <v>1209</v>
      </c>
      <c r="C437" s="24"/>
      <c r="D437" s="24"/>
      <c r="E437" s="24"/>
      <c r="F437" s="54" t="s">
        <v>29</v>
      </c>
      <c r="G437" s="54" t="s">
        <v>254</v>
      </c>
      <c r="H437" s="55" t="s">
        <v>390</v>
      </c>
      <c r="I437" s="24"/>
      <c r="J437" s="24"/>
      <c r="K437" s="49" t="s">
        <v>568</v>
      </c>
      <c r="L437" s="49" t="s">
        <v>1405</v>
      </c>
    </row>
    <row r="438" spans="1:12" x14ac:dyDescent="0.25">
      <c r="A438" t="s">
        <v>43</v>
      </c>
      <c r="B438" t="s">
        <v>1209</v>
      </c>
      <c r="C438" s="24"/>
      <c r="D438" s="24"/>
      <c r="E438" s="24"/>
      <c r="F438" s="52" t="s">
        <v>43</v>
      </c>
      <c r="G438" s="52" t="s">
        <v>254</v>
      </c>
      <c r="H438" s="53" t="s">
        <v>390</v>
      </c>
      <c r="I438" s="24"/>
      <c r="J438" s="24"/>
      <c r="K438" s="49" t="s">
        <v>573</v>
      </c>
      <c r="L438" s="49" t="s">
        <v>1308</v>
      </c>
    </row>
    <row r="439" spans="1:12" x14ac:dyDescent="0.25">
      <c r="A439" t="s">
        <v>351</v>
      </c>
      <c r="B439" t="s">
        <v>1209</v>
      </c>
      <c r="C439" s="24"/>
      <c r="D439" s="24"/>
      <c r="E439" s="24"/>
      <c r="F439" s="54" t="s">
        <v>351</v>
      </c>
      <c r="G439" s="54" t="s">
        <v>254</v>
      </c>
      <c r="H439" s="55" t="s">
        <v>390</v>
      </c>
      <c r="I439" s="24"/>
      <c r="J439" s="24"/>
      <c r="K439" s="49" t="s">
        <v>572</v>
      </c>
      <c r="L439" s="49" t="s">
        <v>1309</v>
      </c>
    </row>
    <row r="440" spans="1:12" x14ac:dyDescent="0.25">
      <c r="A440" t="s">
        <v>760</v>
      </c>
      <c r="B440" t="s">
        <v>1209</v>
      </c>
      <c r="C440" s="24"/>
      <c r="D440" s="24"/>
      <c r="E440" s="24"/>
      <c r="F440" s="52" t="s">
        <v>760</v>
      </c>
      <c r="G440" s="52" t="s">
        <v>254</v>
      </c>
      <c r="H440" s="53" t="s">
        <v>390</v>
      </c>
      <c r="I440" s="24"/>
      <c r="J440" s="24"/>
      <c r="K440" s="49" t="s">
        <v>23</v>
      </c>
      <c r="L440" s="49" t="s">
        <v>1306</v>
      </c>
    </row>
    <row r="441" spans="1:12" x14ac:dyDescent="0.25">
      <c r="A441" t="s">
        <v>1081</v>
      </c>
      <c r="B441" t="s">
        <v>1209</v>
      </c>
      <c r="C441" s="24"/>
      <c r="D441" s="24"/>
      <c r="E441" s="24"/>
      <c r="F441" s="54" t="s">
        <v>1081</v>
      </c>
      <c r="G441" s="54" t="s">
        <v>254</v>
      </c>
      <c r="H441" s="55" t="s">
        <v>390</v>
      </c>
      <c r="I441" s="24"/>
      <c r="J441" s="24"/>
      <c r="K441" s="49" t="s">
        <v>55</v>
      </c>
      <c r="L441" s="49" t="s">
        <v>1306</v>
      </c>
    </row>
    <row r="442" spans="1:12" x14ac:dyDescent="0.25">
      <c r="A442" t="s">
        <v>761</v>
      </c>
      <c r="B442" t="s">
        <v>1616</v>
      </c>
      <c r="C442" s="24"/>
      <c r="D442" s="24"/>
      <c r="E442" s="24"/>
      <c r="F442" s="52" t="s">
        <v>761</v>
      </c>
      <c r="G442" s="52" t="s">
        <v>254</v>
      </c>
      <c r="H442" s="53" t="s">
        <v>390</v>
      </c>
      <c r="I442" s="24"/>
      <c r="J442" s="24"/>
      <c r="K442" s="49" t="s">
        <v>587</v>
      </c>
      <c r="L442" s="49" t="s">
        <v>1310</v>
      </c>
    </row>
    <row r="443" spans="1:12" x14ac:dyDescent="0.25">
      <c r="A443" t="s">
        <v>762</v>
      </c>
      <c r="B443" t="s">
        <v>1210</v>
      </c>
      <c r="C443" s="24"/>
      <c r="D443" s="24"/>
      <c r="E443" s="24"/>
      <c r="F443" s="54" t="s">
        <v>762</v>
      </c>
      <c r="G443" s="54" t="s">
        <v>254</v>
      </c>
      <c r="H443" s="55" t="s">
        <v>390</v>
      </c>
      <c r="I443" s="24"/>
      <c r="J443" s="24"/>
      <c r="K443" s="49" t="s">
        <v>589</v>
      </c>
      <c r="L443" s="49" t="s">
        <v>1310</v>
      </c>
    </row>
    <row r="444" spans="1:12" x14ac:dyDescent="0.25">
      <c r="A444" t="s">
        <v>763</v>
      </c>
      <c r="B444" t="s">
        <v>1211</v>
      </c>
      <c r="C444" s="24"/>
      <c r="D444" s="24"/>
      <c r="E444" s="24"/>
      <c r="F444" s="52" t="s">
        <v>763</v>
      </c>
      <c r="G444" s="52" t="s">
        <v>254</v>
      </c>
      <c r="H444" s="53" t="s">
        <v>390</v>
      </c>
      <c r="I444" s="24"/>
      <c r="J444" s="24"/>
      <c r="K444" s="49" t="s">
        <v>583</v>
      </c>
      <c r="L444" s="49" t="s">
        <v>1311</v>
      </c>
    </row>
    <row r="445" spans="1:12" x14ac:dyDescent="0.25">
      <c r="A445" t="s">
        <v>30</v>
      </c>
      <c r="B445" t="s">
        <v>1212</v>
      </c>
      <c r="C445" s="24"/>
      <c r="D445" s="24"/>
      <c r="E445" s="24"/>
      <c r="F445" s="54" t="s">
        <v>30</v>
      </c>
      <c r="G445" s="54" t="s">
        <v>254</v>
      </c>
      <c r="H445" s="55" t="s">
        <v>390</v>
      </c>
      <c r="I445" s="24"/>
      <c r="J445" s="24"/>
      <c r="K445" s="49" t="s">
        <v>582</v>
      </c>
      <c r="L445" s="49" t="s">
        <v>1311</v>
      </c>
    </row>
    <row r="446" spans="1:12" x14ac:dyDescent="0.25">
      <c r="A446" t="s">
        <v>44</v>
      </c>
      <c r="B446" t="s">
        <v>1212</v>
      </c>
      <c r="C446" s="24"/>
      <c r="D446" s="24"/>
      <c r="E446" s="24"/>
      <c r="F446" s="52" t="s">
        <v>44</v>
      </c>
      <c r="G446" s="52" t="s">
        <v>254</v>
      </c>
      <c r="H446" s="53" t="s">
        <v>390</v>
      </c>
      <c r="I446" s="24"/>
      <c r="J446" s="24"/>
      <c r="K446" s="49" t="s">
        <v>585</v>
      </c>
      <c r="L446" s="49" t="s">
        <v>1311</v>
      </c>
    </row>
    <row r="447" spans="1:12" x14ac:dyDescent="0.25">
      <c r="A447" t="s">
        <v>251</v>
      </c>
      <c r="B447" t="s">
        <v>1212</v>
      </c>
      <c r="C447" s="24"/>
      <c r="D447" s="24"/>
      <c r="E447" s="24"/>
      <c r="F447" s="54" t="s">
        <v>251</v>
      </c>
      <c r="G447" s="54" t="s">
        <v>254</v>
      </c>
      <c r="H447" s="55" t="s">
        <v>390</v>
      </c>
      <c r="I447" s="24"/>
      <c r="J447" s="24"/>
      <c r="K447" s="49" t="s">
        <v>584</v>
      </c>
      <c r="L447" s="49" t="s">
        <v>1311</v>
      </c>
    </row>
    <row r="448" spans="1:12" x14ac:dyDescent="0.25">
      <c r="A448" t="s">
        <v>764</v>
      </c>
      <c r="B448" t="s">
        <v>1212</v>
      </c>
      <c r="C448" s="24"/>
      <c r="D448" s="24"/>
      <c r="E448" s="24"/>
      <c r="F448" s="52" t="s">
        <v>764</v>
      </c>
      <c r="G448" s="52" t="s">
        <v>254</v>
      </c>
      <c r="H448" s="53" t="s">
        <v>390</v>
      </c>
      <c r="I448" s="24"/>
      <c r="J448" s="24"/>
      <c r="K448" s="49" t="s">
        <v>581</v>
      </c>
      <c r="L448" s="49" t="s">
        <v>1311</v>
      </c>
    </row>
    <row r="449" spans="1:12" x14ac:dyDescent="0.25">
      <c r="A449" t="s">
        <v>2341</v>
      </c>
      <c r="B449" t="s">
        <v>1213</v>
      </c>
      <c r="C449" s="24"/>
      <c r="D449" s="24"/>
      <c r="E449" s="24"/>
      <c r="F449" s="54" t="s">
        <v>2341</v>
      </c>
      <c r="G449" s="54" t="s">
        <v>254</v>
      </c>
      <c r="H449" s="55" t="s">
        <v>390</v>
      </c>
      <c r="I449" s="24"/>
      <c r="J449" s="24"/>
      <c r="K449" s="49" t="s">
        <v>575</v>
      </c>
      <c r="L449" s="49" t="s">
        <v>1311</v>
      </c>
    </row>
    <row r="450" spans="1:12" x14ac:dyDescent="0.25">
      <c r="A450" t="s">
        <v>2342</v>
      </c>
      <c r="B450" t="s">
        <v>1213</v>
      </c>
      <c r="C450" s="24"/>
      <c r="D450" s="24"/>
      <c r="E450" s="24"/>
      <c r="F450" s="52" t="s">
        <v>2342</v>
      </c>
      <c r="G450" s="52" t="s">
        <v>254</v>
      </c>
      <c r="H450" s="53" t="s">
        <v>390</v>
      </c>
      <c r="I450" s="24"/>
      <c r="J450" s="24"/>
      <c r="K450" s="49" t="s">
        <v>576</v>
      </c>
      <c r="L450" s="49" t="s">
        <v>1311</v>
      </c>
    </row>
    <row r="451" spans="1:12" x14ac:dyDescent="0.25">
      <c r="A451" t="s">
        <v>31</v>
      </c>
      <c r="B451" t="s">
        <v>1467</v>
      </c>
      <c r="C451" s="24"/>
      <c r="D451" s="24"/>
      <c r="E451" s="24"/>
      <c r="F451" s="54" t="s">
        <v>31</v>
      </c>
      <c r="G451" s="54" t="s">
        <v>254</v>
      </c>
      <c r="H451" s="55" t="s">
        <v>390</v>
      </c>
      <c r="I451" s="24"/>
      <c r="J451" s="24"/>
      <c r="K451" s="49" t="s">
        <v>586</v>
      </c>
      <c r="L451" s="49" t="s">
        <v>1311</v>
      </c>
    </row>
    <row r="452" spans="1:12" x14ac:dyDescent="0.25">
      <c r="A452" t="s">
        <v>45</v>
      </c>
      <c r="B452" t="s">
        <v>1213</v>
      </c>
      <c r="C452" s="24"/>
      <c r="D452" s="24"/>
      <c r="E452" s="24"/>
      <c r="F452" s="52" t="s">
        <v>45</v>
      </c>
      <c r="G452" s="52" t="s">
        <v>254</v>
      </c>
      <c r="H452" s="53" t="s">
        <v>390</v>
      </c>
      <c r="I452" s="24"/>
      <c r="J452" s="24"/>
      <c r="K452" s="49" t="s">
        <v>580</v>
      </c>
      <c r="L452" s="49" t="s">
        <v>1311</v>
      </c>
    </row>
    <row r="453" spans="1:12" x14ac:dyDescent="0.25">
      <c r="A453" t="s">
        <v>226</v>
      </c>
      <c r="B453" t="s">
        <v>1213</v>
      </c>
      <c r="C453" s="24"/>
      <c r="D453" s="24"/>
      <c r="E453" s="24"/>
      <c r="F453" s="54" t="s">
        <v>226</v>
      </c>
      <c r="G453" s="54" t="s">
        <v>254</v>
      </c>
      <c r="H453" s="55" t="s">
        <v>390</v>
      </c>
      <c r="I453" s="24"/>
      <c r="J453" s="24"/>
      <c r="K453" s="49" t="s">
        <v>579</v>
      </c>
      <c r="L453" s="49" t="s">
        <v>1311</v>
      </c>
    </row>
    <row r="454" spans="1:12" x14ac:dyDescent="0.25">
      <c r="A454" t="s">
        <v>623</v>
      </c>
      <c r="B454" t="s">
        <v>1213</v>
      </c>
      <c r="C454" s="24"/>
      <c r="D454" s="24"/>
      <c r="E454" s="24"/>
      <c r="F454" s="52" t="s">
        <v>623</v>
      </c>
      <c r="G454" s="52" t="s">
        <v>254</v>
      </c>
      <c r="H454" s="53" t="s">
        <v>390</v>
      </c>
      <c r="I454" s="24"/>
      <c r="J454" s="24"/>
      <c r="K454" s="49" t="s">
        <v>578</v>
      </c>
      <c r="L454" s="49" t="s">
        <v>1311</v>
      </c>
    </row>
    <row r="455" spans="1:12" x14ac:dyDescent="0.25">
      <c r="A455" t="s">
        <v>765</v>
      </c>
      <c r="B455" t="s">
        <v>1617</v>
      </c>
      <c r="C455" s="24"/>
      <c r="D455" s="24"/>
      <c r="E455" s="24"/>
      <c r="F455" s="54" t="s">
        <v>765</v>
      </c>
      <c r="G455" s="54" t="s">
        <v>254</v>
      </c>
      <c r="H455" s="55" t="s">
        <v>390</v>
      </c>
      <c r="I455" s="24"/>
      <c r="J455" s="24"/>
      <c r="K455" s="49" t="s">
        <v>577</v>
      </c>
      <c r="L455" s="49" t="s">
        <v>1311</v>
      </c>
    </row>
    <row r="456" spans="1:12" x14ac:dyDescent="0.25">
      <c r="A456" t="s">
        <v>1082</v>
      </c>
      <c r="B456" t="s">
        <v>1467</v>
      </c>
      <c r="C456" s="24"/>
      <c r="D456" s="24"/>
      <c r="E456" s="24"/>
      <c r="F456" s="52" t="s">
        <v>1082</v>
      </c>
      <c r="G456" s="52" t="s">
        <v>254</v>
      </c>
      <c r="H456" s="53" t="s">
        <v>390</v>
      </c>
      <c r="I456" s="24"/>
      <c r="J456" s="24"/>
      <c r="K456" s="49" t="s">
        <v>574</v>
      </c>
      <c r="L456" s="25" t="s">
        <v>1313</v>
      </c>
    </row>
    <row r="457" spans="1:12" x14ac:dyDescent="0.25">
      <c r="A457" t="s">
        <v>766</v>
      </c>
      <c r="B457" t="s">
        <v>1618</v>
      </c>
      <c r="C457" s="24"/>
      <c r="D457" s="24"/>
      <c r="E457" s="24"/>
      <c r="F457" s="54" t="s">
        <v>766</v>
      </c>
      <c r="G457" s="54" t="s">
        <v>254</v>
      </c>
      <c r="H457" s="55" t="s">
        <v>390</v>
      </c>
      <c r="I457" s="24"/>
      <c r="J457" s="24"/>
      <c r="K457" s="49" t="s">
        <v>588</v>
      </c>
      <c r="L457" s="25" t="s">
        <v>1313</v>
      </c>
    </row>
    <row r="458" spans="1:12" x14ac:dyDescent="0.25">
      <c r="A458" t="s">
        <v>767</v>
      </c>
      <c r="B458" t="s">
        <v>1619</v>
      </c>
      <c r="C458" s="24"/>
      <c r="D458" s="24"/>
      <c r="E458" s="24"/>
      <c r="F458" s="52" t="s">
        <v>767</v>
      </c>
      <c r="G458" s="52" t="s">
        <v>254</v>
      </c>
      <c r="H458" s="53" t="s">
        <v>390</v>
      </c>
      <c r="I458" s="24"/>
      <c r="J458" s="24"/>
      <c r="K458" s="49" t="s">
        <v>3</v>
      </c>
      <c r="L458" s="49" t="s">
        <v>1311</v>
      </c>
    </row>
    <row r="459" spans="1:12" x14ac:dyDescent="0.25">
      <c r="A459" t="s">
        <v>32</v>
      </c>
      <c r="B459" t="s">
        <v>1468</v>
      </c>
      <c r="C459" s="24"/>
      <c r="D459" s="24"/>
      <c r="E459" s="24"/>
      <c r="F459" s="54" t="s">
        <v>32</v>
      </c>
      <c r="G459" s="54" t="s">
        <v>254</v>
      </c>
      <c r="H459" s="55" t="s">
        <v>390</v>
      </c>
      <c r="I459" s="24"/>
      <c r="J459" s="24"/>
      <c r="K459" s="49" t="s">
        <v>4</v>
      </c>
      <c r="L459" s="49" t="s">
        <v>1311</v>
      </c>
    </row>
    <row r="460" spans="1:12" x14ac:dyDescent="0.25">
      <c r="A460" t="s">
        <v>46</v>
      </c>
      <c r="B460" t="s">
        <v>1214</v>
      </c>
      <c r="C460" s="24"/>
      <c r="D460" s="24"/>
      <c r="E460" s="24"/>
      <c r="F460" s="52" t="s">
        <v>46</v>
      </c>
      <c r="G460" s="52" t="s">
        <v>254</v>
      </c>
      <c r="H460" s="53" t="s">
        <v>390</v>
      </c>
      <c r="I460" s="24"/>
      <c r="J460" s="24"/>
      <c r="K460" s="49" t="s">
        <v>5</v>
      </c>
      <c r="L460" s="49" t="s">
        <v>1311</v>
      </c>
    </row>
    <row r="461" spans="1:12" x14ac:dyDescent="0.25">
      <c r="A461" t="s">
        <v>354</v>
      </c>
      <c r="B461" t="s">
        <v>1468</v>
      </c>
      <c r="C461" s="24"/>
      <c r="D461" s="24"/>
      <c r="E461" s="24"/>
      <c r="F461" s="54" t="s">
        <v>354</v>
      </c>
      <c r="G461" s="54" t="s">
        <v>254</v>
      </c>
      <c r="H461" s="55" t="s">
        <v>390</v>
      </c>
      <c r="I461" s="24"/>
      <c r="J461" s="24"/>
      <c r="K461" s="49" t="s">
        <v>130</v>
      </c>
      <c r="L461" s="49" t="s">
        <v>1311</v>
      </c>
    </row>
    <row r="462" spans="1:12" x14ac:dyDescent="0.25">
      <c r="A462" t="s">
        <v>624</v>
      </c>
      <c r="B462" t="s">
        <v>1214</v>
      </c>
      <c r="C462" s="24"/>
      <c r="D462" s="24"/>
      <c r="E462" s="24"/>
      <c r="F462" s="52" t="s">
        <v>624</v>
      </c>
      <c r="G462" s="52" t="s">
        <v>254</v>
      </c>
      <c r="H462" s="53" t="s">
        <v>390</v>
      </c>
      <c r="I462" s="24"/>
      <c r="J462" s="24"/>
      <c r="K462" s="49" t="s">
        <v>131</v>
      </c>
      <c r="L462" s="49" t="s">
        <v>1311</v>
      </c>
    </row>
    <row r="463" spans="1:12" x14ac:dyDescent="0.25">
      <c r="A463" t="s">
        <v>768</v>
      </c>
      <c r="B463" t="s">
        <v>1620</v>
      </c>
      <c r="C463" s="24"/>
      <c r="D463" s="24"/>
      <c r="E463" s="24"/>
      <c r="F463" s="54" t="s">
        <v>768</v>
      </c>
      <c r="G463" s="54" t="s">
        <v>254</v>
      </c>
      <c r="H463" s="55" t="s">
        <v>390</v>
      </c>
      <c r="I463" s="24"/>
      <c r="J463" s="24"/>
      <c r="K463" s="49" t="s">
        <v>54</v>
      </c>
      <c r="L463" s="49" t="s">
        <v>1306</v>
      </c>
    </row>
    <row r="464" spans="1:12" x14ac:dyDescent="0.25">
      <c r="A464" t="s">
        <v>769</v>
      </c>
      <c r="B464" t="s">
        <v>1621</v>
      </c>
      <c r="C464" s="24"/>
      <c r="D464" s="24"/>
      <c r="E464" s="24"/>
      <c r="F464" s="52" t="s">
        <v>769</v>
      </c>
      <c r="G464" s="52" t="s">
        <v>254</v>
      </c>
      <c r="H464" s="53" t="s">
        <v>390</v>
      </c>
      <c r="I464" s="24"/>
      <c r="J464" s="24"/>
      <c r="K464" s="49" t="s">
        <v>590</v>
      </c>
      <c r="L464" s="49" t="s">
        <v>1310</v>
      </c>
    </row>
    <row r="465" spans="1:12" x14ac:dyDescent="0.25">
      <c r="A465" t="s">
        <v>1083</v>
      </c>
      <c r="B465" t="s">
        <v>1468</v>
      </c>
      <c r="C465" s="24"/>
      <c r="D465" s="24"/>
      <c r="E465" s="24"/>
      <c r="F465" s="54" t="s">
        <v>1083</v>
      </c>
      <c r="G465" s="54" t="s">
        <v>254</v>
      </c>
      <c r="H465" s="55" t="s">
        <v>390</v>
      </c>
      <c r="I465" s="24"/>
      <c r="J465" s="24"/>
      <c r="K465" s="49" t="s">
        <v>591</v>
      </c>
      <c r="L465" s="25" t="s">
        <v>1312</v>
      </c>
    </row>
    <row r="466" spans="1:12" x14ac:dyDescent="0.25">
      <c r="A466" t="s">
        <v>33</v>
      </c>
      <c r="B466" t="s">
        <v>1215</v>
      </c>
      <c r="C466" s="24"/>
      <c r="D466" s="24"/>
      <c r="E466" s="24"/>
      <c r="F466" s="52" t="s">
        <v>33</v>
      </c>
      <c r="G466" s="52" t="s">
        <v>254</v>
      </c>
      <c r="H466" s="53" t="s">
        <v>390</v>
      </c>
      <c r="I466" s="24"/>
      <c r="J466" s="24"/>
      <c r="K466" s="49" t="s">
        <v>50</v>
      </c>
      <c r="L466" s="49" t="s">
        <v>1306</v>
      </c>
    </row>
    <row r="467" spans="1:12" x14ac:dyDescent="0.25">
      <c r="A467" t="s">
        <v>770</v>
      </c>
      <c r="B467" t="s">
        <v>1215</v>
      </c>
      <c r="C467" s="24"/>
      <c r="D467" s="24"/>
      <c r="E467" s="24"/>
      <c r="F467" s="54" t="s">
        <v>770</v>
      </c>
      <c r="G467" s="54" t="s">
        <v>254</v>
      </c>
      <c r="H467" s="55" t="s">
        <v>390</v>
      </c>
      <c r="I467" s="24"/>
      <c r="J467" s="24"/>
      <c r="K467" s="49" t="s">
        <v>593</v>
      </c>
      <c r="L467" s="49" t="s">
        <v>1306</v>
      </c>
    </row>
    <row r="468" spans="1:12" x14ac:dyDescent="0.25">
      <c r="A468" t="s">
        <v>116</v>
      </c>
      <c r="B468" t="s">
        <v>1622</v>
      </c>
      <c r="C468" s="24"/>
      <c r="D468" s="24"/>
      <c r="E468" s="24"/>
      <c r="F468" s="52" t="s">
        <v>116</v>
      </c>
      <c r="G468" s="52" t="s">
        <v>254</v>
      </c>
      <c r="H468" s="53" t="s">
        <v>390</v>
      </c>
      <c r="I468" s="24"/>
      <c r="J468" s="24"/>
      <c r="K468" s="49" t="s">
        <v>525</v>
      </c>
      <c r="L468" s="49" t="s">
        <v>1310</v>
      </c>
    </row>
    <row r="469" spans="1:12" x14ac:dyDescent="0.25">
      <c r="A469" t="s">
        <v>771</v>
      </c>
      <c r="B469" t="s">
        <v>1623</v>
      </c>
      <c r="C469" s="24"/>
      <c r="D469" s="24"/>
      <c r="E469" s="24"/>
      <c r="F469" s="54" t="s">
        <v>771</v>
      </c>
      <c r="G469" s="54" t="s">
        <v>254</v>
      </c>
      <c r="H469" s="55" t="s">
        <v>390</v>
      </c>
      <c r="I469" s="24"/>
      <c r="J469" s="24"/>
      <c r="K469" s="49" t="s">
        <v>592</v>
      </c>
      <c r="L469" s="25" t="s">
        <v>1312</v>
      </c>
    </row>
    <row r="470" spans="1:12" x14ac:dyDescent="0.25">
      <c r="A470" t="s">
        <v>47</v>
      </c>
      <c r="B470" t="s">
        <v>1215</v>
      </c>
      <c r="C470" s="24"/>
      <c r="D470" s="24"/>
      <c r="E470" s="24"/>
      <c r="F470" s="52" t="s">
        <v>47</v>
      </c>
      <c r="G470" s="52" t="s">
        <v>254</v>
      </c>
      <c r="H470" s="53" t="s">
        <v>390</v>
      </c>
      <c r="I470" s="24"/>
      <c r="J470" s="24"/>
      <c r="K470" s="49" t="s">
        <v>594</v>
      </c>
      <c r="L470" s="49" t="s">
        <v>1311</v>
      </c>
    </row>
    <row r="471" spans="1:12" x14ac:dyDescent="0.25">
      <c r="A471" t="s">
        <v>350</v>
      </c>
      <c r="B471" t="s">
        <v>1215</v>
      </c>
      <c r="C471" s="24"/>
      <c r="D471" s="24"/>
      <c r="E471" s="24"/>
      <c r="F471" s="54" t="s">
        <v>350</v>
      </c>
      <c r="G471" s="54" t="s">
        <v>254</v>
      </c>
      <c r="H471" s="55" t="s">
        <v>390</v>
      </c>
      <c r="I471" s="24"/>
      <c r="J471" s="24"/>
      <c r="K471" s="49" t="s">
        <v>601</v>
      </c>
      <c r="L471" s="49" t="s">
        <v>1311</v>
      </c>
    </row>
    <row r="472" spans="1:12" x14ac:dyDescent="0.25">
      <c r="A472" t="s">
        <v>625</v>
      </c>
      <c r="B472" t="s">
        <v>1215</v>
      </c>
      <c r="C472" s="24"/>
      <c r="D472" s="24"/>
      <c r="E472" s="24"/>
      <c r="F472" s="52" t="s">
        <v>625</v>
      </c>
      <c r="G472" s="52" t="s">
        <v>254</v>
      </c>
      <c r="H472" s="53" t="s">
        <v>390</v>
      </c>
      <c r="I472" s="24"/>
      <c r="J472" s="24"/>
      <c r="K472" s="49" t="s">
        <v>597</v>
      </c>
      <c r="L472" s="49" t="s">
        <v>1311</v>
      </c>
    </row>
    <row r="473" spans="1:12" x14ac:dyDescent="0.25">
      <c r="A473" t="s">
        <v>772</v>
      </c>
      <c r="B473" t="s">
        <v>1624</v>
      </c>
      <c r="C473" s="24"/>
      <c r="D473" s="24"/>
      <c r="E473" s="24"/>
      <c r="F473" s="54" t="s">
        <v>772</v>
      </c>
      <c r="G473" s="54" t="s">
        <v>254</v>
      </c>
      <c r="H473" s="55" t="s">
        <v>390</v>
      </c>
      <c r="I473" s="24"/>
      <c r="J473" s="24"/>
      <c r="K473" s="49" t="s">
        <v>598</v>
      </c>
      <c r="L473" s="49" t="s">
        <v>1311</v>
      </c>
    </row>
    <row r="474" spans="1:12" x14ac:dyDescent="0.25">
      <c r="A474" t="s">
        <v>773</v>
      </c>
      <c r="B474" t="s">
        <v>1625</v>
      </c>
      <c r="C474" s="24"/>
      <c r="D474" s="24"/>
      <c r="E474" s="24"/>
      <c r="F474" s="52" t="s">
        <v>773</v>
      </c>
      <c r="G474" s="52" t="s">
        <v>254</v>
      </c>
      <c r="H474" s="53" t="s">
        <v>390</v>
      </c>
      <c r="I474" s="24"/>
      <c r="J474" s="24"/>
      <c r="K474" s="49" t="s">
        <v>599</v>
      </c>
      <c r="L474" s="49" t="s">
        <v>1311</v>
      </c>
    </row>
    <row r="475" spans="1:12" x14ac:dyDescent="0.25">
      <c r="A475" t="s">
        <v>1084</v>
      </c>
      <c r="B475" t="s">
        <v>1215</v>
      </c>
      <c r="C475" s="24"/>
      <c r="D475" s="24"/>
      <c r="E475" s="24"/>
      <c r="F475" s="54" t="s">
        <v>1084</v>
      </c>
      <c r="G475" s="54" t="s">
        <v>254</v>
      </c>
      <c r="H475" s="55" t="s">
        <v>390</v>
      </c>
      <c r="I475" s="24"/>
      <c r="J475" s="24"/>
      <c r="K475" s="49" t="s">
        <v>600</v>
      </c>
      <c r="L475" s="49" t="s">
        <v>1311</v>
      </c>
    </row>
    <row r="476" spans="1:12" x14ac:dyDescent="0.25">
      <c r="A476" t="s">
        <v>774</v>
      </c>
      <c r="B476" t="s">
        <v>1626</v>
      </c>
      <c r="C476" s="24"/>
      <c r="D476" s="24"/>
      <c r="E476" s="24"/>
      <c r="F476" s="52" t="s">
        <v>774</v>
      </c>
      <c r="G476" s="52" t="s">
        <v>254</v>
      </c>
      <c r="H476" s="53" t="s">
        <v>390</v>
      </c>
      <c r="I476" s="24"/>
      <c r="J476" s="24"/>
      <c r="K476" s="49" t="s">
        <v>596</v>
      </c>
      <c r="L476" s="49" t="s">
        <v>1311</v>
      </c>
    </row>
    <row r="477" spans="1:12" x14ac:dyDescent="0.25">
      <c r="A477" t="s">
        <v>775</v>
      </c>
      <c r="B477" t="s">
        <v>1627</v>
      </c>
      <c r="C477" s="24"/>
      <c r="D477" s="24"/>
      <c r="E477" s="24"/>
      <c r="F477" s="54" t="s">
        <v>775</v>
      </c>
      <c r="G477" s="54" t="s">
        <v>254</v>
      </c>
      <c r="H477" s="55" t="s">
        <v>390</v>
      </c>
      <c r="I477" s="24"/>
      <c r="J477" s="24"/>
      <c r="K477" s="49" t="s">
        <v>595</v>
      </c>
      <c r="L477" s="49" t="s">
        <v>1311</v>
      </c>
    </row>
    <row r="478" spans="1:12" x14ac:dyDescent="0.25">
      <c r="A478" t="s">
        <v>776</v>
      </c>
      <c r="B478" t="s">
        <v>1622</v>
      </c>
      <c r="C478" s="24"/>
      <c r="D478" s="24"/>
      <c r="E478" s="24"/>
      <c r="F478" s="52" t="s">
        <v>776</v>
      </c>
      <c r="G478" s="52" t="s">
        <v>254</v>
      </c>
      <c r="H478" s="53" t="s">
        <v>390</v>
      </c>
      <c r="I478" s="24"/>
      <c r="J478" s="24"/>
      <c r="K478" s="49" t="s">
        <v>604</v>
      </c>
      <c r="L478" s="49" t="s">
        <v>1306</v>
      </c>
    </row>
    <row r="479" spans="1:12" x14ac:dyDescent="0.25">
      <c r="A479" t="s">
        <v>777</v>
      </c>
      <c r="B479" t="s">
        <v>1628</v>
      </c>
      <c r="C479" s="24"/>
      <c r="D479" s="24"/>
      <c r="E479" s="24"/>
      <c r="F479" s="54" t="s">
        <v>777</v>
      </c>
      <c r="G479" s="54" t="s">
        <v>254</v>
      </c>
      <c r="H479" s="55" t="s">
        <v>390</v>
      </c>
      <c r="I479" s="24"/>
      <c r="J479" s="24"/>
      <c r="K479" s="49" t="s">
        <v>61</v>
      </c>
      <c r="L479" s="49" t="s">
        <v>1306</v>
      </c>
    </row>
    <row r="480" spans="1:12" x14ac:dyDescent="0.25">
      <c r="A480" t="s">
        <v>778</v>
      </c>
      <c r="B480" t="s">
        <v>1623</v>
      </c>
      <c r="C480" s="24"/>
      <c r="D480" s="24"/>
      <c r="E480" s="24"/>
      <c r="F480" s="52" t="s">
        <v>778</v>
      </c>
      <c r="G480" s="52" t="s">
        <v>254</v>
      </c>
      <c r="H480" s="53" t="s">
        <v>390</v>
      </c>
      <c r="I480" s="24"/>
      <c r="J480" s="24"/>
      <c r="K480" s="49" t="s">
        <v>605</v>
      </c>
      <c r="L480" s="49" t="s">
        <v>1311</v>
      </c>
    </row>
    <row r="481" spans="1:12" x14ac:dyDescent="0.25">
      <c r="A481" t="s">
        <v>779</v>
      </c>
      <c r="B481" t="s">
        <v>1216</v>
      </c>
      <c r="C481" s="24"/>
      <c r="D481" s="24"/>
      <c r="E481" s="24"/>
      <c r="F481" s="54" t="s">
        <v>779</v>
      </c>
      <c r="G481" s="54" t="s">
        <v>306</v>
      </c>
      <c r="H481" s="55" t="s">
        <v>237</v>
      </c>
      <c r="I481" s="24"/>
      <c r="J481" s="24"/>
      <c r="K481" s="49" t="s">
        <v>606</v>
      </c>
      <c r="L481" s="25" t="s">
        <v>1312</v>
      </c>
    </row>
    <row r="482" spans="1:12" x14ac:dyDescent="0.25">
      <c r="A482" t="s">
        <v>780</v>
      </c>
      <c r="B482" t="s">
        <v>1629</v>
      </c>
      <c r="C482" s="24"/>
      <c r="D482" s="24"/>
      <c r="E482" s="24"/>
      <c r="F482" s="52" t="s">
        <v>780</v>
      </c>
      <c r="G482" s="52" t="s">
        <v>254</v>
      </c>
      <c r="H482" s="53" t="s">
        <v>390</v>
      </c>
      <c r="I482" s="24"/>
      <c r="J482" s="24"/>
      <c r="K482" s="49" t="s">
        <v>27</v>
      </c>
      <c r="L482" s="49" t="s">
        <v>1306</v>
      </c>
    </row>
    <row r="483" spans="1:12" x14ac:dyDescent="0.25">
      <c r="A483" t="s">
        <v>2343</v>
      </c>
      <c r="B483" t="s">
        <v>1423</v>
      </c>
      <c r="C483" s="24"/>
      <c r="D483" s="24"/>
      <c r="E483" s="24"/>
      <c r="F483" s="54" t="s">
        <v>2343</v>
      </c>
      <c r="G483" s="54" t="s">
        <v>254</v>
      </c>
      <c r="H483" s="55" t="s">
        <v>390</v>
      </c>
      <c r="I483" s="24"/>
      <c r="J483" s="24"/>
      <c r="K483" s="49" t="s">
        <v>799</v>
      </c>
      <c r="L483" s="49" t="s">
        <v>2035</v>
      </c>
    </row>
    <row r="484" spans="1:12" x14ac:dyDescent="0.25">
      <c r="A484" t="s">
        <v>781</v>
      </c>
      <c r="B484" t="s">
        <v>1217</v>
      </c>
      <c r="C484" s="24"/>
      <c r="D484" s="24"/>
      <c r="E484" s="24"/>
      <c r="F484" s="52" t="s">
        <v>781</v>
      </c>
      <c r="G484" s="52" t="s">
        <v>254</v>
      </c>
      <c r="H484" s="53" t="s">
        <v>390</v>
      </c>
      <c r="I484" s="24"/>
      <c r="J484" s="24"/>
      <c r="K484" s="49" t="s">
        <v>29</v>
      </c>
      <c r="L484" s="49" t="s">
        <v>1306</v>
      </c>
    </row>
    <row r="485" spans="1:12" x14ac:dyDescent="0.25">
      <c r="A485" t="s">
        <v>2344</v>
      </c>
      <c r="B485" t="s">
        <v>1423</v>
      </c>
      <c r="C485" s="24"/>
      <c r="D485" s="24"/>
      <c r="E485" s="24"/>
      <c r="F485" s="54" t="s">
        <v>2344</v>
      </c>
      <c r="G485" s="54" t="s">
        <v>254</v>
      </c>
      <c r="H485" s="55" t="s">
        <v>390</v>
      </c>
      <c r="I485" s="24"/>
      <c r="J485" s="24"/>
      <c r="K485" s="49" t="s">
        <v>607</v>
      </c>
      <c r="L485" s="49" t="s">
        <v>1309</v>
      </c>
    </row>
    <row r="486" spans="1:12" x14ac:dyDescent="0.25">
      <c r="A486" t="s">
        <v>63</v>
      </c>
      <c r="B486" t="s">
        <v>1217</v>
      </c>
      <c r="C486" s="24"/>
      <c r="D486" s="24"/>
      <c r="E486" s="24"/>
      <c r="F486" s="52" t="s">
        <v>63</v>
      </c>
      <c r="G486" s="52" t="s">
        <v>254</v>
      </c>
      <c r="H486" s="53" t="s">
        <v>390</v>
      </c>
      <c r="I486" s="24"/>
      <c r="J486" s="24"/>
      <c r="K486" s="49" t="s">
        <v>611</v>
      </c>
      <c r="L486" s="25" t="s">
        <v>1312</v>
      </c>
    </row>
    <row r="487" spans="1:12" x14ac:dyDescent="0.25">
      <c r="A487" t="s">
        <v>244</v>
      </c>
      <c r="B487" t="s">
        <v>1630</v>
      </c>
      <c r="C487" s="24"/>
      <c r="D487" s="24"/>
      <c r="E487" s="24"/>
      <c r="F487" s="54" t="s">
        <v>244</v>
      </c>
      <c r="G487" s="54" t="s">
        <v>254</v>
      </c>
      <c r="H487" s="55" t="s">
        <v>390</v>
      </c>
      <c r="I487" s="24"/>
      <c r="J487" s="24"/>
      <c r="K487" s="49" t="s">
        <v>609</v>
      </c>
      <c r="L487" s="25" t="s">
        <v>1312</v>
      </c>
    </row>
    <row r="488" spans="1:12" x14ac:dyDescent="0.25">
      <c r="A488" t="s">
        <v>117</v>
      </c>
      <c r="B488" t="s">
        <v>1217</v>
      </c>
      <c r="C488" s="24"/>
      <c r="D488" s="24"/>
      <c r="E488" s="24"/>
      <c r="F488" s="52" t="s">
        <v>117</v>
      </c>
      <c r="G488" s="52" t="s">
        <v>254</v>
      </c>
      <c r="H488" s="53" t="s">
        <v>390</v>
      </c>
      <c r="I488" s="24"/>
      <c r="J488" s="24"/>
      <c r="K488" s="49" t="s">
        <v>612</v>
      </c>
      <c r="L488" s="25" t="s">
        <v>1307</v>
      </c>
    </row>
    <row r="489" spans="1:12" x14ac:dyDescent="0.25">
      <c r="A489" t="s">
        <v>118</v>
      </c>
      <c r="B489" t="s">
        <v>1612</v>
      </c>
      <c r="C489" s="24"/>
      <c r="D489" s="24"/>
      <c r="E489" s="24"/>
      <c r="F489" s="54" t="s">
        <v>118</v>
      </c>
      <c r="G489" s="54" t="s">
        <v>254</v>
      </c>
      <c r="H489" s="55" t="s">
        <v>390</v>
      </c>
      <c r="I489" s="24"/>
      <c r="J489" s="24"/>
      <c r="K489" s="49" t="s">
        <v>616</v>
      </c>
      <c r="L489" s="49" t="s">
        <v>1311</v>
      </c>
    </row>
    <row r="490" spans="1:12" x14ac:dyDescent="0.25">
      <c r="A490" t="s">
        <v>782</v>
      </c>
      <c r="B490" t="s">
        <v>1631</v>
      </c>
      <c r="C490" s="24"/>
      <c r="D490" s="24"/>
      <c r="E490" s="24"/>
      <c r="F490" s="52" t="s">
        <v>782</v>
      </c>
      <c r="G490" s="52" t="s">
        <v>254</v>
      </c>
      <c r="H490" s="53" t="s">
        <v>390</v>
      </c>
      <c r="I490" s="24"/>
      <c r="J490" s="24"/>
      <c r="K490" s="49" t="s">
        <v>613</v>
      </c>
      <c r="L490" s="49" t="s">
        <v>1311</v>
      </c>
    </row>
    <row r="491" spans="1:12" x14ac:dyDescent="0.25">
      <c r="A491" t="s">
        <v>783</v>
      </c>
      <c r="B491" t="s">
        <v>1632</v>
      </c>
      <c r="C491" s="24"/>
      <c r="D491" s="24"/>
      <c r="E491" s="24"/>
      <c r="F491" s="54" t="s">
        <v>783</v>
      </c>
      <c r="G491" s="54" t="s">
        <v>254</v>
      </c>
      <c r="H491" s="55" t="s">
        <v>390</v>
      </c>
      <c r="I491" s="24"/>
      <c r="J491" s="24"/>
      <c r="K491" s="49" t="s">
        <v>615</v>
      </c>
      <c r="L491" s="49" t="s">
        <v>1311</v>
      </c>
    </row>
    <row r="492" spans="1:12" x14ac:dyDescent="0.25">
      <c r="A492" t="s">
        <v>48</v>
      </c>
      <c r="B492" t="s">
        <v>1217</v>
      </c>
      <c r="C492" s="24"/>
      <c r="D492" s="24"/>
      <c r="E492" s="24"/>
      <c r="F492" s="52" t="s">
        <v>48</v>
      </c>
      <c r="G492" s="52" t="s">
        <v>254</v>
      </c>
      <c r="H492" s="53" t="s">
        <v>390</v>
      </c>
      <c r="I492" s="24"/>
      <c r="J492" s="24"/>
      <c r="K492" s="49" t="s">
        <v>614</v>
      </c>
      <c r="L492" s="49" t="s">
        <v>1311</v>
      </c>
    </row>
    <row r="493" spans="1:12" x14ac:dyDescent="0.25">
      <c r="A493" t="s">
        <v>313</v>
      </c>
      <c r="B493" t="s">
        <v>1630</v>
      </c>
      <c r="C493" s="24"/>
      <c r="D493" s="24"/>
      <c r="E493" s="24"/>
      <c r="F493" s="54" t="s">
        <v>313</v>
      </c>
      <c r="G493" s="54" t="s">
        <v>254</v>
      </c>
      <c r="H493" s="55" t="s">
        <v>390</v>
      </c>
      <c r="I493" s="24"/>
      <c r="J493" s="24"/>
      <c r="K493" s="49" t="s">
        <v>628</v>
      </c>
      <c r="L493" s="49" t="s">
        <v>1307</v>
      </c>
    </row>
    <row r="494" spans="1:12" x14ac:dyDescent="0.25">
      <c r="A494" t="s">
        <v>626</v>
      </c>
      <c r="B494" t="s">
        <v>1217</v>
      </c>
      <c r="C494" s="24"/>
      <c r="D494" s="24"/>
      <c r="E494" s="24"/>
      <c r="F494" s="52" t="s">
        <v>626</v>
      </c>
      <c r="G494" s="52" t="s">
        <v>254</v>
      </c>
      <c r="H494" s="53" t="s">
        <v>390</v>
      </c>
      <c r="I494" s="24"/>
      <c r="J494" s="24"/>
      <c r="K494" s="49" t="s">
        <v>629</v>
      </c>
      <c r="L494" s="49" t="s">
        <v>1307</v>
      </c>
    </row>
    <row r="495" spans="1:12" x14ac:dyDescent="0.25">
      <c r="A495" t="s">
        <v>784</v>
      </c>
      <c r="B495" t="s">
        <v>1217</v>
      </c>
      <c r="C495" s="24"/>
      <c r="D495" s="24"/>
      <c r="E495" s="24"/>
      <c r="F495" s="54" t="s">
        <v>784</v>
      </c>
      <c r="G495" s="54" t="s">
        <v>254</v>
      </c>
      <c r="H495" s="55" t="s">
        <v>390</v>
      </c>
      <c r="I495" s="24"/>
      <c r="J495" s="24"/>
      <c r="K495" s="49" t="s">
        <v>630</v>
      </c>
      <c r="L495" s="49" t="s">
        <v>1307</v>
      </c>
    </row>
    <row r="496" spans="1:12" x14ac:dyDescent="0.25">
      <c r="A496" t="s">
        <v>785</v>
      </c>
      <c r="B496" t="s">
        <v>1633</v>
      </c>
      <c r="C496" s="24"/>
      <c r="D496" s="24"/>
      <c r="E496" s="24"/>
      <c r="F496" s="52" t="s">
        <v>785</v>
      </c>
      <c r="G496" s="52" t="s">
        <v>254</v>
      </c>
      <c r="H496" s="53" t="s">
        <v>390</v>
      </c>
      <c r="I496" s="24"/>
      <c r="J496" s="24"/>
      <c r="K496" s="49" t="s">
        <v>620</v>
      </c>
      <c r="L496" s="49" t="s">
        <v>1306</v>
      </c>
    </row>
    <row r="497" spans="1:12" x14ac:dyDescent="0.25">
      <c r="A497" t="s">
        <v>1085</v>
      </c>
      <c r="B497" t="s">
        <v>1423</v>
      </c>
      <c r="C497" s="24"/>
      <c r="D497" s="24"/>
      <c r="E497" s="24"/>
      <c r="F497" s="54" t="s">
        <v>1085</v>
      </c>
      <c r="G497" s="54" t="s">
        <v>254</v>
      </c>
      <c r="H497" s="55" t="s">
        <v>390</v>
      </c>
      <c r="I497" s="24"/>
      <c r="J497" s="24"/>
      <c r="K497" s="49" t="s">
        <v>619</v>
      </c>
      <c r="L497" s="49" t="s">
        <v>1306</v>
      </c>
    </row>
    <row r="498" spans="1:12" x14ac:dyDescent="0.25">
      <c r="A498" t="s">
        <v>786</v>
      </c>
      <c r="B498" t="s">
        <v>1218</v>
      </c>
      <c r="C498" s="24"/>
      <c r="D498" s="24"/>
      <c r="E498" s="24"/>
      <c r="F498" s="52" t="s">
        <v>786</v>
      </c>
      <c r="G498" s="52" t="s">
        <v>787</v>
      </c>
      <c r="H498" s="53" t="s">
        <v>1019</v>
      </c>
      <c r="I498" s="24"/>
      <c r="J498" s="24"/>
      <c r="K498" s="49" t="s">
        <v>621</v>
      </c>
      <c r="L498" s="49" t="s">
        <v>1306</v>
      </c>
    </row>
    <row r="499" spans="1:12" x14ac:dyDescent="0.25">
      <c r="A499" t="s">
        <v>215</v>
      </c>
      <c r="B499" t="s">
        <v>1204</v>
      </c>
      <c r="C499" s="24"/>
      <c r="D499" s="24"/>
      <c r="E499" s="24"/>
      <c r="F499" s="54" t="s">
        <v>215</v>
      </c>
      <c r="G499" s="54" t="s">
        <v>254</v>
      </c>
      <c r="H499" s="55" t="s">
        <v>390</v>
      </c>
      <c r="I499" s="24"/>
      <c r="J499" s="24"/>
      <c r="K499" s="49" t="s">
        <v>622</v>
      </c>
      <c r="L499" s="49" t="s">
        <v>1306</v>
      </c>
    </row>
    <row r="500" spans="1:12" x14ac:dyDescent="0.25">
      <c r="A500" t="s">
        <v>272</v>
      </c>
      <c r="B500" t="s">
        <v>1204</v>
      </c>
      <c r="C500" s="24"/>
      <c r="D500" s="24"/>
      <c r="E500" s="24"/>
      <c r="F500" s="52" t="s">
        <v>272</v>
      </c>
      <c r="G500" s="52" t="s">
        <v>254</v>
      </c>
      <c r="H500" s="53" t="s">
        <v>390</v>
      </c>
      <c r="I500" s="24"/>
      <c r="J500" s="24"/>
      <c r="K500" s="49" t="s">
        <v>60</v>
      </c>
      <c r="L500" s="49" t="s">
        <v>1306</v>
      </c>
    </row>
    <row r="501" spans="1:12" x14ac:dyDescent="0.25">
      <c r="A501" t="s">
        <v>788</v>
      </c>
      <c r="B501" t="s">
        <v>1634</v>
      </c>
      <c r="C501" s="24"/>
      <c r="D501" s="24"/>
      <c r="E501" s="24"/>
      <c r="F501" s="54" t="s">
        <v>788</v>
      </c>
      <c r="G501" s="54" t="s">
        <v>254</v>
      </c>
      <c r="H501" s="55" t="s">
        <v>390</v>
      </c>
      <c r="I501" s="24"/>
      <c r="J501" s="24"/>
      <c r="K501" s="49" t="s">
        <v>623</v>
      </c>
      <c r="L501" s="49" t="s">
        <v>1306</v>
      </c>
    </row>
    <row r="502" spans="1:12" x14ac:dyDescent="0.25">
      <c r="A502" t="s">
        <v>216</v>
      </c>
      <c r="B502" t="s">
        <v>1204</v>
      </c>
      <c r="C502" s="24"/>
      <c r="D502" s="24"/>
      <c r="E502" s="24"/>
      <c r="F502" s="52" t="s">
        <v>216</v>
      </c>
      <c r="G502" s="52" t="s">
        <v>254</v>
      </c>
      <c r="H502" s="53" t="s">
        <v>390</v>
      </c>
      <c r="I502" s="24"/>
      <c r="J502" s="24"/>
      <c r="K502" s="49" t="s">
        <v>624</v>
      </c>
      <c r="L502" s="49" t="s">
        <v>1306</v>
      </c>
    </row>
    <row r="503" spans="1:12" x14ac:dyDescent="0.25">
      <c r="A503" t="s">
        <v>119</v>
      </c>
      <c r="B503" t="s">
        <v>1204</v>
      </c>
      <c r="C503" s="24"/>
      <c r="D503" s="24"/>
      <c r="E503" s="24"/>
      <c r="F503" s="54" t="s">
        <v>119</v>
      </c>
      <c r="G503" s="54" t="s">
        <v>254</v>
      </c>
      <c r="H503" s="55" t="s">
        <v>390</v>
      </c>
      <c r="I503" s="24"/>
      <c r="J503" s="24"/>
      <c r="K503" s="49" t="s">
        <v>625</v>
      </c>
      <c r="L503" s="49" t="s">
        <v>1306</v>
      </c>
    </row>
    <row r="504" spans="1:12" x14ac:dyDescent="0.25">
      <c r="A504" t="s">
        <v>789</v>
      </c>
      <c r="B504" t="s">
        <v>1635</v>
      </c>
      <c r="C504" s="24"/>
      <c r="D504" s="24"/>
      <c r="E504" s="24"/>
      <c r="F504" s="52" t="s">
        <v>789</v>
      </c>
      <c r="G504" s="52" t="s">
        <v>254</v>
      </c>
      <c r="H504" s="53" t="s">
        <v>390</v>
      </c>
      <c r="I504" s="24"/>
      <c r="J504" s="24"/>
      <c r="K504" s="49" t="s">
        <v>626</v>
      </c>
      <c r="L504" s="49" t="s">
        <v>1306</v>
      </c>
    </row>
    <row r="505" spans="1:12" x14ac:dyDescent="0.25">
      <c r="A505" t="s">
        <v>790</v>
      </c>
      <c r="B505" t="s">
        <v>1607</v>
      </c>
      <c r="C505" s="24"/>
      <c r="D505" s="24"/>
      <c r="E505" s="24"/>
      <c r="F505" s="54" t="s">
        <v>790</v>
      </c>
      <c r="G505" s="54" t="s">
        <v>254</v>
      </c>
      <c r="H505" s="55" t="s">
        <v>390</v>
      </c>
      <c r="I505" s="24"/>
      <c r="J505" s="24"/>
      <c r="K505" s="49" t="s">
        <v>627</v>
      </c>
      <c r="L505" s="49" t="s">
        <v>1306</v>
      </c>
    </row>
    <row r="506" spans="1:12" x14ac:dyDescent="0.25">
      <c r="A506" t="s">
        <v>791</v>
      </c>
      <c r="B506" t="s">
        <v>1636</v>
      </c>
      <c r="C506" s="24"/>
      <c r="D506" s="24"/>
      <c r="E506" s="24"/>
      <c r="F506" s="52" t="s">
        <v>791</v>
      </c>
      <c r="G506" s="52" t="s">
        <v>254</v>
      </c>
      <c r="H506" s="53" t="s">
        <v>390</v>
      </c>
      <c r="I506" s="24"/>
      <c r="J506" s="24"/>
      <c r="K506" s="49" t="s">
        <v>353</v>
      </c>
      <c r="L506" s="49" t="s">
        <v>1308</v>
      </c>
    </row>
    <row r="507" spans="1:12" x14ac:dyDescent="0.25">
      <c r="A507" t="s">
        <v>1086</v>
      </c>
      <c r="B507" t="s">
        <v>1204</v>
      </c>
      <c r="C507" s="24"/>
      <c r="D507" s="24"/>
      <c r="E507" s="24"/>
      <c r="F507" s="54" t="s">
        <v>1086</v>
      </c>
      <c r="G507" s="54" t="s">
        <v>254</v>
      </c>
      <c r="H507" s="55" t="s">
        <v>390</v>
      </c>
      <c r="I507" s="24"/>
      <c r="J507" s="24"/>
      <c r="K507" s="49" t="s">
        <v>710</v>
      </c>
      <c r="L507" s="49" t="s">
        <v>1309</v>
      </c>
    </row>
    <row r="508" spans="1:12" x14ac:dyDescent="0.25">
      <c r="A508" t="s">
        <v>257</v>
      </c>
      <c r="B508" t="s">
        <v>1637</v>
      </c>
      <c r="C508" s="24"/>
      <c r="D508" s="24"/>
      <c r="E508" s="24"/>
      <c r="F508" s="52" t="s">
        <v>257</v>
      </c>
      <c r="G508" s="52" t="s">
        <v>254</v>
      </c>
      <c r="H508" s="53" t="s">
        <v>390</v>
      </c>
      <c r="I508" s="24"/>
      <c r="J508" s="24"/>
      <c r="K508" s="49" t="s">
        <v>1047</v>
      </c>
      <c r="L508" s="49" t="s">
        <v>1306</v>
      </c>
    </row>
    <row r="509" spans="1:12" x14ac:dyDescent="0.25">
      <c r="A509" t="s">
        <v>363</v>
      </c>
      <c r="B509" t="s">
        <v>1637</v>
      </c>
      <c r="C509" s="24"/>
      <c r="D509" s="24"/>
      <c r="E509" s="24"/>
      <c r="F509" s="54" t="s">
        <v>363</v>
      </c>
      <c r="G509" s="54" t="s">
        <v>254</v>
      </c>
      <c r="H509" s="55" t="s">
        <v>390</v>
      </c>
      <c r="I509" s="24"/>
      <c r="J509" s="24"/>
      <c r="K509" s="49" t="s">
        <v>1106</v>
      </c>
      <c r="L509" s="49" t="s">
        <v>2036</v>
      </c>
    </row>
    <row r="510" spans="1:12" x14ac:dyDescent="0.25">
      <c r="A510" t="s">
        <v>357</v>
      </c>
      <c r="B510" t="s">
        <v>1637</v>
      </c>
      <c r="C510" s="24"/>
      <c r="D510" s="24"/>
      <c r="E510" s="24"/>
      <c r="F510" s="52" t="s">
        <v>357</v>
      </c>
      <c r="G510" s="52" t="s">
        <v>254</v>
      </c>
      <c r="H510" s="53" t="s">
        <v>390</v>
      </c>
      <c r="I510" s="24"/>
      <c r="J510" s="24"/>
      <c r="K510" s="49" t="s">
        <v>2039</v>
      </c>
      <c r="L510" s="49" t="s">
        <v>1311</v>
      </c>
    </row>
    <row r="511" spans="1:12" x14ac:dyDescent="0.25">
      <c r="A511" t="s">
        <v>792</v>
      </c>
      <c r="B511" t="s">
        <v>1638</v>
      </c>
      <c r="C511" s="24"/>
      <c r="D511" s="24"/>
      <c r="E511" s="24"/>
      <c r="F511" s="54" t="s">
        <v>792</v>
      </c>
      <c r="G511" s="54" t="s">
        <v>254</v>
      </c>
      <c r="H511" s="55" t="s">
        <v>390</v>
      </c>
      <c r="I511" s="24"/>
      <c r="J511" s="24"/>
      <c r="K511" s="49" t="s">
        <v>964</v>
      </c>
      <c r="L511" s="49" t="s">
        <v>1311</v>
      </c>
    </row>
    <row r="512" spans="1:12" x14ac:dyDescent="0.25">
      <c r="A512" t="s">
        <v>793</v>
      </c>
      <c r="B512" t="s">
        <v>1639</v>
      </c>
      <c r="C512" s="24"/>
      <c r="D512" s="24"/>
      <c r="E512" s="24"/>
      <c r="F512" s="52" t="s">
        <v>793</v>
      </c>
      <c r="G512" s="52" t="s">
        <v>254</v>
      </c>
      <c r="H512" s="53" t="s">
        <v>390</v>
      </c>
      <c r="I512" s="24"/>
      <c r="J512" s="24"/>
      <c r="K512" s="49" t="s">
        <v>2040</v>
      </c>
      <c r="L512" s="49" t="s">
        <v>1311</v>
      </c>
    </row>
    <row r="513" spans="1:12" x14ac:dyDescent="0.25">
      <c r="A513" t="s">
        <v>120</v>
      </c>
      <c r="B513" t="s">
        <v>1640</v>
      </c>
      <c r="C513" s="24"/>
      <c r="D513" s="24"/>
      <c r="E513" s="24"/>
      <c r="F513" s="54" t="s">
        <v>120</v>
      </c>
      <c r="G513" s="54" t="s">
        <v>254</v>
      </c>
      <c r="H513" s="55" t="s">
        <v>390</v>
      </c>
      <c r="I513" s="24"/>
      <c r="J513" s="24"/>
      <c r="K513" s="49" t="s">
        <v>669</v>
      </c>
      <c r="L513" s="49" t="s">
        <v>1502</v>
      </c>
    </row>
    <row r="514" spans="1:12" x14ac:dyDescent="0.25">
      <c r="A514" t="s">
        <v>121</v>
      </c>
      <c r="B514" t="s">
        <v>1641</v>
      </c>
      <c r="C514" s="24"/>
      <c r="D514" s="24"/>
      <c r="E514" s="24"/>
      <c r="F514" s="52" t="s">
        <v>121</v>
      </c>
      <c r="G514" s="52" t="s">
        <v>254</v>
      </c>
      <c r="H514" s="53" t="s">
        <v>390</v>
      </c>
      <c r="I514" s="24"/>
      <c r="J514" s="24"/>
      <c r="K514" s="49" t="s">
        <v>1052</v>
      </c>
      <c r="L514" s="49" t="s">
        <v>1307</v>
      </c>
    </row>
    <row r="515" spans="1:12" x14ac:dyDescent="0.25">
      <c r="A515" t="s">
        <v>794</v>
      </c>
      <c r="B515" t="s">
        <v>1642</v>
      </c>
      <c r="C515" s="24"/>
      <c r="D515" s="24"/>
      <c r="E515" s="24"/>
      <c r="F515" s="54" t="s">
        <v>794</v>
      </c>
      <c r="G515" s="54" t="s">
        <v>254</v>
      </c>
      <c r="H515" s="55" t="s">
        <v>390</v>
      </c>
      <c r="I515" s="24"/>
      <c r="J515" s="24"/>
      <c r="K515" s="49" t="s">
        <v>1061</v>
      </c>
      <c r="L515" s="49" t="s">
        <v>1530</v>
      </c>
    </row>
    <row r="516" spans="1:12" x14ac:dyDescent="0.25">
      <c r="A516" t="s">
        <v>1087</v>
      </c>
      <c r="B516" t="s">
        <v>1424</v>
      </c>
      <c r="C516" s="24"/>
      <c r="D516" s="24"/>
      <c r="E516" s="24"/>
      <c r="F516" s="52" t="s">
        <v>1087</v>
      </c>
      <c r="G516" s="52" t="s">
        <v>254</v>
      </c>
      <c r="H516" s="53" t="s">
        <v>390</v>
      </c>
      <c r="I516" s="24"/>
      <c r="J516" s="24"/>
      <c r="K516" s="49" t="s">
        <v>1062</v>
      </c>
      <c r="L516" s="49" t="s">
        <v>1530</v>
      </c>
    </row>
    <row r="517" spans="1:12" x14ac:dyDescent="0.25">
      <c r="A517" t="s">
        <v>1390</v>
      </c>
      <c r="B517" t="s">
        <v>2345</v>
      </c>
      <c r="C517" s="24"/>
      <c r="D517" s="24"/>
      <c r="E517" s="24"/>
      <c r="F517" s="54" t="s">
        <v>1390</v>
      </c>
      <c r="G517" s="54" t="s">
        <v>254</v>
      </c>
      <c r="H517" s="55" t="s">
        <v>390</v>
      </c>
      <c r="I517" s="24"/>
      <c r="J517" s="24"/>
      <c r="K517" s="49" t="s">
        <v>727</v>
      </c>
      <c r="L517" s="49" t="s">
        <v>1530</v>
      </c>
    </row>
    <row r="518" spans="1:12" x14ac:dyDescent="0.25">
      <c r="A518" t="s">
        <v>795</v>
      </c>
      <c r="B518" t="s">
        <v>1220</v>
      </c>
      <c r="C518" s="24"/>
      <c r="D518" s="24"/>
      <c r="E518" s="24"/>
      <c r="F518" s="52" t="s">
        <v>795</v>
      </c>
      <c r="G518" s="52" t="s">
        <v>254</v>
      </c>
      <c r="H518" s="53" t="s">
        <v>390</v>
      </c>
      <c r="I518" s="24"/>
      <c r="J518" s="24"/>
      <c r="K518" s="49" t="s">
        <v>1146</v>
      </c>
      <c r="L518" s="49" t="s">
        <v>1309</v>
      </c>
    </row>
    <row r="519" spans="1:12" x14ac:dyDescent="0.25">
      <c r="A519" t="s">
        <v>1469</v>
      </c>
      <c r="B519" t="s">
        <v>1532</v>
      </c>
      <c r="C519" s="24"/>
      <c r="D519" s="24"/>
      <c r="E519" s="24"/>
      <c r="F519" s="54" t="s">
        <v>1469</v>
      </c>
      <c r="G519" s="54" t="s">
        <v>389</v>
      </c>
      <c r="H519" s="55" t="s">
        <v>322</v>
      </c>
      <c r="I519" s="24"/>
      <c r="J519" s="24"/>
      <c r="K519" s="49" t="s">
        <v>1104</v>
      </c>
      <c r="L519" s="49" t="s">
        <v>1310</v>
      </c>
    </row>
    <row r="520" spans="1:12" x14ac:dyDescent="0.25">
      <c r="A520" t="s">
        <v>2346</v>
      </c>
      <c r="B520" t="s">
        <v>2347</v>
      </c>
      <c r="C520" s="24"/>
      <c r="D520" s="24"/>
      <c r="E520" s="24"/>
      <c r="F520" s="52" t="s">
        <v>2346</v>
      </c>
      <c r="G520" s="52" t="s">
        <v>254</v>
      </c>
      <c r="H520" s="53" t="s">
        <v>390</v>
      </c>
      <c r="I520" s="24"/>
      <c r="J520" s="24"/>
      <c r="K520" s="49" t="s">
        <v>1107</v>
      </c>
      <c r="L520" s="49" t="s">
        <v>1310</v>
      </c>
    </row>
    <row r="521" spans="1:12" x14ac:dyDescent="0.25">
      <c r="A521" t="s">
        <v>796</v>
      </c>
      <c r="B521" t="s">
        <v>1221</v>
      </c>
      <c r="C521" s="24"/>
      <c r="D521" s="24"/>
      <c r="E521" s="24"/>
      <c r="F521" s="54" t="s">
        <v>796</v>
      </c>
      <c r="G521" s="54" t="s">
        <v>389</v>
      </c>
      <c r="H521" s="55" t="s">
        <v>322</v>
      </c>
      <c r="I521" s="24"/>
      <c r="J521" s="24"/>
      <c r="K521" s="49" t="s">
        <v>1057</v>
      </c>
      <c r="L521" s="49" t="s">
        <v>1502</v>
      </c>
    </row>
    <row r="522" spans="1:12" x14ac:dyDescent="0.25">
      <c r="A522" t="s">
        <v>797</v>
      </c>
      <c r="B522" t="s">
        <v>1222</v>
      </c>
      <c r="C522" s="24"/>
      <c r="D522" s="24"/>
      <c r="E522" s="24"/>
      <c r="F522" s="52" t="s">
        <v>797</v>
      </c>
      <c r="G522" s="52" t="s">
        <v>389</v>
      </c>
      <c r="H522" s="53" t="s">
        <v>322</v>
      </c>
      <c r="I522" s="24"/>
      <c r="J522" s="24"/>
      <c r="K522" s="49" t="s">
        <v>668</v>
      </c>
      <c r="L522" s="49" t="s">
        <v>1502</v>
      </c>
    </row>
    <row r="523" spans="1:12" x14ac:dyDescent="0.25">
      <c r="A523" t="s">
        <v>798</v>
      </c>
      <c r="B523" t="s">
        <v>1643</v>
      </c>
      <c r="C523" s="24"/>
      <c r="D523" s="24"/>
      <c r="E523" s="24"/>
      <c r="F523" s="54" t="s">
        <v>798</v>
      </c>
      <c r="G523" s="54" t="s">
        <v>389</v>
      </c>
      <c r="H523" s="55" t="s">
        <v>322</v>
      </c>
      <c r="I523" s="24"/>
      <c r="J523" s="24"/>
      <c r="K523" s="49" t="s">
        <v>1055</v>
      </c>
      <c r="L523" s="49" t="s">
        <v>1502</v>
      </c>
    </row>
    <row r="524" spans="1:12" x14ac:dyDescent="0.25">
      <c r="A524" t="s">
        <v>1088</v>
      </c>
      <c r="B524" t="s">
        <v>1496</v>
      </c>
      <c r="C524" s="24"/>
      <c r="D524" s="24"/>
      <c r="E524" s="24"/>
      <c r="F524" s="52" t="s">
        <v>1088</v>
      </c>
      <c r="G524" s="52" t="s">
        <v>389</v>
      </c>
      <c r="H524" s="53" t="s">
        <v>322</v>
      </c>
      <c r="I524" s="24"/>
      <c r="J524" s="24"/>
      <c r="K524" s="49" t="s">
        <v>674</v>
      </c>
      <c r="L524" s="49" t="s">
        <v>1502</v>
      </c>
    </row>
    <row r="525" spans="1:12" x14ac:dyDescent="0.25">
      <c r="A525" t="s">
        <v>1391</v>
      </c>
      <c r="B525" t="s">
        <v>1223</v>
      </c>
      <c r="C525" s="24"/>
      <c r="D525" s="24"/>
      <c r="E525" s="24"/>
      <c r="F525" s="54" t="s">
        <v>1391</v>
      </c>
      <c r="G525" s="54" t="s">
        <v>389</v>
      </c>
      <c r="H525" s="55" t="s">
        <v>322</v>
      </c>
      <c r="I525" s="24"/>
      <c r="J525" s="24"/>
      <c r="K525" s="49" t="s">
        <v>1147</v>
      </c>
      <c r="L525" s="49" t="s">
        <v>1307</v>
      </c>
    </row>
    <row r="526" spans="1:12" x14ac:dyDescent="0.25">
      <c r="A526" t="s">
        <v>604</v>
      </c>
      <c r="B526" t="s">
        <v>1497</v>
      </c>
      <c r="C526" s="24"/>
      <c r="D526" s="24"/>
      <c r="E526" s="24"/>
      <c r="F526" s="52" t="s">
        <v>604</v>
      </c>
      <c r="G526" s="52" t="s">
        <v>389</v>
      </c>
      <c r="H526" s="53" t="s">
        <v>322</v>
      </c>
      <c r="I526" s="24"/>
      <c r="J526" s="24"/>
      <c r="K526" s="49" t="s">
        <v>1118</v>
      </c>
      <c r="L526" s="25" t="s">
        <v>1312</v>
      </c>
    </row>
    <row r="527" spans="1:12" x14ac:dyDescent="0.25">
      <c r="A527" t="s">
        <v>799</v>
      </c>
      <c r="B527" t="s">
        <v>1223</v>
      </c>
      <c r="C527" s="24"/>
      <c r="D527" s="24"/>
      <c r="E527" s="24"/>
      <c r="F527" s="54" t="s">
        <v>799</v>
      </c>
      <c r="G527" s="54" t="s">
        <v>389</v>
      </c>
      <c r="H527" s="55" t="s">
        <v>322</v>
      </c>
      <c r="I527" s="24"/>
      <c r="J527" s="24"/>
      <c r="K527" s="49" t="s">
        <v>1119</v>
      </c>
      <c r="L527" s="25" t="s">
        <v>1312</v>
      </c>
    </row>
    <row r="528" spans="1:12" x14ac:dyDescent="0.25">
      <c r="A528" t="s">
        <v>305</v>
      </c>
      <c r="B528" t="s">
        <v>1223</v>
      </c>
      <c r="C528" s="24"/>
      <c r="D528" s="24"/>
      <c r="E528" s="24"/>
      <c r="F528" s="52" t="s">
        <v>305</v>
      </c>
      <c r="G528" s="52" t="s">
        <v>389</v>
      </c>
      <c r="H528" s="53" t="s">
        <v>322</v>
      </c>
      <c r="I528" s="24"/>
      <c r="J528" s="24"/>
      <c r="K528" s="49" t="s">
        <v>894</v>
      </c>
      <c r="L528" s="49" t="s">
        <v>1311</v>
      </c>
    </row>
    <row r="529" spans="1:12" x14ac:dyDescent="0.25">
      <c r="A529" t="s">
        <v>122</v>
      </c>
      <c r="B529" t="s">
        <v>1644</v>
      </c>
      <c r="C529" s="24"/>
      <c r="D529" s="24"/>
      <c r="E529" s="24"/>
      <c r="F529" s="54" t="s">
        <v>122</v>
      </c>
      <c r="G529" s="54" t="s">
        <v>389</v>
      </c>
      <c r="H529" s="55" t="s">
        <v>322</v>
      </c>
      <c r="I529" s="24"/>
      <c r="J529" s="24"/>
      <c r="K529" s="49" t="s">
        <v>899</v>
      </c>
      <c r="L529" s="49" t="s">
        <v>1311</v>
      </c>
    </row>
    <row r="530" spans="1:12" x14ac:dyDescent="0.25">
      <c r="A530" t="s">
        <v>123</v>
      </c>
      <c r="B530" t="s">
        <v>1223</v>
      </c>
      <c r="C530" s="24"/>
      <c r="D530" s="24"/>
      <c r="E530" s="24"/>
      <c r="F530" s="52" t="s">
        <v>123</v>
      </c>
      <c r="G530" s="52" t="s">
        <v>389</v>
      </c>
      <c r="H530" s="53" t="s">
        <v>322</v>
      </c>
      <c r="I530" s="24"/>
      <c r="J530" s="24"/>
      <c r="K530" s="49" t="s">
        <v>1123</v>
      </c>
      <c r="L530" s="25" t="s">
        <v>1312</v>
      </c>
    </row>
    <row r="531" spans="1:12" x14ac:dyDescent="0.25">
      <c r="A531" t="s">
        <v>49</v>
      </c>
      <c r="B531" t="s">
        <v>1222</v>
      </c>
      <c r="C531" s="24"/>
      <c r="D531" s="24"/>
      <c r="E531" s="24"/>
      <c r="F531" s="54" t="s">
        <v>49</v>
      </c>
      <c r="G531" s="54" t="s">
        <v>389</v>
      </c>
      <c r="H531" s="55" t="s">
        <v>322</v>
      </c>
      <c r="I531" s="24"/>
      <c r="J531" s="24"/>
      <c r="K531" s="49" t="s">
        <v>1124</v>
      </c>
      <c r="L531" s="25" t="s">
        <v>1312</v>
      </c>
    </row>
    <row r="532" spans="1:12" x14ac:dyDescent="0.25">
      <c r="A532" t="s">
        <v>593</v>
      </c>
      <c r="B532" t="s">
        <v>1497</v>
      </c>
      <c r="C532" s="24"/>
      <c r="D532" s="24"/>
      <c r="E532" s="24"/>
      <c r="F532" s="52" t="s">
        <v>593</v>
      </c>
      <c r="G532" s="52" t="s">
        <v>389</v>
      </c>
      <c r="H532" s="53" t="s">
        <v>322</v>
      </c>
      <c r="I532" s="24"/>
      <c r="J532" s="24"/>
      <c r="K532" s="49" t="s">
        <v>1126</v>
      </c>
      <c r="L532" s="25" t="s">
        <v>1312</v>
      </c>
    </row>
    <row r="533" spans="1:12" x14ac:dyDescent="0.25">
      <c r="A533" t="s">
        <v>496</v>
      </c>
      <c r="B533" t="s">
        <v>1223</v>
      </c>
      <c r="C533" s="24"/>
      <c r="D533" s="24"/>
      <c r="E533" s="24"/>
      <c r="F533" s="54" t="s">
        <v>496</v>
      </c>
      <c r="G533" s="54" t="s">
        <v>389</v>
      </c>
      <c r="H533" s="55" t="s">
        <v>322</v>
      </c>
      <c r="I533" s="24"/>
      <c r="J533" s="24"/>
      <c r="K533" s="49" t="s">
        <v>1284</v>
      </c>
      <c r="L533" s="49" t="s">
        <v>1307</v>
      </c>
    </row>
    <row r="534" spans="1:12" x14ac:dyDescent="0.25">
      <c r="A534" t="s">
        <v>1314</v>
      </c>
      <c r="B534" t="s">
        <v>1424</v>
      </c>
      <c r="C534" s="24"/>
      <c r="D534" s="24"/>
      <c r="E534" s="24"/>
      <c r="F534" s="52" t="s">
        <v>1314</v>
      </c>
      <c r="G534" s="52" t="s">
        <v>254</v>
      </c>
      <c r="H534" s="53" t="s">
        <v>390</v>
      </c>
      <c r="I534" s="24"/>
      <c r="J534" s="24"/>
      <c r="K534" s="49" t="s">
        <v>665</v>
      </c>
      <c r="L534" s="49" t="s">
        <v>1308</v>
      </c>
    </row>
    <row r="535" spans="1:12" x14ac:dyDescent="0.25">
      <c r="A535" t="s">
        <v>1294</v>
      </c>
      <c r="B535" t="s">
        <v>1302</v>
      </c>
      <c r="C535" s="24"/>
      <c r="D535" s="24"/>
      <c r="E535" s="24"/>
      <c r="F535" s="54" t="s">
        <v>1294</v>
      </c>
      <c r="G535" s="54" t="s">
        <v>254</v>
      </c>
      <c r="H535" s="55" t="s">
        <v>390</v>
      </c>
      <c r="I535" s="24"/>
      <c r="J535" s="24"/>
      <c r="K535" s="49" t="s">
        <v>672</v>
      </c>
      <c r="L535" s="49" t="s">
        <v>1308</v>
      </c>
    </row>
    <row r="536" spans="1:12" x14ac:dyDescent="0.25">
      <c r="A536" t="s">
        <v>800</v>
      </c>
      <c r="B536" t="s">
        <v>1645</v>
      </c>
      <c r="C536" s="24"/>
      <c r="D536" s="24"/>
      <c r="E536" s="24"/>
      <c r="F536" s="52" t="s">
        <v>800</v>
      </c>
      <c r="G536" s="52" t="s">
        <v>210</v>
      </c>
      <c r="H536" s="53" t="s">
        <v>391</v>
      </c>
      <c r="I536" s="24"/>
      <c r="J536" s="24"/>
      <c r="K536" s="49" t="s">
        <v>1289</v>
      </c>
      <c r="L536" s="49" t="s">
        <v>1502</v>
      </c>
    </row>
    <row r="537" spans="1:12" x14ac:dyDescent="0.25">
      <c r="A537" t="s">
        <v>801</v>
      </c>
      <c r="B537" t="s">
        <v>1224</v>
      </c>
      <c r="C537" s="24"/>
      <c r="D537" s="24"/>
      <c r="E537" s="24"/>
      <c r="F537" s="54" t="s">
        <v>801</v>
      </c>
      <c r="G537" s="54" t="s">
        <v>210</v>
      </c>
      <c r="H537" s="55" t="s">
        <v>391</v>
      </c>
      <c r="I537" s="24"/>
      <c r="J537" s="24"/>
      <c r="K537" s="49" t="s">
        <v>1291</v>
      </c>
      <c r="L537" s="49" t="s">
        <v>1502</v>
      </c>
    </row>
    <row r="538" spans="1:12" x14ac:dyDescent="0.25">
      <c r="A538" t="s">
        <v>802</v>
      </c>
      <c r="B538" t="s">
        <v>1646</v>
      </c>
      <c r="C538" s="24"/>
      <c r="D538" s="24"/>
      <c r="E538" s="24"/>
      <c r="F538" s="52" t="s">
        <v>802</v>
      </c>
      <c r="G538" s="52" t="s">
        <v>210</v>
      </c>
      <c r="H538" s="53" t="s">
        <v>391</v>
      </c>
      <c r="I538" s="24"/>
      <c r="J538" s="24"/>
      <c r="K538" s="24"/>
      <c r="L538" s="24"/>
    </row>
    <row r="539" spans="1:12" x14ac:dyDescent="0.25">
      <c r="A539" t="s">
        <v>803</v>
      </c>
      <c r="B539" t="s">
        <v>1225</v>
      </c>
      <c r="C539" s="24"/>
      <c r="D539" s="24"/>
      <c r="E539" s="24"/>
      <c r="F539" s="54" t="s">
        <v>803</v>
      </c>
      <c r="G539" s="54" t="s">
        <v>210</v>
      </c>
      <c r="H539" s="55" t="s">
        <v>391</v>
      </c>
      <c r="I539" s="24"/>
      <c r="J539" s="24"/>
      <c r="K539" s="24"/>
      <c r="L539" s="24"/>
    </row>
    <row r="540" spans="1:12" x14ac:dyDescent="0.25">
      <c r="A540" t="s">
        <v>1089</v>
      </c>
      <c r="B540" t="s">
        <v>1303</v>
      </c>
      <c r="C540" s="24"/>
      <c r="D540" s="24"/>
      <c r="E540" s="24"/>
      <c r="F540" s="52" t="s">
        <v>1089</v>
      </c>
      <c r="G540" s="52" t="s">
        <v>210</v>
      </c>
      <c r="H540" s="53" t="s">
        <v>391</v>
      </c>
      <c r="I540" s="24"/>
      <c r="J540" s="24"/>
      <c r="K540" s="24"/>
      <c r="L540" s="24"/>
    </row>
    <row r="541" spans="1:12" x14ac:dyDescent="0.25">
      <c r="A541" t="s">
        <v>804</v>
      </c>
      <c r="B541" t="s">
        <v>1226</v>
      </c>
      <c r="C541" s="24"/>
      <c r="D541" s="24"/>
      <c r="E541" s="24"/>
      <c r="F541" s="54" t="s">
        <v>804</v>
      </c>
      <c r="G541" s="54" t="s">
        <v>210</v>
      </c>
      <c r="H541" s="55" t="s">
        <v>391</v>
      </c>
      <c r="I541" s="24"/>
      <c r="J541" s="24"/>
      <c r="K541" s="24"/>
      <c r="L541" s="24"/>
    </row>
    <row r="542" spans="1:12" x14ac:dyDescent="0.25">
      <c r="A542" t="s">
        <v>124</v>
      </c>
      <c r="B542" t="s">
        <v>1227</v>
      </c>
      <c r="C542" s="24"/>
      <c r="D542" s="24"/>
      <c r="E542" s="24"/>
      <c r="F542" s="52" t="s">
        <v>124</v>
      </c>
      <c r="G542" s="52" t="s">
        <v>210</v>
      </c>
      <c r="H542" s="53" t="s">
        <v>391</v>
      </c>
      <c r="I542" s="24"/>
      <c r="J542" s="24"/>
      <c r="K542" s="24"/>
      <c r="L542" s="24"/>
    </row>
    <row r="543" spans="1:12" x14ac:dyDescent="0.25">
      <c r="A543" t="s">
        <v>805</v>
      </c>
      <c r="B543" t="s">
        <v>1226</v>
      </c>
      <c r="C543" s="24"/>
      <c r="D543" s="24"/>
      <c r="E543" s="24"/>
      <c r="F543" s="54" t="s">
        <v>805</v>
      </c>
      <c r="G543" s="54" t="s">
        <v>210</v>
      </c>
      <c r="H543" s="55" t="s">
        <v>391</v>
      </c>
      <c r="I543" s="24"/>
      <c r="J543" s="24"/>
      <c r="K543" s="24"/>
      <c r="L543" s="24"/>
    </row>
    <row r="544" spans="1:12" x14ac:dyDescent="0.25">
      <c r="A544" t="s">
        <v>806</v>
      </c>
      <c r="B544" t="s">
        <v>1228</v>
      </c>
      <c r="C544" s="24"/>
      <c r="D544" s="24"/>
      <c r="E544" s="24"/>
      <c r="F544" s="52" t="s">
        <v>806</v>
      </c>
      <c r="G544" s="52" t="s">
        <v>210</v>
      </c>
      <c r="H544" s="53" t="s">
        <v>391</v>
      </c>
      <c r="I544" s="24"/>
      <c r="J544" s="24"/>
      <c r="K544" s="24"/>
      <c r="L544" s="24"/>
    </row>
    <row r="545" spans="1:8" x14ac:dyDescent="0.25">
      <c r="A545" t="s">
        <v>1090</v>
      </c>
      <c r="B545" t="s">
        <v>1304</v>
      </c>
      <c r="C545" s="24"/>
      <c r="D545" s="24"/>
      <c r="E545" s="24"/>
      <c r="F545" s="54" t="s">
        <v>1090</v>
      </c>
      <c r="G545" s="54" t="s">
        <v>210</v>
      </c>
      <c r="H545" s="55" t="s">
        <v>391</v>
      </c>
    </row>
    <row r="546" spans="1:8" x14ac:dyDescent="0.25">
      <c r="A546" t="s">
        <v>1091</v>
      </c>
      <c r="B546" t="s">
        <v>1647</v>
      </c>
      <c r="C546" s="24"/>
      <c r="D546" s="24"/>
      <c r="E546" s="24"/>
      <c r="F546" s="52" t="s">
        <v>1091</v>
      </c>
      <c r="G546" s="52" t="s">
        <v>210</v>
      </c>
      <c r="H546" s="53" t="s">
        <v>391</v>
      </c>
    </row>
    <row r="547" spans="1:8" x14ac:dyDescent="0.25">
      <c r="A547" t="s">
        <v>1092</v>
      </c>
      <c r="B547" t="s">
        <v>1648</v>
      </c>
      <c r="C547" s="24"/>
      <c r="D547" s="24"/>
      <c r="E547" s="24"/>
      <c r="F547" s="54" t="s">
        <v>1092</v>
      </c>
      <c r="G547" s="54" t="s">
        <v>210</v>
      </c>
      <c r="H547" s="55" t="s">
        <v>391</v>
      </c>
    </row>
    <row r="548" spans="1:8" x14ac:dyDescent="0.25">
      <c r="A548" t="s">
        <v>1093</v>
      </c>
      <c r="B548" t="s">
        <v>1230</v>
      </c>
      <c r="C548" s="24"/>
      <c r="D548" s="24"/>
      <c r="E548" s="24"/>
      <c r="F548" s="52" t="s">
        <v>1093</v>
      </c>
      <c r="G548" s="52" t="s">
        <v>210</v>
      </c>
      <c r="H548" s="53" t="s">
        <v>391</v>
      </c>
    </row>
    <row r="549" spans="1:8" x14ac:dyDescent="0.25">
      <c r="A549" t="s">
        <v>73</v>
      </c>
      <c r="B549" t="s">
        <v>1230</v>
      </c>
      <c r="C549" s="24"/>
      <c r="D549" s="24"/>
      <c r="E549" s="24"/>
      <c r="F549" s="54" t="s">
        <v>73</v>
      </c>
      <c r="G549" s="54" t="s">
        <v>210</v>
      </c>
      <c r="H549" s="55" t="s">
        <v>391</v>
      </c>
    </row>
    <row r="550" spans="1:8" x14ac:dyDescent="0.25">
      <c r="A550" t="s">
        <v>464</v>
      </c>
      <c r="B550" t="s">
        <v>1230</v>
      </c>
      <c r="C550" s="24"/>
      <c r="D550" s="24"/>
      <c r="E550" s="24"/>
      <c r="F550" s="52" t="s">
        <v>464</v>
      </c>
      <c r="G550" s="52" t="s">
        <v>210</v>
      </c>
      <c r="H550" s="53" t="s">
        <v>391</v>
      </c>
    </row>
    <row r="551" spans="1:8" x14ac:dyDescent="0.25">
      <c r="A551" t="s">
        <v>807</v>
      </c>
      <c r="B551" t="s">
        <v>1231</v>
      </c>
      <c r="C551" s="24"/>
      <c r="D551" s="24"/>
      <c r="E551" s="24"/>
      <c r="F551" s="54" t="s">
        <v>807</v>
      </c>
      <c r="G551" s="54" t="s">
        <v>210</v>
      </c>
      <c r="H551" s="55" t="s">
        <v>391</v>
      </c>
    </row>
    <row r="552" spans="1:8" x14ac:dyDescent="0.25">
      <c r="A552" t="s">
        <v>808</v>
      </c>
      <c r="B552" t="s">
        <v>1231</v>
      </c>
      <c r="C552" s="24"/>
      <c r="D552" s="24"/>
      <c r="E552" s="24"/>
      <c r="F552" s="52" t="s">
        <v>808</v>
      </c>
      <c r="G552" s="52" t="s">
        <v>210</v>
      </c>
      <c r="H552" s="53" t="s">
        <v>391</v>
      </c>
    </row>
    <row r="553" spans="1:8" x14ac:dyDescent="0.25">
      <c r="A553" t="s">
        <v>1295</v>
      </c>
      <c r="B553" t="s">
        <v>1649</v>
      </c>
      <c r="C553" s="24"/>
      <c r="D553" s="24"/>
      <c r="E553" s="24"/>
      <c r="F553" s="54" t="s">
        <v>1295</v>
      </c>
      <c r="G553" s="54" t="s">
        <v>210</v>
      </c>
      <c r="H553" s="55" t="s">
        <v>391</v>
      </c>
    </row>
    <row r="554" spans="1:8" x14ac:dyDescent="0.25">
      <c r="A554" t="s">
        <v>1094</v>
      </c>
      <c r="B554" t="s">
        <v>1232</v>
      </c>
      <c r="C554" s="24"/>
      <c r="D554" s="24"/>
      <c r="E554" s="24"/>
      <c r="F554" s="52" t="s">
        <v>1094</v>
      </c>
      <c r="G554" s="52" t="s">
        <v>210</v>
      </c>
      <c r="H554" s="53" t="s">
        <v>391</v>
      </c>
    </row>
    <row r="555" spans="1:8" x14ac:dyDescent="0.25">
      <c r="A555" t="s">
        <v>75</v>
      </c>
      <c r="B555" t="s">
        <v>1232</v>
      </c>
      <c r="C555" s="24"/>
      <c r="D555" s="24"/>
      <c r="E555" s="24"/>
      <c r="F555" s="54" t="s">
        <v>75</v>
      </c>
      <c r="G555" s="54" t="s">
        <v>210</v>
      </c>
      <c r="H555" s="55" t="s">
        <v>391</v>
      </c>
    </row>
    <row r="556" spans="1:8" x14ac:dyDescent="0.25">
      <c r="A556" t="s">
        <v>74</v>
      </c>
      <c r="B556" t="s">
        <v>1232</v>
      </c>
      <c r="C556" s="24"/>
      <c r="D556" s="24"/>
      <c r="E556" s="24"/>
      <c r="F556" s="52" t="s">
        <v>74</v>
      </c>
      <c r="G556" s="52" t="s">
        <v>210</v>
      </c>
      <c r="H556" s="53" t="s">
        <v>391</v>
      </c>
    </row>
    <row r="557" spans="1:8" x14ac:dyDescent="0.25">
      <c r="A557" t="s">
        <v>77</v>
      </c>
      <c r="B557" t="s">
        <v>526</v>
      </c>
      <c r="C557" s="24"/>
      <c r="D557" s="24"/>
      <c r="E557" s="24"/>
      <c r="F557" s="54" t="s">
        <v>77</v>
      </c>
      <c r="G557" s="54" t="s">
        <v>210</v>
      </c>
      <c r="H557" s="55" t="s">
        <v>391</v>
      </c>
    </row>
    <row r="558" spans="1:8" x14ac:dyDescent="0.25">
      <c r="A558" t="s">
        <v>809</v>
      </c>
      <c r="B558" t="s">
        <v>526</v>
      </c>
      <c r="C558" s="24"/>
      <c r="D558" s="24"/>
      <c r="E558" s="24"/>
      <c r="F558" s="52" t="s">
        <v>809</v>
      </c>
      <c r="G558" s="52" t="s">
        <v>210</v>
      </c>
      <c r="H558" s="53" t="s">
        <v>391</v>
      </c>
    </row>
    <row r="559" spans="1:8" x14ac:dyDescent="0.25">
      <c r="A559" t="s">
        <v>76</v>
      </c>
      <c r="B559" t="s">
        <v>526</v>
      </c>
      <c r="C559" s="24"/>
      <c r="D559" s="24"/>
      <c r="E559" s="24"/>
      <c r="F559" s="54" t="s">
        <v>76</v>
      </c>
      <c r="G559" s="54" t="s">
        <v>210</v>
      </c>
      <c r="H559" s="55" t="s">
        <v>391</v>
      </c>
    </row>
    <row r="560" spans="1:8" x14ac:dyDescent="0.25">
      <c r="A560" t="s">
        <v>810</v>
      </c>
      <c r="B560" t="s">
        <v>811</v>
      </c>
      <c r="C560" s="24"/>
      <c r="D560" s="24"/>
      <c r="E560" s="24"/>
      <c r="F560" s="52" t="s">
        <v>810</v>
      </c>
      <c r="G560" s="52" t="s">
        <v>210</v>
      </c>
      <c r="H560" s="53" t="s">
        <v>391</v>
      </c>
    </row>
    <row r="561" spans="1:8" x14ac:dyDescent="0.25">
      <c r="A561" t="s">
        <v>812</v>
      </c>
      <c r="B561" t="s">
        <v>526</v>
      </c>
      <c r="C561" s="24"/>
      <c r="D561" s="24"/>
      <c r="E561" s="24"/>
      <c r="F561" s="54" t="s">
        <v>812</v>
      </c>
      <c r="G561" s="54" t="s">
        <v>210</v>
      </c>
      <c r="H561" s="55" t="s">
        <v>391</v>
      </c>
    </row>
    <row r="562" spans="1:8" x14ac:dyDescent="0.25">
      <c r="A562" t="s">
        <v>813</v>
      </c>
      <c r="B562" t="s">
        <v>1650</v>
      </c>
      <c r="C562" s="24"/>
      <c r="D562" s="24"/>
      <c r="E562" s="24"/>
      <c r="F562" s="52" t="s">
        <v>813</v>
      </c>
      <c r="G562" s="52" t="s">
        <v>210</v>
      </c>
      <c r="H562" s="53" t="s">
        <v>391</v>
      </c>
    </row>
    <row r="563" spans="1:8" x14ac:dyDescent="0.25">
      <c r="A563" t="s">
        <v>814</v>
      </c>
      <c r="B563" t="s">
        <v>811</v>
      </c>
      <c r="C563" s="24"/>
      <c r="D563" s="24"/>
      <c r="E563" s="24"/>
      <c r="F563" s="54" t="s">
        <v>814</v>
      </c>
      <c r="G563" s="54" t="s">
        <v>210</v>
      </c>
      <c r="H563" s="55" t="s">
        <v>391</v>
      </c>
    </row>
    <row r="564" spans="1:8" x14ac:dyDescent="0.25">
      <c r="A564" t="s">
        <v>1095</v>
      </c>
      <c r="B564" t="s">
        <v>1470</v>
      </c>
      <c r="C564" s="24"/>
      <c r="D564" s="24"/>
      <c r="E564" s="24"/>
      <c r="F564" s="52" t="s">
        <v>1095</v>
      </c>
      <c r="G564" s="52" t="s">
        <v>210</v>
      </c>
      <c r="H564" s="53" t="s">
        <v>391</v>
      </c>
    </row>
    <row r="565" spans="1:8" x14ac:dyDescent="0.25">
      <c r="A565" t="s">
        <v>1096</v>
      </c>
      <c r="B565" t="s">
        <v>1424</v>
      </c>
      <c r="C565" s="24"/>
      <c r="D565" s="24"/>
      <c r="E565" s="24"/>
      <c r="F565" s="54" t="s">
        <v>1096</v>
      </c>
      <c r="G565" s="54" t="s">
        <v>210</v>
      </c>
      <c r="H565" s="55" t="s">
        <v>391</v>
      </c>
    </row>
    <row r="566" spans="1:8" x14ac:dyDescent="0.25">
      <c r="A566" t="s">
        <v>1097</v>
      </c>
      <c r="B566" t="s">
        <v>1424</v>
      </c>
      <c r="C566" s="24"/>
      <c r="D566" s="24"/>
      <c r="E566" s="24"/>
      <c r="F566" s="52" t="s">
        <v>1097</v>
      </c>
      <c r="G566" s="52" t="s">
        <v>210</v>
      </c>
      <c r="H566" s="53" t="s">
        <v>391</v>
      </c>
    </row>
    <row r="567" spans="1:8" x14ac:dyDescent="0.25">
      <c r="A567" t="s">
        <v>79</v>
      </c>
      <c r="B567" t="s">
        <v>1233</v>
      </c>
      <c r="C567" s="24"/>
      <c r="D567" s="24"/>
      <c r="E567" s="24"/>
      <c r="F567" s="54" t="s">
        <v>79</v>
      </c>
      <c r="G567" s="54" t="s">
        <v>210</v>
      </c>
      <c r="H567" s="55" t="s">
        <v>391</v>
      </c>
    </row>
    <row r="568" spans="1:8" x14ac:dyDescent="0.25">
      <c r="A568" t="s">
        <v>78</v>
      </c>
      <c r="B568" t="s">
        <v>1233</v>
      </c>
      <c r="C568" s="24"/>
      <c r="D568" s="24"/>
      <c r="E568" s="24"/>
      <c r="F568" s="52" t="s">
        <v>78</v>
      </c>
      <c r="G568" s="52" t="s">
        <v>210</v>
      </c>
      <c r="H568" s="53" t="s">
        <v>391</v>
      </c>
    </row>
    <row r="569" spans="1:8" x14ac:dyDescent="0.25">
      <c r="A569" t="s">
        <v>1471</v>
      </c>
      <c r="B569" t="s">
        <v>1511</v>
      </c>
      <c r="C569" s="24"/>
      <c r="D569" s="24"/>
      <c r="E569" s="24"/>
      <c r="F569" s="54" t="s">
        <v>1471</v>
      </c>
      <c r="G569" s="54" t="s">
        <v>210</v>
      </c>
      <c r="H569" s="55" t="s">
        <v>391</v>
      </c>
    </row>
    <row r="570" spans="1:8" x14ac:dyDescent="0.25">
      <c r="A570" t="s">
        <v>1472</v>
      </c>
      <c r="B570" t="s">
        <v>1512</v>
      </c>
      <c r="C570" s="24"/>
      <c r="D570" s="24"/>
      <c r="E570" s="24"/>
      <c r="F570" s="52" t="s">
        <v>1472</v>
      </c>
      <c r="G570" s="52" t="s">
        <v>210</v>
      </c>
      <c r="H570" s="53" t="s">
        <v>391</v>
      </c>
    </row>
    <row r="571" spans="1:8" x14ac:dyDescent="0.25">
      <c r="A571" t="s">
        <v>1473</v>
      </c>
      <c r="B571" t="s">
        <v>1651</v>
      </c>
      <c r="C571" s="24"/>
      <c r="D571" s="24"/>
      <c r="E571" s="24"/>
      <c r="F571" s="54" t="s">
        <v>1473</v>
      </c>
      <c r="G571" s="54" t="s">
        <v>210</v>
      </c>
      <c r="H571" s="55" t="s">
        <v>391</v>
      </c>
    </row>
    <row r="572" spans="1:8" x14ac:dyDescent="0.25">
      <c r="A572" t="s">
        <v>1474</v>
      </c>
      <c r="B572" t="s">
        <v>1513</v>
      </c>
      <c r="C572" s="24"/>
      <c r="D572" s="24"/>
      <c r="E572" s="24"/>
      <c r="F572" s="52" t="s">
        <v>1474</v>
      </c>
      <c r="G572" s="52" t="s">
        <v>210</v>
      </c>
      <c r="H572" s="53" t="s">
        <v>391</v>
      </c>
    </row>
    <row r="573" spans="1:8" x14ac:dyDescent="0.25">
      <c r="A573" t="s">
        <v>1475</v>
      </c>
      <c r="B573" t="s">
        <v>1513</v>
      </c>
      <c r="C573" s="24"/>
      <c r="D573" s="24"/>
      <c r="E573" s="24"/>
      <c r="F573" s="54" t="s">
        <v>1475</v>
      </c>
      <c r="G573" s="54" t="s">
        <v>210</v>
      </c>
      <c r="H573" s="55" t="s">
        <v>391</v>
      </c>
    </row>
    <row r="574" spans="1:8" x14ac:dyDescent="0.25">
      <c r="A574" t="s">
        <v>1476</v>
      </c>
      <c r="B574" t="s">
        <v>1514</v>
      </c>
      <c r="C574" s="24"/>
      <c r="D574" s="24"/>
      <c r="E574" s="24"/>
      <c r="F574" s="52" t="s">
        <v>1476</v>
      </c>
      <c r="G574" s="52" t="s">
        <v>210</v>
      </c>
      <c r="H574" s="53" t="s">
        <v>391</v>
      </c>
    </row>
    <row r="575" spans="1:8" x14ac:dyDescent="0.25">
      <c r="A575" t="s">
        <v>1477</v>
      </c>
      <c r="B575" t="s">
        <v>1515</v>
      </c>
      <c r="C575" s="24"/>
      <c r="D575" s="24"/>
      <c r="E575" s="24"/>
      <c r="F575" s="54" t="s">
        <v>1477</v>
      </c>
      <c r="G575" s="54" t="s">
        <v>210</v>
      </c>
      <c r="H575" s="55" t="s">
        <v>391</v>
      </c>
    </row>
    <row r="576" spans="1:8" x14ac:dyDescent="0.25">
      <c r="A576" t="s">
        <v>1478</v>
      </c>
      <c r="B576" t="s">
        <v>1516</v>
      </c>
      <c r="C576" s="24"/>
      <c r="D576" s="24"/>
      <c r="E576" s="24"/>
      <c r="F576" s="52" t="s">
        <v>1478</v>
      </c>
      <c r="G576" s="52" t="s">
        <v>210</v>
      </c>
      <c r="H576" s="53" t="s">
        <v>391</v>
      </c>
    </row>
    <row r="577" spans="1:8" x14ac:dyDescent="0.25">
      <c r="A577" t="s">
        <v>1479</v>
      </c>
      <c r="B577" t="s">
        <v>1516</v>
      </c>
      <c r="C577" s="24"/>
      <c r="D577" s="24"/>
      <c r="E577" s="24"/>
      <c r="F577" s="54" t="s">
        <v>1479</v>
      </c>
      <c r="G577" s="54" t="s">
        <v>210</v>
      </c>
      <c r="H577" s="55" t="s">
        <v>391</v>
      </c>
    </row>
    <row r="578" spans="1:8" x14ac:dyDescent="0.25">
      <c r="A578" t="s">
        <v>1098</v>
      </c>
      <c r="B578" t="s">
        <v>1234</v>
      </c>
      <c r="C578" s="24"/>
      <c r="D578" s="24"/>
      <c r="E578" s="24"/>
      <c r="F578" s="52" t="s">
        <v>1098</v>
      </c>
      <c r="G578" s="52" t="s">
        <v>210</v>
      </c>
      <c r="H578" s="53" t="s">
        <v>391</v>
      </c>
    </row>
    <row r="579" spans="1:8" x14ac:dyDescent="0.25">
      <c r="A579" t="s">
        <v>1099</v>
      </c>
      <c r="B579" t="s">
        <v>1235</v>
      </c>
      <c r="C579" s="24"/>
      <c r="D579" s="24"/>
      <c r="E579" s="24"/>
      <c r="F579" s="54" t="s">
        <v>1099</v>
      </c>
      <c r="G579" s="54" t="s">
        <v>210</v>
      </c>
      <c r="H579" s="55" t="s">
        <v>391</v>
      </c>
    </row>
    <row r="580" spans="1:8" x14ac:dyDescent="0.25">
      <c r="A580" t="s">
        <v>81</v>
      </c>
      <c r="B580" t="s">
        <v>1234</v>
      </c>
      <c r="C580" s="24"/>
      <c r="D580" s="24"/>
      <c r="E580" s="24"/>
      <c r="F580" s="52" t="s">
        <v>81</v>
      </c>
      <c r="G580" s="52" t="s">
        <v>210</v>
      </c>
      <c r="H580" s="53" t="s">
        <v>391</v>
      </c>
    </row>
    <row r="581" spans="1:8" x14ac:dyDescent="0.25">
      <c r="A581" t="s">
        <v>815</v>
      </c>
      <c r="B581" t="s">
        <v>1234</v>
      </c>
      <c r="C581" s="24"/>
      <c r="D581" s="24"/>
      <c r="E581" s="24"/>
      <c r="F581" s="54" t="s">
        <v>815</v>
      </c>
      <c r="G581" s="54" t="s">
        <v>210</v>
      </c>
      <c r="H581" s="55" t="s">
        <v>391</v>
      </c>
    </row>
    <row r="582" spans="1:8" x14ac:dyDescent="0.25">
      <c r="A582" t="s">
        <v>80</v>
      </c>
      <c r="B582" t="s">
        <v>1234</v>
      </c>
      <c r="C582" s="24"/>
      <c r="D582" s="24"/>
      <c r="E582" s="24"/>
      <c r="F582" s="52" t="s">
        <v>80</v>
      </c>
      <c r="G582" s="52" t="s">
        <v>210</v>
      </c>
      <c r="H582" s="53" t="s">
        <v>391</v>
      </c>
    </row>
    <row r="583" spans="1:8" x14ac:dyDescent="0.25">
      <c r="A583" t="s">
        <v>83</v>
      </c>
      <c r="B583" t="s">
        <v>1235</v>
      </c>
      <c r="C583" s="24"/>
      <c r="D583" s="24"/>
      <c r="E583" s="24"/>
      <c r="F583" s="54" t="s">
        <v>83</v>
      </c>
      <c r="G583" s="54" t="s">
        <v>210</v>
      </c>
      <c r="H583" s="55" t="s">
        <v>391</v>
      </c>
    </row>
    <row r="584" spans="1:8" x14ac:dyDescent="0.25">
      <c r="A584" t="s">
        <v>82</v>
      </c>
      <c r="B584" t="s">
        <v>1235</v>
      </c>
      <c r="C584" s="24"/>
      <c r="D584" s="24"/>
      <c r="E584" s="24"/>
      <c r="F584" s="52" t="s">
        <v>82</v>
      </c>
      <c r="G584" s="52" t="s">
        <v>210</v>
      </c>
      <c r="H584" s="53" t="s">
        <v>391</v>
      </c>
    </row>
    <row r="585" spans="1:8" x14ac:dyDescent="0.25">
      <c r="A585" t="s">
        <v>125</v>
      </c>
      <c r="B585" t="s">
        <v>1236</v>
      </c>
      <c r="C585" s="24"/>
      <c r="D585" s="24"/>
      <c r="E585" s="24"/>
      <c r="F585" s="54" t="s">
        <v>125</v>
      </c>
      <c r="G585" s="54" t="s">
        <v>210</v>
      </c>
      <c r="H585" s="55" t="s">
        <v>391</v>
      </c>
    </row>
    <row r="586" spans="1:8" x14ac:dyDescent="0.25">
      <c r="A586" t="s">
        <v>126</v>
      </c>
      <c r="B586" t="s">
        <v>1237</v>
      </c>
      <c r="C586" s="24"/>
      <c r="D586" s="24"/>
      <c r="E586" s="24"/>
      <c r="F586" s="52" t="s">
        <v>126</v>
      </c>
      <c r="G586" s="52" t="s">
        <v>210</v>
      </c>
      <c r="H586" s="53" t="s">
        <v>391</v>
      </c>
    </row>
    <row r="587" spans="1:8" x14ac:dyDescent="0.25">
      <c r="A587" t="s">
        <v>816</v>
      </c>
      <c r="B587" t="s">
        <v>1226</v>
      </c>
      <c r="C587" s="24"/>
      <c r="D587" s="24"/>
      <c r="E587" s="24"/>
      <c r="F587" s="54" t="s">
        <v>816</v>
      </c>
      <c r="G587" s="54" t="s">
        <v>210</v>
      </c>
      <c r="H587" s="55" t="s">
        <v>391</v>
      </c>
    </row>
    <row r="588" spans="1:8" x14ac:dyDescent="0.25">
      <c r="A588" t="s">
        <v>1100</v>
      </c>
      <c r="B588" t="s">
        <v>1229</v>
      </c>
      <c r="C588" s="24"/>
      <c r="D588" s="24"/>
      <c r="E588" s="24"/>
      <c r="F588" s="52" t="s">
        <v>1100</v>
      </c>
      <c r="G588" s="52" t="s">
        <v>210</v>
      </c>
      <c r="H588" s="53" t="s">
        <v>391</v>
      </c>
    </row>
    <row r="589" spans="1:8" x14ac:dyDescent="0.25">
      <c r="A589" t="s">
        <v>1101</v>
      </c>
      <c r="B589" t="s">
        <v>1229</v>
      </c>
      <c r="C589" s="24"/>
      <c r="D589" s="24"/>
      <c r="E589" s="24"/>
      <c r="F589" s="54" t="s">
        <v>1101</v>
      </c>
      <c r="G589" s="54" t="s">
        <v>210</v>
      </c>
      <c r="H589" s="55" t="s">
        <v>391</v>
      </c>
    </row>
    <row r="590" spans="1:8" x14ac:dyDescent="0.25">
      <c r="A590" t="s">
        <v>524</v>
      </c>
      <c r="B590" t="s">
        <v>1238</v>
      </c>
      <c r="C590" s="24"/>
      <c r="D590" s="24"/>
      <c r="E590" s="24"/>
      <c r="F590" s="52" t="s">
        <v>524</v>
      </c>
      <c r="G590" s="52" t="s">
        <v>210</v>
      </c>
      <c r="H590" s="53" t="s">
        <v>391</v>
      </c>
    </row>
    <row r="591" spans="1:8" x14ac:dyDescent="0.25">
      <c r="A591" t="s">
        <v>817</v>
      </c>
      <c r="B591" t="s">
        <v>1230</v>
      </c>
      <c r="C591" s="24"/>
      <c r="D591" s="24"/>
      <c r="E591" s="24"/>
      <c r="F591" s="54" t="s">
        <v>817</v>
      </c>
      <c r="G591" s="54" t="s">
        <v>210</v>
      </c>
      <c r="H591" s="55" t="s">
        <v>391</v>
      </c>
    </row>
    <row r="592" spans="1:8" x14ac:dyDescent="0.25">
      <c r="A592" t="s">
        <v>372</v>
      </c>
      <c r="B592" t="s">
        <v>1230</v>
      </c>
      <c r="C592" s="24"/>
      <c r="D592" s="24"/>
      <c r="E592" s="24"/>
      <c r="F592" s="52" t="s">
        <v>372</v>
      </c>
      <c r="G592" s="52" t="s">
        <v>210</v>
      </c>
      <c r="H592" s="53" t="s">
        <v>391</v>
      </c>
    </row>
    <row r="593" spans="1:8" x14ac:dyDescent="0.25">
      <c r="A593" t="s">
        <v>88</v>
      </c>
      <c r="B593" t="s">
        <v>1230</v>
      </c>
      <c r="C593" s="24"/>
      <c r="D593" s="24"/>
      <c r="E593" s="24"/>
      <c r="F593" s="54" t="s">
        <v>88</v>
      </c>
      <c r="G593" s="54" t="s">
        <v>210</v>
      </c>
      <c r="H593" s="55" t="s">
        <v>391</v>
      </c>
    </row>
    <row r="594" spans="1:8" x14ac:dyDescent="0.25">
      <c r="A594" t="s">
        <v>1102</v>
      </c>
      <c r="B594" t="s">
        <v>1239</v>
      </c>
      <c r="C594" s="24"/>
      <c r="D594" s="24"/>
      <c r="E594" s="24"/>
      <c r="F594" s="52" t="s">
        <v>1102</v>
      </c>
      <c r="G594" s="52" t="s">
        <v>210</v>
      </c>
      <c r="H594" s="53" t="s">
        <v>391</v>
      </c>
    </row>
    <row r="595" spans="1:8" x14ac:dyDescent="0.25">
      <c r="A595" t="s">
        <v>1103</v>
      </c>
      <c r="B595" t="s">
        <v>1649</v>
      </c>
      <c r="C595" s="24"/>
      <c r="D595" s="24"/>
      <c r="E595" s="24"/>
      <c r="F595" s="54" t="s">
        <v>1103</v>
      </c>
      <c r="G595" s="54" t="s">
        <v>210</v>
      </c>
      <c r="H595" s="55" t="s">
        <v>391</v>
      </c>
    </row>
    <row r="596" spans="1:8" x14ac:dyDescent="0.25">
      <c r="A596" t="s">
        <v>520</v>
      </c>
      <c r="B596" t="s">
        <v>1232</v>
      </c>
      <c r="C596" s="24"/>
      <c r="D596" s="24"/>
      <c r="E596" s="24"/>
      <c r="F596" s="52" t="s">
        <v>520</v>
      </c>
      <c r="G596" s="52" t="s">
        <v>210</v>
      </c>
      <c r="H596" s="53" t="s">
        <v>391</v>
      </c>
    </row>
    <row r="597" spans="1:8" x14ac:dyDescent="0.25">
      <c r="A597" t="s">
        <v>569</v>
      </c>
      <c r="B597" t="s">
        <v>1232</v>
      </c>
      <c r="C597" s="24"/>
      <c r="D597" s="24"/>
      <c r="E597" s="24"/>
      <c r="F597" s="54" t="s">
        <v>569</v>
      </c>
      <c r="G597" s="54" t="s">
        <v>210</v>
      </c>
      <c r="H597" s="55" t="s">
        <v>391</v>
      </c>
    </row>
    <row r="598" spans="1:8" x14ac:dyDescent="0.25">
      <c r="A598" t="s">
        <v>298</v>
      </c>
      <c r="B598" t="s">
        <v>1240</v>
      </c>
      <c r="C598" s="24"/>
      <c r="D598" s="24"/>
      <c r="E598" s="24"/>
      <c r="F598" s="52" t="s">
        <v>298</v>
      </c>
      <c r="G598" s="52" t="s">
        <v>210</v>
      </c>
      <c r="H598" s="53" t="s">
        <v>391</v>
      </c>
    </row>
    <row r="599" spans="1:8" x14ac:dyDescent="0.25">
      <c r="A599" t="s">
        <v>227</v>
      </c>
      <c r="B599" t="s">
        <v>1240</v>
      </c>
      <c r="C599" s="24"/>
      <c r="D599" s="24"/>
      <c r="E599" s="24"/>
      <c r="F599" s="54" t="s">
        <v>227</v>
      </c>
      <c r="G599" s="54" t="s">
        <v>210</v>
      </c>
      <c r="H599" s="55" t="s">
        <v>391</v>
      </c>
    </row>
    <row r="600" spans="1:8" x14ac:dyDescent="0.25">
      <c r="A600" t="s">
        <v>219</v>
      </c>
      <c r="B600" t="s">
        <v>1241</v>
      </c>
      <c r="C600" s="24"/>
      <c r="D600" s="24"/>
      <c r="E600" s="24"/>
      <c r="F600" s="52" t="s">
        <v>219</v>
      </c>
      <c r="G600" s="52" t="s">
        <v>210</v>
      </c>
      <c r="H600" s="53" t="s">
        <v>391</v>
      </c>
    </row>
    <row r="601" spans="1:8" x14ac:dyDescent="0.25">
      <c r="A601" t="s">
        <v>450</v>
      </c>
      <c r="B601" t="s">
        <v>1241</v>
      </c>
      <c r="C601" s="24"/>
      <c r="D601" s="24"/>
      <c r="E601" s="24"/>
      <c r="F601" s="54" t="s">
        <v>450</v>
      </c>
      <c r="G601" s="54" t="s">
        <v>210</v>
      </c>
      <c r="H601" s="55" t="s">
        <v>391</v>
      </c>
    </row>
    <row r="602" spans="1:8" x14ac:dyDescent="0.25">
      <c r="A602" t="s">
        <v>818</v>
      </c>
      <c r="B602" t="s">
        <v>1241</v>
      </c>
      <c r="C602" s="24"/>
      <c r="D602" s="24"/>
      <c r="E602" s="24"/>
      <c r="F602" s="52" t="s">
        <v>818</v>
      </c>
      <c r="G602" s="52" t="s">
        <v>210</v>
      </c>
      <c r="H602" s="53" t="s">
        <v>391</v>
      </c>
    </row>
    <row r="603" spans="1:8" x14ac:dyDescent="0.25">
      <c r="A603" t="s">
        <v>590</v>
      </c>
      <c r="B603" t="s">
        <v>1470</v>
      </c>
      <c r="C603" s="24"/>
      <c r="D603" s="24"/>
      <c r="E603" s="24"/>
      <c r="F603" s="54" t="s">
        <v>590</v>
      </c>
      <c r="G603" s="54" t="s">
        <v>210</v>
      </c>
      <c r="H603" s="55" t="s">
        <v>391</v>
      </c>
    </row>
    <row r="604" spans="1:8" x14ac:dyDescent="0.25">
      <c r="A604" t="s">
        <v>587</v>
      </c>
      <c r="B604" t="s">
        <v>1470</v>
      </c>
      <c r="C604" s="24"/>
      <c r="D604" s="24"/>
      <c r="E604" s="24"/>
      <c r="F604" s="52" t="s">
        <v>587</v>
      </c>
      <c r="G604" s="52" t="s">
        <v>210</v>
      </c>
      <c r="H604" s="53" t="s">
        <v>391</v>
      </c>
    </row>
    <row r="605" spans="1:8" x14ac:dyDescent="0.25">
      <c r="A605" t="s">
        <v>1104</v>
      </c>
      <c r="B605" t="s">
        <v>1499</v>
      </c>
      <c r="C605" s="24"/>
      <c r="D605" s="24"/>
      <c r="E605" s="24"/>
      <c r="F605" s="54" t="s">
        <v>1104</v>
      </c>
      <c r="G605" s="54" t="s">
        <v>210</v>
      </c>
      <c r="H605" s="55" t="s">
        <v>391</v>
      </c>
    </row>
    <row r="606" spans="1:8" x14ac:dyDescent="0.25">
      <c r="A606" t="s">
        <v>1105</v>
      </c>
      <c r="B606" t="s">
        <v>1499</v>
      </c>
      <c r="C606" s="24"/>
      <c r="D606" s="24"/>
      <c r="E606" s="24"/>
      <c r="F606" s="52" t="s">
        <v>1105</v>
      </c>
      <c r="G606" s="52" t="s">
        <v>210</v>
      </c>
      <c r="H606" s="53" t="s">
        <v>391</v>
      </c>
    </row>
    <row r="607" spans="1:8" x14ac:dyDescent="0.25">
      <c r="A607" t="s">
        <v>519</v>
      </c>
      <c r="B607" t="s">
        <v>1524</v>
      </c>
      <c r="C607" s="24"/>
      <c r="D607" s="24"/>
      <c r="E607" s="24"/>
      <c r="F607" s="54" t="s">
        <v>519</v>
      </c>
      <c r="G607" s="54" t="s">
        <v>210</v>
      </c>
      <c r="H607" s="55" t="s">
        <v>391</v>
      </c>
    </row>
    <row r="608" spans="1:8" x14ac:dyDescent="0.25">
      <c r="A608" t="s">
        <v>570</v>
      </c>
      <c r="B608" t="s">
        <v>1524</v>
      </c>
      <c r="C608" s="24"/>
      <c r="D608" s="24"/>
      <c r="E608" s="24"/>
      <c r="F608" s="52" t="s">
        <v>570</v>
      </c>
      <c r="G608" s="52" t="s">
        <v>210</v>
      </c>
      <c r="H608" s="53" t="s">
        <v>391</v>
      </c>
    </row>
    <row r="609" spans="1:8" x14ac:dyDescent="0.25">
      <c r="A609" t="s">
        <v>1106</v>
      </c>
      <c r="B609" t="s">
        <v>1652</v>
      </c>
      <c r="C609" s="24"/>
      <c r="D609" s="24"/>
      <c r="E609" s="24"/>
      <c r="F609" s="54" t="s">
        <v>1106</v>
      </c>
      <c r="G609" s="54" t="s">
        <v>210</v>
      </c>
      <c r="H609" s="55" t="s">
        <v>391</v>
      </c>
    </row>
    <row r="610" spans="1:8" x14ac:dyDescent="0.25">
      <c r="A610" t="s">
        <v>819</v>
      </c>
      <c r="B610" t="s">
        <v>1653</v>
      </c>
      <c r="C610" s="24"/>
      <c r="D610" s="24"/>
      <c r="E610" s="24"/>
      <c r="F610" s="52" t="s">
        <v>819</v>
      </c>
      <c r="G610" s="52" t="s">
        <v>210</v>
      </c>
      <c r="H610" s="53" t="s">
        <v>391</v>
      </c>
    </row>
    <row r="611" spans="1:8" x14ac:dyDescent="0.25">
      <c r="A611" t="s">
        <v>297</v>
      </c>
      <c r="B611" t="s">
        <v>1242</v>
      </c>
      <c r="C611" s="24"/>
      <c r="D611" s="24"/>
      <c r="E611" s="24"/>
      <c r="F611" s="54" t="s">
        <v>297</v>
      </c>
      <c r="G611" s="54" t="s">
        <v>210</v>
      </c>
      <c r="H611" s="55" t="s">
        <v>391</v>
      </c>
    </row>
    <row r="612" spans="1:8" x14ac:dyDescent="0.25">
      <c r="A612" t="s">
        <v>271</v>
      </c>
      <c r="B612" t="s">
        <v>1242</v>
      </c>
      <c r="C612" s="24"/>
      <c r="D612" s="24"/>
      <c r="E612" s="24"/>
      <c r="F612" s="52" t="s">
        <v>271</v>
      </c>
      <c r="G612" s="52" t="s">
        <v>210</v>
      </c>
      <c r="H612" s="53" t="s">
        <v>391</v>
      </c>
    </row>
    <row r="613" spans="1:8" x14ac:dyDescent="0.25">
      <c r="A613" t="s">
        <v>127</v>
      </c>
      <c r="B613" t="s">
        <v>1654</v>
      </c>
      <c r="C613" s="24"/>
      <c r="D613" s="24"/>
      <c r="E613" s="24"/>
      <c r="F613" s="54" t="s">
        <v>127</v>
      </c>
      <c r="G613" s="54" t="s">
        <v>210</v>
      </c>
      <c r="H613" s="55" t="s">
        <v>391</v>
      </c>
    </row>
    <row r="614" spans="1:8" x14ac:dyDescent="0.25">
      <c r="A614" t="s">
        <v>525</v>
      </c>
      <c r="B614" t="s">
        <v>1234</v>
      </c>
      <c r="C614" s="24"/>
      <c r="D614" s="24"/>
      <c r="E614" s="24"/>
      <c r="F614" s="52" t="s">
        <v>525</v>
      </c>
      <c r="G614" s="52" t="s">
        <v>210</v>
      </c>
      <c r="H614" s="53" t="s">
        <v>391</v>
      </c>
    </row>
    <row r="615" spans="1:8" x14ac:dyDescent="0.25">
      <c r="A615" t="s">
        <v>565</v>
      </c>
      <c r="B615" t="s">
        <v>1234</v>
      </c>
      <c r="C615" s="24"/>
      <c r="D615" s="24"/>
      <c r="E615" s="24"/>
      <c r="F615" s="54" t="s">
        <v>565</v>
      </c>
      <c r="G615" s="54" t="s">
        <v>210</v>
      </c>
      <c r="H615" s="55" t="s">
        <v>391</v>
      </c>
    </row>
    <row r="616" spans="1:8" x14ac:dyDescent="0.25">
      <c r="A616" t="s">
        <v>521</v>
      </c>
      <c r="B616" t="s">
        <v>1235</v>
      </c>
      <c r="C616" s="24"/>
      <c r="D616" s="24"/>
      <c r="E616" s="24"/>
      <c r="F616" s="52" t="s">
        <v>521</v>
      </c>
      <c r="G616" s="52" t="s">
        <v>210</v>
      </c>
      <c r="H616" s="53" t="s">
        <v>391</v>
      </c>
    </row>
    <row r="617" spans="1:8" x14ac:dyDescent="0.25">
      <c r="A617" t="s">
        <v>562</v>
      </c>
      <c r="B617" t="s">
        <v>1235</v>
      </c>
      <c r="C617" s="24"/>
      <c r="D617" s="24"/>
      <c r="E617" s="24"/>
      <c r="F617" s="54" t="s">
        <v>562</v>
      </c>
      <c r="G617" s="54" t="s">
        <v>210</v>
      </c>
      <c r="H617" s="55" t="s">
        <v>391</v>
      </c>
    </row>
    <row r="618" spans="1:8" x14ac:dyDescent="0.25">
      <c r="A618" t="s">
        <v>384</v>
      </c>
      <c r="B618" t="s">
        <v>1243</v>
      </c>
      <c r="C618" s="24"/>
      <c r="D618" s="24"/>
      <c r="E618" s="24"/>
      <c r="F618" s="52" t="s">
        <v>384</v>
      </c>
      <c r="G618" s="52" t="s">
        <v>210</v>
      </c>
      <c r="H618" s="53" t="s">
        <v>391</v>
      </c>
    </row>
    <row r="619" spans="1:8" x14ac:dyDescent="0.25">
      <c r="A619" t="s">
        <v>404</v>
      </c>
      <c r="B619" t="s">
        <v>1243</v>
      </c>
      <c r="C619" s="24"/>
      <c r="D619" s="24"/>
      <c r="E619" s="24"/>
      <c r="F619" s="54" t="s">
        <v>404</v>
      </c>
      <c r="G619" s="54" t="s">
        <v>210</v>
      </c>
      <c r="H619" s="55" t="s">
        <v>391</v>
      </c>
    </row>
    <row r="620" spans="1:8" x14ac:dyDescent="0.25">
      <c r="A620" t="s">
        <v>276</v>
      </c>
      <c r="B620" t="s">
        <v>1244</v>
      </c>
      <c r="C620" s="24"/>
      <c r="D620" s="24"/>
      <c r="E620" s="24"/>
      <c r="F620" s="52" t="s">
        <v>276</v>
      </c>
      <c r="G620" s="52" t="s">
        <v>210</v>
      </c>
      <c r="H620" s="53" t="s">
        <v>391</v>
      </c>
    </row>
    <row r="621" spans="1:8" x14ac:dyDescent="0.25">
      <c r="A621" t="s">
        <v>451</v>
      </c>
      <c r="B621" t="s">
        <v>1244</v>
      </c>
      <c r="C621" s="24"/>
      <c r="D621" s="24"/>
      <c r="E621" s="24"/>
      <c r="F621" s="54" t="s">
        <v>451</v>
      </c>
      <c r="G621" s="54" t="s">
        <v>210</v>
      </c>
      <c r="H621" s="55" t="s">
        <v>391</v>
      </c>
    </row>
    <row r="622" spans="1:8" x14ac:dyDescent="0.25">
      <c r="A622" t="s">
        <v>820</v>
      </c>
      <c r="B622" t="s">
        <v>1244</v>
      </c>
      <c r="C622" s="24"/>
      <c r="D622" s="24"/>
      <c r="E622" s="24"/>
      <c r="F622" s="52" t="s">
        <v>820</v>
      </c>
      <c r="G622" s="52" t="s">
        <v>210</v>
      </c>
      <c r="H622" s="53" t="s">
        <v>391</v>
      </c>
    </row>
    <row r="623" spans="1:8" x14ac:dyDescent="0.25">
      <c r="A623" t="s">
        <v>1107</v>
      </c>
      <c r="B623" t="s">
        <v>1500</v>
      </c>
      <c r="C623" s="24"/>
      <c r="D623" s="24"/>
      <c r="E623" s="24"/>
      <c r="F623" s="54" t="s">
        <v>1107</v>
      </c>
      <c r="G623" s="54" t="s">
        <v>210</v>
      </c>
      <c r="H623" s="55" t="s">
        <v>391</v>
      </c>
    </row>
    <row r="624" spans="1:8" x14ac:dyDescent="0.25">
      <c r="A624" t="s">
        <v>1108</v>
      </c>
      <c r="B624" t="s">
        <v>1500</v>
      </c>
      <c r="C624" s="24"/>
      <c r="D624" s="24"/>
      <c r="E624" s="24"/>
      <c r="F624" s="52" t="s">
        <v>1108</v>
      </c>
      <c r="G624" s="52" t="s">
        <v>210</v>
      </c>
      <c r="H624" s="53" t="s">
        <v>391</v>
      </c>
    </row>
    <row r="625" spans="1:8" x14ac:dyDescent="0.25">
      <c r="A625" t="s">
        <v>821</v>
      </c>
      <c r="B625" t="s">
        <v>1655</v>
      </c>
      <c r="C625" s="24"/>
      <c r="D625" s="24"/>
      <c r="E625" s="24"/>
      <c r="F625" s="54" t="s">
        <v>821</v>
      </c>
      <c r="G625" s="54" t="s">
        <v>210</v>
      </c>
      <c r="H625" s="55" t="s">
        <v>391</v>
      </c>
    </row>
    <row r="626" spans="1:8" x14ac:dyDescent="0.25">
      <c r="A626" t="s">
        <v>332</v>
      </c>
      <c r="B626" t="s">
        <v>1656</v>
      </c>
      <c r="C626" s="24"/>
      <c r="D626" s="24"/>
      <c r="E626" s="24"/>
      <c r="F626" s="52" t="s">
        <v>332</v>
      </c>
      <c r="G626" s="52" t="s">
        <v>210</v>
      </c>
      <c r="H626" s="53" t="s">
        <v>391</v>
      </c>
    </row>
    <row r="627" spans="1:8" x14ac:dyDescent="0.25">
      <c r="A627" t="s">
        <v>403</v>
      </c>
      <c r="B627" t="s">
        <v>1656</v>
      </c>
      <c r="C627" s="24"/>
      <c r="D627" s="24"/>
      <c r="E627" s="24"/>
      <c r="F627" s="54" t="s">
        <v>403</v>
      </c>
      <c r="G627" s="54" t="s">
        <v>210</v>
      </c>
      <c r="H627" s="55" t="s">
        <v>391</v>
      </c>
    </row>
    <row r="628" spans="1:8" x14ac:dyDescent="0.25">
      <c r="A628" t="s">
        <v>87</v>
      </c>
      <c r="B628" t="s">
        <v>1656</v>
      </c>
      <c r="C628" s="24"/>
      <c r="D628" s="24"/>
      <c r="E628" s="24"/>
      <c r="F628" s="52" t="s">
        <v>87</v>
      </c>
      <c r="G628" s="52" t="s">
        <v>210</v>
      </c>
      <c r="H628" s="53" t="s">
        <v>391</v>
      </c>
    </row>
    <row r="629" spans="1:8" x14ac:dyDescent="0.25">
      <c r="A629" t="s">
        <v>822</v>
      </c>
      <c r="B629" t="s">
        <v>1230</v>
      </c>
      <c r="C629" s="24"/>
      <c r="D629" s="24"/>
      <c r="E629" s="24"/>
      <c r="F629" s="54" t="s">
        <v>822</v>
      </c>
      <c r="G629" s="54" t="s">
        <v>210</v>
      </c>
      <c r="H629" s="55" t="s">
        <v>391</v>
      </c>
    </row>
    <row r="630" spans="1:8" x14ac:dyDescent="0.25">
      <c r="A630" t="s">
        <v>823</v>
      </c>
      <c r="B630" t="s">
        <v>1245</v>
      </c>
      <c r="C630" s="24"/>
      <c r="D630" s="24"/>
      <c r="E630" s="24"/>
      <c r="F630" s="52" t="s">
        <v>823</v>
      </c>
      <c r="G630" s="52" t="s">
        <v>210</v>
      </c>
      <c r="H630" s="53" t="s">
        <v>391</v>
      </c>
    </row>
    <row r="631" spans="1:8" x14ac:dyDescent="0.25">
      <c r="A631" t="s">
        <v>824</v>
      </c>
      <c r="B631" t="s">
        <v>1230</v>
      </c>
      <c r="C631" s="24"/>
      <c r="D631" s="24"/>
      <c r="E631" s="24"/>
      <c r="F631" s="54" t="s">
        <v>824</v>
      </c>
      <c r="G631" s="54" t="s">
        <v>210</v>
      </c>
      <c r="H631" s="55" t="s">
        <v>391</v>
      </c>
    </row>
    <row r="632" spans="1:8" x14ac:dyDescent="0.25">
      <c r="A632" t="s">
        <v>825</v>
      </c>
      <c r="B632" t="s">
        <v>1232</v>
      </c>
      <c r="C632" s="24"/>
      <c r="D632" s="24"/>
      <c r="E632" s="24"/>
      <c r="F632" s="52" t="s">
        <v>825</v>
      </c>
      <c r="G632" s="52" t="s">
        <v>210</v>
      </c>
      <c r="H632" s="53" t="s">
        <v>391</v>
      </c>
    </row>
    <row r="633" spans="1:8" x14ac:dyDescent="0.25">
      <c r="A633" t="s">
        <v>128</v>
      </c>
      <c r="B633" t="s">
        <v>1232</v>
      </c>
      <c r="C633" s="24"/>
      <c r="D633" s="24"/>
      <c r="E633" s="24"/>
      <c r="F633" s="54" t="s">
        <v>128</v>
      </c>
      <c r="G633" s="54" t="s">
        <v>210</v>
      </c>
      <c r="H633" s="55" t="s">
        <v>391</v>
      </c>
    </row>
    <row r="634" spans="1:8" x14ac:dyDescent="0.25">
      <c r="A634" t="s">
        <v>826</v>
      </c>
      <c r="B634" t="s">
        <v>1233</v>
      </c>
      <c r="C634" s="24"/>
      <c r="D634" s="24"/>
      <c r="E634" s="24"/>
      <c r="F634" s="52" t="s">
        <v>826</v>
      </c>
      <c r="G634" s="52" t="s">
        <v>210</v>
      </c>
      <c r="H634" s="53" t="s">
        <v>391</v>
      </c>
    </row>
    <row r="635" spans="1:8" x14ac:dyDescent="0.25">
      <c r="A635" t="s">
        <v>827</v>
      </c>
      <c r="B635" t="s">
        <v>1233</v>
      </c>
      <c r="C635" s="24"/>
      <c r="D635" s="24"/>
      <c r="E635" s="24"/>
      <c r="F635" s="54" t="s">
        <v>827</v>
      </c>
      <c r="G635" s="54" t="s">
        <v>210</v>
      </c>
      <c r="H635" s="55" t="s">
        <v>391</v>
      </c>
    </row>
    <row r="636" spans="1:8" x14ac:dyDescent="0.25">
      <c r="A636" t="s">
        <v>828</v>
      </c>
      <c r="B636" t="s">
        <v>1234</v>
      </c>
      <c r="C636" s="24"/>
      <c r="D636" s="24"/>
      <c r="E636" s="24"/>
      <c r="F636" s="52" t="s">
        <v>828</v>
      </c>
      <c r="G636" s="52" t="s">
        <v>210</v>
      </c>
      <c r="H636" s="53" t="s">
        <v>391</v>
      </c>
    </row>
    <row r="637" spans="1:8" x14ac:dyDescent="0.25">
      <c r="A637" t="s">
        <v>829</v>
      </c>
      <c r="B637" t="s">
        <v>1235</v>
      </c>
      <c r="C637" s="24"/>
      <c r="D637" s="24"/>
      <c r="E637" s="24"/>
      <c r="F637" s="54" t="s">
        <v>829</v>
      </c>
      <c r="G637" s="54" t="s">
        <v>210</v>
      </c>
      <c r="H637" s="55" t="s">
        <v>391</v>
      </c>
    </row>
    <row r="638" spans="1:8" x14ac:dyDescent="0.25">
      <c r="A638" t="s">
        <v>830</v>
      </c>
      <c r="B638" t="s">
        <v>1234</v>
      </c>
      <c r="C638" s="24"/>
      <c r="D638" s="24"/>
      <c r="E638" s="24"/>
      <c r="F638" s="52" t="s">
        <v>830</v>
      </c>
      <c r="G638" s="52" t="s">
        <v>210</v>
      </c>
      <c r="H638" s="53" t="s">
        <v>391</v>
      </c>
    </row>
    <row r="639" spans="1:8" x14ac:dyDescent="0.25">
      <c r="A639" t="s">
        <v>831</v>
      </c>
      <c r="B639" t="s">
        <v>1234</v>
      </c>
      <c r="C639" s="24"/>
      <c r="D639" s="24"/>
      <c r="E639" s="24"/>
      <c r="F639" s="54" t="s">
        <v>831</v>
      </c>
      <c r="G639" s="54" t="s">
        <v>210</v>
      </c>
      <c r="H639" s="55" t="s">
        <v>391</v>
      </c>
    </row>
    <row r="640" spans="1:8" x14ac:dyDescent="0.25">
      <c r="A640" t="s">
        <v>832</v>
      </c>
      <c r="B640" t="s">
        <v>1657</v>
      </c>
      <c r="C640" s="24"/>
      <c r="D640" s="24"/>
      <c r="E640" s="24"/>
      <c r="F640" s="52" t="s">
        <v>832</v>
      </c>
      <c r="G640" s="52" t="s">
        <v>210</v>
      </c>
      <c r="H640" s="53" t="s">
        <v>391</v>
      </c>
    </row>
    <row r="641" spans="1:8" x14ac:dyDescent="0.25">
      <c r="A641" t="s">
        <v>833</v>
      </c>
      <c r="B641" t="s">
        <v>1235</v>
      </c>
      <c r="C641" s="24"/>
      <c r="D641" s="24"/>
      <c r="E641" s="24"/>
      <c r="F641" s="54" t="s">
        <v>833</v>
      </c>
      <c r="G641" s="54" t="s">
        <v>210</v>
      </c>
      <c r="H641" s="55" t="s">
        <v>391</v>
      </c>
    </row>
    <row r="642" spans="1:8" x14ac:dyDescent="0.25">
      <c r="A642" t="s">
        <v>589</v>
      </c>
      <c r="B642" t="s">
        <v>1235</v>
      </c>
      <c r="C642" s="24"/>
      <c r="D642" s="24"/>
      <c r="E642" s="24"/>
      <c r="F642" s="52" t="s">
        <v>589</v>
      </c>
      <c r="G642" s="52" t="s">
        <v>210</v>
      </c>
      <c r="H642" s="53" t="s">
        <v>391</v>
      </c>
    </row>
    <row r="643" spans="1:8" x14ac:dyDescent="0.25">
      <c r="A643" t="s">
        <v>86</v>
      </c>
      <c r="B643" t="s">
        <v>1246</v>
      </c>
      <c r="C643" s="24"/>
      <c r="D643" s="24"/>
      <c r="E643" s="24"/>
      <c r="F643" s="54" t="s">
        <v>86</v>
      </c>
      <c r="G643" s="54" t="s">
        <v>210</v>
      </c>
      <c r="H643" s="55" t="s">
        <v>391</v>
      </c>
    </row>
    <row r="644" spans="1:8" x14ac:dyDescent="0.25">
      <c r="A644" t="s">
        <v>834</v>
      </c>
      <c r="B644" t="s">
        <v>1246</v>
      </c>
      <c r="C644" s="24"/>
      <c r="D644" s="24"/>
      <c r="E644" s="24"/>
      <c r="F644" s="52" t="s">
        <v>834</v>
      </c>
      <c r="G644" s="52" t="s">
        <v>210</v>
      </c>
      <c r="H644" s="53" t="s">
        <v>391</v>
      </c>
    </row>
    <row r="645" spans="1:8" x14ac:dyDescent="0.25">
      <c r="A645" t="s">
        <v>835</v>
      </c>
      <c r="B645" t="s">
        <v>1246</v>
      </c>
      <c r="C645" s="24"/>
      <c r="D645" s="24"/>
      <c r="E645" s="24"/>
      <c r="F645" s="54" t="s">
        <v>835</v>
      </c>
      <c r="G645" s="54" t="s">
        <v>210</v>
      </c>
      <c r="H645" s="55" t="s">
        <v>391</v>
      </c>
    </row>
    <row r="646" spans="1:8" x14ac:dyDescent="0.25">
      <c r="A646" t="s">
        <v>129</v>
      </c>
      <c r="B646" t="s">
        <v>1246</v>
      </c>
      <c r="C646" s="24"/>
      <c r="D646" s="24"/>
      <c r="E646" s="24"/>
      <c r="F646" s="52" t="s">
        <v>129</v>
      </c>
      <c r="G646" s="52" t="s">
        <v>210</v>
      </c>
      <c r="H646" s="53" t="s">
        <v>391</v>
      </c>
    </row>
    <row r="647" spans="1:8" x14ac:dyDescent="0.25">
      <c r="A647" t="s">
        <v>85</v>
      </c>
      <c r="B647" t="s">
        <v>1246</v>
      </c>
      <c r="C647" s="24"/>
      <c r="D647" s="24"/>
      <c r="E647" s="24"/>
      <c r="F647" s="54" t="s">
        <v>85</v>
      </c>
      <c r="G647" s="54" t="s">
        <v>210</v>
      </c>
      <c r="H647" s="55" t="s">
        <v>391</v>
      </c>
    </row>
    <row r="648" spans="1:8" x14ac:dyDescent="0.25">
      <c r="A648" t="s">
        <v>84</v>
      </c>
      <c r="B648" t="s">
        <v>1247</v>
      </c>
      <c r="C648" s="24"/>
      <c r="D648" s="24"/>
      <c r="E648" s="24"/>
      <c r="F648" s="52" t="s">
        <v>84</v>
      </c>
      <c r="G648" s="52" t="s">
        <v>210</v>
      </c>
      <c r="H648" s="53" t="s">
        <v>391</v>
      </c>
    </row>
    <row r="649" spans="1:8" x14ac:dyDescent="0.25">
      <c r="A649" t="s">
        <v>1109</v>
      </c>
      <c r="B649" t="s">
        <v>1480</v>
      </c>
      <c r="C649" s="24"/>
      <c r="D649" s="24"/>
      <c r="E649" s="24"/>
      <c r="F649" s="54" t="s">
        <v>1109</v>
      </c>
      <c r="G649" s="54" t="s">
        <v>210</v>
      </c>
      <c r="H649" s="55" t="s">
        <v>391</v>
      </c>
    </row>
    <row r="650" spans="1:8" x14ac:dyDescent="0.25">
      <c r="A650" t="s">
        <v>836</v>
      </c>
      <c r="B650" t="s">
        <v>1658</v>
      </c>
      <c r="C650" s="24"/>
      <c r="D650" s="24"/>
      <c r="E650" s="24"/>
      <c r="F650" s="52" t="s">
        <v>836</v>
      </c>
      <c r="G650" s="52" t="s">
        <v>210</v>
      </c>
      <c r="H650" s="53" t="s">
        <v>391</v>
      </c>
    </row>
    <row r="651" spans="1:8" x14ac:dyDescent="0.25">
      <c r="A651" t="s">
        <v>1110</v>
      </c>
      <c r="B651" t="s">
        <v>1480</v>
      </c>
      <c r="C651" s="24"/>
      <c r="D651" s="24"/>
      <c r="E651" s="24"/>
      <c r="F651" s="54" t="s">
        <v>1110</v>
      </c>
      <c r="G651" s="54" t="s">
        <v>210</v>
      </c>
      <c r="H651" s="55" t="s">
        <v>391</v>
      </c>
    </row>
    <row r="652" spans="1:8" x14ac:dyDescent="0.25">
      <c r="A652" t="s">
        <v>837</v>
      </c>
      <c r="B652" t="s">
        <v>1659</v>
      </c>
      <c r="C652" s="24"/>
      <c r="D652" s="24"/>
      <c r="E652" s="24"/>
      <c r="F652" s="52" t="s">
        <v>837</v>
      </c>
      <c r="G652" s="52" t="s">
        <v>254</v>
      </c>
      <c r="H652" s="53" t="s">
        <v>390</v>
      </c>
    </row>
    <row r="653" spans="1:8" x14ac:dyDescent="0.25">
      <c r="A653" t="s">
        <v>61</v>
      </c>
      <c r="B653" t="s">
        <v>1481</v>
      </c>
      <c r="C653" s="24"/>
      <c r="D653" s="24"/>
      <c r="E653" s="24"/>
      <c r="F653" s="54" t="s">
        <v>61</v>
      </c>
      <c r="G653" s="54" t="s">
        <v>254</v>
      </c>
      <c r="H653" s="55" t="s">
        <v>390</v>
      </c>
    </row>
    <row r="654" spans="1:8" x14ac:dyDescent="0.25">
      <c r="A654" t="s">
        <v>1377</v>
      </c>
      <c r="B654" t="s">
        <v>1481</v>
      </c>
      <c r="C654" s="24"/>
      <c r="D654" s="24"/>
      <c r="E654" s="24"/>
      <c r="F654" s="52" t="s">
        <v>1377</v>
      </c>
      <c r="G654" s="52" t="s">
        <v>254</v>
      </c>
      <c r="H654" s="53" t="s">
        <v>390</v>
      </c>
    </row>
    <row r="655" spans="1:8" x14ac:dyDescent="0.25">
      <c r="A655" t="s">
        <v>1392</v>
      </c>
      <c r="B655" t="s">
        <v>1481</v>
      </c>
      <c r="C655" s="24"/>
      <c r="D655" s="24"/>
      <c r="E655" s="24"/>
      <c r="F655" s="54" t="s">
        <v>1392</v>
      </c>
      <c r="G655" s="54" t="s">
        <v>254</v>
      </c>
      <c r="H655" s="55" t="s">
        <v>390</v>
      </c>
    </row>
    <row r="656" spans="1:8" x14ac:dyDescent="0.25">
      <c r="A656" t="s">
        <v>838</v>
      </c>
      <c r="B656" t="s">
        <v>1660</v>
      </c>
      <c r="C656" s="24"/>
      <c r="D656" s="24"/>
      <c r="E656" s="24"/>
      <c r="F656" s="52" t="s">
        <v>838</v>
      </c>
      <c r="G656" s="52" t="s">
        <v>254</v>
      </c>
      <c r="H656" s="53" t="s">
        <v>390</v>
      </c>
    </row>
    <row r="657" spans="1:8" x14ac:dyDescent="0.25">
      <c r="A657" t="s">
        <v>839</v>
      </c>
      <c r="B657" t="s">
        <v>1661</v>
      </c>
      <c r="C657" s="24"/>
      <c r="D657" s="24"/>
      <c r="E657" s="24"/>
      <c r="F657" s="54" t="s">
        <v>839</v>
      </c>
      <c r="G657" s="54" t="s">
        <v>254</v>
      </c>
      <c r="H657" s="55" t="s">
        <v>390</v>
      </c>
    </row>
    <row r="658" spans="1:8" x14ac:dyDescent="0.25">
      <c r="A658" t="s">
        <v>840</v>
      </c>
      <c r="B658" t="s">
        <v>1662</v>
      </c>
      <c r="C658" s="24"/>
      <c r="D658" s="24"/>
      <c r="E658" s="24"/>
      <c r="F658" s="52" t="s">
        <v>840</v>
      </c>
      <c r="G658" s="52" t="s">
        <v>254</v>
      </c>
      <c r="H658" s="53" t="s">
        <v>390</v>
      </c>
    </row>
    <row r="659" spans="1:8" x14ac:dyDescent="0.25">
      <c r="A659" t="s">
        <v>62</v>
      </c>
      <c r="B659" t="s">
        <v>1663</v>
      </c>
      <c r="C659" s="24"/>
      <c r="D659" s="24"/>
      <c r="E659" s="24"/>
      <c r="F659" s="54" t="s">
        <v>62</v>
      </c>
      <c r="G659" s="54" t="s">
        <v>254</v>
      </c>
      <c r="H659" s="55" t="s">
        <v>390</v>
      </c>
    </row>
    <row r="660" spans="1:8" x14ac:dyDescent="0.25">
      <c r="A660" t="s">
        <v>1111</v>
      </c>
      <c r="B660" t="s">
        <v>1424</v>
      </c>
      <c r="C660" s="24"/>
      <c r="D660" s="24"/>
      <c r="E660" s="24"/>
      <c r="F660" s="52" t="s">
        <v>1111</v>
      </c>
      <c r="G660" s="52" t="s">
        <v>254</v>
      </c>
      <c r="H660" s="53" t="s">
        <v>390</v>
      </c>
    </row>
    <row r="661" spans="1:8" x14ac:dyDescent="0.25">
      <c r="A661" t="s">
        <v>841</v>
      </c>
      <c r="B661" t="s">
        <v>1664</v>
      </c>
      <c r="C661" s="24"/>
      <c r="D661" s="24"/>
      <c r="E661" s="24"/>
      <c r="F661" s="54" t="s">
        <v>841</v>
      </c>
      <c r="G661" s="54" t="s">
        <v>254</v>
      </c>
      <c r="H661" s="55" t="s">
        <v>390</v>
      </c>
    </row>
    <row r="662" spans="1:8" x14ac:dyDescent="0.25">
      <c r="A662" t="s">
        <v>1393</v>
      </c>
      <c r="B662" t="s">
        <v>1663</v>
      </c>
      <c r="C662" s="24"/>
      <c r="D662" s="24"/>
      <c r="E662" s="24"/>
      <c r="F662" s="52" t="s">
        <v>1393</v>
      </c>
      <c r="G662" s="52" t="s">
        <v>254</v>
      </c>
      <c r="H662" s="53" t="s">
        <v>390</v>
      </c>
    </row>
    <row r="663" spans="1:8" x14ac:dyDescent="0.25">
      <c r="A663" t="s">
        <v>336</v>
      </c>
      <c r="B663" t="s">
        <v>1481</v>
      </c>
      <c r="C663" s="24"/>
      <c r="D663" s="24"/>
      <c r="E663" s="24"/>
      <c r="F663" s="54" t="s">
        <v>336</v>
      </c>
      <c r="G663" s="54" t="s">
        <v>254</v>
      </c>
      <c r="H663" s="55" t="s">
        <v>390</v>
      </c>
    </row>
    <row r="664" spans="1:8" x14ac:dyDescent="0.25">
      <c r="A664" t="s">
        <v>207</v>
      </c>
      <c r="B664" t="s">
        <v>1663</v>
      </c>
      <c r="C664" s="24"/>
      <c r="D664" s="24"/>
      <c r="E664" s="24"/>
      <c r="F664" s="52" t="s">
        <v>207</v>
      </c>
      <c r="G664" s="52" t="s">
        <v>254</v>
      </c>
      <c r="H664" s="53" t="s">
        <v>390</v>
      </c>
    </row>
    <row r="665" spans="1:8" x14ac:dyDescent="0.25">
      <c r="A665" t="s">
        <v>627</v>
      </c>
      <c r="B665" t="s">
        <v>1664</v>
      </c>
      <c r="C665" s="24"/>
      <c r="D665" s="24"/>
      <c r="E665" s="24"/>
      <c r="F665" s="54" t="s">
        <v>627</v>
      </c>
      <c r="G665" s="54" t="s">
        <v>254</v>
      </c>
      <c r="H665" s="55" t="s">
        <v>390</v>
      </c>
    </row>
    <row r="666" spans="1:8" x14ac:dyDescent="0.25">
      <c r="A666" t="s">
        <v>842</v>
      </c>
      <c r="B666" t="s">
        <v>1665</v>
      </c>
      <c r="C666" s="24"/>
      <c r="D666" s="24"/>
      <c r="E666" s="24"/>
      <c r="F666" s="52" t="s">
        <v>842</v>
      </c>
      <c r="G666" s="52" t="s">
        <v>280</v>
      </c>
      <c r="H666" s="53" t="s">
        <v>261</v>
      </c>
    </row>
    <row r="667" spans="1:8" x14ac:dyDescent="0.25">
      <c r="A667" t="s">
        <v>843</v>
      </c>
      <c r="B667" t="s">
        <v>1666</v>
      </c>
      <c r="C667" s="24"/>
      <c r="D667" s="24"/>
      <c r="E667" s="24"/>
      <c r="F667" s="54" t="s">
        <v>843</v>
      </c>
      <c r="G667" s="54" t="s">
        <v>254</v>
      </c>
      <c r="H667" s="55" t="s">
        <v>390</v>
      </c>
    </row>
    <row r="668" spans="1:8" x14ac:dyDescent="0.25">
      <c r="A668" t="s">
        <v>844</v>
      </c>
      <c r="B668" t="s">
        <v>1248</v>
      </c>
      <c r="C668" s="24"/>
      <c r="D668" s="24"/>
      <c r="E668" s="24"/>
      <c r="F668" s="52" t="s">
        <v>844</v>
      </c>
      <c r="G668" s="52" t="s">
        <v>254</v>
      </c>
      <c r="H668" s="53" t="s">
        <v>390</v>
      </c>
    </row>
    <row r="669" spans="1:8" x14ac:dyDescent="0.25">
      <c r="A669" t="s">
        <v>845</v>
      </c>
      <c r="B669" t="s">
        <v>1667</v>
      </c>
      <c r="C669" s="24"/>
      <c r="D669" s="24"/>
      <c r="E669" s="24"/>
      <c r="F669" s="54" t="s">
        <v>845</v>
      </c>
      <c r="G669" s="54" t="s">
        <v>254</v>
      </c>
      <c r="H669" s="55" t="s">
        <v>390</v>
      </c>
    </row>
    <row r="670" spans="1:8" x14ac:dyDescent="0.25">
      <c r="A670" t="s">
        <v>846</v>
      </c>
      <c r="B670" t="s">
        <v>1668</v>
      </c>
      <c r="C670" s="24"/>
      <c r="D670" s="24"/>
      <c r="E670" s="24"/>
      <c r="F670" s="52" t="s">
        <v>846</v>
      </c>
      <c r="G670" s="52" t="s">
        <v>254</v>
      </c>
      <c r="H670" s="53" t="s">
        <v>390</v>
      </c>
    </row>
    <row r="671" spans="1:8" x14ac:dyDescent="0.25">
      <c r="A671" t="s">
        <v>2041</v>
      </c>
      <c r="B671" t="s">
        <v>2348</v>
      </c>
      <c r="C671" s="24"/>
      <c r="D671" s="24"/>
      <c r="E671" s="24"/>
      <c r="F671" s="54" t="s">
        <v>2041</v>
      </c>
      <c r="G671" s="54" t="s">
        <v>254</v>
      </c>
      <c r="H671" s="55" t="s">
        <v>390</v>
      </c>
    </row>
    <row r="672" spans="1:8" x14ac:dyDescent="0.25">
      <c r="A672" t="s">
        <v>2042</v>
      </c>
      <c r="B672" t="s">
        <v>1148</v>
      </c>
      <c r="C672" s="24"/>
      <c r="D672" s="24"/>
      <c r="E672" s="24"/>
      <c r="F672" s="52" t="s">
        <v>2042</v>
      </c>
      <c r="G672" s="52" t="s">
        <v>389</v>
      </c>
      <c r="H672" s="53" t="s">
        <v>322</v>
      </c>
    </row>
    <row r="673" spans="1:8" x14ac:dyDescent="0.25">
      <c r="A673" t="s">
        <v>209</v>
      </c>
      <c r="B673" t="s">
        <v>1669</v>
      </c>
      <c r="C673" s="24"/>
      <c r="D673" s="24"/>
      <c r="E673" s="24"/>
      <c r="F673" s="54" t="s">
        <v>209</v>
      </c>
      <c r="G673" s="54" t="s">
        <v>229</v>
      </c>
      <c r="H673" s="55" t="s">
        <v>382</v>
      </c>
    </row>
    <row r="674" spans="1:8" x14ac:dyDescent="0.25">
      <c r="A674" t="s">
        <v>847</v>
      </c>
      <c r="B674" t="s">
        <v>1670</v>
      </c>
      <c r="C674" s="24"/>
      <c r="D674" s="24"/>
      <c r="E674" s="24"/>
      <c r="F674" s="52" t="s">
        <v>847</v>
      </c>
      <c r="G674" s="52" t="s">
        <v>229</v>
      </c>
      <c r="H674" s="53" t="s">
        <v>382</v>
      </c>
    </row>
    <row r="675" spans="1:8" x14ac:dyDescent="0.25">
      <c r="A675" t="s">
        <v>848</v>
      </c>
      <c r="B675" t="s">
        <v>1671</v>
      </c>
      <c r="C675" s="24"/>
      <c r="D675" s="24"/>
      <c r="E675" s="24"/>
      <c r="F675" s="54" t="s">
        <v>848</v>
      </c>
      <c r="G675" s="54" t="s">
        <v>229</v>
      </c>
      <c r="H675" s="55" t="s">
        <v>382</v>
      </c>
    </row>
    <row r="676" spans="1:8" x14ac:dyDescent="0.25">
      <c r="A676" t="s">
        <v>849</v>
      </c>
      <c r="B676" t="s">
        <v>1672</v>
      </c>
      <c r="C676" s="24"/>
      <c r="D676" s="24"/>
      <c r="E676" s="24"/>
      <c r="F676" s="52" t="s">
        <v>849</v>
      </c>
      <c r="G676" s="52" t="s">
        <v>229</v>
      </c>
      <c r="H676" s="53" t="s">
        <v>382</v>
      </c>
    </row>
    <row r="677" spans="1:8" x14ac:dyDescent="0.25">
      <c r="A677" t="s">
        <v>850</v>
      </c>
      <c r="B677" t="s">
        <v>1673</v>
      </c>
      <c r="C677" s="24"/>
      <c r="D677" s="24"/>
      <c r="E677" s="24"/>
      <c r="F677" s="54" t="s">
        <v>850</v>
      </c>
      <c r="G677" s="54" t="s">
        <v>229</v>
      </c>
      <c r="H677" s="55" t="s">
        <v>382</v>
      </c>
    </row>
    <row r="678" spans="1:8" x14ac:dyDescent="0.25">
      <c r="A678" t="s">
        <v>851</v>
      </c>
      <c r="B678" t="s">
        <v>1674</v>
      </c>
      <c r="C678" s="24"/>
      <c r="D678" s="24"/>
      <c r="E678" s="24"/>
      <c r="F678" s="52" t="s">
        <v>851</v>
      </c>
      <c r="G678" s="52" t="s">
        <v>229</v>
      </c>
      <c r="H678" s="53" t="s">
        <v>382</v>
      </c>
    </row>
    <row r="679" spans="1:8" x14ac:dyDescent="0.25">
      <c r="A679" t="s">
        <v>852</v>
      </c>
      <c r="B679" t="s">
        <v>1675</v>
      </c>
      <c r="C679" s="24"/>
      <c r="D679" s="24"/>
      <c r="E679" s="24"/>
      <c r="F679" s="54" t="s">
        <v>852</v>
      </c>
      <c r="G679" s="54" t="s">
        <v>229</v>
      </c>
      <c r="H679" s="55" t="s">
        <v>382</v>
      </c>
    </row>
    <row r="680" spans="1:8" x14ac:dyDescent="0.25">
      <c r="A680" t="s">
        <v>853</v>
      </c>
      <c r="B680" t="s">
        <v>1676</v>
      </c>
      <c r="C680" s="24"/>
      <c r="D680" s="24"/>
      <c r="E680" s="24"/>
      <c r="F680" s="52" t="s">
        <v>853</v>
      </c>
      <c r="G680" s="52" t="s">
        <v>229</v>
      </c>
      <c r="H680" s="53" t="s">
        <v>382</v>
      </c>
    </row>
    <row r="681" spans="1:8" x14ac:dyDescent="0.25">
      <c r="A681" t="s">
        <v>854</v>
      </c>
      <c r="B681" t="s">
        <v>1677</v>
      </c>
      <c r="C681" s="24"/>
      <c r="D681" s="24"/>
      <c r="E681" s="24"/>
      <c r="F681" s="54" t="s">
        <v>854</v>
      </c>
      <c r="G681" s="54" t="s">
        <v>229</v>
      </c>
      <c r="H681" s="55" t="s">
        <v>382</v>
      </c>
    </row>
    <row r="682" spans="1:8" x14ac:dyDescent="0.25">
      <c r="A682" t="s">
        <v>855</v>
      </c>
      <c r="B682" t="s">
        <v>1678</v>
      </c>
      <c r="C682" s="24"/>
      <c r="D682" s="24"/>
      <c r="E682" s="24"/>
      <c r="F682" s="52" t="s">
        <v>855</v>
      </c>
      <c r="G682" s="52" t="s">
        <v>229</v>
      </c>
      <c r="H682" s="53" t="s">
        <v>382</v>
      </c>
    </row>
    <row r="683" spans="1:8" x14ac:dyDescent="0.25">
      <c r="A683" t="s">
        <v>856</v>
      </c>
      <c r="B683" t="s">
        <v>1679</v>
      </c>
      <c r="C683" s="24"/>
      <c r="D683" s="24"/>
      <c r="E683" s="24"/>
      <c r="F683" s="54" t="s">
        <v>856</v>
      </c>
      <c r="G683" s="54" t="s">
        <v>229</v>
      </c>
      <c r="H683" s="55" t="s">
        <v>382</v>
      </c>
    </row>
    <row r="684" spans="1:8" x14ac:dyDescent="0.25">
      <c r="A684" t="s">
        <v>857</v>
      </c>
      <c r="B684" t="s">
        <v>1680</v>
      </c>
      <c r="C684" s="24"/>
      <c r="D684" s="24"/>
      <c r="E684" s="24"/>
      <c r="F684" s="52" t="s">
        <v>857</v>
      </c>
      <c r="G684" s="52" t="s">
        <v>229</v>
      </c>
      <c r="H684" s="53" t="s">
        <v>382</v>
      </c>
    </row>
    <row r="685" spans="1:8" x14ac:dyDescent="0.25">
      <c r="A685" t="s">
        <v>858</v>
      </c>
      <c r="B685" t="s">
        <v>1681</v>
      </c>
      <c r="C685" s="24"/>
      <c r="D685" s="24"/>
      <c r="E685" s="24"/>
      <c r="F685" s="54" t="s">
        <v>858</v>
      </c>
      <c r="G685" s="54" t="s">
        <v>229</v>
      </c>
      <c r="H685" s="55" t="s">
        <v>382</v>
      </c>
    </row>
    <row r="686" spans="1:8" x14ac:dyDescent="0.25">
      <c r="A686" t="s">
        <v>859</v>
      </c>
      <c r="B686" t="s">
        <v>1682</v>
      </c>
      <c r="C686" s="24"/>
      <c r="D686" s="24"/>
      <c r="E686" s="24"/>
      <c r="F686" s="52" t="s">
        <v>859</v>
      </c>
      <c r="G686" s="52" t="s">
        <v>229</v>
      </c>
      <c r="H686" s="53" t="s">
        <v>382</v>
      </c>
    </row>
    <row r="687" spans="1:8" x14ac:dyDescent="0.25">
      <c r="A687" t="s">
        <v>860</v>
      </c>
      <c r="B687" t="s">
        <v>1683</v>
      </c>
      <c r="C687" s="24"/>
      <c r="D687" s="24"/>
      <c r="E687" s="24"/>
      <c r="F687" s="54" t="s">
        <v>860</v>
      </c>
      <c r="G687" s="54" t="s">
        <v>229</v>
      </c>
      <c r="H687" s="55" t="s">
        <v>382</v>
      </c>
    </row>
    <row r="688" spans="1:8" x14ac:dyDescent="0.25">
      <c r="A688" t="s">
        <v>861</v>
      </c>
      <c r="B688" t="s">
        <v>1684</v>
      </c>
      <c r="C688" s="24"/>
      <c r="D688" s="24"/>
      <c r="E688" s="24"/>
      <c r="F688" s="52" t="s">
        <v>861</v>
      </c>
      <c r="G688" s="52" t="s">
        <v>229</v>
      </c>
      <c r="H688" s="53" t="s">
        <v>382</v>
      </c>
    </row>
    <row r="689" spans="1:8" x14ac:dyDescent="0.25">
      <c r="A689" t="s">
        <v>862</v>
      </c>
      <c r="B689" t="s">
        <v>1685</v>
      </c>
      <c r="C689" s="24"/>
      <c r="D689" s="24"/>
      <c r="E689" s="24"/>
      <c r="F689" s="54" t="s">
        <v>862</v>
      </c>
      <c r="G689" s="54" t="s">
        <v>229</v>
      </c>
      <c r="H689" s="55" t="s">
        <v>382</v>
      </c>
    </row>
    <row r="690" spans="1:8" x14ac:dyDescent="0.25">
      <c r="A690" t="s">
        <v>863</v>
      </c>
      <c r="B690" t="s">
        <v>1686</v>
      </c>
      <c r="C690" s="24"/>
      <c r="D690" s="24"/>
      <c r="E690" s="24"/>
      <c r="F690" s="52" t="s">
        <v>863</v>
      </c>
      <c r="G690" s="52" t="s">
        <v>229</v>
      </c>
      <c r="H690" s="53" t="s">
        <v>382</v>
      </c>
    </row>
    <row r="691" spans="1:8" x14ac:dyDescent="0.25">
      <c r="A691" t="s">
        <v>864</v>
      </c>
      <c r="B691" t="s">
        <v>1687</v>
      </c>
      <c r="C691" s="24"/>
      <c r="D691" s="24"/>
      <c r="E691" s="24"/>
      <c r="F691" s="54" t="s">
        <v>864</v>
      </c>
      <c r="G691" s="54" t="s">
        <v>229</v>
      </c>
      <c r="H691" s="55" t="s">
        <v>382</v>
      </c>
    </row>
    <row r="692" spans="1:8" x14ac:dyDescent="0.25">
      <c r="A692" t="s">
        <v>865</v>
      </c>
      <c r="B692" t="s">
        <v>1688</v>
      </c>
      <c r="C692" s="24"/>
      <c r="D692" s="24"/>
      <c r="E692" s="24"/>
      <c r="F692" s="52" t="s">
        <v>865</v>
      </c>
      <c r="G692" s="52" t="s">
        <v>229</v>
      </c>
      <c r="H692" s="53" t="s">
        <v>382</v>
      </c>
    </row>
    <row r="693" spans="1:8" x14ac:dyDescent="0.25">
      <c r="A693" t="s">
        <v>866</v>
      </c>
      <c r="B693" t="s">
        <v>1689</v>
      </c>
      <c r="C693" s="24"/>
      <c r="D693" s="24"/>
      <c r="E693" s="24"/>
      <c r="F693" s="54" t="s">
        <v>866</v>
      </c>
      <c r="G693" s="54" t="s">
        <v>229</v>
      </c>
      <c r="H693" s="55" t="s">
        <v>382</v>
      </c>
    </row>
    <row r="694" spans="1:8" x14ac:dyDescent="0.25">
      <c r="A694" t="s">
        <v>867</v>
      </c>
      <c r="B694" t="s">
        <v>1690</v>
      </c>
      <c r="C694" s="24"/>
      <c r="D694" s="24"/>
      <c r="E694" s="24"/>
      <c r="F694" s="52" t="s">
        <v>867</v>
      </c>
      <c r="G694" s="52" t="s">
        <v>229</v>
      </c>
      <c r="H694" s="53" t="s">
        <v>382</v>
      </c>
    </row>
    <row r="695" spans="1:8" x14ac:dyDescent="0.25">
      <c r="A695" t="s">
        <v>868</v>
      </c>
      <c r="B695" t="s">
        <v>1691</v>
      </c>
      <c r="C695" s="24"/>
      <c r="D695" s="24"/>
      <c r="E695" s="24"/>
      <c r="F695" s="54" t="s">
        <v>868</v>
      </c>
      <c r="G695" s="54" t="s">
        <v>229</v>
      </c>
      <c r="H695" s="55" t="s">
        <v>382</v>
      </c>
    </row>
    <row r="696" spans="1:8" x14ac:dyDescent="0.25">
      <c r="A696" t="s">
        <v>869</v>
      </c>
      <c r="B696" t="s">
        <v>1692</v>
      </c>
      <c r="C696" s="24"/>
      <c r="D696" s="24"/>
      <c r="E696" s="24"/>
      <c r="F696" s="52" t="s">
        <v>869</v>
      </c>
      <c r="G696" s="52" t="s">
        <v>229</v>
      </c>
      <c r="H696" s="53" t="s">
        <v>382</v>
      </c>
    </row>
    <row r="697" spans="1:8" x14ac:dyDescent="0.25">
      <c r="A697" t="s">
        <v>870</v>
      </c>
      <c r="B697" t="s">
        <v>1693</v>
      </c>
      <c r="C697" s="24"/>
      <c r="D697" s="24"/>
      <c r="E697" s="24"/>
      <c r="F697" s="54" t="s">
        <v>870</v>
      </c>
      <c r="G697" s="54" t="s">
        <v>229</v>
      </c>
      <c r="H697" s="55" t="s">
        <v>382</v>
      </c>
    </row>
    <row r="698" spans="1:8" x14ac:dyDescent="0.25">
      <c r="A698" t="s">
        <v>871</v>
      </c>
      <c r="B698" t="s">
        <v>1694</v>
      </c>
      <c r="C698" s="24"/>
      <c r="D698" s="24"/>
      <c r="E698" s="24"/>
      <c r="F698" s="52" t="s">
        <v>871</v>
      </c>
      <c r="G698" s="52" t="s">
        <v>229</v>
      </c>
      <c r="H698" s="53" t="s">
        <v>382</v>
      </c>
    </row>
    <row r="699" spans="1:8" x14ac:dyDescent="0.25">
      <c r="A699" t="s">
        <v>872</v>
      </c>
      <c r="B699" t="s">
        <v>1695</v>
      </c>
      <c r="C699" s="24"/>
      <c r="D699" s="24"/>
      <c r="E699" s="24"/>
      <c r="F699" s="54" t="s">
        <v>872</v>
      </c>
      <c r="G699" s="54" t="s">
        <v>229</v>
      </c>
      <c r="H699" s="55" t="s">
        <v>382</v>
      </c>
    </row>
    <row r="700" spans="1:8" x14ac:dyDescent="0.25">
      <c r="A700" t="s">
        <v>873</v>
      </c>
      <c r="B700" t="s">
        <v>1249</v>
      </c>
      <c r="C700" s="24"/>
      <c r="D700" s="24"/>
      <c r="E700" s="24"/>
      <c r="F700" s="52" t="s">
        <v>873</v>
      </c>
      <c r="G700" s="52" t="s">
        <v>229</v>
      </c>
      <c r="H700" s="53" t="s">
        <v>382</v>
      </c>
    </row>
    <row r="701" spans="1:8" x14ac:dyDescent="0.25">
      <c r="A701" t="s">
        <v>503</v>
      </c>
      <c r="B701" t="s">
        <v>1696</v>
      </c>
      <c r="C701" s="24"/>
      <c r="D701" s="24"/>
      <c r="E701" s="24"/>
      <c r="F701" s="54" t="s">
        <v>503</v>
      </c>
      <c r="G701" s="54" t="s">
        <v>229</v>
      </c>
      <c r="H701" s="55" t="s">
        <v>382</v>
      </c>
    </row>
    <row r="702" spans="1:8" x14ac:dyDescent="0.25">
      <c r="A702" t="s">
        <v>213</v>
      </c>
      <c r="B702" t="s">
        <v>1697</v>
      </c>
      <c r="C702" s="24"/>
      <c r="D702" s="24"/>
      <c r="E702" s="24"/>
      <c r="F702" s="52" t="s">
        <v>213</v>
      </c>
      <c r="G702" s="52" t="s">
        <v>229</v>
      </c>
      <c r="H702" s="53" t="s">
        <v>382</v>
      </c>
    </row>
    <row r="703" spans="1:8" x14ac:dyDescent="0.25">
      <c r="A703" t="s">
        <v>494</v>
      </c>
      <c r="B703" t="s">
        <v>1698</v>
      </c>
      <c r="C703" s="24"/>
      <c r="D703" s="24"/>
      <c r="E703" s="24"/>
      <c r="F703" s="54" t="s">
        <v>494</v>
      </c>
      <c r="G703" s="54" t="s">
        <v>229</v>
      </c>
      <c r="H703" s="55" t="s">
        <v>382</v>
      </c>
    </row>
    <row r="704" spans="1:8" x14ac:dyDescent="0.25">
      <c r="A704" t="s">
        <v>482</v>
      </c>
      <c r="B704" t="s">
        <v>1699</v>
      </c>
      <c r="C704" s="24"/>
      <c r="D704" s="24"/>
      <c r="E704" s="24"/>
      <c r="F704" s="52" t="s">
        <v>482</v>
      </c>
      <c r="G704" s="52" t="s">
        <v>229</v>
      </c>
      <c r="H704" s="53" t="s">
        <v>382</v>
      </c>
    </row>
    <row r="705" spans="1:8" x14ac:dyDescent="0.25">
      <c r="A705" t="s">
        <v>484</v>
      </c>
      <c r="B705" t="s">
        <v>1700</v>
      </c>
      <c r="C705" s="24"/>
      <c r="D705" s="24"/>
      <c r="E705" s="24"/>
      <c r="F705" s="54" t="s">
        <v>484</v>
      </c>
      <c r="G705" s="54" t="s">
        <v>229</v>
      </c>
      <c r="H705" s="55" t="s">
        <v>382</v>
      </c>
    </row>
    <row r="706" spans="1:8" x14ac:dyDescent="0.25">
      <c r="A706" t="s">
        <v>240</v>
      </c>
      <c r="B706" t="s">
        <v>1701</v>
      </c>
      <c r="C706" s="24"/>
      <c r="D706" s="24"/>
      <c r="E706" s="24"/>
      <c r="F706" s="52" t="s">
        <v>240</v>
      </c>
      <c r="G706" s="52" t="s">
        <v>229</v>
      </c>
      <c r="H706" s="53" t="s">
        <v>382</v>
      </c>
    </row>
    <row r="707" spans="1:8" x14ac:dyDescent="0.25">
      <c r="A707" t="s">
        <v>485</v>
      </c>
      <c r="B707" t="s">
        <v>1702</v>
      </c>
      <c r="C707" s="24"/>
      <c r="D707" s="24"/>
      <c r="E707" s="24"/>
      <c r="F707" s="54" t="s">
        <v>485</v>
      </c>
      <c r="G707" s="54" t="s">
        <v>229</v>
      </c>
      <c r="H707" s="55" t="s">
        <v>382</v>
      </c>
    </row>
    <row r="708" spans="1:8" x14ac:dyDescent="0.25">
      <c r="A708" t="s">
        <v>397</v>
      </c>
      <c r="B708" t="s">
        <v>1703</v>
      </c>
      <c r="C708" s="24"/>
      <c r="D708" s="24"/>
      <c r="E708" s="24"/>
      <c r="F708" s="52" t="s">
        <v>397</v>
      </c>
      <c r="G708" s="52" t="s">
        <v>229</v>
      </c>
      <c r="H708" s="53" t="s">
        <v>382</v>
      </c>
    </row>
    <row r="709" spans="1:8" x14ac:dyDescent="0.25">
      <c r="A709" t="s">
        <v>0</v>
      </c>
      <c r="B709" t="s">
        <v>1704</v>
      </c>
      <c r="C709" s="24"/>
      <c r="D709" s="24"/>
      <c r="E709" s="24"/>
      <c r="F709" s="54" t="s">
        <v>0</v>
      </c>
      <c r="G709" s="54" t="s">
        <v>229</v>
      </c>
      <c r="H709" s="55" t="s">
        <v>382</v>
      </c>
    </row>
    <row r="710" spans="1:8" x14ac:dyDescent="0.25">
      <c r="A710" t="s">
        <v>493</v>
      </c>
      <c r="B710" t="s">
        <v>1705</v>
      </c>
      <c r="C710" s="24"/>
      <c r="D710" s="24"/>
      <c r="E710" s="24"/>
      <c r="F710" s="52" t="s">
        <v>493</v>
      </c>
      <c r="G710" s="52" t="s">
        <v>229</v>
      </c>
      <c r="H710" s="53" t="s">
        <v>382</v>
      </c>
    </row>
    <row r="711" spans="1:8" x14ac:dyDescent="0.25">
      <c r="A711" t="s">
        <v>1</v>
      </c>
      <c r="B711" t="s">
        <v>1706</v>
      </c>
      <c r="C711" s="24"/>
      <c r="D711" s="24"/>
      <c r="E711" s="24"/>
      <c r="F711" s="54" t="s">
        <v>1</v>
      </c>
      <c r="G711" s="54" t="s">
        <v>229</v>
      </c>
      <c r="H711" s="55" t="s">
        <v>382</v>
      </c>
    </row>
    <row r="712" spans="1:8" x14ac:dyDescent="0.25">
      <c r="A712" t="s">
        <v>324</v>
      </c>
      <c r="B712" t="s">
        <v>1707</v>
      </c>
      <c r="C712" s="24"/>
      <c r="D712" s="24"/>
      <c r="E712" s="24"/>
      <c r="F712" s="52" t="s">
        <v>324</v>
      </c>
      <c r="G712" s="52" t="s">
        <v>229</v>
      </c>
      <c r="H712" s="53" t="s">
        <v>382</v>
      </c>
    </row>
    <row r="713" spans="1:8" x14ac:dyDescent="0.25">
      <c r="A713" t="s">
        <v>483</v>
      </c>
      <c r="B713" t="s">
        <v>1708</v>
      </c>
      <c r="C713" s="24"/>
      <c r="D713" s="24"/>
      <c r="E713" s="24"/>
      <c r="F713" s="54" t="s">
        <v>483</v>
      </c>
      <c r="G713" s="54" t="s">
        <v>229</v>
      </c>
      <c r="H713" s="55" t="s">
        <v>382</v>
      </c>
    </row>
    <row r="714" spans="1:8" x14ac:dyDescent="0.25">
      <c r="A714" t="s">
        <v>238</v>
      </c>
      <c r="B714" t="s">
        <v>1709</v>
      </c>
      <c r="C714" s="24"/>
      <c r="D714" s="24"/>
      <c r="E714" s="24"/>
      <c r="F714" s="52" t="s">
        <v>238</v>
      </c>
      <c r="G714" s="52" t="s">
        <v>229</v>
      </c>
      <c r="H714" s="53" t="s">
        <v>382</v>
      </c>
    </row>
    <row r="715" spans="1:8" x14ac:dyDescent="0.25">
      <c r="A715" t="s">
        <v>293</v>
      </c>
      <c r="B715" t="s">
        <v>1710</v>
      </c>
      <c r="C715" s="24"/>
      <c r="D715" s="24"/>
      <c r="E715" s="24"/>
      <c r="F715" s="54" t="s">
        <v>293</v>
      </c>
      <c r="G715" s="54" t="s">
        <v>229</v>
      </c>
      <c r="H715" s="55" t="s">
        <v>382</v>
      </c>
    </row>
    <row r="716" spans="1:8" x14ac:dyDescent="0.25">
      <c r="A716" t="s">
        <v>489</v>
      </c>
      <c r="B716" t="s">
        <v>1711</v>
      </c>
      <c r="C716" s="24"/>
      <c r="D716" s="24"/>
      <c r="E716" s="24"/>
      <c r="F716" s="52" t="s">
        <v>489</v>
      </c>
      <c r="G716" s="52" t="s">
        <v>229</v>
      </c>
      <c r="H716" s="53" t="s">
        <v>382</v>
      </c>
    </row>
    <row r="717" spans="1:8" x14ac:dyDescent="0.25">
      <c r="A717" t="s">
        <v>253</v>
      </c>
      <c r="B717" t="s">
        <v>1712</v>
      </c>
      <c r="C717" s="24"/>
      <c r="D717" s="24"/>
      <c r="E717" s="24"/>
      <c r="F717" s="54" t="s">
        <v>253</v>
      </c>
      <c r="G717" s="54" t="s">
        <v>229</v>
      </c>
      <c r="H717" s="55" t="s">
        <v>382</v>
      </c>
    </row>
    <row r="718" spans="1:8" x14ac:dyDescent="0.25">
      <c r="A718" t="s">
        <v>230</v>
      </c>
      <c r="B718" t="s">
        <v>1713</v>
      </c>
      <c r="C718" s="24"/>
      <c r="D718" s="24"/>
      <c r="E718" s="24"/>
      <c r="F718" s="52" t="s">
        <v>230</v>
      </c>
      <c r="G718" s="52" t="s">
        <v>229</v>
      </c>
      <c r="H718" s="53" t="s">
        <v>382</v>
      </c>
    </row>
    <row r="719" spans="1:8" x14ac:dyDescent="0.25">
      <c r="A719" t="s">
        <v>377</v>
      </c>
      <c r="B719" t="s">
        <v>1714</v>
      </c>
      <c r="C719" s="24"/>
      <c r="D719" s="24"/>
      <c r="E719" s="24"/>
      <c r="F719" s="54" t="s">
        <v>377</v>
      </c>
      <c r="G719" s="54" t="s">
        <v>229</v>
      </c>
      <c r="H719" s="55" t="s">
        <v>382</v>
      </c>
    </row>
    <row r="720" spans="1:8" x14ac:dyDescent="0.25">
      <c r="A720" t="s">
        <v>486</v>
      </c>
      <c r="B720" t="s">
        <v>1715</v>
      </c>
      <c r="C720" s="24"/>
      <c r="D720" s="24"/>
      <c r="E720" s="24"/>
      <c r="F720" s="52" t="s">
        <v>486</v>
      </c>
      <c r="G720" s="52" t="s">
        <v>229</v>
      </c>
      <c r="H720" s="53" t="s">
        <v>382</v>
      </c>
    </row>
    <row r="721" spans="1:8" x14ac:dyDescent="0.25">
      <c r="A721" t="s">
        <v>2</v>
      </c>
      <c r="B721" t="s">
        <v>1716</v>
      </c>
      <c r="C721" s="24"/>
      <c r="D721" s="24"/>
      <c r="E721" s="24"/>
      <c r="F721" s="54" t="s">
        <v>2</v>
      </c>
      <c r="G721" s="54" t="s">
        <v>229</v>
      </c>
      <c r="H721" s="55" t="s">
        <v>382</v>
      </c>
    </row>
    <row r="722" spans="1:8" x14ac:dyDescent="0.25">
      <c r="A722" t="s">
        <v>3</v>
      </c>
      <c r="B722" t="s">
        <v>1717</v>
      </c>
      <c r="C722" s="24"/>
      <c r="D722" s="24"/>
      <c r="E722" s="24"/>
      <c r="F722" s="52" t="s">
        <v>3</v>
      </c>
      <c r="G722" s="52" t="s">
        <v>229</v>
      </c>
      <c r="H722" s="53" t="s">
        <v>382</v>
      </c>
    </row>
    <row r="723" spans="1:8" x14ac:dyDescent="0.25">
      <c r="A723" t="s">
        <v>4</v>
      </c>
      <c r="B723" t="s">
        <v>1718</v>
      </c>
      <c r="C723" s="24"/>
      <c r="D723" s="24"/>
      <c r="E723" s="24"/>
      <c r="F723" s="54" t="s">
        <v>4</v>
      </c>
      <c r="G723" s="54" t="s">
        <v>229</v>
      </c>
      <c r="H723" s="55" t="s">
        <v>382</v>
      </c>
    </row>
    <row r="724" spans="1:8" x14ac:dyDescent="0.25">
      <c r="A724" t="s">
        <v>5</v>
      </c>
      <c r="B724" t="s">
        <v>1719</v>
      </c>
      <c r="C724" s="24"/>
      <c r="D724" s="24"/>
      <c r="E724" s="24"/>
      <c r="F724" s="52" t="s">
        <v>5</v>
      </c>
      <c r="G724" s="52" t="s">
        <v>229</v>
      </c>
      <c r="H724" s="53" t="s">
        <v>382</v>
      </c>
    </row>
    <row r="725" spans="1:8" x14ac:dyDescent="0.25">
      <c r="A725" t="s">
        <v>287</v>
      </c>
      <c r="B725" t="s">
        <v>1720</v>
      </c>
      <c r="C725" s="24"/>
      <c r="D725" s="24"/>
      <c r="E725" s="24"/>
      <c r="F725" s="54" t="s">
        <v>287</v>
      </c>
      <c r="G725" s="54" t="s">
        <v>229</v>
      </c>
      <c r="H725" s="55" t="s">
        <v>382</v>
      </c>
    </row>
    <row r="726" spans="1:8" x14ac:dyDescent="0.25">
      <c r="A726" t="s">
        <v>874</v>
      </c>
      <c r="B726" t="s">
        <v>1250</v>
      </c>
      <c r="C726" s="24"/>
      <c r="D726" s="24"/>
      <c r="E726" s="24"/>
      <c r="F726" s="52" t="s">
        <v>874</v>
      </c>
      <c r="G726" s="52" t="s">
        <v>229</v>
      </c>
      <c r="H726" s="53" t="s">
        <v>382</v>
      </c>
    </row>
    <row r="727" spans="1:8" x14ac:dyDescent="0.25">
      <c r="A727" t="s">
        <v>875</v>
      </c>
      <c r="B727" t="s">
        <v>1251</v>
      </c>
      <c r="C727" s="24"/>
      <c r="D727" s="24"/>
      <c r="E727" s="24"/>
      <c r="F727" s="54" t="s">
        <v>875</v>
      </c>
      <c r="G727" s="54" t="s">
        <v>229</v>
      </c>
      <c r="H727" s="55" t="s">
        <v>382</v>
      </c>
    </row>
    <row r="728" spans="1:8" x14ac:dyDescent="0.25">
      <c r="A728" t="s">
        <v>876</v>
      </c>
      <c r="B728" t="s">
        <v>1252</v>
      </c>
      <c r="C728" s="24"/>
      <c r="D728" s="24"/>
      <c r="E728" s="24"/>
      <c r="F728" s="52" t="s">
        <v>876</v>
      </c>
      <c r="G728" s="52" t="s">
        <v>617</v>
      </c>
      <c r="H728" s="53" t="s">
        <v>618</v>
      </c>
    </row>
    <row r="729" spans="1:8" x14ac:dyDescent="0.25">
      <c r="A729" t="s">
        <v>877</v>
      </c>
      <c r="B729" t="s">
        <v>1253</v>
      </c>
      <c r="C729" s="24"/>
      <c r="D729" s="24"/>
      <c r="E729" s="24"/>
      <c r="F729" s="54" t="s">
        <v>877</v>
      </c>
      <c r="G729" s="54" t="s">
        <v>617</v>
      </c>
      <c r="H729" s="55" t="s">
        <v>618</v>
      </c>
    </row>
    <row r="730" spans="1:8" x14ac:dyDescent="0.25">
      <c r="A730" t="s">
        <v>130</v>
      </c>
      <c r="B730" t="s">
        <v>1721</v>
      </c>
      <c r="C730" s="24"/>
      <c r="D730" s="24"/>
      <c r="E730" s="24"/>
      <c r="F730" s="52" t="s">
        <v>130</v>
      </c>
      <c r="G730" s="52" t="s">
        <v>229</v>
      </c>
      <c r="H730" s="53" t="s">
        <v>382</v>
      </c>
    </row>
    <row r="731" spans="1:8" x14ac:dyDescent="0.25">
      <c r="A731" t="s">
        <v>131</v>
      </c>
      <c r="B731" t="s">
        <v>1722</v>
      </c>
      <c r="C731" s="24"/>
      <c r="D731" s="24"/>
      <c r="E731" s="24"/>
      <c r="F731" s="54" t="s">
        <v>131</v>
      </c>
      <c r="G731" s="54" t="s">
        <v>229</v>
      </c>
      <c r="H731" s="55" t="s">
        <v>382</v>
      </c>
    </row>
    <row r="732" spans="1:8" x14ac:dyDescent="0.25">
      <c r="A732" t="s">
        <v>265</v>
      </c>
      <c r="B732" t="s">
        <v>1723</v>
      </c>
      <c r="C732" s="24"/>
      <c r="D732" s="24"/>
      <c r="E732" s="24"/>
      <c r="F732" s="52" t="s">
        <v>265</v>
      </c>
      <c r="G732" s="52" t="s">
        <v>229</v>
      </c>
      <c r="H732" s="53" t="s">
        <v>382</v>
      </c>
    </row>
    <row r="733" spans="1:8" x14ac:dyDescent="0.25">
      <c r="A733" t="s">
        <v>132</v>
      </c>
      <c r="B733" t="s">
        <v>1724</v>
      </c>
      <c r="C733" s="24"/>
      <c r="D733" s="24"/>
      <c r="E733" s="24"/>
      <c r="F733" s="54" t="s">
        <v>132</v>
      </c>
      <c r="G733" s="54" t="s">
        <v>229</v>
      </c>
      <c r="H733" s="55" t="s">
        <v>382</v>
      </c>
    </row>
    <row r="734" spans="1:8" x14ac:dyDescent="0.25">
      <c r="A734" t="s">
        <v>11</v>
      </c>
      <c r="B734" t="s">
        <v>1725</v>
      </c>
      <c r="C734" s="24"/>
      <c r="D734" s="24"/>
      <c r="E734" s="24"/>
      <c r="F734" s="52" t="s">
        <v>11</v>
      </c>
      <c r="G734" s="52" t="s">
        <v>229</v>
      </c>
      <c r="H734" s="53" t="s">
        <v>382</v>
      </c>
    </row>
    <row r="735" spans="1:8" x14ac:dyDescent="0.25">
      <c r="A735" t="s">
        <v>480</v>
      </c>
      <c r="B735" t="s">
        <v>1726</v>
      </c>
      <c r="C735" s="24"/>
      <c r="D735" s="24"/>
      <c r="E735" s="24"/>
      <c r="F735" s="54" t="s">
        <v>480</v>
      </c>
      <c r="G735" s="54" t="s">
        <v>229</v>
      </c>
      <c r="H735" s="55" t="s">
        <v>382</v>
      </c>
    </row>
    <row r="736" spans="1:8" x14ac:dyDescent="0.25">
      <c r="A736" t="s">
        <v>878</v>
      </c>
      <c r="B736" t="s">
        <v>1727</v>
      </c>
      <c r="C736" s="24"/>
      <c r="D736" s="24"/>
      <c r="E736" s="24"/>
      <c r="F736" s="52" t="s">
        <v>878</v>
      </c>
      <c r="G736" s="52" t="s">
        <v>229</v>
      </c>
      <c r="H736" s="53" t="s">
        <v>382</v>
      </c>
    </row>
    <row r="737" spans="1:8" x14ac:dyDescent="0.25">
      <c r="A737" t="s">
        <v>879</v>
      </c>
      <c r="B737" t="s">
        <v>1728</v>
      </c>
      <c r="C737" s="24"/>
      <c r="D737" s="24"/>
      <c r="E737" s="24"/>
      <c r="F737" s="54" t="s">
        <v>879</v>
      </c>
      <c r="G737" s="54" t="s">
        <v>229</v>
      </c>
      <c r="H737" s="55" t="s">
        <v>382</v>
      </c>
    </row>
    <row r="738" spans="1:8" x14ac:dyDescent="0.25">
      <c r="A738" t="s">
        <v>880</v>
      </c>
      <c r="B738" t="s">
        <v>1729</v>
      </c>
      <c r="C738" s="24"/>
      <c r="D738" s="24"/>
      <c r="E738" s="24"/>
      <c r="F738" s="52" t="s">
        <v>880</v>
      </c>
      <c r="G738" s="52" t="s">
        <v>229</v>
      </c>
      <c r="H738" s="53" t="s">
        <v>382</v>
      </c>
    </row>
    <row r="739" spans="1:8" x14ac:dyDescent="0.25">
      <c r="A739" t="s">
        <v>133</v>
      </c>
      <c r="B739" t="s">
        <v>1730</v>
      </c>
      <c r="C739" s="24"/>
      <c r="D739" s="24"/>
      <c r="E739" s="24"/>
      <c r="F739" s="54" t="s">
        <v>133</v>
      </c>
      <c r="G739" s="54" t="s">
        <v>229</v>
      </c>
      <c r="H739" s="55" t="s">
        <v>382</v>
      </c>
    </row>
    <row r="740" spans="1:8" x14ac:dyDescent="0.25">
      <c r="A740" t="s">
        <v>8</v>
      </c>
      <c r="B740" t="s">
        <v>1731</v>
      </c>
      <c r="C740" s="24"/>
      <c r="D740" s="24"/>
      <c r="E740" s="24"/>
      <c r="F740" s="52" t="s">
        <v>8</v>
      </c>
      <c r="G740" s="52" t="s">
        <v>229</v>
      </c>
      <c r="H740" s="53" t="s">
        <v>382</v>
      </c>
    </row>
    <row r="741" spans="1:8" x14ac:dyDescent="0.25">
      <c r="A741" t="s">
        <v>134</v>
      </c>
      <c r="B741" t="s">
        <v>1732</v>
      </c>
      <c r="C741" s="24"/>
      <c r="D741" s="24"/>
      <c r="E741" s="24"/>
      <c r="F741" s="54" t="s">
        <v>134</v>
      </c>
      <c r="G741" s="54" t="s">
        <v>229</v>
      </c>
      <c r="H741" s="55" t="s">
        <v>382</v>
      </c>
    </row>
    <row r="742" spans="1:8" x14ac:dyDescent="0.25">
      <c r="A742" t="s">
        <v>881</v>
      </c>
      <c r="B742" t="s">
        <v>1733</v>
      </c>
      <c r="C742" s="24"/>
      <c r="D742" s="24"/>
      <c r="E742" s="24"/>
      <c r="F742" s="52" t="s">
        <v>881</v>
      </c>
      <c r="G742" s="52" t="s">
        <v>229</v>
      </c>
      <c r="H742" s="53" t="s">
        <v>382</v>
      </c>
    </row>
    <row r="743" spans="1:8" x14ac:dyDescent="0.25">
      <c r="A743" t="s">
        <v>135</v>
      </c>
      <c r="B743" t="s">
        <v>1734</v>
      </c>
      <c r="C743" s="24"/>
      <c r="D743" s="24"/>
      <c r="E743" s="24"/>
      <c r="F743" s="54" t="s">
        <v>135</v>
      </c>
      <c r="G743" s="54" t="s">
        <v>229</v>
      </c>
      <c r="H743" s="55" t="s">
        <v>382</v>
      </c>
    </row>
    <row r="744" spans="1:8" x14ac:dyDescent="0.25">
      <c r="A744" t="s">
        <v>136</v>
      </c>
      <c r="B744" t="s">
        <v>1735</v>
      </c>
      <c r="C744" s="24"/>
      <c r="D744" s="24"/>
      <c r="E744" s="24"/>
      <c r="F744" s="52" t="s">
        <v>136</v>
      </c>
      <c r="G744" s="52" t="s">
        <v>229</v>
      </c>
      <c r="H744" s="53" t="s">
        <v>382</v>
      </c>
    </row>
    <row r="745" spans="1:8" x14ac:dyDescent="0.25">
      <c r="A745" t="s">
        <v>137</v>
      </c>
      <c r="B745" t="s">
        <v>1736</v>
      </c>
      <c r="C745" s="24"/>
      <c r="D745" s="24"/>
      <c r="E745" s="24"/>
      <c r="F745" s="54" t="s">
        <v>137</v>
      </c>
      <c r="G745" s="54" t="s">
        <v>229</v>
      </c>
      <c r="H745" s="55" t="s">
        <v>382</v>
      </c>
    </row>
    <row r="746" spans="1:8" x14ac:dyDescent="0.25">
      <c r="A746" t="s">
        <v>138</v>
      </c>
      <c r="B746" t="s">
        <v>1737</v>
      </c>
      <c r="C746" s="24"/>
      <c r="D746" s="24"/>
      <c r="E746" s="24"/>
      <c r="F746" s="52" t="s">
        <v>138</v>
      </c>
      <c r="G746" s="52" t="s">
        <v>229</v>
      </c>
      <c r="H746" s="53" t="s">
        <v>382</v>
      </c>
    </row>
    <row r="747" spans="1:8" x14ac:dyDescent="0.25">
      <c r="A747" t="s">
        <v>368</v>
      </c>
      <c r="B747" t="s">
        <v>1738</v>
      </c>
      <c r="C747" s="24"/>
      <c r="D747" s="24"/>
      <c r="E747" s="24"/>
      <c r="F747" s="54" t="s">
        <v>368</v>
      </c>
      <c r="G747" s="54" t="s">
        <v>229</v>
      </c>
      <c r="H747" s="55" t="s">
        <v>382</v>
      </c>
    </row>
    <row r="748" spans="1:8" x14ac:dyDescent="0.25">
      <c r="A748" t="s">
        <v>139</v>
      </c>
      <c r="B748" t="s">
        <v>1739</v>
      </c>
      <c r="C748" s="24"/>
      <c r="D748" s="24"/>
      <c r="E748" s="24"/>
      <c r="F748" s="52" t="s">
        <v>139</v>
      </c>
      <c r="G748" s="52" t="s">
        <v>229</v>
      </c>
      <c r="H748" s="53" t="s">
        <v>382</v>
      </c>
    </row>
    <row r="749" spans="1:8" x14ac:dyDescent="0.25">
      <c r="A749" t="s">
        <v>882</v>
      </c>
      <c r="B749" t="s">
        <v>1740</v>
      </c>
      <c r="C749" s="24"/>
      <c r="D749" s="24"/>
      <c r="E749" s="24"/>
      <c r="F749" s="54" t="s">
        <v>882</v>
      </c>
      <c r="G749" s="54" t="s">
        <v>229</v>
      </c>
      <c r="H749" s="55" t="s">
        <v>382</v>
      </c>
    </row>
    <row r="750" spans="1:8" x14ac:dyDescent="0.25">
      <c r="A750" t="s">
        <v>883</v>
      </c>
      <c r="B750" t="s">
        <v>1741</v>
      </c>
      <c r="C750" s="24"/>
      <c r="D750" s="24"/>
      <c r="E750" s="24"/>
      <c r="F750" s="52" t="s">
        <v>883</v>
      </c>
      <c r="G750" s="52" t="s">
        <v>229</v>
      </c>
      <c r="H750" s="53" t="s">
        <v>382</v>
      </c>
    </row>
    <row r="751" spans="1:8" x14ac:dyDescent="0.25">
      <c r="A751" t="s">
        <v>140</v>
      </c>
      <c r="B751" t="s">
        <v>1742</v>
      </c>
      <c r="C751" s="24"/>
      <c r="D751" s="24"/>
      <c r="E751" s="24"/>
      <c r="F751" s="54" t="s">
        <v>140</v>
      </c>
      <c r="G751" s="54" t="s">
        <v>229</v>
      </c>
      <c r="H751" s="55" t="s">
        <v>382</v>
      </c>
    </row>
    <row r="752" spans="1:8" x14ac:dyDescent="0.25">
      <c r="A752" t="s">
        <v>141</v>
      </c>
      <c r="B752" t="s">
        <v>1743</v>
      </c>
      <c r="C752" s="24"/>
      <c r="D752" s="24"/>
      <c r="E752" s="24"/>
      <c r="F752" s="52" t="s">
        <v>141</v>
      </c>
      <c r="G752" s="52" t="s">
        <v>229</v>
      </c>
      <c r="H752" s="53" t="s">
        <v>382</v>
      </c>
    </row>
    <row r="753" spans="1:8" x14ac:dyDescent="0.25">
      <c r="A753" t="s">
        <v>142</v>
      </c>
      <c r="B753" t="s">
        <v>1744</v>
      </c>
      <c r="C753" s="24"/>
      <c r="D753" s="24"/>
      <c r="E753" s="24"/>
      <c r="F753" s="54" t="s">
        <v>142</v>
      </c>
      <c r="G753" s="54" t="s">
        <v>229</v>
      </c>
      <c r="H753" s="55" t="s">
        <v>382</v>
      </c>
    </row>
    <row r="754" spans="1:8" x14ac:dyDescent="0.25">
      <c r="A754" t="s">
        <v>884</v>
      </c>
      <c r="B754" t="s">
        <v>1745</v>
      </c>
      <c r="C754" s="24"/>
      <c r="D754" s="24"/>
      <c r="E754" s="24"/>
      <c r="F754" s="52" t="s">
        <v>884</v>
      </c>
      <c r="G754" s="52" t="s">
        <v>229</v>
      </c>
      <c r="H754" s="53" t="s">
        <v>382</v>
      </c>
    </row>
    <row r="755" spans="1:8" x14ac:dyDescent="0.25">
      <c r="A755" t="s">
        <v>885</v>
      </c>
      <c r="B755" t="s">
        <v>1746</v>
      </c>
      <c r="C755" s="24"/>
      <c r="D755" s="24"/>
      <c r="E755" s="24"/>
      <c r="F755" s="54" t="s">
        <v>885</v>
      </c>
      <c r="G755" s="54" t="s">
        <v>229</v>
      </c>
      <c r="H755" s="55" t="s">
        <v>382</v>
      </c>
    </row>
    <row r="756" spans="1:8" x14ac:dyDescent="0.25">
      <c r="A756" t="s">
        <v>886</v>
      </c>
      <c r="B756" t="s">
        <v>1747</v>
      </c>
      <c r="C756" s="24"/>
      <c r="D756" s="24"/>
      <c r="E756" s="24"/>
      <c r="F756" s="52" t="s">
        <v>886</v>
      </c>
      <c r="G756" s="52" t="s">
        <v>229</v>
      </c>
      <c r="H756" s="53" t="s">
        <v>382</v>
      </c>
    </row>
    <row r="757" spans="1:8" x14ac:dyDescent="0.25">
      <c r="A757" t="s">
        <v>887</v>
      </c>
      <c r="B757" t="s">
        <v>1748</v>
      </c>
      <c r="C757" s="24"/>
      <c r="D757" s="24"/>
      <c r="E757" s="24"/>
      <c r="F757" s="54" t="s">
        <v>887</v>
      </c>
      <c r="G757" s="54" t="s">
        <v>229</v>
      </c>
      <c r="H757" s="55" t="s">
        <v>382</v>
      </c>
    </row>
    <row r="758" spans="1:8" x14ac:dyDescent="0.25">
      <c r="A758" t="s">
        <v>888</v>
      </c>
      <c r="B758" t="s">
        <v>1749</v>
      </c>
      <c r="C758" s="24"/>
      <c r="D758" s="24"/>
      <c r="E758" s="24"/>
      <c r="F758" s="52" t="s">
        <v>888</v>
      </c>
      <c r="G758" s="52" t="s">
        <v>229</v>
      </c>
      <c r="H758" s="53" t="s">
        <v>382</v>
      </c>
    </row>
    <row r="759" spans="1:8" x14ac:dyDescent="0.25">
      <c r="A759" t="s">
        <v>143</v>
      </c>
      <c r="B759" t="s">
        <v>1750</v>
      </c>
      <c r="C759" s="24"/>
      <c r="D759" s="24"/>
      <c r="E759" s="24"/>
      <c r="F759" s="54" t="s">
        <v>143</v>
      </c>
      <c r="G759" s="54" t="s">
        <v>229</v>
      </c>
      <c r="H759" s="55" t="s">
        <v>382</v>
      </c>
    </row>
    <row r="760" spans="1:8" x14ac:dyDescent="0.25">
      <c r="A760" t="s">
        <v>144</v>
      </c>
      <c r="B760" t="s">
        <v>1751</v>
      </c>
      <c r="C760" s="24"/>
      <c r="D760" s="24"/>
      <c r="E760" s="24"/>
      <c r="F760" s="52" t="s">
        <v>144</v>
      </c>
      <c r="G760" s="52" t="s">
        <v>229</v>
      </c>
      <c r="H760" s="53" t="s">
        <v>382</v>
      </c>
    </row>
    <row r="761" spans="1:8" x14ac:dyDescent="0.25">
      <c r="A761" t="s">
        <v>889</v>
      </c>
      <c r="B761" t="s">
        <v>1752</v>
      </c>
      <c r="C761" s="24"/>
      <c r="D761" s="24"/>
      <c r="E761" s="24"/>
      <c r="F761" s="54" t="s">
        <v>889</v>
      </c>
      <c r="G761" s="54" t="s">
        <v>229</v>
      </c>
      <c r="H761" s="55" t="s">
        <v>382</v>
      </c>
    </row>
    <row r="762" spans="1:8" x14ac:dyDescent="0.25">
      <c r="A762" t="s">
        <v>145</v>
      </c>
      <c r="B762" t="s">
        <v>1753</v>
      </c>
      <c r="C762" s="24"/>
      <c r="D762" s="24"/>
      <c r="E762" s="24"/>
      <c r="F762" s="52" t="s">
        <v>145</v>
      </c>
      <c r="G762" s="52" t="s">
        <v>617</v>
      </c>
      <c r="H762" s="53" t="s">
        <v>618</v>
      </c>
    </row>
    <row r="763" spans="1:8" x14ac:dyDescent="0.25">
      <c r="A763" t="s">
        <v>146</v>
      </c>
      <c r="B763" t="s">
        <v>1754</v>
      </c>
      <c r="C763" s="24"/>
      <c r="D763" s="24"/>
      <c r="E763" s="24"/>
      <c r="F763" s="54" t="s">
        <v>146</v>
      </c>
      <c r="G763" s="54" t="s">
        <v>617</v>
      </c>
      <c r="H763" s="55" t="s">
        <v>618</v>
      </c>
    </row>
    <row r="764" spans="1:8" x14ac:dyDescent="0.25">
      <c r="A764" t="s">
        <v>474</v>
      </c>
      <c r="B764" t="s">
        <v>1755</v>
      </c>
      <c r="C764" s="24"/>
      <c r="D764" s="24"/>
      <c r="E764" s="24"/>
      <c r="F764" s="52" t="s">
        <v>474</v>
      </c>
      <c r="G764" s="52" t="s">
        <v>617</v>
      </c>
      <c r="H764" s="53" t="s">
        <v>618</v>
      </c>
    </row>
    <row r="765" spans="1:8" x14ac:dyDescent="0.25">
      <c r="A765" t="s">
        <v>476</v>
      </c>
      <c r="B765" t="s">
        <v>1756</v>
      </c>
      <c r="C765" s="24"/>
      <c r="D765" s="24"/>
      <c r="E765" s="24"/>
      <c r="F765" s="54" t="s">
        <v>476</v>
      </c>
      <c r="G765" s="54" t="s">
        <v>617</v>
      </c>
      <c r="H765" s="55" t="s">
        <v>618</v>
      </c>
    </row>
    <row r="766" spans="1:8" x14ac:dyDescent="0.25">
      <c r="A766" t="s">
        <v>477</v>
      </c>
      <c r="B766" t="s">
        <v>1757</v>
      </c>
      <c r="C766" s="24"/>
      <c r="D766" s="24"/>
      <c r="E766" s="24"/>
      <c r="F766" s="52" t="s">
        <v>477</v>
      </c>
      <c r="G766" s="52" t="s">
        <v>617</v>
      </c>
      <c r="H766" s="53" t="s">
        <v>618</v>
      </c>
    </row>
    <row r="767" spans="1:8" x14ac:dyDescent="0.25">
      <c r="A767" t="s">
        <v>890</v>
      </c>
      <c r="B767" t="s">
        <v>1758</v>
      </c>
      <c r="C767" s="24"/>
      <c r="D767" s="24"/>
      <c r="E767" s="24"/>
      <c r="F767" s="54" t="s">
        <v>890</v>
      </c>
      <c r="G767" s="54" t="s">
        <v>617</v>
      </c>
      <c r="H767" s="55" t="s">
        <v>618</v>
      </c>
    </row>
    <row r="768" spans="1:8" x14ac:dyDescent="0.25">
      <c r="A768" t="s">
        <v>616</v>
      </c>
      <c r="B768" t="s">
        <v>1759</v>
      </c>
      <c r="C768" s="24"/>
      <c r="D768" s="24"/>
      <c r="E768" s="24"/>
      <c r="F768" s="52" t="s">
        <v>616</v>
      </c>
      <c r="G768" s="52" t="s">
        <v>617</v>
      </c>
      <c r="H768" s="53" t="s">
        <v>618</v>
      </c>
    </row>
    <row r="769" spans="1:8" x14ac:dyDescent="0.25">
      <c r="A769" t="s">
        <v>147</v>
      </c>
      <c r="B769" t="s">
        <v>1760</v>
      </c>
      <c r="C769" s="24"/>
      <c r="D769" s="24"/>
      <c r="E769" s="24"/>
      <c r="F769" s="54" t="s">
        <v>147</v>
      </c>
      <c r="G769" s="54" t="s">
        <v>617</v>
      </c>
      <c r="H769" s="55" t="s">
        <v>618</v>
      </c>
    </row>
    <row r="770" spans="1:8" x14ac:dyDescent="0.25">
      <c r="A770" t="s">
        <v>613</v>
      </c>
      <c r="B770" t="s">
        <v>1761</v>
      </c>
      <c r="C770" s="24"/>
      <c r="D770" s="24"/>
      <c r="E770" s="24"/>
      <c r="F770" s="52" t="s">
        <v>613</v>
      </c>
      <c r="G770" s="52" t="s">
        <v>617</v>
      </c>
      <c r="H770" s="53" t="s">
        <v>618</v>
      </c>
    </row>
    <row r="771" spans="1:8" x14ac:dyDescent="0.25">
      <c r="A771" t="s">
        <v>891</v>
      </c>
      <c r="B771" t="s">
        <v>1762</v>
      </c>
      <c r="C771" s="24"/>
      <c r="D771" s="24"/>
      <c r="E771" s="24"/>
      <c r="F771" s="54" t="s">
        <v>891</v>
      </c>
      <c r="G771" s="54" t="s">
        <v>617</v>
      </c>
      <c r="H771" s="55" t="s">
        <v>618</v>
      </c>
    </row>
    <row r="772" spans="1:8" x14ac:dyDescent="0.25">
      <c r="A772" t="s">
        <v>583</v>
      </c>
      <c r="B772" t="s">
        <v>1763</v>
      </c>
      <c r="C772" s="24"/>
      <c r="D772" s="24"/>
      <c r="E772" s="24"/>
      <c r="F772" s="52" t="s">
        <v>583</v>
      </c>
      <c r="G772" s="52" t="s">
        <v>617</v>
      </c>
      <c r="H772" s="53" t="s">
        <v>618</v>
      </c>
    </row>
    <row r="773" spans="1:8" x14ac:dyDescent="0.25">
      <c r="A773" t="s">
        <v>582</v>
      </c>
      <c r="B773" t="s">
        <v>1764</v>
      </c>
      <c r="C773" s="24"/>
      <c r="D773" s="24"/>
      <c r="E773" s="24"/>
      <c r="F773" s="54" t="s">
        <v>582</v>
      </c>
      <c r="G773" s="54" t="s">
        <v>617</v>
      </c>
      <c r="H773" s="55" t="s">
        <v>618</v>
      </c>
    </row>
    <row r="774" spans="1:8" x14ac:dyDescent="0.25">
      <c r="A774" t="s">
        <v>472</v>
      </c>
      <c r="B774" t="s">
        <v>1765</v>
      </c>
      <c r="C774" s="24"/>
      <c r="D774" s="24"/>
      <c r="E774" s="24"/>
      <c r="F774" s="52" t="s">
        <v>472</v>
      </c>
      <c r="G774" s="52" t="s">
        <v>617</v>
      </c>
      <c r="H774" s="53" t="s">
        <v>618</v>
      </c>
    </row>
    <row r="775" spans="1:8" x14ac:dyDescent="0.25">
      <c r="A775" t="s">
        <v>615</v>
      </c>
      <c r="B775" t="s">
        <v>1766</v>
      </c>
      <c r="C775" s="24"/>
      <c r="D775" s="24"/>
      <c r="E775" s="24"/>
      <c r="F775" s="54" t="s">
        <v>615</v>
      </c>
      <c r="G775" s="54" t="s">
        <v>617</v>
      </c>
      <c r="H775" s="55" t="s">
        <v>618</v>
      </c>
    </row>
    <row r="776" spans="1:8" x14ac:dyDescent="0.25">
      <c r="A776" t="s">
        <v>148</v>
      </c>
      <c r="B776" t="s">
        <v>1767</v>
      </c>
      <c r="C776" s="24"/>
      <c r="D776" s="24"/>
      <c r="E776" s="24"/>
      <c r="F776" s="52" t="s">
        <v>148</v>
      </c>
      <c r="G776" s="52" t="s">
        <v>617</v>
      </c>
      <c r="H776" s="53" t="s">
        <v>618</v>
      </c>
    </row>
    <row r="777" spans="1:8" x14ac:dyDescent="0.25">
      <c r="A777" t="s">
        <v>479</v>
      </c>
      <c r="B777" t="s">
        <v>1768</v>
      </c>
      <c r="C777" s="24"/>
      <c r="D777" s="24"/>
      <c r="E777" s="24"/>
      <c r="F777" s="54" t="s">
        <v>479</v>
      </c>
      <c r="G777" s="54" t="s">
        <v>617</v>
      </c>
      <c r="H777" s="55" t="s">
        <v>618</v>
      </c>
    </row>
    <row r="778" spans="1:8" x14ac:dyDescent="0.25">
      <c r="A778" t="s">
        <v>478</v>
      </c>
      <c r="B778" t="s">
        <v>1769</v>
      </c>
      <c r="C778" s="24"/>
      <c r="D778" s="24"/>
      <c r="E778" s="24"/>
      <c r="F778" s="52" t="s">
        <v>478</v>
      </c>
      <c r="G778" s="52" t="s">
        <v>617</v>
      </c>
      <c r="H778" s="53" t="s">
        <v>618</v>
      </c>
    </row>
    <row r="779" spans="1:8" x14ac:dyDescent="0.25">
      <c r="A779" t="s">
        <v>149</v>
      </c>
      <c r="B779" t="s">
        <v>1770</v>
      </c>
      <c r="C779" s="24"/>
      <c r="D779" s="24"/>
      <c r="E779" s="24"/>
      <c r="F779" s="54" t="s">
        <v>149</v>
      </c>
      <c r="G779" s="54" t="s">
        <v>617</v>
      </c>
      <c r="H779" s="55" t="s">
        <v>618</v>
      </c>
    </row>
    <row r="780" spans="1:8" x14ac:dyDescent="0.25">
      <c r="A780" t="s">
        <v>150</v>
      </c>
      <c r="B780" t="s">
        <v>1771</v>
      </c>
      <c r="C780" s="24"/>
      <c r="D780" s="24"/>
      <c r="E780" s="24"/>
      <c r="F780" s="52" t="s">
        <v>150</v>
      </c>
      <c r="G780" s="52" t="s">
        <v>617</v>
      </c>
      <c r="H780" s="53" t="s">
        <v>618</v>
      </c>
    </row>
    <row r="781" spans="1:8" x14ac:dyDescent="0.25">
      <c r="A781" t="s">
        <v>470</v>
      </c>
      <c r="B781" t="s">
        <v>1772</v>
      </c>
      <c r="C781" s="24"/>
      <c r="D781" s="24"/>
      <c r="E781" s="24"/>
      <c r="F781" s="54" t="s">
        <v>470</v>
      </c>
      <c r="G781" s="54" t="s">
        <v>617</v>
      </c>
      <c r="H781" s="55" t="s">
        <v>618</v>
      </c>
    </row>
    <row r="782" spans="1:8" x14ac:dyDescent="0.25">
      <c r="A782" t="s">
        <v>892</v>
      </c>
      <c r="B782" t="s">
        <v>1773</v>
      </c>
      <c r="C782" s="24"/>
      <c r="D782" s="24"/>
      <c r="E782" s="24"/>
      <c r="F782" s="52" t="s">
        <v>892</v>
      </c>
      <c r="G782" s="52" t="s">
        <v>617</v>
      </c>
      <c r="H782" s="53" t="s">
        <v>618</v>
      </c>
    </row>
    <row r="783" spans="1:8" x14ac:dyDescent="0.25">
      <c r="A783" t="s">
        <v>893</v>
      </c>
      <c r="B783" t="s">
        <v>1774</v>
      </c>
      <c r="C783" s="24"/>
      <c r="D783" s="24"/>
      <c r="E783" s="24"/>
      <c r="F783" s="54" t="s">
        <v>893</v>
      </c>
      <c r="G783" s="54" t="s">
        <v>617</v>
      </c>
      <c r="H783" s="55" t="s">
        <v>618</v>
      </c>
    </row>
    <row r="784" spans="1:8" x14ac:dyDescent="0.25">
      <c r="A784" t="s">
        <v>151</v>
      </c>
      <c r="B784" t="s">
        <v>1775</v>
      </c>
      <c r="C784" s="24"/>
      <c r="D784" s="24"/>
      <c r="E784" s="24"/>
      <c r="F784" s="52" t="s">
        <v>151</v>
      </c>
      <c r="G784" s="52" t="s">
        <v>617</v>
      </c>
      <c r="H784" s="53" t="s">
        <v>618</v>
      </c>
    </row>
    <row r="785" spans="1:8" x14ac:dyDescent="0.25">
      <c r="A785" t="s">
        <v>152</v>
      </c>
      <c r="B785" t="s">
        <v>1776</v>
      </c>
      <c r="C785" s="24"/>
      <c r="D785" s="24"/>
      <c r="E785" s="24"/>
      <c r="F785" s="54" t="s">
        <v>152</v>
      </c>
      <c r="G785" s="54" t="s">
        <v>617</v>
      </c>
      <c r="H785" s="55" t="s">
        <v>618</v>
      </c>
    </row>
    <row r="786" spans="1:8" x14ac:dyDescent="0.25">
      <c r="A786" t="s">
        <v>153</v>
      </c>
      <c r="B786" t="s">
        <v>1777</v>
      </c>
      <c r="C786" s="24"/>
      <c r="D786" s="24"/>
      <c r="E786" s="24"/>
      <c r="F786" s="52" t="s">
        <v>153</v>
      </c>
      <c r="G786" s="52" t="s">
        <v>617</v>
      </c>
      <c r="H786" s="53" t="s">
        <v>618</v>
      </c>
    </row>
    <row r="787" spans="1:8" x14ac:dyDescent="0.25">
      <c r="A787" t="s">
        <v>585</v>
      </c>
      <c r="B787" t="s">
        <v>1778</v>
      </c>
      <c r="C787" s="24"/>
      <c r="D787" s="24"/>
      <c r="E787" s="24"/>
      <c r="F787" s="54" t="s">
        <v>585</v>
      </c>
      <c r="G787" s="54" t="s">
        <v>617</v>
      </c>
      <c r="H787" s="55" t="s">
        <v>618</v>
      </c>
    </row>
    <row r="788" spans="1:8" x14ac:dyDescent="0.25">
      <c r="A788" t="s">
        <v>154</v>
      </c>
      <c r="B788" t="s">
        <v>1779</v>
      </c>
      <c r="C788" s="24"/>
      <c r="D788" s="24"/>
      <c r="E788" s="24"/>
      <c r="F788" s="52" t="s">
        <v>154</v>
      </c>
      <c r="G788" s="52" t="s">
        <v>617</v>
      </c>
      <c r="H788" s="53" t="s">
        <v>618</v>
      </c>
    </row>
    <row r="789" spans="1:8" x14ac:dyDescent="0.25">
      <c r="A789" t="s">
        <v>584</v>
      </c>
      <c r="B789" t="s">
        <v>1780</v>
      </c>
      <c r="C789" s="24"/>
      <c r="D789" s="24"/>
      <c r="E789" s="24"/>
      <c r="F789" s="54" t="s">
        <v>584</v>
      </c>
      <c r="G789" s="54" t="s">
        <v>617</v>
      </c>
      <c r="H789" s="55" t="s">
        <v>618</v>
      </c>
    </row>
    <row r="790" spans="1:8" x14ac:dyDescent="0.25">
      <c r="A790" t="s">
        <v>581</v>
      </c>
      <c r="B790" t="s">
        <v>1781</v>
      </c>
      <c r="C790" s="24"/>
      <c r="D790" s="24"/>
      <c r="E790" s="24"/>
      <c r="F790" s="52" t="s">
        <v>581</v>
      </c>
      <c r="G790" s="52" t="s">
        <v>617</v>
      </c>
      <c r="H790" s="53" t="s">
        <v>618</v>
      </c>
    </row>
    <row r="791" spans="1:8" x14ac:dyDescent="0.25">
      <c r="A791" t="s">
        <v>894</v>
      </c>
      <c r="B791" t="s">
        <v>1782</v>
      </c>
      <c r="C791" s="24"/>
      <c r="D791" s="24"/>
      <c r="E791" s="24"/>
      <c r="F791" s="54" t="s">
        <v>894</v>
      </c>
      <c r="G791" s="54" t="s">
        <v>617</v>
      </c>
      <c r="H791" s="55" t="s">
        <v>618</v>
      </c>
    </row>
    <row r="792" spans="1:8" x14ac:dyDescent="0.25">
      <c r="A792" t="s">
        <v>895</v>
      </c>
      <c r="B792" t="s">
        <v>1783</v>
      </c>
      <c r="C792" s="24"/>
      <c r="D792" s="24"/>
      <c r="E792" s="24"/>
      <c r="F792" s="52" t="s">
        <v>895</v>
      </c>
      <c r="G792" s="52" t="s">
        <v>617</v>
      </c>
      <c r="H792" s="53" t="s">
        <v>618</v>
      </c>
    </row>
    <row r="793" spans="1:8" x14ac:dyDescent="0.25">
      <c r="A793" t="s">
        <v>614</v>
      </c>
      <c r="B793" t="s">
        <v>1784</v>
      </c>
      <c r="C793" s="24"/>
      <c r="D793" s="24"/>
      <c r="E793" s="24"/>
      <c r="F793" s="54" t="s">
        <v>614</v>
      </c>
      <c r="G793" s="54" t="s">
        <v>617</v>
      </c>
      <c r="H793" s="55" t="s">
        <v>618</v>
      </c>
    </row>
    <row r="794" spans="1:8" x14ac:dyDescent="0.25">
      <c r="A794" t="s">
        <v>896</v>
      </c>
      <c r="B794" t="s">
        <v>1785</v>
      </c>
      <c r="C794" s="24"/>
      <c r="D794" s="24"/>
      <c r="E794" s="24"/>
      <c r="F794" s="52" t="s">
        <v>896</v>
      </c>
      <c r="G794" s="52" t="s">
        <v>617</v>
      </c>
      <c r="H794" s="53" t="s">
        <v>618</v>
      </c>
    </row>
    <row r="795" spans="1:8" x14ac:dyDescent="0.25">
      <c r="A795" t="s">
        <v>897</v>
      </c>
      <c r="B795" t="s">
        <v>1786</v>
      </c>
      <c r="C795" s="24"/>
      <c r="D795" s="24"/>
      <c r="E795" s="24"/>
      <c r="F795" s="54" t="s">
        <v>897</v>
      </c>
      <c r="G795" s="54" t="s">
        <v>617</v>
      </c>
      <c r="H795" s="55" t="s">
        <v>618</v>
      </c>
    </row>
    <row r="796" spans="1:8" x14ac:dyDescent="0.25">
      <c r="A796" t="s">
        <v>898</v>
      </c>
      <c r="B796" t="s">
        <v>1787</v>
      </c>
      <c r="C796" s="24"/>
      <c r="D796" s="24"/>
      <c r="E796" s="24"/>
      <c r="F796" s="52" t="s">
        <v>898</v>
      </c>
      <c r="G796" s="52" t="s">
        <v>617</v>
      </c>
      <c r="H796" s="53" t="s">
        <v>618</v>
      </c>
    </row>
    <row r="797" spans="1:8" x14ac:dyDescent="0.25">
      <c r="A797" t="s">
        <v>155</v>
      </c>
      <c r="B797" t="s">
        <v>1788</v>
      </c>
      <c r="C797" s="24"/>
      <c r="D797" s="24"/>
      <c r="E797" s="24"/>
      <c r="F797" s="54" t="s">
        <v>155</v>
      </c>
      <c r="G797" s="54" t="s">
        <v>617</v>
      </c>
      <c r="H797" s="55" t="s">
        <v>618</v>
      </c>
    </row>
    <row r="798" spans="1:8" x14ac:dyDescent="0.25">
      <c r="A798" t="s">
        <v>481</v>
      </c>
      <c r="B798" t="s">
        <v>1789</v>
      </c>
      <c r="C798" s="24"/>
      <c r="D798" s="24"/>
      <c r="E798" s="24"/>
      <c r="F798" s="52" t="s">
        <v>481</v>
      </c>
      <c r="G798" s="52" t="s">
        <v>617</v>
      </c>
      <c r="H798" s="53" t="s">
        <v>618</v>
      </c>
    </row>
    <row r="799" spans="1:8" x14ac:dyDescent="0.25">
      <c r="A799" t="s">
        <v>473</v>
      </c>
      <c r="B799" t="s">
        <v>1790</v>
      </c>
      <c r="C799" s="24"/>
      <c r="D799" s="24"/>
      <c r="E799" s="24"/>
      <c r="F799" s="54" t="s">
        <v>473</v>
      </c>
      <c r="G799" s="54" t="s">
        <v>617</v>
      </c>
      <c r="H799" s="55" t="s">
        <v>618</v>
      </c>
    </row>
    <row r="800" spans="1:8" x14ac:dyDescent="0.25">
      <c r="A800" t="s">
        <v>899</v>
      </c>
      <c r="B800" t="s">
        <v>1791</v>
      </c>
      <c r="C800" s="24"/>
      <c r="D800" s="24"/>
      <c r="E800" s="24"/>
      <c r="F800" s="52" t="s">
        <v>899</v>
      </c>
      <c r="G800" s="52" t="s">
        <v>617</v>
      </c>
      <c r="H800" s="53" t="s">
        <v>618</v>
      </c>
    </row>
    <row r="801" spans="1:8" x14ac:dyDescent="0.25">
      <c r="A801" t="s">
        <v>156</v>
      </c>
      <c r="B801" t="s">
        <v>1792</v>
      </c>
      <c r="C801" s="24"/>
      <c r="D801" s="24"/>
      <c r="E801" s="24"/>
      <c r="F801" s="54" t="s">
        <v>156</v>
      </c>
      <c r="G801" s="54" t="s">
        <v>617</v>
      </c>
      <c r="H801" s="55" t="s">
        <v>618</v>
      </c>
    </row>
    <row r="802" spans="1:8" x14ac:dyDescent="0.25">
      <c r="A802" t="s">
        <v>900</v>
      </c>
      <c r="B802" t="s">
        <v>1793</v>
      </c>
      <c r="C802" s="24"/>
      <c r="D802" s="24"/>
      <c r="E802" s="24"/>
      <c r="F802" s="52" t="s">
        <v>900</v>
      </c>
      <c r="G802" s="52" t="s">
        <v>617</v>
      </c>
      <c r="H802" s="53" t="s">
        <v>618</v>
      </c>
    </row>
    <row r="803" spans="1:8" x14ac:dyDescent="0.25">
      <c r="A803" t="s">
        <v>471</v>
      </c>
      <c r="B803" t="s">
        <v>1794</v>
      </c>
      <c r="C803" s="24"/>
      <c r="D803" s="24"/>
      <c r="E803" s="24"/>
      <c r="F803" s="54" t="s">
        <v>471</v>
      </c>
      <c r="G803" s="54" t="s">
        <v>617</v>
      </c>
      <c r="H803" s="55" t="s">
        <v>618</v>
      </c>
    </row>
    <row r="804" spans="1:8" x14ac:dyDescent="0.25">
      <c r="A804" t="s">
        <v>475</v>
      </c>
      <c r="B804" t="s">
        <v>1795</v>
      </c>
      <c r="C804" s="24"/>
      <c r="D804" s="24"/>
      <c r="E804" s="24"/>
      <c r="F804" s="52" t="s">
        <v>475</v>
      </c>
      <c r="G804" s="52" t="s">
        <v>617</v>
      </c>
      <c r="H804" s="53" t="s">
        <v>618</v>
      </c>
    </row>
    <row r="805" spans="1:8" x14ac:dyDescent="0.25">
      <c r="A805" t="s">
        <v>901</v>
      </c>
      <c r="B805" t="s">
        <v>1796</v>
      </c>
      <c r="C805" s="24"/>
      <c r="D805" s="24"/>
      <c r="E805" s="24"/>
      <c r="F805" s="54" t="s">
        <v>901</v>
      </c>
      <c r="G805" s="54" t="s">
        <v>617</v>
      </c>
      <c r="H805" s="55" t="s">
        <v>618</v>
      </c>
    </row>
    <row r="806" spans="1:8" x14ac:dyDescent="0.25">
      <c r="A806" t="s">
        <v>902</v>
      </c>
      <c r="B806" t="s">
        <v>1797</v>
      </c>
      <c r="C806" s="24"/>
      <c r="D806" s="24"/>
      <c r="E806" s="24"/>
      <c r="F806" s="52" t="s">
        <v>902</v>
      </c>
      <c r="G806" s="52" t="s">
        <v>617</v>
      </c>
      <c r="H806" s="53" t="s">
        <v>618</v>
      </c>
    </row>
    <row r="807" spans="1:8" x14ac:dyDescent="0.25">
      <c r="A807" t="s">
        <v>1112</v>
      </c>
      <c r="B807" t="s">
        <v>1798</v>
      </c>
      <c r="C807" s="24"/>
      <c r="D807" s="24"/>
      <c r="E807" s="24"/>
      <c r="F807" s="54" t="s">
        <v>1112</v>
      </c>
      <c r="G807" s="54" t="s">
        <v>617</v>
      </c>
      <c r="H807" s="55" t="s">
        <v>618</v>
      </c>
    </row>
    <row r="808" spans="1:8" x14ac:dyDescent="0.25">
      <c r="A808" t="s">
        <v>1113</v>
      </c>
      <c r="B808" t="s">
        <v>1799</v>
      </c>
      <c r="C808" s="24"/>
      <c r="D808" s="24"/>
      <c r="E808" s="24"/>
      <c r="F808" s="52" t="s">
        <v>1113</v>
      </c>
      <c r="G808" s="52" t="s">
        <v>617</v>
      </c>
      <c r="H808" s="53" t="s">
        <v>618</v>
      </c>
    </row>
    <row r="809" spans="1:8" x14ac:dyDescent="0.25">
      <c r="A809" t="s">
        <v>1114</v>
      </c>
      <c r="B809" t="s">
        <v>1800</v>
      </c>
      <c r="C809" s="24"/>
      <c r="D809" s="24"/>
      <c r="E809" s="24"/>
      <c r="F809" s="54" t="s">
        <v>1114</v>
      </c>
      <c r="G809" s="54" t="s">
        <v>617</v>
      </c>
      <c r="H809" s="55" t="s">
        <v>618</v>
      </c>
    </row>
    <row r="810" spans="1:8" x14ac:dyDescent="0.25">
      <c r="A810" t="s">
        <v>1115</v>
      </c>
      <c r="B810" t="s">
        <v>1801</v>
      </c>
      <c r="C810" s="24"/>
      <c r="D810" s="24"/>
      <c r="E810" s="24"/>
      <c r="F810" s="52" t="s">
        <v>1115</v>
      </c>
      <c r="G810" s="52" t="s">
        <v>617</v>
      </c>
      <c r="H810" s="53" t="s">
        <v>618</v>
      </c>
    </row>
    <row r="811" spans="1:8" x14ac:dyDescent="0.25">
      <c r="A811" t="s">
        <v>1296</v>
      </c>
      <c r="B811" t="s">
        <v>1305</v>
      </c>
      <c r="C811" s="24"/>
      <c r="D811" s="24"/>
      <c r="E811" s="24"/>
      <c r="F811" s="54" t="s">
        <v>1296</v>
      </c>
      <c r="G811" s="54" t="s">
        <v>617</v>
      </c>
      <c r="H811" s="55" t="s">
        <v>618</v>
      </c>
    </row>
    <row r="812" spans="1:8" x14ac:dyDescent="0.25">
      <c r="A812" t="s">
        <v>903</v>
      </c>
      <c r="B812" t="s">
        <v>1802</v>
      </c>
      <c r="C812" s="24"/>
      <c r="D812" s="24"/>
      <c r="E812" s="24"/>
      <c r="F812" s="52" t="s">
        <v>903</v>
      </c>
      <c r="G812" s="52" t="s">
        <v>229</v>
      </c>
      <c r="H812" s="53" t="s">
        <v>382</v>
      </c>
    </row>
    <row r="813" spans="1:8" x14ac:dyDescent="0.25">
      <c r="A813" t="s">
        <v>157</v>
      </c>
      <c r="B813" t="s">
        <v>1803</v>
      </c>
      <c r="C813" s="24"/>
      <c r="D813" s="24"/>
      <c r="E813" s="24"/>
      <c r="F813" s="54" t="s">
        <v>157</v>
      </c>
      <c r="G813" s="54" t="s">
        <v>229</v>
      </c>
      <c r="H813" s="55" t="s">
        <v>382</v>
      </c>
    </row>
    <row r="814" spans="1:8" x14ac:dyDescent="0.25">
      <c r="A814" t="s">
        <v>158</v>
      </c>
      <c r="B814" t="s">
        <v>1804</v>
      </c>
      <c r="C814" s="24"/>
      <c r="D814" s="24"/>
      <c r="E814" s="24"/>
      <c r="F814" s="52" t="s">
        <v>158</v>
      </c>
      <c r="G814" s="52" t="s">
        <v>229</v>
      </c>
      <c r="H814" s="53" t="s">
        <v>382</v>
      </c>
    </row>
    <row r="815" spans="1:8" x14ac:dyDescent="0.25">
      <c r="A815" t="s">
        <v>904</v>
      </c>
      <c r="B815" t="s">
        <v>1805</v>
      </c>
      <c r="C815" s="24"/>
      <c r="D815" s="24"/>
      <c r="E815" s="24"/>
      <c r="F815" s="54" t="s">
        <v>904</v>
      </c>
      <c r="G815" s="54" t="s">
        <v>229</v>
      </c>
      <c r="H815" s="55" t="s">
        <v>382</v>
      </c>
    </row>
    <row r="816" spans="1:8" x14ac:dyDescent="0.25">
      <c r="A816" t="s">
        <v>159</v>
      </c>
      <c r="B816" t="s">
        <v>1806</v>
      </c>
      <c r="C816" s="24"/>
      <c r="D816" s="24"/>
      <c r="E816" s="24"/>
      <c r="F816" s="52" t="s">
        <v>159</v>
      </c>
      <c r="G816" s="52" t="s">
        <v>229</v>
      </c>
      <c r="H816" s="53" t="s">
        <v>382</v>
      </c>
    </row>
    <row r="817" spans="1:8" x14ac:dyDescent="0.25">
      <c r="A817" t="s">
        <v>160</v>
      </c>
      <c r="B817" t="s">
        <v>1807</v>
      </c>
      <c r="C817" s="24"/>
      <c r="D817" s="24"/>
      <c r="E817" s="24"/>
      <c r="F817" s="54" t="s">
        <v>160</v>
      </c>
      <c r="G817" s="54" t="s">
        <v>229</v>
      </c>
      <c r="H817" s="55" t="s">
        <v>382</v>
      </c>
    </row>
    <row r="818" spans="1:8" x14ac:dyDescent="0.25">
      <c r="A818" t="s">
        <v>161</v>
      </c>
      <c r="B818" t="s">
        <v>1808</v>
      </c>
      <c r="C818" s="24"/>
      <c r="D818" s="24"/>
      <c r="E818" s="24"/>
      <c r="F818" s="52" t="s">
        <v>161</v>
      </c>
      <c r="G818" s="52" t="s">
        <v>229</v>
      </c>
      <c r="H818" s="53" t="s">
        <v>382</v>
      </c>
    </row>
    <row r="819" spans="1:8" x14ac:dyDescent="0.25">
      <c r="A819" t="s">
        <v>162</v>
      </c>
      <c r="B819" t="s">
        <v>1809</v>
      </c>
      <c r="C819" s="24"/>
      <c r="D819" s="24"/>
      <c r="E819" s="24"/>
      <c r="F819" s="54" t="s">
        <v>162</v>
      </c>
      <c r="G819" s="54" t="s">
        <v>229</v>
      </c>
      <c r="H819" s="55" t="s">
        <v>382</v>
      </c>
    </row>
    <row r="820" spans="1:8" x14ac:dyDescent="0.25">
      <c r="A820" t="s">
        <v>163</v>
      </c>
      <c r="B820" t="s">
        <v>1810</v>
      </c>
      <c r="C820" s="24"/>
      <c r="D820" s="24"/>
      <c r="E820" s="24"/>
      <c r="F820" s="52" t="s">
        <v>163</v>
      </c>
      <c r="G820" s="52" t="s">
        <v>229</v>
      </c>
      <c r="H820" s="53" t="s">
        <v>382</v>
      </c>
    </row>
    <row r="821" spans="1:8" x14ac:dyDescent="0.25">
      <c r="A821" t="s">
        <v>164</v>
      </c>
      <c r="B821" t="s">
        <v>1811</v>
      </c>
      <c r="C821" s="24"/>
      <c r="D821" s="24"/>
      <c r="E821" s="24"/>
      <c r="F821" s="54" t="s">
        <v>164</v>
      </c>
      <c r="G821" s="54" t="s">
        <v>229</v>
      </c>
      <c r="H821" s="55" t="s">
        <v>382</v>
      </c>
    </row>
    <row r="822" spans="1:8" x14ac:dyDescent="0.25">
      <c r="A822" t="s">
        <v>905</v>
      </c>
      <c r="B822" t="s">
        <v>1812</v>
      </c>
      <c r="C822" s="24"/>
      <c r="D822" s="24"/>
      <c r="E822" s="24"/>
      <c r="F822" s="52" t="s">
        <v>905</v>
      </c>
      <c r="G822" s="52" t="s">
        <v>229</v>
      </c>
      <c r="H822" s="53" t="s">
        <v>382</v>
      </c>
    </row>
    <row r="823" spans="1:8" x14ac:dyDescent="0.25">
      <c r="A823" t="s">
        <v>165</v>
      </c>
      <c r="B823" t="s">
        <v>1813</v>
      </c>
      <c r="C823" s="24"/>
      <c r="D823" s="24"/>
      <c r="E823" s="24"/>
      <c r="F823" s="54" t="s">
        <v>165</v>
      </c>
      <c r="G823" s="54" t="s">
        <v>229</v>
      </c>
      <c r="H823" s="55" t="s">
        <v>382</v>
      </c>
    </row>
    <row r="824" spans="1:8" x14ac:dyDescent="0.25">
      <c r="A824" t="s">
        <v>906</v>
      </c>
      <c r="B824" t="s">
        <v>1814</v>
      </c>
      <c r="C824" s="24"/>
      <c r="D824" s="24"/>
      <c r="E824" s="24"/>
      <c r="F824" s="52" t="s">
        <v>906</v>
      </c>
      <c r="G824" s="52" t="s">
        <v>229</v>
      </c>
      <c r="H824" s="53" t="s">
        <v>382</v>
      </c>
    </row>
    <row r="825" spans="1:8" x14ac:dyDescent="0.25">
      <c r="A825" t="s">
        <v>166</v>
      </c>
      <c r="B825" t="s">
        <v>1815</v>
      </c>
      <c r="C825" s="24"/>
      <c r="D825" s="24"/>
      <c r="E825" s="24"/>
      <c r="F825" s="54" t="s">
        <v>166</v>
      </c>
      <c r="G825" s="54" t="s">
        <v>229</v>
      </c>
      <c r="H825" s="55" t="s">
        <v>382</v>
      </c>
    </row>
    <row r="826" spans="1:8" x14ac:dyDescent="0.25">
      <c r="A826" t="s">
        <v>167</v>
      </c>
      <c r="B826" t="s">
        <v>1816</v>
      </c>
      <c r="C826" s="24"/>
      <c r="D826" s="24"/>
      <c r="E826" s="24"/>
      <c r="F826" s="52" t="s">
        <v>167</v>
      </c>
      <c r="G826" s="52" t="s">
        <v>229</v>
      </c>
      <c r="H826" s="53" t="s">
        <v>382</v>
      </c>
    </row>
    <row r="827" spans="1:8" x14ac:dyDescent="0.25">
      <c r="A827" t="s">
        <v>12</v>
      </c>
      <c r="B827" t="s">
        <v>1817</v>
      </c>
      <c r="C827" s="24"/>
      <c r="D827" s="24"/>
      <c r="E827" s="24"/>
      <c r="F827" s="54" t="s">
        <v>12</v>
      </c>
      <c r="G827" s="54" t="s">
        <v>229</v>
      </c>
      <c r="H827" s="55" t="s">
        <v>382</v>
      </c>
    </row>
    <row r="828" spans="1:8" x14ac:dyDescent="0.25">
      <c r="A828" t="s">
        <v>907</v>
      </c>
      <c r="B828" t="s">
        <v>1818</v>
      </c>
      <c r="C828" s="24"/>
      <c r="D828" s="24"/>
      <c r="E828" s="24"/>
      <c r="F828" s="52" t="s">
        <v>907</v>
      </c>
      <c r="G828" s="52" t="s">
        <v>229</v>
      </c>
      <c r="H828" s="53" t="s">
        <v>382</v>
      </c>
    </row>
    <row r="829" spans="1:8" x14ac:dyDescent="0.25">
      <c r="A829" t="s">
        <v>168</v>
      </c>
      <c r="B829" t="s">
        <v>1819</v>
      </c>
      <c r="C829" s="24"/>
      <c r="D829" s="24"/>
      <c r="E829" s="24"/>
      <c r="F829" s="54" t="s">
        <v>168</v>
      </c>
      <c r="G829" s="54" t="s">
        <v>229</v>
      </c>
      <c r="H829" s="55" t="s">
        <v>382</v>
      </c>
    </row>
    <row r="830" spans="1:8" x14ac:dyDescent="0.25">
      <c r="A830" t="s">
        <v>169</v>
      </c>
      <c r="B830" t="s">
        <v>1820</v>
      </c>
      <c r="C830" s="24"/>
      <c r="D830" s="24"/>
      <c r="E830" s="24"/>
      <c r="F830" s="52" t="s">
        <v>169</v>
      </c>
      <c r="G830" s="52" t="s">
        <v>229</v>
      </c>
      <c r="H830" s="53" t="s">
        <v>382</v>
      </c>
    </row>
    <row r="831" spans="1:8" x14ac:dyDescent="0.25">
      <c r="A831" t="s">
        <v>170</v>
      </c>
      <c r="B831" t="s">
        <v>1821</v>
      </c>
      <c r="C831" s="24"/>
      <c r="D831" s="24"/>
      <c r="E831" s="24"/>
      <c r="F831" s="54" t="s">
        <v>170</v>
      </c>
      <c r="G831" s="54" t="s">
        <v>229</v>
      </c>
      <c r="H831" s="55" t="s">
        <v>382</v>
      </c>
    </row>
    <row r="832" spans="1:8" x14ac:dyDescent="0.25">
      <c r="A832" t="s">
        <v>487</v>
      </c>
      <c r="B832" t="s">
        <v>1822</v>
      </c>
      <c r="C832" s="24"/>
      <c r="D832" s="24"/>
      <c r="E832" s="24"/>
      <c r="F832" s="52" t="s">
        <v>487</v>
      </c>
      <c r="G832" s="52" t="s">
        <v>229</v>
      </c>
      <c r="H832" s="53" t="s">
        <v>382</v>
      </c>
    </row>
    <row r="833" spans="1:8" x14ac:dyDescent="0.25">
      <c r="A833" t="s">
        <v>908</v>
      </c>
      <c r="B833" t="s">
        <v>1823</v>
      </c>
      <c r="C833" s="24"/>
      <c r="D833" s="24"/>
      <c r="E833" s="24"/>
      <c r="F833" s="54" t="s">
        <v>908</v>
      </c>
      <c r="G833" s="54" t="s">
        <v>229</v>
      </c>
      <c r="H833" s="55" t="s">
        <v>382</v>
      </c>
    </row>
    <row r="834" spans="1:8" x14ac:dyDescent="0.25">
      <c r="A834" t="s">
        <v>909</v>
      </c>
      <c r="B834" t="s">
        <v>1824</v>
      </c>
      <c r="C834" s="24"/>
      <c r="D834" s="24"/>
      <c r="E834" s="24"/>
      <c r="F834" s="52" t="s">
        <v>909</v>
      </c>
      <c r="G834" s="52" t="s">
        <v>229</v>
      </c>
      <c r="H834" s="53" t="s">
        <v>382</v>
      </c>
    </row>
    <row r="835" spans="1:8" x14ac:dyDescent="0.25">
      <c r="A835" t="s">
        <v>910</v>
      </c>
      <c r="B835" t="s">
        <v>1825</v>
      </c>
      <c r="C835" s="24"/>
      <c r="D835" s="24"/>
      <c r="E835" s="24"/>
      <c r="F835" s="54" t="s">
        <v>910</v>
      </c>
      <c r="G835" s="54" t="s">
        <v>229</v>
      </c>
      <c r="H835" s="55" t="s">
        <v>382</v>
      </c>
    </row>
    <row r="836" spans="1:8" x14ac:dyDescent="0.25">
      <c r="A836" t="s">
        <v>171</v>
      </c>
      <c r="B836" t="s">
        <v>1826</v>
      </c>
      <c r="C836" s="24"/>
      <c r="D836" s="24"/>
      <c r="E836" s="24"/>
      <c r="F836" s="52" t="s">
        <v>171</v>
      </c>
      <c r="G836" s="52" t="s">
        <v>229</v>
      </c>
      <c r="H836" s="53" t="s">
        <v>382</v>
      </c>
    </row>
    <row r="837" spans="1:8" x14ac:dyDescent="0.25">
      <c r="A837" t="s">
        <v>911</v>
      </c>
      <c r="B837" t="s">
        <v>1827</v>
      </c>
      <c r="C837" s="24"/>
      <c r="D837" s="24"/>
      <c r="E837" s="24"/>
      <c r="F837" s="54" t="s">
        <v>911</v>
      </c>
      <c r="G837" s="54" t="s">
        <v>229</v>
      </c>
      <c r="H837" s="55" t="s">
        <v>382</v>
      </c>
    </row>
    <row r="838" spans="1:8" x14ac:dyDescent="0.25">
      <c r="A838" t="s">
        <v>912</v>
      </c>
      <c r="B838" t="s">
        <v>1828</v>
      </c>
      <c r="C838" s="24"/>
      <c r="D838" s="24"/>
      <c r="E838" s="24"/>
      <c r="F838" s="52" t="s">
        <v>912</v>
      </c>
      <c r="G838" s="52" t="s">
        <v>229</v>
      </c>
      <c r="H838" s="53" t="s">
        <v>382</v>
      </c>
    </row>
    <row r="839" spans="1:8" x14ac:dyDescent="0.25">
      <c r="A839" t="s">
        <v>913</v>
      </c>
      <c r="B839" t="s">
        <v>1829</v>
      </c>
      <c r="C839" s="24"/>
      <c r="D839" s="24"/>
      <c r="E839" s="24"/>
      <c r="F839" s="54" t="s">
        <v>913</v>
      </c>
      <c r="G839" s="54" t="s">
        <v>229</v>
      </c>
      <c r="H839" s="55" t="s">
        <v>382</v>
      </c>
    </row>
    <row r="840" spans="1:8" x14ac:dyDescent="0.25">
      <c r="A840" t="s">
        <v>914</v>
      </c>
      <c r="B840" t="s">
        <v>1830</v>
      </c>
      <c r="C840" s="24"/>
      <c r="D840" s="24"/>
      <c r="E840" s="24"/>
      <c r="F840" s="52" t="s">
        <v>914</v>
      </c>
      <c r="G840" s="52" t="s">
        <v>229</v>
      </c>
      <c r="H840" s="53" t="s">
        <v>382</v>
      </c>
    </row>
    <row r="841" spans="1:8" x14ac:dyDescent="0.25">
      <c r="A841" t="s">
        <v>172</v>
      </c>
      <c r="B841" t="s">
        <v>1831</v>
      </c>
      <c r="C841" s="24"/>
      <c r="D841" s="24"/>
      <c r="E841" s="24"/>
      <c r="F841" s="54" t="s">
        <v>172</v>
      </c>
      <c r="G841" s="54" t="s">
        <v>229</v>
      </c>
      <c r="H841" s="55" t="s">
        <v>382</v>
      </c>
    </row>
    <row r="842" spans="1:8" x14ac:dyDescent="0.25">
      <c r="A842" t="s">
        <v>173</v>
      </c>
      <c r="B842" t="s">
        <v>1832</v>
      </c>
      <c r="C842" s="24"/>
      <c r="D842" s="24"/>
      <c r="E842" s="24"/>
      <c r="F842" s="52" t="s">
        <v>173</v>
      </c>
      <c r="G842" s="52" t="s">
        <v>229</v>
      </c>
      <c r="H842" s="53" t="s">
        <v>382</v>
      </c>
    </row>
    <row r="843" spans="1:8" x14ac:dyDescent="0.25">
      <c r="A843" t="s">
        <v>915</v>
      </c>
      <c r="B843" t="s">
        <v>1833</v>
      </c>
      <c r="C843" s="24"/>
      <c r="D843" s="24"/>
      <c r="E843" s="24"/>
      <c r="F843" s="54" t="s">
        <v>915</v>
      </c>
      <c r="G843" s="54" t="s">
        <v>229</v>
      </c>
      <c r="H843" s="55" t="s">
        <v>382</v>
      </c>
    </row>
    <row r="844" spans="1:8" x14ac:dyDescent="0.25">
      <c r="A844" t="s">
        <v>174</v>
      </c>
      <c r="B844" t="s">
        <v>1834</v>
      </c>
      <c r="C844" s="24"/>
      <c r="D844" s="24"/>
      <c r="E844" s="24"/>
      <c r="F844" s="52" t="s">
        <v>174</v>
      </c>
      <c r="G844" s="52" t="s">
        <v>229</v>
      </c>
      <c r="H844" s="53" t="s">
        <v>382</v>
      </c>
    </row>
    <row r="845" spans="1:8" x14ac:dyDescent="0.25">
      <c r="A845" t="s">
        <v>175</v>
      </c>
      <c r="B845" t="s">
        <v>1835</v>
      </c>
      <c r="C845" s="24"/>
      <c r="D845" s="24"/>
      <c r="E845" s="24"/>
      <c r="F845" s="54" t="s">
        <v>175</v>
      </c>
      <c r="G845" s="54" t="s">
        <v>229</v>
      </c>
      <c r="H845" s="55" t="s">
        <v>382</v>
      </c>
    </row>
    <row r="846" spans="1:8" x14ac:dyDescent="0.25">
      <c r="A846" t="s">
        <v>176</v>
      </c>
      <c r="B846" t="s">
        <v>1836</v>
      </c>
      <c r="C846" s="24"/>
      <c r="D846" s="24"/>
      <c r="E846" s="24"/>
      <c r="F846" s="52" t="s">
        <v>176</v>
      </c>
      <c r="G846" s="52" t="s">
        <v>229</v>
      </c>
      <c r="H846" s="53" t="s">
        <v>382</v>
      </c>
    </row>
    <row r="847" spans="1:8" x14ac:dyDescent="0.25">
      <c r="A847" t="s">
        <v>177</v>
      </c>
      <c r="B847" t="s">
        <v>916</v>
      </c>
      <c r="C847" s="24"/>
      <c r="D847" s="24"/>
      <c r="E847" s="24"/>
      <c r="F847" s="54" t="s">
        <v>177</v>
      </c>
      <c r="G847" s="54" t="s">
        <v>347</v>
      </c>
      <c r="H847" s="55" t="s">
        <v>224</v>
      </c>
    </row>
    <row r="848" spans="1:8" x14ac:dyDescent="0.25">
      <c r="A848" t="s">
        <v>1394</v>
      </c>
      <c r="B848" t="s">
        <v>1395</v>
      </c>
      <c r="C848" s="24"/>
      <c r="D848" s="24"/>
      <c r="E848" s="24"/>
      <c r="F848" s="52" t="s">
        <v>1394</v>
      </c>
      <c r="G848" s="52" t="s">
        <v>347</v>
      </c>
      <c r="H848" s="53" t="s">
        <v>224</v>
      </c>
    </row>
    <row r="849" spans="1:8" x14ac:dyDescent="0.25">
      <c r="A849" t="s">
        <v>178</v>
      </c>
      <c r="B849" t="s">
        <v>1837</v>
      </c>
      <c r="C849" s="24"/>
      <c r="D849" s="24"/>
      <c r="E849" s="24"/>
      <c r="F849" s="54" t="s">
        <v>178</v>
      </c>
      <c r="G849" s="54" t="s">
        <v>229</v>
      </c>
      <c r="H849" s="55" t="s">
        <v>382</v>
      </c>
    </row>
    <row r="850" spans="1:8" x14ac:dyDescent="0.25">
      <c r="A850" t="s">
        <v>179</v>
      </c>
      <c r="B850" t="s">
        <v>1838</v>
      </c>
      <c r="C850" s="24"/>
      <c r="D850" s="24"/>
      <c r="E850" s="24"/>
      <c r="F850" s="52" t="s">
        <v>179</v>
      </c>
      <c r="G850" s="52" t="s">
        <v>229</v>
      </c>
      <c r="H850" s="53" t="s">
        <v>382</v>
      </c>
    </row>
    <row r="851" spans="1:8" x14ac:dyDescent="0.25">
      <c r="A851" t="s">
        <v>334</v>
      </c>
      <c r="B851" t="s">
        <v>1839</v>
      </c>
      <c r="C851" s="24"/>
      <c r="D851" s="24"/>
      <c r="E851" s="24"/>
      <c r="F851" s="54" t="s">
        <v>334</v>
      </c>
      <c r="G851" s="54" t="s">
        <v>229</v>
      </c>
      <c r="H851" s="55" t="s">
        <v>382</v>
      </c>
    </row>
    <row r="852" spans="1:8" x14ac:dyDescent="0.25">
      <c r="A852" t="s">
        <v>180</v>
      </c>
      <c r="B852" t="s">
        <v>1840</v>
      </c>
      <c r="C852" s="24"/>
      <c r="D852" s="24"/>
      <c r="E852" s="24"/>
      <c r="F852" s="52" t="s">
        <v>180</v>
      </c>
      <c r="G852" s="52" t="s">
        <v>229</v>
      </c>
      <c r="H852" s="53" t="s">
        <v>382</v>
      </c>
    </row>
    <row r="853" spans="1:8" x14ac:dyDescent="0.25">
      <c r="A853" t="s">
        <v>7</v>
      </c>
      <c r="B853" t="s">
        <v>1841</v>
      </c>
      <c r="C853" s="24"/>
      <c r="D853" s="24"/>
      <c r="E853" s="24"/>
      <c r="F853" s="54" t="s">
        <v>7</v>
      </c>
      <c r="G853" s="54" t="s">
        <v>229</v>
      </c>
      <c r="H853" s="55" t="s">
        <v>382</v>
      </c>
    </row>
    <row r="854" spans="1:8" x14ac:dyDescent="0.25">
      <c r="A854" t="s">
        <v>181</v>
      </c>
      <c r="B854" t="s">
        <v>1842</v>
      </c>
      <c r="C854" s="24"/>
      <c r="D854" s="24"/>
      <c r="E854" s="24"/>
      <c r="F854" s="52" t="s">
        <v>181</v>
      </c>
      <c r="G854" s="52" t="s">
        <v>229</v>
      </c>
      <c r="H854" s="53" t="s">
        <v>382</v>
      </c>
    </row>
    <row r="855" spans="1:8" x14ac:dyDescent="0.25">
      <c r="A855" t="s">
        <v>488</v>
      </c>
      <c r="B855" t="s">
        <v>1843</v>
      </c>
      <c r="C855" s="24"/>
      <c r="D855" s="24"/>
      <c r="E855" s="24"/>
      <c r="F855" s="54" t="s">
        <v>488</v>
      </c>
      <c r="G855" s="54" t="s">
        <v>229</v>
      </c>
      <c r="H855" s="55" t="s">
        <v>382</v>
      </c>
    </row>
    <row r="856" spans="1:8" x14ac:dyDescent="0.25">
      <c r="A856" t="s">
        <v>182</v>
      </c>
      <c r="B856" t="s">
        <v>1844</v>
      </c>
      <c r="C856" s="24"/>
      <c r="D856" s="24"/>
      <c r="E856" s="24"/>
      <c r="F856" s="52" t="s">
        <v>182</v>
      </c>
      <c r="G856" s="52" t="s">
        <v>229</v>
      </c>
      <c r="H856" s="53" t="s">
        <v>382</v>
      </c>
    </row>
    <row r="857" spans="1:8" x14ac:dyDescent="0.25">
      <c r="A857" t="s">
        <v>183</v>
      </c>
      <c r="B857" t="s">
        <v>1845</v>
      </c>
      <c r="C857" s="24"/>
      <c r="D857" s="24"/>
      <c r="E857" s="24"/>
      <c r="F857" s="54" t="s">
        <v>183</v>
      </c>
      <c r="G857" s="54" t="s">
        <v>229</v>
      </c>
      <c r="H857" s="55" t="s">
        <v>382</v>
      </c>
    </row>
    <row r="858" spans="1:8" x14ac:dyDescent="0.25">
      <c r="A858" t="s">
        <v>184</v>
      </c>
      <c r="B858" t="s">
        <v>1846</v>
      </c>
      <c r="C858" s="24"/>
      <c r="D858" s="24"/>
      <c r="E858" s="24"/>
      <c r="F858" s="52" t="s">
        <v>184</v>
      </c>
      <c r="G858" s="52" t="s">
        <v>229</v>
      </c>
      <c r="H858" s="53" t="s">
        <v>382</v>
      </c>
    </row>
    <row r="859" spans="1:8" x14ac:dyDescent="0.25">
      <c r="A859" t="s">
        <v>185</v>
      </c>
      <c r="B859" t="s">
        <v>1847</v>
      </c>
      <c r="C859" s="24"/>
      <c r="D859" s="24"/>
      <c r="E859" s="24"/>
      <c r="F859" s="54" t="s">
        <v>185</v>
      </c>
      <c r="G859" s="54" t="s">
        <v>229</v>
      </c>
      <c r="H859" s="55" t="s">
        <v>382</v>
      </c>
    </row>
    <row r="860" spans="1:8" x14ac:dyDescent="0.25">
      <c r="A860" t="s">
        <v>273</v>
      </c>
      <c r="B860" t="s">
        <v>1848</v>
      </c>
      <c r="C860" s="24"/>
      <c r="D860" s="24"/>
      <c r="E860" s="24"/>
      <c r="F860" s="52" t="s">
        <v>273</v>
      </c>
      <c r="G860" s="52" t="s">
        <v>229</v>
      </c>
      <c r="H860" s="53" t="s">
        <v>382</v>
      </c>
    </row>
    <row r="861" spans="1:8" x14ac:dyDescent="0.25">
      <c r="A861" t="s">
        <v>492</v>
      </c>
      <c r="B861" t="s">
        <v>1849</v>
      </c>
      <c r="C861" s="24"/>
      <c r="D861" s="24"/>
      <c r="E861" s="24"/>
      <c r="F861" s="54" t="s">
        <v>492</v>
      </c>
      <c r="G861" s="54" t="s">
        <v>229</v>
      </c>
      <c r="H861" s="55" t="s">
        <v>382</v>
      </c>
    </row>
    <row r="862" spans="1:8" x14ac:dyDescent="0.25">
      <c r="A862" t="s">
        <v>491</v>
      </c>
      <c r="B862" t="s">
        <v>1850</v>
      </c>
      <c r="C862" s="24"/>
      <c r="D862" s="24"/>
      <c r="E862" s="24"/>
      <c r="F862" s="52" t="s">
        <v>491</v>
      </c>
      <c r="G862" s="52" t="s">
        <v>229</v>
      </c>
      <c r="H862" s="53" t="s">
        <v>382</v>
      </c>
    </row>
    <row r="863" spans="1:8" x14ac:dyDescent="0.25">
      <c r="A863" t="s">
        <v>9</v>
      </c>
      <c r="B863" t="s">
        <v>1851</v>
      </c>
      <c r="C863" s="24"/>
      <c r="D863" s="24"/>
      <c r="E863" s="24"/>
      <c r="F863" s="54" t="s">
        <v>9</v>
      </c>
      <c r="G863" s="54" t="s">
        <v>229</v>
      </c>
      <c r="H863" s="55" t="s">
        <v>382</v>
      </c>
    </row>
    <row r="864" spans="1:8" x14ac:dyDescent="0.25">
      <c r="A864" t="s">
        <v>490</v>
      </c>
      <c r="B864" t="s">
        <v>1852</v>
      </c>
      <c r="C864" s="24"/>
      <c r="D864" s="24"/>
      <c r="E864" s="24"/>
      <c r="F864" s="52" t="s">
        <v>490</v>
      </c>
      <c r="G864" s="52" t="s">
        <v>229</v>
      </c>
      <c r="H864" s="53" t="s">
        <v>382</v>
      </c>
    </row>
    <row r="865" spans="1:8" x14ac:dyDescent="0.25">
      <c r="A865" t="s">
        <v>10</v>
      </c>
      <c r="B865" t="s">
        <v>1853</v>
      </c>
      <c r="C865" s="24"/>
      <c r="D865" s="24"/>
      <c r="E865" s="24"/>
      <c r="F865" s="54" t="s">
        <v>10</v>
      </c>
      <c r="G865" s="54" t="s">
        <v>229</v>
      </c>
      <c r="H865" s="55" t="s">
        <v>382</v>
      </c>
    </row>
    <row r="866" spans="1:8" x14ac:dyDescent="0.25">
      <c r="A866" t="s">
        <v>186</v>
      </c>
      <c r="B866" t="s">
        <v>1854</v>
      </c>
      <c r="C866" s="24"/>
      <c r="D866" s="24"/>
      <c r="E866" s="24"/>
      <c r="F866" s="52" t="s">
        <v>186</v>
      </c>
      <c r="G866" s="52" t="s">
        <v>229</v>
      </c>
      <c r="H866" s="53" t="s">
        <v>382</v>
      </c>
    </row>
    <row r="867" spans="1:8" x14ac:dyDescent="0.25">
      <c r="A867" t="s">
        <v>187</v>
      </c>
      <c r="B867" t="s">
        <v>1855</v>
      </c>
      <c r="C867" s="24"/>
      <c r="D867" s="24"/>
      <c r="E867" s="24"/>
      <c r="F867" s="54" t="s">
        <v>187</v>
      </c>
      <c r="G867" s="54" t="s">
        <v>229</v>
      </c>
      <c r="H867" s="55" t="s">
        <v>382</v>
      </c>
    </row>
    <row r="868" spans="1:8" x14ac:dyDescent="0.25">
      <c r="A868" t="s">
        <v>188</v>
      </c>
      <c r="B868" t="s">
        <v>1856</v>
      </c>
      <c r="C868" s="24"/>
      <c r="D868" s="24"/>
      <c r="E868" s="24"/>
      <c r="F868" s="52" t="s">
        <v>188</v>
      </c>
      <c r="G868" s="52" t="s">
        <v>229</v>
      </c>
      <c r="H868" s="53" t="s">
        <v>382</v>
      </c>
    </row>
    <row r="869" spans="1:8" x14ac:dyDescent="0.25">
      <c r="A869" t="s">
        <v>189</v>
      </c>
      <c r="B869" t="s">
        <v>1857</v>
      </c>
      <c r="C869" s="24"/>
      <c r="D869" s="24"/>
      <c r="E869" s="24"/>
      <c r="F869" s="54" t="s">
        <v>189</v>
      </c>
      <c r="G869" s="54" t="s">
        <v>229</v>
      </c>
      <c r="H869" s="55" t="s">
        <v>382</v>
      </c>
    </row>
    <row r="870" spans="1:8" x14ac:dyDescent="0.25">
      <c r="A870" t="s">
        <v>190</v>
      </c>
      <c r="B870" t="s">
        <v>1858</v>
      </c>
      <c r="C870" s="24"/>
      <c r="D870" s="24"/>
      <c r="E870" s="24"/>
      <c r="F870" s="52" t="s">
        <v>190</v>
      </c>
      <c r="G870" s="52" t="s">
        <v>229</v>
      </c>
      <c r="H870" s="53" t="s">
        <v>382</v>
      </c>
    </row>
    <row r="871" spans="1:8" x14ac:dyDescent="0.25">
      <c r="A871" t="s">
        <v>191</v>
      </c>
      <c r="B871" t="s">
        <v>1859</v>
      </c>
      <c r="C871" s="24"/>
      <c r="D871" s="24"/>
      <c r="E871" s="24"/>
      <c r="F871" s="54" t="s">
        <v>191</v>
      </c>
      <c r="G871" s="54" t="s">
        <v>229</v>
      </c>
      <c r="H871" s="55" t="s">
        <v>382</v>
      </c>
    </row>
    <row r="872" spans="1:8" x14ac:dyDescent="0.25">
      <c r="A872" t="s">
        <v>917</v>
      </c>
      <c r="B872" t="s">
        <v>1254</v>
      </c>
      <c r="C872" s="24"/>
      <c r="D872" s="24"/>
      <c r="E872" s="24"/>
      <c r="F872" s="52" t="s">
        <v>917</v>
      </c>
      <c r="G872" s="52" t="s">
        <v>347</v>
      </c>
      <c r="H872" s="53" t="s">
        <v>224</v>
      </c>
    </row>
    <row r="873" spans="1:8" x14ac:dyDescent="0.25">
      <c r="A873" t="s">
        <v>918</v>
      </c>
      <c r="B873" t="s">
        <v>1255</v>
      </c>
      <c r="C873" s="24"/>
      <c r="D873" s="24"/>
      <c r="E873" s="24"/>
      <c r="F873" s="54" t="s">
        <v>918</v>
      </c>
      <c r="G873" s="54" t="s">
        <v>347</v>
      </c>
      <c r="H873" s="55" t="s">
        <v>224</v>
      </c>
    </row>
    <row r="874" spans="1:8" x14ac:dyDescent="0.25">
      <c r="A874" t="s">
        <v>919</v>
      </c>
      <c r="B874" t="s">
        <v>1256</v>
      </c>
      <c r="C874" s="24"/>
      <c r="D874" s="24"/>
      <c r="E874" s="24"/>
      <c r="F874" s="52" t="s">
        <v>919</v>
      </c>
      <c r="G874" s="52" t="s">
        <v>347</v>
      </c>
      <c r="H874" s="53" t="s">
        <v>224</v>
      </c>
    </row>
    <row r="875" spans="1:8" x14ac:dyDescent="0.25">
      <c r="A875" t="s">
        <v>920</v>
      </c>
      <c r="B875" t="s">
        <v>1257</v>
      </c>
      <c r="C875" s="24"/>
      <c r="D875" s="24"/>
      <c r="E875" s="24"/>
      <c r="F875" s="54" t="s">
        <v>920</v>
      </c>
      <c r="G875" s="54" t="s">
        <v>347</v>
      </c>
      <c r="H875" s="55" t="s">
        <v>224</v>
      </c>
    </row>
    <row r="876" spans="1:8" x14ac:dyDescent="0.25">
      <c r="A876" t="s">
        <v>921</v>
      </c>
      <c r="B876" t="s">
        <v>1258</v>
      </c>
      <c r="C876" s="24"/>
      <c r="D876" s="24"/>
      <c r="E876" s="24"/>
      <c r="F876" s="52" t="s">
        <v>921</v>
      </c>
      <c r="G876" s="52" t="s">
        <v>347</v>
      </c>
      <c r="H876" s="53" t="s">
        <v>224</v>
      </c>
    </row>
    <row r="877" spans="1:8" x14ac:dyDescent="0.25">
      <c r="A877" t="s">
        <v>922</v>
      </c>
      <c r="B877" t="s">
        <v>1860</v>
      </c>
      <c r="C877" s="24"/>
      <c r="D877" s="24"/>
      <c r="E877" s="24"/>
      <c r="F877" s="54" t="s">
        <v>922</v>
      </c>
      <c r="G877" s="54" t="s">
        <v>347</v>
      </c>
      <c r="H877" s="55" t="s">
        <v>224</v>
      </c>
    </row>
    <row r="878" spans="1:8" x14ac:dyDescent="0.25">
      <c r="A878" t="s">
        <v>923</v>
      </c>
      <c r="B878" t="s">
        <v>1861</v>
      </c>
      <c r="C878" s="24"/>
      <c r="D878" s="24"/>
      <c r="E878" s="24"/>
      <c r="F878" s="52" t="s">
        <v>923</v>
      </c>
      <c r="G878" s="52" t="s">
        <v>347</v>
      </c>
      <c r="H878" s="53" t="s">
        <v>224</v>
      </c>
    </row>
    <row r="879" spans="1:8" x14ac:dyDescent="0.25">
      <c r="A879" t="s">
        <v>924</v>
      </c>
      <c r="B879" t="s">
        <v>1862</v>
      </c>
      <c r="C879" s="24"/>
      <c r="D879" s="24"/>
      <c r="E879" s="24"/>
      <c r="F879" s="54" t="s">
        <v>924</v>
      </c>
      <c r="G879" s="54" t="s">
        <v>347</v>
      </c>
      <c r="H879" s="55" t="s">
        <v>224</v>
      </c>
    </row>
    <row r="880" spans="1:8" x14ac:dyDescent="0.25">
      <c r="A880" t="s">
        <v>292</v>
      </c>
      <c r="B880" t="s">
        <v>1259</v>
      </c>
      <c r="C880" s="24"/>
      <c r="D880" s="24"/>
      <c r="E880" s="24"/>
      <c r="F880" s="52" t="s">
        <v>292</v>
      </c>
      <c r="G880" s="52" t="s">
        <v>347</v>
      </c>
      <c r="H880" s="53" t="s">
        <v>224</v>
      </c>
    </row>
    <row r="881" spans="1:8" x14ac:dyDescent="0.25">
      <c r="A881" t="s">
        <v>925</v>
      </c>
      <c r="B881" t="s">
        <v>1260</v>
      </c>
      <c r="C881" s="24"/>
      <c r="D881" s="24"/>
      <c r="E881" s="24"/>
      <c r="F881" s="54" t="s">
        <v>925</v>
      </c>
      <c r="G881" s="54" t="s">
        <v>347</v>
      </c>
      <c r="H881" s="55" t="s">
        <v>224</v>
      </c>
    </row>
    <row r="882" spans="1:8" x14ac:dyDescent="0.25">
      <c r="A882" t="s">
        <v>192</v>
      </c>
      <c r="B882" t="s">
        <v>1261</v>
      </c>
      <c r="C882" s="24"/>
      <c r="D882" s="24"/>
      <c r="E882" s="24"/>
      <c r="F882" s="52" t="s">
        <v>192</v>
      </c>
      <c r="G882" s="52" t="s">
        <v>347</v>
      </c>
      <c r="H882" s="53" t="s">
        <v>224</v>
      </c>
    </row>
    <row r="883" spans="1:8" x14ac:dyDescent="0.25">
      <c r="A883" t="s">
        <v>192</v>
      </c>
      <c r="B883" t="s">
        <v>1261</v>
      </c>
      <c r="C883" s="24"/>
      <c r="D883" s="24"/>
      <c r="E883" s="24"/>
      <c r="F883" s="54" t="s">
        <v>926</v>
      </c>
      <c r="G883" s="54" t="s">
        <v>347</v>
      </c>
      <c r="H883" s="55" t="s">
        <v>224</v>
      </c>
    </row>
    <row r="884" spans="1:8" x14ac:dyDescent="0.25">
      <c r="A884" t="s">
        <v>926</v>
      </c>
      <c r="B884" t="s">
        <v>1357</v>
      </c>
      <c r="C884" s="24"/>
      <c r="D884" s="24"/>
      <c r="E884" s="24"/>
      <c r="F884" s="52" t="s">
        <v>927</v>
      </c>
      <c r="G884" s="52" t="s">
        <v>347</v>
      </c>
      <c r="H884" s="53" t="s">
        <v>224</v>
      </c>
    </row>
    <row r="885" spans="1:8" x14ac:dyDescent="0.25">
      <c r="A885" t="s">
        <v>927</v>
      </c>
      <c r="B885" t="s">
        <v>1262</v>
      </c>
      <c r="C885" s="24"/>
      <c r="D885" s="24"/>
      <c r="E885" s="24"/>
      <c r="F885" s="54" t="s">
        <v>928</v>
      </c>
      <c r="G885" s="54" t="s">
        <v>347</v>
      </c>
      <c r="H885" s="55" t="s">
        <v>224</v>
      </c>
    </row>
    <row r="886" spans="1:8" x14ac:dyDescent="0.25">
      <c r="A886" t="s">
        <v>928</v>
      </c>
      <c r="B886" t="s">
        <v>1356</v>
      </c>
      <c r="C886" s="24"/>
      <c r="D886" s="24"/>
      <c r="E886" s="24"/>
      <c r="F886" s="52" t="s">
        <v>929</v>
      </c>
      <c r="G886" s="52" t="s">
        <v>347</v>
      </c>
      <c r="H886" s="53" t="s">
        <v>224</v>
      </c>
    </row>
    <row r="887" spans="1:8" x14ac:dyDescent="0.25">
      <c r="A887" t="s">
        <v>928</v>
      </c>
      <c r="B887" t="s">
        <v>1356</v>
      </c>
      <c r="C887" s="24"/>
      <c r="D887" s="24"/>
      <c r="E887" s="24"/>
      <c r="F887" s="54" t="s">
        <v>931</v>
      </c>
      <c r="G887" s="54" t="s">
        <v>347</v>
      </c>
      <c r="H887" s="55" t="s">
        <v>224</v>
      </c>
    </row>
    <row r="888" spans="1:8" x14ac:dyDescent="0.25">
      <c r="A888" t="s">
        <v>929</v>
      </c>
      <c r="B888" t="s">
        <v>930</v>
      </c>
      <c r="C888" s="24"/>
      <c r="D888" s="24"/>
      <c r="E888" s="24"/>
      <c r="F888" s="52" t="s">
        <v>932</v>
      </c>
      <c r="G888" s="52" t="s">
        <v>347</v>
      </c>
      <c r="H888" s="53" t="s">
        <v>224</v>
      </c>
    </row>
    <row r="889" spans="1:8" x14ac:dyDescent="0.25">
      <c r="A889" t="s">
        <v>931</v>
      </c>
      <c r="B889" t="s">
        <v>1263</v>
      </c>
      <c r="C889" s="24"/>
      <c r="D889" s="24"/>
      <c r="E889" s="24"/>
      <c r="F889" s="54" t="s">
        <v>934</v>
      </c>
      <c r="G889" s="54" t="s">
        <v>347</v>
      </c>
      <c r="H889" s="55" t="s">
        <v>224</v>
      </c>
    </row>
    <row r="890" spans="1:8" x14ac:dyDescent="0.25">
      <c r="A890" t="s">
        <v>932</v>
      </c>
      <c r="B890" t="s">
        <v>933</v>
      </c>
      <c r="C890" s="24"/>
      <c r="D890" s="24"/>
      <c r="E890" s="24"/>
      <c r="F890" s="52" t="s">
        <v>193</v>
      </c>
      <c r="G890" s="52" t="s">
        <v>347</v>
      </c>
      <c r="H890" s="53" t="s">
        <v>224</v>
      </c>
    </row>
    <row r="891" spans="1:8" x14ac:dyDescent="0.25">
      <c r="A891" t="s">
        <v>934</v>
      </c>
      <c r="B891" t="s">
        <v>1863</v>
      </c>
      <c r="C891" s="24"/>
      <c r="D891" s="24"/>
      <c r="E891" s="24"/>
      <c r="F891" s="54" t="s">
        <v>6</v>
      </c>
      <c r="G891" s="54" t="s">
        <v>229</v>
      </c>
      <c r="H891" s="55" t="s">
        <v>382</v>
      </c>
    </row>
    <row r="892" spans="1:8" x14ac:dyDescent="0.25">
      <c r="A892" t="s">
        <v>193</v>
      </c>
      <c r="B892" t="s">
        <v>1264</v>
      </c>
      <c r="C892" s="24"/>
      <c r="D892" s="24"/>
      <c r="E892" s="24"/>
      <c r="F892" s="52" t="s">
        <v>422</v>
      </c>
      <c r="G892" s="52" t="s">
        <v>229</v>
      </c>
      <c r="H892" s="53" t="s">
        <v>382</v>
      </c>
    </row>
    <row r="893" spans="1:8" x14ac:dyDescent="0.25">
      <c r="A893" t="s">
        <v>6</v>
      </c>
      <c r="B893" t="s">
        <v>1864</v>
      </c>
      <c r="C893" s="24"/>
      <c r="D893" s="24"/>
      <c r="E893" s="24"/>
      <c r="F893" s="54" t="s">
        <v>425</v>
      </c>
      <c r="G893" s="54" t="s">
        <v>229</v>
      </c>
      <c r="H893" s="55" t="s">
        <v>382</v>
      </c>
    </row>
    <row r="894" spans="1:8" x14ac:dyDescent="0.25">
      <c r="A894" t="s">
        <v>422</v>
      </c>
      <c r="B894" t="s">
        <v>1865</v>
      </c>
      <c r="C894" s="24"/>
      <c r="D894" s="24"/>
      <c r="E894" s="24"/>
      <c r="F894" s="52" t="s">
        <v>433</v>
      </c>
      <c r="G894" s="52" t="s">
        <v>229</v>
      </c>
      <c r="H894" s="53" t="s">
        <v>382</v>
      </c>
    </row>
    <row r="895" spans="1:8" x14ac:dyDescent="0.25">
      <c r="A895" t="s">
        <v>425</v>
      </c>
      <c r="B895" t="s">
        <v>1866</v>
      </c>
      <c r="C895" s="24"/>
      <c r="D895" s="24"/>
      <c r="E895" s="24"/>
      <c r="F895" s="54" t="s">
        <v>421</v>
      </c>
      <c r="G895" s="54" t="s">
        <v>229</v>
      </c>
      <c r="H895" s="55" t="s">
        <v>382</v>
      </c>
    </row>
    <row r="896" spans="1:8" x14ac:dyDescent="0.25">
      <c r="A896" t="s">
        <v>433</v>
      </c>
      <c r="B896" t="s">
        <v>1867</v>
      </c>
      <c r="C896" s="24"/>
      <c r="D896" s="24"/>
      <c r="E896" s="24"/>
      <c r="F896" s="52" t="s">
        <v>426</v>
      </c>
      <c r="G896" s="52" t="s">
        <v>229</v>
      </c>
      <c r="H896" s="53" t="s">
        <v>382</v>
      </c>
    </row>
    <row r="897" spans="1:8" x14ac:dyDescent="0.25">
      <c r="A897" t="s">
        <v>421</v>
      </c>
      <c r="B897" t="s">
        <v>1868</v>
      </c>
      <c r="C897" s="24"/>
      <c r="D897" s="24"/>
      <c r="E897" s="24"/>
      <c r="F897" s="54" t="s">
        <v>416</v>
      </c>
      <c r="G897" s="54" t="s">
        <v>229</v>
      </c>
      <c r="H897" s="55" t="s">
        <v>382</v>
      </c>
    </row>
    <row r="898" spans="1:8" x14ac:dyDescent="0.25">
      <c r="A898" t="s">
        <v>426</v>
      </c>
      <c r="B898" t="s">
        <v>1869</v>
      </c>
      <c r="C898" s="24"/>
      <c r="D898" s="24"/>
      <c r="E898" s="24"/>
      <c r="F898" s="52" t="s">
        <v>441</v>
      </c>
      <c r="G898" s="52" t="s">
        <v>229</v>
      </c>
      <c r="H898" s="53" t="s">
        <v>382</v>
      </c>
    </row>
    <row r="899" spans="1:8" x14ac:dyDescent="0.25">
      <c r="A899" t="s">
        <v>416</v>
      </c>
      <c r="B899" t="s">
        <v>1870</v>
      </c>
      <c r="C899" s="24"/>
      <c r="D899" s="24"/>
      <c r="E899" s="24"/>
      <c r="F899" s="54" t="s">
        <v>434</v>
      </c>
      <c r="G899" s="54" t="s">
        <v>229</v>
      </c>
      <c r="H899" s="55" t="s">
        <v>382</v>
      </c>
    </row>
    <row r="900" spans="1:8" x14ac:dyDescent="0.25">
      <c r="A900" t="s">
        <v>441</v>
      </c>
      <c r="B900" t="s">
        <v>1871</v>
      </c>
      <c r="C900" s="24"/>
      <c r="D900" s="24"/>
      <c r="E900" s="24"/>
      <c r="F900" s="52" t="s">
        <v>420</v>
      </c>
      <c r="G900" s="52" t="s">
        <v>229</v>
      </c>
      <c r="H900" s="53" t="s">
        <v>382</v>
      </c>
    </row>
    <row r="901" spans="1:8" x14ac:dyDescent="0.25">
      <c r="A901" t="s">
        <v>434</v>
      </c>
      <c r="B901" t="s">
        <v>1872</v>
      </c>
      <c r="C901" s="24"/>
      <c r="D901" s="24"/>
      <c r="E901" s="24"/>
      <c r="F901" s="54" t="s">
        <v>427</v>
      </c>
      <c r="G901" s="54" t="s">
        <v>229</v>
      </c>
      <c r="H901" s="55" t="s">
        <v>382</v>
      </c>
    </row>
    <row r="902" spans="1:8" x14ac:dyDescent="0.25">
      <c r="A902" t="s">
        <v>420</v>
      </c>
      <c r="B902" t="s">
        <v>1873</v>
      </c>
      <c r="C902" s="24"/>
      <c r="D902" s="24"/>
      <c r="E902" s="24"/>
      <c r="F902" s="52" t="s">
        <v>432</v>
      </c>
      <c r="G902" s="52" t="s">
        <v>229</v>
      </c>
      <c r="H902" s="53" t="s">
        <v>382</v>
      </c>
    </row>
    <row r="903" spans="1:8" x14ac:dyDescent="0.25">
      <c r="A903" t="s">
        <v>427</v>
      </c>
      <c r="B903" t="s">
        <v>1874</v>
      </c>
      <c r="C903" s="24"/>
      <c r="D903" s="24"/>
      <c r="E903" s="24"/>
      <c r="F903" s="54" t="s">
        <v>440</v>
      </c>
      <c r="G903" s="54" t="s">
        <v>229</v>
      </c>
      <c r="H903" s="55" t="s">
        <v>382</v>
      </c>
    </row>
    <row r="904" spans="1:8" x14ac:dyDescent="0.25">
      <c r="A904" t="s">
        <v>432</v>
      </c>
      <c r="B904" t="s">
        <v>1875</v>
      </c>
      <c r="C904" s="24"/>
      <c r="D904" s="24"/>
      <c r="E904" s="24"/>
      <c r="F904" s="52" t="s">
        <v>435</v>
      </c>
      <c r="G904" s="52" t="s">
        <v>229</v>
      </c>
      <c r="H904" s="53" t="s">
        <v>382</v>
      </c>
    </row>
    <row r="905" spans="1:8" x14ac:dyDescent="0.25">
      <c r="A905" t="s">
        <v>440</v>
      </c>
      <c r="B905" t="s">
        <v>1876</v>
      </c>
      <c r="C905" s="24"/>
      <c r="D905" s="24"/>
      <c r="E905" s="24"/>
      <c r="F905" s="54" t="s">
        <v>419</v>
      </c>
      <c r="G905" s="54" t="s">
        <v>229</v>
      </c>
      <c r="H905" s="55" t="s">
        <v>382</v>
      </c>
    </row>
    <row r="906" spans="1:8" x14ac:dyDescent="0.25">
      <c r="A906" t="s">
        <v>435</v>
      </c>
      <c r="B906" t="s">
        <v>1877</v>
      </c>
      <c r="C906" s="24"/>
      <c r="D906" s="24"/>
      <c r="E906" s="24"/>
      <c r="F906" s="52" t="s">
        <v>428</v>
      </c>
      <c r="G906" s="52" t="s">
        <v>229</v>
      </c>
      <c r="H906" s="53" t="s">
        <v>382</v>
      </c>
    </row>
    <row r="907" spans="1:8" x14ac:dyDescent="0.25">
      <c r="A907" t="s">
        <v>419</v>
      </c>
      <c r="B907" t="s">
        <v>1878</v>
      </c>
      <c r="C907" s="24"/>
      <c r="D907" s="24"/>
      <c r="E907" s="24"/>
      <c r="F907" s="54" t="s">
        <v>431</v>
      </c>
      <c r="G907" s="54" t="s">
        <v>229</v>
      </c>
      <c r="H907" s="55" t="s">
        <v>382</v>
      </c>
    </row>
    <row r="908" spans="1:8" x14ac:dyDescent="0.25">
      <c r="A908" t="s">
        <v>428</v>
      </c>
      <c r="B908" t="s">
        <v>1879</v>
      </c>
      <c r="C908" s="24"/>
      <c r="D908" s="24"/>
      <c r="E908" s="24"/>
      <c r="F908" s="52" t="s">
        <v>439</v>
      </c>
      <c r="G908" s="52" t="s">
        <v>229</v>
      </c>
      <c r="H908" s="53" t="s">
        <v>382</v>
      </c>
    </row>
    <row r="909" spans="1:8" x14ac:dyDescent="0.25">
      <c r="A909" t="s">
        <v>431</v>
      </c>
      <c r="B909" t="s">
        <v>1880</v>
      </c>
      <c r="C909" s="24"/>
      <c r="D909" s="24"/>
      <c r="E909" s="24"/>
      <c r="F909" s="54" t="s">
        <v>444</v>
      </c>
      <c r="G909" s="54" t="s">
        <v>229</v>
      </c>
      <c r="H909" s="55" t="s">
        <v>382</v>
      </c>
    </row>
    <row r="910" spans="1:8" x14ac:dyDescent="0.25">
      <c r="A910" t="s">
        <v>439</v>
      </c>
      <c r="B910" t="s">
        <v>1881</v>
      </c>
      <c r="C910" s="24"/>
      <c r="D910" s="24"/>
      <c r="E910" s="24"/>
      <c r="F910" s="52" t="s">
        <v>436</v>
      </c>
      <c r="G910" s="52" t="s">
        <v>229</v>
      </c>
      <c r="H910" s="53" t="s">
        <v>382</v>
      </c>
    </row>
    <row r="911" spans="1:8" x14ac:dyDescent="0.25">
      <c r="A911" t="s">
        <v>444</v>
      </c>
      <c r="B911" t="s">
        <v>1882</v>
      </c>
      <c r="C911" s="24"/>
      <c r="D911" s="24"/>
      <c r="E911" s="24"/>
      <c r="F911" s="54" t="s">
        <v>418</v>
      </c>
      <c r="G911" s="54" t="s">
        <v>229</v>
      </c>
      <c r="H911" s="55" t="s">
        <v>382</v>
      </c>
    </row>
    <row r="912" spans="1:8" x14ac:dyDescent="0.25">
      <c r="A912" t="s">
        <v>436</v>
      </c>
      <c r="B912" t="s">
        <v>1883</v>
      </c>
      <c r="C912" s="24"/>
      <c r="D912" s="24"/>
      <c r="E912" s="24"/>
      <c r="F912" s="52" t="s">
        <v>429</v>
      </c>
      <c r="G912" s="52" t="s">
        <v>229</v>
      </c>
      <c r="H912" s="53" t="s">
        <v>382</v>
      </c>
    </row>
    <row r="913" spans="1:8" x14ac:dyDescent="0.25">
      <c r="A913" t="s">
        <v>418</v>
      </c>
      <c r="B913" t="s">
        <v>1884</v>
      </c>
      <c r="C913" s="24"/>
      <c r="D913" s="24"/>
      <c r="E913" s="24"/>
      <c r="F913" s="54" t="s">
        <v>430</v>
      </c>
      <c r="G913" s="54" t="s">
        <v>229</v>
      </c>
      <c r="H913" s="55" t="s">
        <v>382</v>
      </c>
    </row>
    <row r="914" spans="1:8" x14ac:dyDescent="0.25">
      <c r="A914" t="s">
        <v>429</v>
      </c>
      <c r="B914" t="s">
        <v>1885</v>
      </c>
      <c r="C914" s="24"/>
      <c r="D914" s="24"/>
      <c r="E914" s="24"/>
      <c r="F914" s="52" t="s">
        <v>438</v>
      </c>
      <c r="G914" s="52" t="s">
        <v>229</v>
      </c>
      <c r="H914" s="53" t="s">
        <v>382</v>
      </c>
    </row>
    <row r="915" spans="1:8" x14ac:dyDescent="0.25">
      <c r="A915" t="s">
        <v>430</v>
      </c>
      <c r="B915" t="s">
        <v>1886</v>
      </c>
      <c r="C915" s="24"/>
      <c r="D915" s="24"/>
      <c r="E915" s="24"/>
      <c r="F915" s="54" t="s">
        <v>437</v>
      </c>
      <c r="G915" s="54" t="s">
        <v>229</v>
      </c>
      <c r="H915" s="55" t="s">
        <v>382</v>
      </c>
    </row>
    <row r="916" spans="1:8" x14ac:dyDescent="0.25">
      <c r="A916" t="s">
        <v>438</v>
      </c>
      <c r="B916" t="s">
        <v>1887</v>
      </c>
      <c r="C916" s="24"/>
      <c r="D916" s="24"/>
      <c r="E916" s="24"/>
      <c r="F916" s="52" t="s">
        <v>423</v>
      </c>
      <c r="G916" s="52" t="s">
        <v>229</v>
      </c>
      <c r="H916" s="53" t="s">
        <v>382</v>
      </c>
    </row>
    <row r="917" spans="1:8" x14ac:dyDescent="0.25">
      <c r="A917" t="s">
        <v>437</v>
      </c>
      <c r="B917" t="s">
        <v>1888</v>
      </c>
      <c r="C917" s="24"/>
      <c r="D917" s="24"/>
      <c r="E917" s="24"/>
      <c r="F917" s="54" t="s">
        <v>417</v>
      </c>
      <c r="G917" s="54" t="s">
        <v>229</v>
      </c>
      <c r="H917" s="55" t="s">
        <v>382</v>
      </c>
    </row>
    <row r="918" spans="1:8" x14ac:dyDescent="0.25">
      <c r="A918" t="s">
        <v>423</v>
      </c>
      <c r="B918" t="s">
        <v>1889</v>
      </c>
      <c r="C918" s="24"/>
      <c r="D918" s="24"/>
      <c r="E918" s="24"/>
      <c r="F918" s="52" t="s">
        <v>424</v>
      </c>
      <c r="G918" s="52" t="s">
        <v>229</v>
      </c>
      <c r="H918" s="53" t="s">
        <v>382</v>
      </c>
    </row>
    <row r="919" spans="1:8" x14ac:dyDescent="0.25">
      <c r="A919" t="s">
        <v>417</v>
      </c>
      <c r="B919" t="s">
        <v>1890</v>
      </c>
      <c r="C919" s="24"/>
      <c r="D919" s="24"/>
      <c r="E919" s="24"/>
      <c r="F919" s="54" t="s">
        <v>442</v>
      </c>
      <c r="G919" s="54" t="s">
        <v>229</v>
      </c>
      <c r="H919" s="55" t="s">
        <v>382</v>
      </c>
    </row>
    <row r="920" spans="1:8" x14ac:dyDescent="0.25">
      <c r="A920" t="s">
        <v>424</v>
      </c>
      <c r="B920" t="s">
        <v>1891</v>
      </c>
      <c r="C920" s="24"/>
      <c r="D920" s="24"/>
      <c r="E920" s="24"/>
      <c r="F920" s="52" t="s">
        <v>443</v>
      </c>
      <c r="G920" s="52" t="s">
        <v>229</v>
      </c>
      <c r="H920" s="53" t="s">
        <v>382</v>
      </c>
    </row>
    <row r="921" spans="1:8" x14ac:dyDescent="0.25">
      <c r="A921" t="s">
        <v>442</v>
      </c>
      <c r="B921" t="s">
        <v>1892</v>
      </c>
      <c r="C921" s="24"/>
      <c r="D921" s="24"/>
      <c r="E921" s="24"/>
      <c r="F921" s="54" t="s">
        <v>935</v>
      </c>
      <c r="G921" s="54" t="s">
        <v>229</v>
      </c>
      <c r="H921" s="55" t="s">
        <v>382</v>
      </c>
    </row>
    <row r="922" spans="1:8" x14ac:dyDescent="0.25">
      <c r="A922" t="s">
        <v>443</v>
      </c>
      <c r="B922" t="s">
        <v>1893</v>
      </c>
      <c r="C922" s="24"/>
      <c r="D922" s="24"/>
      <c r="E922" s="24"/>
      <c r="F922" s="52" t="s">
        <v>936</v>
      </c>
      <c r="G922" s="52" t="s">
        <v>229</v>
      </c>
      <c r="H922" s="53" t="s">
        <v>382</v>
      </c>
    </row>
    <row r="923" spans="1:8" x14ac:dyDescent="0.25">
      <c r="A923" t="s">
        <v>935</v>
      </c>
      <c r="B923" t="s">
        <v>1894</v>
      </c>
      <c r="C923" s="24"/>
      <c r="D923" s="24"/>
      <c r="E923" s="24"/>
      <c r="F923" s="54" t="s">
        <v>937</v>
      </c>
      <c r="G923" s="54" t="s">
        <v>229</v>
      </c>
      <c r="H923" s="55" t="s">
        <v>382</v>
      </c>
    </row>
    <row r="924" spans="1:8" x14ac:dyDescent="0.25">
      <c r="A924" t="s">
        <v>936</v>
      </c>
      <c r="B924" t="s">
        <v>1895</v>
      </c>
      <c r="C924" s="24"/>
      <c r="D924" s="24"/>
      <c r="E924" s="24"/>
      <c r="F924" s="52" t="s">
        <v>938</v>
      </c>
      <c r="G924" s="52" t="s">
        <v>229</v>
      </c>
      <c r="H924" s="53" t="s">
        <v>382</v>
      </c>
    </row>
    <row r="925" spans="1:8" x14ac:dyDescent="0.25">
      <c r="A925" t="s">
        <v>937</v>
      </c>
      <c r="B925" t="s">
        <v>1896</v>
      </c>
      <c r="C925" s="24"/>
      <c r="D925" s="24"/>
      <c r="E925" s="24"/>
      <c r="F925" s="54" t="s">
        <v>939</v>
      </c>
      <c r="G925" s="54" t="s">
        <v>229</v>
      </c>
      <c r="H925" s="55" t="s">
        <v>382</v>
      </c>
    </row>
    <row r="926" spans="1:8" x14ac:dyDescent="0.25">
      <c r="A926" t="s">
        <v>938</v>
      </c>
      <c r="B926" t="s">
        <v>1897</v>
      </c>
      <c r="C926" s="24"/>
      <c r="D926" s="24"/>
      <c r="E926" s="24"/>
      <c r="F926" s="52" t="s">
        <v>940</v>
      </c>
      <c r="G926" s="52" t="s">
        <v>229</v>
      </c>
      <c r="H926" s="53" t="s">
        <v>382</v>
      </c>
    </row>
    <row r="927" spans="1:8" x14ac:dyDescent="0.25">
      <c r="A927" t="s">
        <v>939</v>
      </c>
      <c r="B927" t="s">
        <v>1898</v>
      </c>
      <c r="C927" s="24"/>
      <c r="D927" s="24"/>
      <c r="E927" s="24"/>
      <c r="F927" s="54" t="s">
        <v>941</v>
      </c>
      <c r="G927" s="54" t="s">
        <v>229</v>
      </c>
      <c r="H927" s="55" t="s">
        <v>382</v>
      </c>
    </row>
    <row r="928" spans="1:8" x14ac:dyDescent="0.25">
      <c r="A928" t="s">
        <v>940</v>
      </c>
      <c r="B928" t="s">
        <v>1899</v>
      </c>
      <c r="C928" s="24"/>
      <c r="D928" s="24"/>
      <c r="E928" s="24"/>
      <c r="F928" s="52" t="s">
        <v>942</v>
      </c>
      <c r="G928" s="52" t="s">
        <v>229</v>
      </c>
      <c r="H928" s="53" t="s">
        <v>382</v>
      </c>
    </row>
    <row r="929" spans="1:8" x14ac:dyDescent="0.25">
      <c r="A929" t="s">
        <v>941</v>
      </c>
      <c r="B929" t="s">
        <v>1900</v>
      </c>
      <c r="C929" s="24"/>
      <c r="D929" s="24"/>
      <c r="E929" s="24"/>
      <c r="F929" s="54" t="s">
        <v>943</v>
      </c>
      <c r="G929" s="54" t="s">
        <v>229</v>
      </c>
      <c r="H929" s="55" t="s">
        <v>382</v>
      </c>
    </row>
    <row r="930" spans="1:8" x14ac:dyDescent="0.25">
      <c r="A930" t="s">
        <v>942</v>
      </c>
      <c r="B930" t="s">
        <v>1901</v>
      </c>
      <c r="C930" s="24"/>
      <c r="D930" s="24"/>
      <c r="E930" s="24"/>
      <c r="F930" s="52" t="s">
        <v>944</v>
      </c>
      <c r="G930" s="52" t="s">
        <v>229</v>
      </c>
      <c r="H930" s="53" t="s">
        <v>382</v>
      </c>
    </row>
    <row r="931" spans="1:8" x14ac:dyDescent="0.25">
      <c r="A931" t="s">
        <v>943</v>
      </c>
      <c r="B931" t="s">
        <v>1902</v>
      </c>
      <c r="C931" s="24"/>
      <c r="D931" s="24"/>
      <c r="E931" s="24"/>
      <c r="F931" s="54" t="s">
        <v>945</v>
      </c>
      <c r="G931" s="54" t="s">
        <v>229</v>
      </c>
      <c r="H931" s="55" t="s">
        <v>382</v>
      </c>
    </row>
    <row r="932" spans="1:8" x14ac:dyDescent="0.25">
      <c r="A932" t="s">
        <v>944</v>
      </c>
      <c r="B932" t="s">
        <v>1903</v>
      </c>
      <c r="C932" s="24"/>
      <c r="D932" s="24"/>
      <c r="E932" s="24"/>
      <c r="F932" s="52" t="s">
        <v>946</v>
      </c>
      <c r="G932" s="52" t="s">
        <v>229</v>
      </c>
      <c r="H932" s="53" t="s">
        <v>382</v>
      </c>
    </row>
    <row r="933" spans="1:8" x14ac:dyDescent="0.25">
      <c r="A933" t="s">
        <v>945</v>
      </c>
      <c r="B933" t="s">
        <v>1904</v>
      </c>
      <c r="C933" s="24"/>
      <c r="D933" s="24"/>
      <c r="E933" s="24"/>
      <c r="F933" s="54" t="s">
        <v>947</v>
      </c>
      <c r="G933" s="54" t="s">
        <v>229</v>
      </c>
      <c r="H933" s="55" t="s">
        <v>382</v>
      </c>
    </row>
    <row r="934" spans="1:8" x14ac:dyDescent="0.25">
      <c r="A934" t="s">
        <v>946</v>
      </c>
      <c r="B934" t="s">
        <v>1905</v>
      </c>
      <c r="C934" s="24"/>
      <c r="D934" s="24"/>
      <c r="E934" s="24"/>
      <c r="F934" s="52" t="s">
        <v>948</v>
      </c>
      <c r="G934" s="52" t="s">
        <v>229</v>
      </c>
      <c r="H934" s="53" t="s">
        <v>382</v>
      </c>
    </row>
    <row r="935" spans="1:8" x14ac:dyDescent="0.25">
      <c r="A935" t="s">
        <v>947</v>
      </c>
      <c r="B935" t="s">
        <v>1906</v>
      </c>
      <c r="C935" s="24"/>
      <c r="D935" s="24"/>
      <c r="E935" s="24"/>
      <c r="F935" s="54" t="s">
        <v>949</v>
      </c>
      <c r="G935" s="54" t="s">
        <v>229</v>
      </c>
      <c r="H935" s="55" t="s">
        <v>382</v>
      </c>
    </row>
    <row r="936" spans="1:8" x14ac:dyDescent="0.25">
      <c r="A936" t="s">
        <v>948</v>
      </c>
      <c r="B936" t="s">
        <v>1907</v>
      </c>
      <c r="C936" s="24"/>
      <c r="D936" s="24"/>
      <c r="E936" s="24"/>
      <c r="F936" s="52" t="s">
        <v>950</v>
      </c>
      <c r="G936" s="52" t="s">
        <v>229</v>
      </c>
      <c r="H936" s="53" t="s">
        <v>382</v>
      </c>
    </row>
    <row r="937" spans="1:8" x14ac:dyDescent="0.25">
      <c r="A937" t="s">
        <v>949</v>
      </c>
      <c r="B937" t="s">
        <v>1908</v>
      </c>
      <c r="C937" s="24"/>
      <c r="D937" s="24"/>
      <c r="E937" s="24"/>
      <c r="F937" s="54" t="s">
        <v>951</v>
      </c>
      <c r="G937" s="54" t="s">
        <v>229</v>
      </c>
      <c r="H937" s="55" t="s">
        <v>382</v>
      </c>
    </row>
    <row r="938" spans="1:8" x14ac:dyDescent="0.25">
      <c r="A938" t="s">
        <v>950</v>
      </c>
      <c r="B938" t="s">
        <v>1909</v>
      </c>
      <c r="C938" s="24"/>
      <c r="D938" s="24"/>
      <c r="E938" s="24"/>
      <c r="F938" s="52" t="s">
        <v>952</v>
      </c>
      <c r="G938" s="52" t="s">
        <v>229</v>
      </c>
      <c r="H938" s="53" t="s">
        <v>382</v>
      </c>
    </row>
    <row r="939" spans="1:8" x14ac:dyDescent="0.25">
      <c r="A939" t="s">
        <v>951</v>
      </c>
      <c r="B939" t="s">
        <v>1910</v>
      </c>
      <c r="C939" s="24"/>
      <c r="D939" s="24"/>
      <c r="E939" s="24"/>
      <c r="F939" s="54" t="s">
        <v>534</v>
      </c>
      <c r="G939" s="54" t="s">
        <v>229</v>
      </c>
      <c r="H939" s="55" t="s">
        <v>382</v>
      </c>
    </row>
    <row r="940" spans="1:8" x14ac:dyDescent="0.25">
      <c r="A940" t="s">
        <v>952</v>
      </c>
      <c r="B940" t="s">
        <v>1911</v>
      </c>
      <c r="C940" s="24"/>
      <c r="D940" s="24"/>
      <c r="E940" s="24"/>
      <c r="F940" s="52" t="s">
        <v>594</v>
      </c>
      <c r="G940" s="52" t="s">
        <v>229</v>
      </c>
      <c r="H940" s="53" t="s">
        <v>382</v>
      </c>
    </row>
    <row r="941" spans="1:8" x14ac:dyDescent="0.25">
      <c r="A941" t="s">
        <v>534</v>
      </c>
      <c r="B941" t="s">
        <v>1912</v>
      </c>
      <c r="C941" s="24"/>
      <c r="D941" s="24"/>
      <c r="E941" s="24"/>
      <c r="F941" s="54" t="s">
        <v>953</v>
      </c>
      <c r="G941" s="54" t="s">
        <v>229</v>
      </c>
      <c r="H941" s="55" t="s">
        <v>382</v>
      </c>
    </row>
    <row r="942" spans="1:8" x14ac:dyDescent="0.25">
      <c r="A942" t="s">
        <v>594</v>
      </c>
      <c r="B942" t="s">
        <v>1913</v>
      </c>
      <c r="C942" s="24"/>
      <c r="D942" s="24"/>
      <c r="E942" s="24"/>
      <c r="F942" s="52" t="s">
        <v>954</v>
      </c>
      <c r="G942" s="52" t="s">
        <v>229</v>
      </c>
      <c r="H942" s="53" t="s">
        <v>382</v>
      </c>
    </row>
    <row r="943" spans="1:8" x14ac:dyDescent="0.25">
      <c r="A943" t="s">
        <v>953</v>
      </c>
      <c r="B943" t="s">
        <v>1914</v>
      </c>
      <c r="C943" s="24"/>
      <c r="D943" s="24"/>
      <c r="E943" s="24"/>
      <c r="F943" s="54" t="s">
        <v>535</v>
      </c>
      <c r="G943" s="54" t="s">
        <v>229</v>
      </c>
      <c r="H943" s="55" t="s">
        <v>382</v>
      </c>
    </row>
    <row r="944" spans="1:8" x14ac:dyDescent="0.25">
      <c r="A944" t="s">
        <v>954</v>
      </c>
      <c r="B944" t="s">
        <v>1915</v>
      </c>
      <c r="C944" s="24"/>
      <c r="D944" s="24"/>
      <c r="E944" s="24"/>
      <c r="F944" s="52" t="s">
        <v>536</v>
      </c>
      <c r="G944" s="52" t="s">
        <v>229</v>
      </c>
      <c r="H944" s="53" t="s">
        <v>382</v>
      </c>
    </row>
    <row r="945" spans="1:8" x14ac:dyDescent="0.25">
      <c r="A945" t="s">
        <v>535</v>
      </c>
      <c r="B945" t="s">
        <v>1916</v>
      </c>
      <c r="C945" s="24"/>
      <c r="D945" s="24"/>
      <c r="E945" s="24"/>
      <c r="F945" s="54" t="s">
        <v>605</v>
      </c>
      <c r="G945" s="54" t="s">
        <v>229</v>
      </c>
      <c r="H945" s="55" t="s">
        <v>382</v>
      </c>
    </row>
    <row r="946" spans="1:8" x14ac:dyDescent="0.25">
      <c r="A946" t="s">
        <v>536</v>
      </c>
      <c r="B946" t="s">
        <v>1917</v>
      </c>
      <c r="C946" s="24"/>
      <c r="D946" s="24"/>
      <c r="E946" s="24"/>
      <c r="F946" s="52" t="s">
        <v>955</v>
      </c>
      <c r="G946" s="52" t="s">
        <v>229</v>
      </c>
      <c r="H946" s="53" t="s">
        <v>382</v>
      </c>
    </row>
    <row r="947" spans="1:8" x14ac:dyDescent="0.25">
      <c r="A947" t="s">
        <v>605</v>
      </c>
      <c r="B947" t="s">
        <v>1918</v>
      </c>
      <c r="C947" s="24"/>
      <c r="D947" s="24"/>
      <c r="E947" s="24"/>
      <c r="F947" s="54" t="s">
        <v>537</v>
      </c>
      <c r="G947" s="54" t="s">
        <v>229</v>
      </c>
      <c r="H947" s="55" t="s">
        <v>382</v>
      </c>
    </row>
    <row r="948" spans="1:8" x14ac:dyDescent="0.25">
      <c r="A948" t="s">
        <v>955</v>
      </c>
      <c r="B948" t="s">
        <v>1919</v>
      </c>
      <c r="C948" s="24"/>
      <c r="D948" s="24"/>
      <c r="E948" s="24"/>
      <c r="F948" s="52" t="s">
        <v>538</v>
      </c>
      <c r="G948" s="52" t="s">
        <v>229</v>
      </c>
      <c r="H948" s="53" t="s">
        <v>382</v>
      </c>
    </row>
    <row r="949" spans="1:8" x14ac:dyDescent="0.25">
      <c r="A949" t="s">
        <v>537</v>
      </c>
      <c r="B949" t="s">
        <v>1920</v>
      </c>
      <c r="C949" s="24"/>
      <c r="D949" s="24"/>
      <c r="E949" s="24"/>
      <c r="F949" s="54" t="s">
        <v>601</v>
      </c>
      <c r="G949" s="54" t="s">
        <v>229</v>
      </c>
      <c r="H949" s="55" t="s">
        <v>382</v>
      </c>
    </row>
    <row r="950" spans="1:8" x14ac:dyDescent="0.25">
      <c r="A950" t="s">
        <v>538</v>
      </c>
      <c r="B950" t="s">
        <v>1921</v>
      </c>
      <c r="C950" s="24"/>
      <c r="D950" s="24"/>
      <c r="E950" s="24"/>
      <c r="F950" s="52" t="s">
        <v>956</v>
      </c>
      <c r="G950" s="52" t="s">
        <v>229</v>
      </c>
      <c r="H950" s="53" t="s">
        <v>382</v>
      </c>
    </row>
    <row r="951" spans="1:8" x14ac:dyDescent="0.25">
      <c r="A951" t="s">
        <v>601</v>
      </c>
      <c r="B951" t="s">
        <v>1922</v>
      </c>
      <c r="C951" s="24"/>
      <c r="D951" s="24"/>
      <c r="E951" s="24"/>
      <c r="F951" s="54" t="s">
        <v>575</v>
      </c>
      <c r="G951" s="54" t="s">
        <v>229</v>
      </c>
      <c r="H951" s="55" t="s">
        <v>382</v>
      </c>
    </row>
    <row r="952" spans="1:8" x14ac:dyDescent="0.25">
      <c r="A952" t="s">
        <v>956</v>
      </c>
      <c r="B952" t="s">
        <v>1923</v>
      </c>
      <c r="C952" s="24"/>
      <c r="D952" s="24"/>
      <c r="E952" s="24"/>
      <c r="F952" s="52" t="s">
        <v>597</v>
      </c>
      <c r="G952" s="52" t="s">
        <v>229</v>
      </c>
      <c r="H952" s="53" t="s">
        <v>382</v>
      </c>
    </row>
    <row r="953" spans="1:8" x14ac:dyDescent="0.25">
      <c r="A953" t="s">
        <v>575</v>
      </c>
      <c r="B953" t="s">
        <v>1924</v>
      </c>
      <c r="C953" s="24"/>
      <c r="D953" s="24"/>
      <c r="E953" s="24"/>
      <c r="F953" s="54" t="s">
        <v>957</v>
      </c>
      <c r="G953" s="54" t="s">
        <v>229</v>
      </c>
      <c r="H953" s="55" t="s">
        <v>382</v>
      </c>
    </row>
    <row r="954" spans="1:8" x14ac:dyDescent="0.25">
      <c r="A954" t="s">
        <v>597</v>
      </c>
      <c r="B954" t="s">
        <v>1925</v>
      </c>
      <c r="C954" s="24"/>
      <c r="D954" s="24"/>
      <c r="E954" s="24"/>
      <c r="F954" s="52" t="s">
        <v>598</v>
      </c>
      <c r="G954" s="52" t="s">
        <v>229</v>
      </c>
      <c r="H954" s="53" t="s">
        <v>382</v>
      </c>
    </row>
    <row r="955" spans="1:8" x14ac:dyDescent="0.25">
      <c r="A955" t="s">
        <v>957</v>
      </c>
      <c r="B955" t="s">
        <v>1926</v>
      </c>
      <c r="C955" s="24"/>
      <c r="D955" s="24"/>
      <c r="E955" s="24"/>
      <c r="F955" s="54" t="s">
        <v>599</v>
      </c>
      <c r="G955" s="54" t="s">
        <v>229</v>
      </c>
      <c r="H955" s="55" t="s">
        <v>382</v>
      </c>
    </row>
    <row r="956" spans="1:8" x14ac:dyDescent="0.25">
      <c r="A956" t="s">
        <v>598</v>
      </c>
      <c r="B956" t="s">
        <v>1927</v>
      </c>
      <c r="C956" s="24"/>
      <c r="D956" s="24"/>
      <c r="E956" s="24"/>
      <c r="F956" s="52" t="s">
        <v>958</v>
      </c>
      <c r="G956" s="52" t="s">
        <v>229</v>
      </c>
      <c r="H956" s="53" t="s">
        <v>382</v>
      </c>
    </row>
    <row r="957" spans="1:8" x14ac:dyDescent="0.25">
      <c r="A957" t="s">
        <v>599</v>
      </c>
      <c r="B957" t="s">
        <v>1928</v>
      </c>
      <c r="C957" s="24"/>
      <c r="D957" s="24"/>
      <c r="E957" s="24"/>
      <c r="F957" s="54" t="s">
        <v>600</v>
      </c>
      <c r="G957" s="54" t="s">
        <v>229</v>
      </c>
      <c r="H957" s="55" t="s">
        <v>382</v>
      </c>
    </row>
    <row r="958" spans="1:8" x14ac:dyDescent="0.25">
      <c r="A958" t="s">
        <v>958</v>
      </c>
      <c r="B958" t="s">
        <v>1929</v>
      </c>
      <c r="C958" s="24"/>
      <c r="D958" s="24"/>
      <c r="E958" s="24"/>
      <c r="F958" s="52" t="s">
        <v>959</v>
      </c>
      <c r="G958" s="52" t="s">
        <v>229</v>
      </c>
      <c r="H958" s="53" t="s">
        <v>382</v>
      </c>
    </row>
    <row r="959" spans="1:8" x14ac:dyDescent="0.25">
      <c r="A959" t="s">
        <v>600</v>
      </c>
      <c r="B959" t="s">
        <v>1930</v>
      </c>
      <c r="C959" s="24"/>
      <c r="D959" s="24"/>
      <c r="E959" s="24"/>
      <c r="F959" s="54" t="s">
        <v>960</v>
      </c>
      <c r="G959" s="54" t="s">
        <v>229</v>
      </c>
      <c r="H959" s="55" t="s">
        <v>382</v>
      </c>
    </row>
    <row r="960" spans="1:8" x14ac:dyDescent="0.25">
      <c r="A960" t="s">
        <v>959</v>
      </c>
      <c r="B960" t="s">
        <v>1931</v>
      </c>
      <c r="C960" s="24"/>
      <c r="D960" s="24"/>
      <c r="E960" s="24"/>
      <c r="F960" s="52" t="s">
        <v>961</v>
      </c>
      <c r="G960" s="52" t="s">
        <v>229</v>
      </c>
      <c r="H960" s="53" t="s">
        <v>382</v>
      </c>
    </row>
    <row r="961" spans="1:8" x14ac:dyDescent="0.25">
      <c r="A961" t="s">
        <v>960</v>
      </c>
      <c r="B961" t="s">
        <v>1932</v>
      </c>
      <c r="C961" s="24"/>
      <c r="D961" s="24"/>
      <c r="E961" s="24"/>
      <c r="F961" s="54" t="s">
        <v>576</v>
      </c>
      <c r="G961" s="54" t="s">
        <v>229</v>
      </c>
      <c r="H961" s="55" t="s">
        <v>382</v>
      </c>
    </row>
    <row r="962" spans="1:8" x14ac:dyDescent="0.25">
      <c r="A962" t="s">
        <v>961</v>
      </c>
      <c r="B962" t="s">
        <v>1933</v>
      </c>
      <c r="C962" s="24"/>
      <c r="D962" s="24"/>
      <c r="E962" s="24"/>
      <c r="F962" s="52" t="s">
        <v>962</v>
      </c>
      <c r="G962" s="52" t="s">
        <v>229</v>
      </c>
      <c r="H962" s="53" t="s">
        <v>382</v>
      </c>
    </row>
    <row r="963" spans="1:8" x14ac:dyDescent="0.25">
      <c r="A963" t="s">
        <v>576</v>
      </c>
      <c r="B963" t="s">
        <v>1934</v>
      </c>
      <c r="C963" s="24"/>
      <c r="D963" s="24"/>
      <c r="E963" s="24"/>
      <c r="F963" s="54" t="s">
        <v>586</v>
      </c>
      <c r="G963" s="54" t="s">
        <v>229</v>
      </c>
      <c r="H963" s="55" t="s">
        <v>382</v>
      </c>
    </row>
    <row r="964" spans="1:8" x14ac:dyDescent="0.25">
      <c r="A964" t="s">
        <v>962</v>
      </c>
      <c r="B964" t="s">
        <v>1935</v>
      </c>
      <c r="C964" s="24"/>
      <c r="D964" s="24"/>
      <c r="E964" s="24"/>
      <c r="F964" s="52" t="s">
        <v>963</v>
      </c>
      <c r="G964" s="52" t="s">
        <v>229</v>
      </c>
      <c r="H964" s="53" t="s">
        <v>382</v>
      </c>
    </row>
    <row r="965" spans="1:8" x14ac:dyDescent="0.25">
      <c r="A965" t="s">
        <v>586</v>
      </c>
      <c r="B965" t="s">
        <v>1936</v>
      </c>
      <c r="C965" s="24"/>
      <c r="D965" s="24"/>
      <c r="E965" s="24"/>
      <c r="F965" s="54" t="s">
        <v>596</v>
      </c>
      <c r="G965" s="54" t="s">
        <v>229</v>
      </c>
      <c r="H965" s="55" t="s">
        <v>382</v>
      </c>
    </row>
    <row r="966" spans="1:8" x14ac:dyDescent="0.25">
      <c r="A966" t="s">
        <v>963</v>
      </c>
      <c r="B966" t="s">
        <v>1937</v>
      </c>
      <c r="C966" s="24"/>
      <c r="D966" s="24"/>
      <c r="E966" s="24"/>
      <c r="F966" s="52" t="s">
        <v>595</v>
      </c>
      <c r="G966" s="52" t="s">
        <v>229</v>
      </c>
      <c r="H966" s="53" t="s">
        <v>382</v>
      </c>
    </row>
    <row r="967" spans="1:8" x14ac:dyDescent="0.25">
      <c r="A967" t="s">
        <v>596</v>
      </c>
      <c r="B967" t="s">
        <v>1938</v>
      </c>
      <c r="C967" s="24"/>
      <c r="D967" s="24"/>
      <c r="E967" s="24"/>
      <c r="F967" s="54" t="s">
        <v>964</v>
      </c>
      <c r="G967" s="54" t="s">
        <v>229</v>
      </c>
      <c r="H967" s="55" t="s">
        <v>382</v>
      </c>
    </row>
    <row r="968" spans="1:8" x14ac:dyDescent="0.25">
      <c r="A968" t="s">
        <v>595</v>
      </c>
      <c r="B968" t="s">
        <v>1939</v>
      </c>
      <c r="C968" s="24"/>
      <c r="D968" s="24"/>
      <c r="E968" s="24"/>
      <c r="F968" s="52" t="s">
        <v>965</v>
      </c>
      <c r="G968" s="52" t="s">
        <v>229</v>
      </c>
      <c r="H968" s="53" t="s">
        <v>382</v>
      </c>
    </row>
    <row r="969" spans="1:8" x14ac:dyDescent="0.25">
      <c r="A969" t="s">
        <v>964</v>
      </c>
      <c r="B969" t="s">
        <v>1940</v>
      </c>
      <c r="C969" s="24"/>
      <c r="D969" s="24"/>
      <c r="E969" s="24"/>
      <c r="F969" s="54" t="s">
        <v>194</v>
      </c>
      <c r="G969" s="54" t="s">
        <v>229</v>
      </c>
      <c r="H969" s="55" t="s">
        <v>382</v>
      </c>
    </row>
    <row r="970" spans="1:8" x14ac:dyDescent="0.25">
      <c r="A970" t="s">
        <v>965</v>
      </c>
      <c r="B970" t="s">
        <v>1941</v>
      </c>
      <c r="C970" s="24"/>
      <c r="D970" s="24"/>
      <c r="E970" s="24"/>
      <c r="F970" s="52" t="s">
        <v>966</v>
      </c>
      <c r="G970" s="52" t="s">
        <v>347</v>
      </c>
      <c r="H970" s="53" t="s">
        <v>224</v>
      </c>
    </row>
    <row r="971" spans="1:8" x14ac:dyDescent="0.25">
      <c r="A971" t="s">
        <v>194</v>
      </c>
      <c r="B971" t="s">
        <v>1942</v>
      </c>
      <c r="C971" s="24"/>
      <c r="D971" s="24"/>
      <c r="E971" s="24"/>
      <c r="F971" s="54" t="s">
        <v>554</v>
      </c>
      <c r="G971" s="54" t="s">
        <v>229</v>
      </c>
      <c r="H971" s="55" t="s">
        <v>382</v>
      </c>
    </row>
    <row r="972" spans="1:8" x14ac:dyDescent="0.25">
      <c r="A972" t="s">
        <v>966</v>
      </c>
      <c r="B972" t="s">
        <v>1265</v>
      </c>
      <c r="C972" s="24"/>
      <c r="D972" s="24"/>
      <c r="E972" s="24"/>
      <c r="F972" s="52" t="s">
        <v>555</v>
      </c>
      <c r="G972" s="52" t="s">
        <v>229</v>
      </c>
      <c r="H972" s="53" t="s">
        <v>382</v>
      </c>
    </row>
    <row r="973" spans="1:8" x14ac:dyDescent="0.25">
      <c r="A973" t="s">
        <v>554</v>
      </c>
      <c r="B973" t="s">
        <v>1943</v>
      </c>
      <c r="C973" s="24"/>
      <c r="D973" s="24"/>
      <c r="E973" s="24"/>
      <c r="F973" s="54" t="s">
        <v>556</v>
      </c>
      <c r="G973" s="54" t="s">
        <v>229</v>
      </c>
      <c r="H973" s="55" t="s">
        <v>382</v>
      </c>
    </row>
    <row r="974" spans="1:8" x14ac:dyDescent="0.25">
      <c r="A974" t="s">
        <v>555</v>
      </c>
      <c r="B974" t="s">
        <v>1944</v>
      </c>
      <c r="C974" s="24"/>
      <c r="D974" s="24"/>
      <c r="E974" s="24"/>
      <c r="F974" s="52" t="s">
        <v>557</v>
      </c>
      <c r="G974" s="52" t="s">
        <v>229</v>
      </c>
      <c r="H974" s="53" t="s">
        <v>382</v>
      </c>
    </row>
    <row r="975" spans="1:8" x14ac:dyDescent="0.25">
      <c r="A975" t="s">
        <v>556</v>
      </c>
      <c r="B975" t="s">
        <v>1945</v>
      </c>
      <c r="C975" s="24"/>
      <c r="D975" s="24"/>
      <c r="E975" s="24"/>
      <c r="F975" s="54" t="s">
        <v>558</v>
      </c>
      <c r="G975" s="54" t="s">
        <v>229</v>
      </c>
      <c r="H975" s="55" t="s">
        <v>382</v>
      </c>
    </row>
    <row r="976" spans="1:8" x14ac:dyDescent="0.25">
      <c r="A976" t="s">
        <v>557</v>
      </c>
      <c r="B976" t="s">
        <v>1946</v>
      </c>
      <c r="C976" s="24"/>
      <c r="D976" s="24"/>
      <c r="E976" s="24"/>
      <c r="F976" s="52" t="s">
        <v>559</v>
      </c>
      <c r="G976" s="52" t="s">
        <v>229</v>
      </c>
      <c r="H976" s="53" t="s">
        <v>382</v>
      </c>
    </row>
    <row r="977" spans="1:8" x14ac:dyDescent="0.25">
      <c r="A977" t="s">
        <v>558</v>
      </c>
      <c r="B977" t="s">
        <v>1947</v>
      </c>
      <c r="C977" s="24"/>
      <c r="D977" s="24"/>
      <c r="E977" s="24"/>
      <c r="F977" s="54" t="s">
        <v>560</v>
      </c>
      <c r="G977" s="54" t="s">
        <v>229</v>
      </c>
      <c r="H977" s="55" t="s">
        <v>382</v>
      </c>
    </row>
    <row r="978" spans="1:8" x14ac:dyDescent="0.25">
      <c r="A978" t="s">
        <v>559</v>
      </c>
      <c r="B978" t="s">
        <v>1948</v>
      </c>
      <c r="C978" s="24"/>
      <c r="D978" s="24"/>
      <c r="E978" s="24"/>
      <c r="F978" s="52" t="s">
        <v>561</v>
      </c>
      <c r="G978" s="52" t="s">
        <v>229</v>
      </c>
      <c r="H978" s="53" t="s">
        <v>382</v>
      </c>
    </row>
    <row r="979" spans="1:8" x14ac:dyDescent="0.25">
      <c r="A979" t="s">
        <v>560</v>
      </c>
      <c r="B979" t="s">
        <v>1949</v>
      </c>
      <c r="C979" s="24"/>
      <c r="D979" s="24"/>
      <c r="E979" s="24"/>
      <c r="F979" s="54" t="s">
        <v>543</v>
      </c>
      <c r="G979" s="54" t="s">
        <v>229</v>
      </c>
      <c r="H979" s="55" t="s">
        <v>382</v>
      </c>
    </row>
    <row r="980" spans="1:8" x14ac:dyDescent="0.25">
      <c r="A980" t="s">
        <v>561</v>
      </c>
      <c r="B980" t="s">
        <v>1950</v>
      </c>
      <c r="C980" s="24"/>
      <c r="D980" s="24"/>
      <c r="E980" s="24"/>
      <c r="F980" s="52" t="s">
        <v>542</v>
      </c>
      <c r="G980" s="52" t="s">
        <v>229</v>
      </c>
      <c r="H980" s="53" t="s">
        <v>382</v>
      </c>
    </row>
    <row r="981" spans="1:8" x14ac:dyDescent="0.25">
      <c r="A981" t="s">
        <v>543</v>
      </c>
      <c r="B981" t="s">
        <v>1951</v>
      </c>
      <c r="C981" s="24"/>
      <c r="D981" s="24"/>
      <c r="E981" s="24"/>
      <c r="F981" s="54" t="s">
        <v>541</v>
      </c>
      <c r="G981" s="54" t="s">
        <v>229</v>
      </c>
      <c r="H981" s="55" t="s">
        <v>382</v>
      </c>
    </row>
    <row r="982" spans="1:8" x14ac:dyDescent="0.25">
      <c r="A982" t="s">
        <v>542</v>
      </c>
      <c r="B982" t="s">
        <v>1952</v>
      </c>
      <c r="C982" s="24"/>
      <c r="D982" s="24"/>
      <c r="E982" s="24"/>
      <c r="F982" s="52" t="s">
        <v>540</v>
      </c>
      <c r="G982" s="52" t="s">
        <v>229</v>
      </c>
      <c r="H982" s="53" t="s">
        <v>382</v>
      </c>
    </row>
    <row r="983" spans="1:8" x14ac:dyDescent="0.25">
      <c r="A983" t="s">
        <v>541</v>
      </c>
      <c r="B983" t="s">
        <v>1953</v>
      </c>
      <c r="C983" s="24"/>
      <c r="D983" s="24"/>
      <c r="E983" s="24"/>
      <c r="F983" s="54" t="s">
        <v>539</v>
      </c>
      <c r="G983" s="54" t="s">
        <v>229</v>
      </c>
      <c r="H983" s="55" t="s">
        <v>382</v>
      </c>
    </row>
    <row r="984" spans="1:8" x14ac:dyDescent="0.25">
      <c r="A984" t="s">
        <v>540</v>
      </c>
      <c r="B984" t="s">
        <v>1954</v>
      </c>
      <c r="C984" s="24"/>
      <c r="D984" s="24"/>
      <c r="E984" s="24"/>
      <c r="F984" s="52" t="s">
        <v>544</v>
      </c>
      <c r="G984" s="52" t="s">
        <v>229</v>
      </c>
      <c r="H984" s="53" t="s">
        <v>382</v>
      </c>
    </row>
    <row r="985" spans="1:8" x14ac:dyDescent="0.25">
      <c r="A985" t="s">
        <v>539</v>
      </c>
      <c r="B985" t="s">
        <v>1955</v>
      </c>
      <c r="C985" s="24"/>
      <c r="D985" s="24"/>
      <c r="E985" s="24"/>
      <c r="F985" s="54" t="s">
        <v>553</v>
      </c>
      <c r="G985" s="54" t="s">
        <v>229</v>
      </c>
      <c r="H985" s="55" t="s">
        <v>382</v>
      </c>
    </row>
    <row r="986" spans="1:8" x14ac:dyDescent="0.25">
      <c r="A986" t="s">
        <v>544</v>
      </c>
      <c r="B986" t="s">
        <v>1956</v>
      </c>
      <c r="C986" s="24"/>
      <c r="D986" s="24"/>
      <c r="E986" s="24"/>
      <c r="F986" s="52" t="s">
        <v>552</v>
      </c>
      <c r="G986" s="52" t="s">
        <v>229</v>
      </c>
      <c r="H986" s="53" t="s">
        <v>382</v>
      </c>
    </row>
    <row r="987" spans="1:8" x14ac:dyDescent="0.25">
      <c r="A987" t="s">
        <v>553</v>
      </c>
      <c r="B987" t="s">
        <v>1957</v>
      </c>
      <c r="C987" s="24"/>
      <c r="D987" s="24"/>
      <c r="E987" s="24"/>
      <c r="F987" s="54" t="s">
        <v>551</v>
      </c>
      <c r="G987" s="54" t="s">
        <v>229</v>
      </c>
      <c r="H987" s="55" t="s">
        <v>382</v>
      </c>
    </row>
    <row r="988" spans="1:8" x14ac:dyDescent="0.25">
      <c r="A988" t="s">
        <v>552</v>
      </c>
      <c r="B988" t="s">
        <v>1958</v>
      </c>
      <c r="C988" s="24"/>
      <c r="D988" s="24"/>
      <c r="E988" s="24"/>
      <c r="F988" s="52" t="s">
        <v>550</v>
      </c>
      <c r="G988" s="52" t="s">
        <v>229</v>
      </c>
      <c r="H988" s="53" t="s">
        <v>382</v>
      </c>
    </row>
    <row r="989" spans="1:8" x14ac:dyDescent="0.25">
      <c r="A989" t="s">
        <v>551</v>
      </c>
      <c r="B989" t="s">
        <v>1959</v>
      </c>
      <c r="C989" s="24"/>
      <c r="D989" s="24"/>
      <c r="E989" s="24"/>
      <c r="F989" s="54" t="s">
        <v>549</v>
      </c>
      <c r="G989" s="54" t="s">
        <v>229</v>
      </c>
      <c r="H989" s="55" t="s">
        <v>382</v>
      </c>
    </row>
    <row r="990" spans="1:8" x14ac:dyDescent="0.25">
      <c r="A990" t="s">
        <v>550</v>
      </c>
      <c r="B990" t="s">
        <v>1960</v>
      </c>
      <c r="C990" s="24"/>
      <c r="D990" s="24"/>
      <c r="E990" s="24"/>
      <c r="F990" s="52" t="s">
        <v>548</v>
      </c>
      <c r="G990" s="52" t="s">
        <v>229</v>
      </c>
      <c r="H990" s="53" t="s">
        <v>382</v>
      </c>
    </row>
    <row r="991" spans="1:8" x14ac:dyDescent="0.25">
      <c r="A991" t="s">
        <v>549</v>
      </c>
      <c r="B991" t="s">
        <v>1961</v>
      </c>
      <c r="C991" s="24"/>
      <c r="D991" s="24"/>
      <c r="E991" s="24"/>
      <c r="F991" s="54" t="s">
        <v>547</v>
      </c>
      <c r="G991" s="54" t="s">
        <v>229</v>
      </c>
      <c r="H991" s="55" t="s">
        <v>382</v>
      </c>
    </row>
    <row r="992" spans="1:8" x14ac:dyDescent="0.25">
      <c r="A992" t="s">
        <v>548</v>
      </c>
      <c r="B992" t="s">
        <v>1962</v>
      </c>
      <c r="C992" s="24"/>
      <c r="D992" s="24"/>
      <c r="E992" s="24"/>
      <c r="F992" s="52" t="s">
        <v>546</v>
      </c>
      <c r="G992" s="52" t="s">
        <v>229</v>
      </c>
      <c r="H992" s="53" t="s">
        <v>382</v>
      </c>
    </row>
    <row r="993" spans="1:8" x14ac:dyDescent="0.25">
      <c r="A993" t="s">
        <v>547</v>
      </c>
      <c r="B993" t="s">
        <v>1963</v>
      </c>
      <c r="C993" s="24"/>
      <c r="D993" s="24"/>
      <c r="E993" s="24"/>
      <c r="F993" s="54" t="s">
        <v>545</v>
      </c>
      <c r="G993" s="54" t="s">
        <v>229</v>
      </c>
      <c r="H993" s="55" t="s">
        <v>382</v>
      </c>
    </row>
    <row r="994" spans="1:8" x14ac:dyDescent="0.25">
      <c r="A994" t="s">
        <v>546</v>
      </c>
      <c r="B994" t="s">
        <v>1964</v>
      </c>
      <c r="C994" s="24"/>
      <c r="D994" s="24"/>
      <c r="E994" s="24"/>
      <c r="F994" s="52" t="s">
        <v>967</v>
      </c>
      <c r="G994" s="52" t="s">
        <v>229</v>
      </c>
      <c r="H994" s="53" t="s">
        <v>382</v>
      </c>
    </row>
    <row r="995" spans="1:8" x14ac:dyDescent="0.25">
      <c r="A995" t="s">
        <v>545</v>
      </c>
      <c r="B995" t="s">
        <v>1965</v>
      </c>
      <c r="C995" s="24"/>
      <c r="D995" s="24"/>
      <c r="E995" s="24"/>
      <c r="F995" s="54" t="s">
        <v>968</v>
      </c>
      <c r="G995" s="54" t="s">
        <v>229</v>
      </c>
      <c r="H995" s="55" t="s">
        <v>382</v>
      </c>
    </row>
    <row r="996" spans="1:8" x14ac:dyDescent="0.25">
      <c r="A996" t="s">
        <v>967</v>
      </c>
      <c r="B996" t="s">
        <v>1966</v>
      </c>
      <c r="C996" s="24"/>
      <c r="D996" s="24"/>
      <c r="E996" s="24"/>
      <c r="F996" s="52" t="s">
        <v>969</v>
      </c>
      <c r="G996" s="52" t="s">
        <v>229</v>
      </c>
      <c r="H996" s="53" t="s">
        <v>382</v>
      </c>
    </row>
    <row r="997" spans="1:8" x14ac:dyDescent="0.25">
      <c r="A997" t="s">
        <v>968</v>
      </c>
      <c r="B997" t="s">
        <v>1967</v>
      </c>
      <c r="C997" s="24"/>
      <c r="D997" s="24"/>
      <c r="E997" s="24"/>
      <c r="F997" s="54" t="s">
        <v>970</v>
      </c>
      <c r="G997" s="54" t="s">
        <v>229</v>
      </c>
      <c r="H997" s="55" t="s">
        <v>382</v>
      </c>
    </row>
    <row r="998" spans="1:8" x14ac:dyDescent="0.25">
      <c r="A998" t="s">
        <v>969</v>
      </c>
      <c r="B998" t="s">
        <v>1968</v>
      </c>
      <c r="C998" s="24"/>
      <c r="D998" s="24"/>
      <c r="E998" s="24"/>
      <c r="F998" s="52" t="s">
        <v>971</v>
      </c>
      <c r="G998" s="52" t="s">
        <v>229</v>
      </c>
      <c r="H998" s="53" t="s">
        <v>382</v>
      </c>
    </row>
    <row r="999" spans="1:8" x14ac:dyDescent="0.25">
      <c r="A999" t="s">
        <v>970</v>
      </c>
      <c r="B999" t="s">
        <v>1969</v>
      </c>
      <c r="C999" s="24"/>
      <c r="D999" s="24"/>
      <c r="E999" s="24"/>
      <c r="F999" s="54" t="s">
        <v>972</v>
      </c>
      <c r="G999" s="54" t="s">
        <v>229</v>
      </c>
      <c r="H999" s="55" t="s">
        <v>382</v>
      </c>
    </row>
    <row r="1000" spans="1:8" x14ac:dyDescent="0.25">
      <c r="A1000" t="s">
        <v>971</v>
      </c>
      <c r="B1000" t="s">
        <v>1970</v>
      </c>
      <c r="C1000" s="24"/>
      <c r="D1000" s="24"/>
      <c r="E1000" s="24"/>
      <c r="F1000" s="52" t="s">
        <v>973</v>
      </c>
      <c r="G1000" s="52" t="s">
        <v>229</v>
      </c>
      <c r="H1000" s="53" t="s">
        <v>382</v>
      </c>
    </row>
    <row r="1001" spans="1:8" x14ac:dyDescent="0.25">
      <c r="A1001" t="s">
        <v>972</v>
      </c>
      <c r="B1001" t="s">
        <v>1971</v>
      </c>
      <c r="C1001" s="24"/>
      <c r="D1001" s="24"/>
      <c r="E1001" s="24"/>
      <c r="F1001" s="54" t="s">
        <v>974</v>
      </c>
      <c r="G1001" s="54" t="s">
        <v>229</v>
      </c>
      <c r="H1001" s="55" t="s">
        <v>382</v>
      </c>
    </row>
    <row r="1002" spans="1:8" x14ac:dyDescent="0.25">
      <c r="A1002" t="s">
        <v>973</v>
      </c>
      <c r="B1002" t="s">
        <v>1972</v>
      </c>
      <c r="C1002" s="24"/>
      <c r="D1002" s="24"/>
      <c r="E1002" s="24"/>
      <c r="F1002" s="52" t="s">
        <v>975</v>
      </c>
      <c r="G1002" s="52" t="s">
        <v>229</v>
      </c>
      <c r="H1002" s="53" t="s">
        <v>382</v>
      </c>
    </row>
    <row r="1003" spans="1:8" x14ac:dyDescent="0.25">
      <c r="A1003" t="s">
        <v>974</v>
      </c>
      <c r="B1003" t="s">
        <v>1973</v>
      </c>
      <c r="C1003" s="24"/>
      <c r="D1003" s="24"/>
      <c r="E1003" s="24"/>
      <c r="F1003" s="54" t="s">
        <v>976</v>
      </c>
      <c r="G1003" s="54" t="s">
        <v>229</v>
      </c>
      <c r="H1003" s="55" t="s">
        <v>382</v>
      </c>
    </row>
    <row r="1004" spans="1:8" x14ac:dyDescent="0.25">
      <c r="A1004" t="s">
        <v>975</v>
      </c>
      <c r="B1004" t="s">
        <v>1974</v>
      </c>
      <c r="C1004" s="24"/>
      <c r="D1004" s="24"/>
      <c r="E1004" s="24"/>
      <c r="F1004" s="52" t="s">
        <v>580</v>
      </c>
      <c r="G1004" s="52" t="s">
        <v>229</v>
      </c>
      <c r="H1004" s="53" t="s">
        <v>382</v>
      </c>
    </row>
    <row r="1005" spans="1:8" x14ac:dyDescent="0.25">
      <c r="A1005" t="s">
        <v>976</v>
      </c>
      <c r="B1005" t="s">
        <v>1975</v>
      </c>
      <c r="C1005" s="24"/>
      <c r="D1005" s="24"/>
      <c r="E1005" s="24"/>
      <c r="F1005" s="54" t="s">
        <v>977</v>
      </c>
      <c r="G1005" s="54" t="s">
        <v>229</v>
      </c>
      <c r="H1005" s="55" t="s">
        <v>382</v>
      </c>
    </row>
    <row r="1006" spans="1:8" x14ac:dyDescent="0.25">
      <c r="A1006" t="s">
        <v>580</v>
      </c>
      <c r="B1006" t="s">
        <v>1976</v>
      </c>
      <c r="C1006" s="24"/>
      <c r="D1006" s="24"/>
      <c r="E1006" s="24"/>
      <c r="F1006" s="52" t="s">
        <v>978</v>
      </c>
      <c r="G1006" s="52" t="s">
        <v>229</v>
      </c>
      <c r="H1006" s="53" t="s">
        <v>382</v>
      </c>
    </row>
    <row r="1007" spans="1:8" x14ac:dyDescent="0.25">
      <c r="A1007" t="s">
        <v>977</v>
      </c>
      <c r="B1007" t="s">
        <v>1977</v>
      </c>
      <c r="C1007" s="24"/>
      <c r="D1007" s="24"/>
      <c r="E1007" s="24"/>
      <c r="F1007" s="54" t="s">
        <v>979</v>
      </c>
      <c r="G1007" s="54" t="s">
        <v>229</v>
      </c>
      <c r="H1007" s="55" t="s">
        <v>382</v>
      </c>
    </row>
    <row r="1008" spans="1:8" x14ac:dyDescent="0.25">
      <c r="A1008" t="s">
        <v>978</v>
      </c>
      <c r="B1008" t="s">
        <v>1978</v>
      </c>
      <c r="C1008" s="24"/>
      <c r="D1008" s="24"/>
      <c r="E1008" s="24"/>
      <c r="F1008" s="52" t="s">
        <v>980</v>
      </c>
      <c r="G1008" s="52" t="s">
        <v>229</v>
      </c>
      <c r="H1008" s="53" t="s">
        <v>382</v>
      </c>
    </row>
    <row r="1009" spans="1:8" x14ac:dyDescent="0.25">
      <c r="A1009" t="s">
        <v>979</v>
      </c>
      <c r="B1009" t="s">
        <v>1979</v>
      </c>
      <c r="C1009" s="24"/>
      <c r="D1009" s="24"/>
      <c r="E1009" s="24"/>
      <c r="F1009" s="54" t="s">
        <v>981</v>
      </c>
      <c r="G1009" s="54" t="s">
        <v>229</v>
      </c>
      <c r="H1009" s="55" t="s">
        <v>382</v>
      </c>
    </row>
    <row r="1010" spans="1:8" x14ac:dyDescent="0.25">
      <c r="A1010" t="s">
        <v>980</v>
      </c>
      <c r="B1010" t="s">
        <v>1980</v>
      </c>
      <c r="C1010" s="24"/>
      <c r="D1010" s="24"/>
      <c r="E1010" s="24"/>
      <c r="F1010" s="52" t="s">
        <v>579</v>
      </c>
      <c r="G1010" s="52" t="s">
        <v>229</v>
      </c>
      <c r="H1010" s="53" t="s">
        <v>382</v>
      </c>
    </row>
    <row r="1011" spans="1:8" x14ac:dyDescent="0.25">
      <c r="A1011" t="s">
        <v>981</v>
      </c>
      <c r="B1011" t="s">
        <v>1981</v>
      </c>
      <c r="C1011" s="24"/>
      <c r="D1011" s="24"/>
      <c r="E1011" s="24"/>
      <c r="F1011" s="54" t="s">
        <v>982</v>
      </c>
      <c r="G1011" s="54" t="s">
        <v>229</v>
      </c>
      <c r="H1011" s="55" t="s">
        <v>382</v>
      </c>
    </row>
    <row r="1012" spans="1:8" x14ac:dyDescent="0.25">
      <c r="A1012" t="s">
        <v>579</v>
      </c>
      <c r="B1012" t="s">
        <v>1982</v>
      </c>
      <c r="C1012" s="24"/>
      <c r="D1012" s="24"/>
      <c r="E1012" s="24"/>
      <c r="F1012" s="52" t="s">
        <v>983</v>
      </c>
      <c r="G1012" s="52" t="s">
        <v>229</v>
      </c>
      <c r="H1012" s="53" t="s">
        <v>382</v>
      </c>
    </row>
    <row r="1013" spans="1:8" x14ac:dyDescent="0.25">
      <c r="A1013" t="s">
        <v>982</v>
      </c>
      <c r="B1013" t="s">
        <v>1983</v>
      </c>
      <c r="C1013" s="24"/>
      <c r="D1013" s="24"/>
      <c r="E1013" s="24"/>
      <c r="F1013" s="54" t="s">
        <v>984</v>
      </c>
      <c r="G1013" s="54" t="s">
        <v>229</v>
      </c>
      <c r="H1013" s="55" t="s">
        <v>382</v>
      </c>
    </row>
    <row r="1014" spans="1:8" x14ac:dyDescent="0.25">
      <c r="A1014" t="s">
        <v>983</v>
      </c>
      <c r="B1014" t="s">
        <v>1984</v>
      </c>
      <c r="C1014" s="24"/>
      <c r="D1014" s="24"/>
      <c r="E1014" s="24"/>
      <c r="F1014" s="52" t="s">
        <v>985</v>
      </c>
      <c r="G1014" s="52" t="s">
        <v>229</v>
      </c>
      <c r="H1014" s="53" t="s">
        <v>382</v>
      </c>
    </row>
    <row r="1015" spans="1:8" x14ac:dyDescent="0.25">
      <c r="A1015" t="s">
        <v>984</v>
      </c>
      <c r="B1015" t="s">
        <v>1985</v>
      </c>
      <c r="C1015" s="24"/>
      <c r="D1015" s="24"/>
      <c r="E1015" s="24"/>
      <c r="F1015" s="54" t="s">
        <v>986</v>
      </c>
      <c r="G1015" s="54" t="s">
        <v>229</v>
      </c>
      <c r="H1015" s="55" t="s">
        <v>382</v>
      </c>
    </row>
    <row r="1016" spans="1:8" x14ac:dyDescent="0.25">
      <c r="A1016" t="s">
        <v>985</v>
      </c>
      <c r="B1016" t="s">
        <v>1986</v>
      </c>
      <c r="C1016" s="24"/>
      <c r="D1016" s="24"/>
      <c r="E1016" s="24"/>
      <c r="F1016" s="52" t="s">
        <v>578</v>
      </c>
      <c r="G1016" s="52" t="s">
        <v>229</v>
      </c>
      <c r="H1016" s="53" t="s">
        <v>382</v>
      </c>
    </row>
    <row r="1017" spans="1:8" x14ac:dyDescent="0.25">
      <c r="A1017" t="s">
        <v>986</v>
      </c>
      <c r="B1017" t="s">
        <v>1987</v>
      </c>
      <c r="C1017" s="24"/>
      <c r="D1017" s="24"/>
      <c r="E1017" s="24"/>
      <c r="F1017" s="54" t="s">
        <v>987</v>
      </c>
      <c r="G1017" s="54" t="s">
        <v>229</v>
      </c>
      <c r="H1017" s="55" t="s">
        <v>382</v>
      </c>
    </row>
    <row r="1018" spans="1:8" x14ac:dyDescent="0.25">
      <c r="A1018" t="s">
        <v>578</v>
      </c>
      <c r="B1018" t="s">
        <v>1988</v>
      </c>
      <c r="C1018" s="24"/>
      <c r="D1018" s="24"/>
      <c r="E1018" s="24"/>
      <c r="F1018" s="52" t="s">
        <v>988</v>
      </c>
      <c r="G1018" s="52" t="s">
        <v>229</v>
      </c>
      <c r="H1018" s="53" t="s">
        <v>382</v>
      </c>
    </row>
    <row r="1019" spans="1:8" x14ac:dyDescent="0.25">
      <c r="A1019" t="s">
        <v>987</v>
      </c>
      <c r="B1019" t="s">
        <v>1989</v>
      </c>
      <c r="C1019" s="24"/>
      <c r="D1019" s="24"/>
      <c r="E1019" s="24"/>
      <c r="F1019" s="54" t="s">
        <v>989</v>
      </c>
      <c r="G1019" s="54" t="s">
        <v>229</v>
      </c>
      <c r="H1019" s="55" t="s">
        <v>382</v>
      </c>
    </row>
    <row r="1020" spans="1:8" x14ac:dyDescent="0.25">
      <c r="A1020" t="s">
        <v>988</v>
      </c>
      <c r="B1020" t="s">
        <v>1990</v>
      </c>
      <c r="C1020" s="24"/>
      <c r="D1020" s="24"/>
      <c r="E1020" s="24"/>
      <c r="F1020" s="52" t="s">
        <v>990</v>
      </c>
      <c r="G1020" s="52" t="s">
        <v>229</v>
      </c>
      <c r="H1020" s="53" t="s">
        <v>382</v>
      </c>
    </row>
    <row r="1021" spans="1:8" x14ac:dyDescent="0.25">
      <c r="A1021" t="s">
        <v>989</v>
      </c>
      <c r="B1021" t="s">
        <v>1991</v>
      </c>
      <c r="C1021" s="24"/>
      <c r="D1021" s="24"/>
      <c r="E1021" s="24"/>
      <c r="F1021" s="54" t="s">
        <v>991</v>
      </c>
      <c r="G1021" s="54" t="s">
        <v>229</v>
      </c>
      <c r="H1021" s="55" t="s">
        <v>382</v>
      </c>
    </row>
    <row r="1022" spans="1:8" x14ac:dyDescent="0.25">
      <c r="A1022" t="s">
        <v>990</v>
      </c>
      <c r="B1022" t="s">
        <v>1992</v>
      </c>
      <c r="C1022" s="24"/>
      <c r="D1022" s="24"/>
      <c r="E1022" s="24"/>
      <c r="F1022" s="52" t="s">
        <v>577</v>
      </c>
      <c r="G1022" s="52" t="s">
        <v>229</v>
      </c>
      <c r="H1022" s="53" t="s">
        <v>382</v>
      </c>
    </row>
    <row r="1023" spans="1:8" x14ac:dyDescent="0.25">
      <c r="A1023" t="s">
        <v>991</v>
      </c>
      <c r="B1023" t="s">
        <v>1993</v>
      </c>
      <c r="C1023" s="24"/>
      <c r="D1023" s="24"/>
      <c r="E1023" s="24"/>
      <c r="F1023" s="54" t="s">
        <v>992</v>
      </c>
      <c r="G1023" s="54" t="s">
        <v>229</v>
      </c>
      <c r="H1023" s="55" t="s">
        <v>382</v>
      </c>
    </row>
    <row r="1024" spans="1:8" x14ac:dyDescent="0.25">
      <c r="A1024" t="s">
        <v>577</v>
      </c>
      <c r="B1024" t="s">
        <v>1994</v>
      </c>
      <c r="C1024" s="24"/>
      <c r="D1024" s="24"/>
      <c r="E1024" s="24"/>
      <c r="F1024" s="52" t="s">
        <v>993</v>
      </c>
      <c r="G1024" s="52" t="s">
        <v>229</v>
      </c>
      <c r="H1024" s="53" t="s">
        <v>382</v>
      </c>
    </row>
    <row r="1025" spans="1:8" x14ac:dyDescent="0.25">
      <c r="A1025" t="s">
        <v>992</v>
      </c>
      <c r="B1025" t="s">
        <v>1995</v>
      </c>
      <c r="C1025" s="24"/>
      <c r="D1025" s="24"/>
      <c r="E1025" s="24"/>
      <c r="F1025" s="54" t="s">
        <v>994</v>
      </c>
      <c r="G1025" s="54" t="s">
        <v>229</v>
      </c>
      <c r="H1025" s="55" t="s">
        <v>382</v>
      </c>
    </row>
    <row r="1026" spans="1:8" x14ac:dyDescent="0.25">
      <c r="A1026" t="s">
        <v>993</v>
      </c>
      <c r="B1026" t="s">
        <v>1996</v>
      </c>
      <c r="C1026" s="24"/>
      <c r="D1026" s="24"/>
      <c r="E1026" s="24"/>
      <c r="F1026" s="52" t="s">
        <v>995</v>
      </c>
      <c r="G1026" s="52" t="s">
        <v>229</v>
      </c>
      <c r="H1026" s="53" t="s">
        <v>382</v>
      </c>
    </row>
    <row r="1027" spans="1:8" x14ac:dyDescent="0.25">
      <c r="A1027" t="s">
        <v>994</v>
      </c>
      <c r="B1027" t="s">
        <v>1997</v>
      </c>
      <c r="C1027" s="24"/>
      <c r="D1027" s="24"/>
      <c r="E1027" s="24"/>
      <c r="F1027" s="54" t="s">
        <v>996</v>
      </c>
      <c r="G1027" s="54" t="s">
        <v>229</v>
      </c>
      <c r="H1027" s="55" t="s">
        <v>382</v>
      </c>
    </row>
    <row r="1028" spans="1:8" x14ac:dyDescent="0.25">
      <c r="A1028" t="s">
        <v>995</v>
      </c>
      <c r="B1028" t="s">
        <v>1998</v>
      </c>
      <c r="C1028" s="24"/>
      <c r="D1028" s="24"/>
      <c r="E1028" s="24"/>
      <c r="F1028" s="52" t="s">
        <v>997</v>
      </c>
      <c r="G1028" s="52" t="s">
        <v>229</v>
      </c>
      <c r="H1028" s="53" t="s">
        <v>382</v>
      </c>
    </row>
    <row r="1029" spans="1:8" x14ac:dyDescent="0.25">
      <c r="A1029" t="s">
        <v>996</v>
      </c>
      <c r="B1029" t="s">
        <v>1999</v>
      </c>
      <c r="C1029" s="24"/>
      <c r="D1029" s="24"/>
      <c r="E1029" s="24"/>
      <c r="F1029" s="54" t="s">
        <v>998</v>
      </c>
      <c r="G1029" s="54" t="s">
        <v>266</v>
      </c>
      <c r="H1029" s="55" t="s">
        <v>243</v>
      </c>
    </row>
    <row r="1030" spans="1:8" x14ac:dyDescent="0.25">
      <c r="A1030" t="s">
        <v>997</v>
      </c>
      <c r="B1030" t="s">
        <v>2000</v>
      </c>
      <c r="C1030" s="24"/>
      <c r="D1030" s="24"/>
      <c r="E1030" s="24"/>
      <c r="F1030" s="52" t="s">
        <v>1020</v>
      </c>
      <c r="G1030" s="52" t="s">
        <v>229</v>
      </c>
      <c r="H1030" s="53" t="s">
        <v>382</v>
      </c>
    </row>
    <row r="1031" spans="1:8" x14ac:dyDescent="0.25">
      <c r="A1031" t="s">
        <v>998</v>
      </c>
      <c r="B1031" t="s">
        <v>2001</v>
      </c>
      <c r="C1031" s="24"/>
      <c r="D1031" s="24"/>
      <c r="E1031" s="24"/>
      <c r="F1031" s="54" t="s">
        <v>1021</v>
      </c>
      <c r="G1031" s="54" t="s">
        <v>229</v>
      </c>
      <c r="H1031" s="55" t="s">
        <v>382</v>
      </c>
    </row>
    <row r="1032" spans="1:8" x14ac:dyDescent="0.25">
      <c r="A1032" t="s">
        <v>1020</v>
      </c>
      <c r="B1032" t="s">
        <v>1252</v>
      </c>
      <c r="C1032" s="24"/>
      <c r="D1032" s="24"/>
      <c r="E1032" s="24"/>
      <c r="F1032" s="52" t="s">
        <v>1022</v>
      </c>
      <c r="G1032" s="52" t="s">
        <v>229</v>
      </c>
      <c r="H1032" s="53" t="s">
        <v>382</v>
      </c>
    </row>
    <row r="1033" spans="1:8" x14ac:dyDescent="0.25">
      <c r="A1033" t="s">
        <v>1021</v>
      </c>
      <c r="B1033" t="s">
        <v>1252</v>
      </c>
      <c r="C1033" s="24"/>
      <c r="D1033" s="24"/>
      <c r="E1033" s="24"/>
      <c r="F1033" s="54" t="s">
        <v>1023</v>
      </c>
      <c r="G1033" s="54" t="s">
        <v>229</v>
      </c>
      <c r="H1033" s="55" t="s">
        <v>382</v>
      </c>
    </row>
    <row r="1034" spans="1:8" x14ac:dyDescent="0.25">
      <c r="A1034" t="s">
        <v>1022</v>
      </c>
      <c r="B1034" t="s">
        <v>1250</v>
      </c>
      <c r="C1034" s="24"/>
      <c r="D1034" s="24"/>
      <c r="E1034" s="24"/>
      <c r="F1034" s="52" t="s">
        <v>1024</v>
      </c>
      <c r="G1034" s="52" t="s">
        <v>229</v>
      </c>
      <c r="H1034" s="53" t="s">
        <v>382</v>
      </c>
    </row>
    <row r="1035" spans="1:8" x14ac:dyDescent="0.25">
      <c r="A1035" t="s">
        <v>1023</v>
      </c>
      <c r="B1035" t="s">
        <v>1484</v>
      </c>
      <c r="C1035" s="24"/>
      <c r="D1035" s="24"/>
      <c r="E1035" s="24"/>
      <c r="F1035" s="54" t="s">
        <v>1025</v>
      </c>
      <c r="G1035" s="54" t="s">
        <v>229</v>
      </c>
      <c r="H1035" s="55" t="s">
        <v>382</v>
      </c>
    </row>
    <row r="1036" spans="1:8" x14ac:dyDescent="0.25">
      <c r="A1036" t="s">
        <v>1024</v>
      </c>
      <c r="B1036" t="s">
        <v>1485</v>
      </c>
      <c r="C1036" s="24"/>
      <c r="D1036" s="24"/>
      <c r="E1036" s="24"/>
      <c r="F1036" s="52" t="s">
        <v>1026</v>
      </c>
      <c r="G1036" s="52" t="s">
        <v>229</v>
      </c>
      <c r="H1036" s="53" t="s">
        <v>382</v>
      </c>
    </row>
    <row r="1037" spans="1:8" x14ac:dyDescent="0.25">
      <c r="A1037" t="s">
        <v>1025</v>
      </c>
      <c r="B1037" t="s">
        <v>1486</v>
      </c>
      <c r="C1037" s="24"/>
      <c r="D1037" s="24"/>
      <c r="E1037" s="24"/>
      <c r="F1037" s="54" t="s">
        <v>1027</v>
      </c>
      <c r="G1037" s="54" t="s">
        <v>229</v>
      </c>
      <c r="H1037" s="55" t="s">
        <v>382</v>
      </c>
    </row>
    <row r="1038" spans="1:8" x14ac:dyDescent="0.25">
      <c r="A1038" t="s">
        <v>1026</v>
      </c>
      <c r="B1038" t="s">
        <v>1487</v>
      </c>
      <c r="C1038" s="24"/>
      <c r="D1038" s="24"/>
      <c r="E1038" s="24"/>
      <c r="F1038" s="52" t="s">
        <v>1028</v>
      </c>
      <c r="G1038" s="52" t="s">
        <v>229</v>
      </c>
      <c r="H1038" s="53" t="s">
        <v>382</v>
      </c>
    </row>
    <row r="1039" spans="1:8" x14ac:dyDescent="0.25">
      <c r="A1039" t="s">
        <v>1027</v>
      </c>
      <c r="B1039" t="s">
        <v>1488</v>
      </c>
      <c r="C1039" s="24"/>
      <c r="D1039" s="24"/>
      <c r="E1039" s="24"/>
      <c r="F1039" s="54" t="s">
        <v>1029</v>
      </c>
      <c r="G1039" s="54" t="s">
        <v>229</v>
      </c>
      <c r="H1039" s="55" t="s">
        <v>382</v>
      </c>
    </row>
    <row r="1040" spans="1:8" x14ac:dyDescent="0.25">
      <c r="A1040" t="s">
        <v>1028</v>
      </c>
      <c r="B1040" t="s">
        <v>1489</v>
      </c>
      <c r="C1040" s="24"/>
      <c r="D1040" s="24"/>
      <c r="E1040" s="24"/>
      <c r="F1040" s="52" t="s">
        <v>1030</v>
      </c>
      <c r="G1040" s="52" t="s">
        <v>229</v>
      </c>
      <c r="H1040" s="53" t="s">
        <v>382</v>
      </c>
    </row>
    <row r="1041" spans="1:8" x14ac:dyDescent="0.25">
      <c r="A1041" t="s">
        <v>1029</v>
      </c>
      <c r="B1041" t="s">
        <v>1490</v>
      </c>
      <c r="C1041" s="24"/>
      <c r="D1041" s="24"/>
      <c r="E1041" s="24"/>
      <c r="F1041" s="54" t="s">
        <v>469</v>
      </c>
      <c r="G1041" s="54" t="s">
        <v>367</v>
      </c>
      <c r="H1041" s="55" t="s">
        <v>294</v>
      </c>
    </row>
    <row r="1042" spans="1:8" x14ac:dyDescent="0.25">
      <c r="A1042" t="s">
        <v>1030</v>
      </c>
      <c r="B1042" t="s">
        <v>1253</v>
      </c>
      <c r="C1042" s="24"/>
      <c r="D1042" s="24"/>
      <c r="E1042" s="24"/>
      <c r="F1042" s="52" t="s">
        <v>468</v>
      </c>
      <c r="G1042" s="52" t="s">
        <v>367</v>
      </c>
      <c r="H1042" s="53" t="s">
        <v>294</v>
      </c>
    </row>
    <row r="1043" spans="1:8" x14ac:dyDescent="0.25">
      <c r="A1043" t="s">
        <v>469</v>
      </c>
      <c r="B1043" t="s">
        <v>999</v>
      </c>
      <c r="C1043" s="24"/>
      <c r="D1043" s="24"/>
      <c r="E1043" s="24"/>
      <c r="F1043" s="54" t="s">
        <v>499</v>
      </c>
      <c r="G1043" s="54" t="s">
        <v>367</v>
      </c>
      <c r="H1043" s="55" t="s">
        <v>294</v>
      </c>
    </row>
    <row r="1044" spans="1:8" x14ac:dyDescent="0.25">
      <c r="A1044" t="s">
        <v>468</v>
      </c>
      <c r="B1044" t="s">
        <v>1272</v>
      </c>
      <c r="C1044" s="24"/>
      <c r="D1044" s="24"/>
      <c r="E1044" s="24"/>
      <c r="F1044" s="52" t="s">
        <v>1000</v>
      </c>
      <c r="G1044" s="52" t="s">
        <v>367</v>
      </c>
      <c r="H1044" s="53" t="s">
        <v>294</v>
      </c>
    </row>
    <row r="1045" spans="1:8" x14ac:dyDescent="0.25">
      <c r="A1045" t="s">
        <v>499</v>
      </c>
      <c r="B1045" t="s">
        <v>1273</v>
      </c>
      <c r="C1045" s="24"/>
      <c r="D1045" s="24"/>
      <c r="E1045" s="24"/>
      <c r="F1045" s="54" t="s">
        <v>361</v>
      </c>
      <c r="G1045" s="54" t="s">
        <v>373</v>
      </c>
      <c r="H1045" s="55" t="s">
        <v>225</v>
      </c>
    </row>
    <row r="1046" spans="1:8" x14ac:dyDescent="0.25">
      <c r="A1046" t="s">
        <v>1000</v>
      </c>
      <c r="B1046" t="s">
        <v>1378</v>
      </c>
      <c r="C1046" s="24"/>
      <c r="D1046" s="24"/>
      <c r="E1046" s="24"/>
      <c r="F1046" s="52" t="s">
        <v>195</v>
      </c>
      <c r="G1046" s="52" t="s">
        <v>373</v>
      </c>
      <c r="H1046" s="53" t="s">
        <v>225</v>
      </c>
    </row>
    <row r="1047" spans="1:8" x14ac:dyDescent="0.25">
      <c r="A1047" t="s">
        <v>361</v>
      </c>
      <c r="B1047" t="s">
        <v>2002</v>
      </c>
      <c r="C1047" s="24"/>
      <c r="D1047" s="24"/>
      <c r="E1047" s="24"/>
      <c r="F1047" s="54" t="s">
        <v>527</v>
      </c>
      <c r="G1047" s="54" t="s">
        <v>367</v>
      </c>
      <c r="H1047" s="55" t="s">
        <v>294</v>
      </c>
    </row>
    <row r="1048" spans="1:8" x14ac:dyDescent="0.25">
      <c r="A1048" t="s">
        <v>195</v>
      </c>
      <c r="B1048" t="s">
        <v>1266</v>
      </c>
      <c r="C1048" s="24"/>
      <c r="D1048" s="24"/>
      <c r="E1048" s="24"/>
      <c r="F1048" s="52" t="s">
        <v>529</v>
      </c>
      <c r="G1048" s="52" t="s">
        <v>367</v>
      </c>
      <c r="H1048" s="53" t="s">
        <v>294</v>
      </c>
    </row>
    <row r="1049" spans="1:8" x14ac:dyDescent="0.25">
      <c r="A1049" t="s">
        <v>527</v>
      </c>
      <c r="B1049" t="s">
        <v>1001</v>
      </c>
      <c r="C1049" s="24"/>
      <c r="D1049" s="24"/>
      <c r="E1049" s="24"/>
      <c r="F1049" s="54" t="s">
        <v>606</v>
      </c>
      <c r="G1049" s="54" t="s">
        <v>1135</v>
      </c>
      <c r="H1049" s="55" t="s">
        <v>1136</v>
      </c>
    </row>
    <row r="1050" spans="1:8" x14ac:dyDescent="0.25">
      <c r="A1050" t="s">
        <v>529</v>
      </c>
      <c r="B1050" t="s">
        <v>1267</v>
      </c>
      <c r="C1050" s="24"/>
      <c r="D1050" s="24"/>
      <c r="E1050" s="24"/>
      <c r="F1050" s="52" t="s">
        <v>592</v>
      </c>
      <c r="G1050" s="52" t="s">
        <v>1135</v>
      </c>
      <c r="H1050" s="53" t="s">
        <v>1136</v>
      </c>
    </row>
    <row r="1051" spans="1:8" x14ac:dyDescent="0.25">
      <c r="A1051" t="s">
        <v>606</v>
      </c>
      <c r="B1051" t="s">
        <v>1268</v>
      </c>
      <c r="C1051" s="24"/>
      <c r="D1051" s="24"/>
      <c r="E1051" s="24"/>
      <c r="F1051" s="54" t="s">
        <v>1116</v>
      </c>
      <c r="G1051" s="54" t="s">
        <v>1137</v>
      </c>
      <c r="H1051" s="55" t="s">
        <v>1138</v>
      </c>
    </row>
    <row r="1052" spans="1:8" x14ac:dyDescent="0.25">
      <c r="A1052" t="s">
        <v>592</v>
      </c>
      <c r="B1052" t="s">
        <v>1269</v>
      </c>
      <c r="C1052" s="24"/>
      <c r="D1052" s="24"/>
      <c r="E1052" s="24"/>
      <c r="F1052" s="52" t="s">
        <v>1117</v>
      </c>
      <c r="G1052" s="52" t="s">
        <v>1137</v>
      </c>
      <c r="H1052" s="53" t="s">
        <v>1138</v>
      </c>
    </row>
    <row r="1053" spans="1:8" x14ac:dyDescent="0.25">
      <c r="A1053" t="s">
        <v>1116</v>
      </c>
      <c r="B1053" t="s">
        <v>1127</v>
      </c>
      <c r="C1053" s="24"/>
      <c r="D1053" s="24"/>
      <c r="E1053" s="24"/>
      <c r="F1053" s="54" t="s">
        <v>1118</v>
      </c>
      <c r="G1053" s="54" t="s">
        <v>1139</v>
      </c>
      <c r="H1053" s="55" t="s">
        <v>1140</v>
      </c>
    </row>
    <row r="1054" spans="1:8" x14ac:dyDescent="0.25">
      <c r="A1054" t="s">
        <v>1117</v>
      </c>
      <c r="B1054" t="s">
        <v>1270</v>
      </c>
      <c r="C1054" s="24"/>
      <c r="D1054" s="24"/>
      <c r="E1054" s="24"/>
      <c r="F1054" s="52" t="s">
        <v>1119</v>
      </c>
      <c r="G1054" s="52" t="s">
        <v>1141</v>
      </c>
      <c r="H1054" s="53" t="s">
        <v>1142</v>
      </c>
    </row>
    <row r="1055" spans="1:8" x14ac:dyDescent="0.25">
      <c r="A1055" t="s">
        <v>1118</v>
      </c>
      <c r="B1055" t="s">
        <v>1271</v>
      </c>
      <c r="C1055" s="24"/>
      <c r="D1055" s="24"/>
      <c r="E1055" s="24"/>
      <c r="F1055" s="54" t="s">
        <v>1331</v>
      </c>
      <c r="G1055" s="54" t="s">
        <v>1141</v>
      </c>
      <c r="H1055" s="55" t="s">
        <v>1142</v>
      </c>
    </row>
    <row r="1056" spans="1:8" x14ac:dyDescent="0.25">
      <c r="A1056" t="s">
        <v>1119</v>
      </c>
      <c r="B1056" t="s">
        <v>1128</v>
      </c>
      <c r="C1056" s="24"/>
      <c r="D1056" s="24"/>
      <c r="E1056" s="24"/>
      <c r="F1056" s="52" t="s">
        <v>1120</v>
      </c>
      <c r="G1056" s="52" t="s">
        <v>1141</v>
      </c>
      <c r="H1056" s="53" t="s">
        <v>1142</v>
      </c>
    </row>
    <row r="1057" spans="1:8" x14ac:dyDescent="0.25">
      <c r="A1057" t="s">
        <v>1331</v>
      </c>
      <c r="B1057" t="s">
        <v>1354</v>
      </c>
      <c r="C1057" s="24"/>
      <c r="D1057" s="24"/>
      <c r="E1057" s="24"/>
      <c r="F1057" s="54" t="s">
        <v>1003</v>
      </c>
      <c r="G1057" s="54" t="s">
        <v>1505</v>
      </c>
      <c r="H1057" s="55" t="s">
        <v>1506</v>
      </c>
    </row>
    <row r="1058" spans="1:8" x14ac:dyDescent="0.25">
      <c r="A1058" t="s">
        <v>1120</v>
      </c>
      <c r="B1058" t="s">
        <v>1129</v>
      </c>
      <c r="C1058" s="24"/>
      <c r="D1058" s="24"/>
      <c r="E1058" s="24"/>
      <c r="F1058" s="52" t="s">
        <v>2003</v>
      </c>
      <c r="G1058" s="52" t="s">
        <v>1505</v>
      </c>
      <c r="H1058" s="53" t="s">
        <v>1506</v>
      </c>
    </row>
    <row r="1059" spans="1:8" x14ac:dyDescent="0.25">
      <c r="A1059" t="s">
        <v>1003</v>
      </c>
      <c r="B1059" t="s">
        <v>1358</v>
      </c>
      <c r="C1059" s="24"/>
      <c r="D1059" s="24"/>
      <c r="E1059" s="24"/>
      <c r="F1059" s="54" t="s">
        <v>2005</v>
      </c>
      <c r="G1059" s="54" t="s">
        <v>1505</v>
      </c>
      <c r="H1059" s="55" t="s">
        <v>1506</v>
      </c>
    </row>
    <row r="1060" spans="1:8" x14ac:dyDescent="0.25">
      <c r="A1060" t="s">
        <v>2003</v>
      </c>
      <c r="B1060" t="s">
        <v>2004</v>
      </c>
      <c r="C1060" s="24"/>
      <c r="D1060" s="24"/>
      <c r="E1060" s="24"/>
      <c r="F1060" s="52" t="s">
        <v>1004</v>
      </c>
      <c r="G1060" s="52" t="s">
        <v>1505</v>
      </c>
      <c r="H1060" s="53" t="s">
        <v>1506</v>
      </c>
    </row>
    <row r="1061" spans="1:8" x14ac:dyDescent="0.25">
      <c r="A1061" t="s">
        <v>2005</v>
      </c>
      <c r="B1061" t="s">
        <v>2006</v>
      </c>
      <c r="C1061" s="24"/>
      <c r="D1061" s="24"/>
      <c r="E1061" s="24"/>
      <c r="F1061" s="54" t="s">
        <v>2007</v>
      </c>
      <c r="G1061" s="54" t="s">
        <v>1505</v>
      </c>
      <c r="H1061" s="55" t="s">
        <v>1506</v>
      </c>
    </row>
    <row r="1062" spans="1:8" x14ac:dyDescent="0.25">
      <c r="A1062" t="s">
        <v>1004</v>
      </c>
      <c r="B1062" t="s">
        <v>1359</v>
      </c>
      <c r="C1062" s="24"/>
      <c r="D1062" s="24"/>
      <c r="E1062" s="24"/>
      <c r="F1062" s="52" t="s">
        <v>2009</v>
      </c>
      <c r="G1062" s="52" t="s">
        <v>1505</v>
      </c>
      <c r="H1062" s="53" t="s">
        <v>1506</v>
      </c>
    </row>
    <row r="1063" spans="1:8" x14ac:dyDescent="0.25">
      <c r="A1063" t="s">
        <v>2007</v>
      </c>
      <c r="B1063" t="s">
        <v>2008</v>
      </c>
      <c r="C1063" s="24"/>
      <c r="D1063" s="24"/>
      <c r="E1063" s="24"/>
      <c r="F1063" s="54" t="s">
        <v>248</v>
      </c>
      <c r="G1063" s="54" t="s">
        <v>367</v>
      </c>
      <c r="H1063" s="55" t="s">
        <v>294</v>
      </c>
    </row>
    <row r="1064" spans="1:8" x14ac:dyDescent="0.25">
      <c r="A1064" t="s">
        <v>2009</v>
      </c>
      <c r="B1064" t="s">
        <v>2010</v>
      </c>
      <c r="C1064" s="24"/>
      <c r="D1064" s="24"/>
      <c r="E1064" s="24"/>
      <c r="F1064" s="52" t="s">
        <v>338</v>
      </c>
      <c r="G1064" s="52" t="s">
        <v>367</v>
      </c>
      <c r="H1064" s="53" t="s">
        <v>294</v>
      </c>
    </row>
    <row r="1065" spans="1:8" x14ac:dyDescent="0.25">
      <c r="A1065" t="s">
        <v>248</v>
      </c>
      <c r="B1065" t="s">
        <v>999</v>
      </c>
      <c r="C1065" s="24"/>
      <c r="D1065" s="24"/>
      <c r="E1065" s="24"/>
      <c r="F1065" s="54" t="s">
        <v>263</v>
      </c>
      <c r="G1065" s="54" t="s">
        <v>367</v>
      </c>
      <c r="H1065" s="55" t="s">
        <v>294</v>
      </c>
    </row>
    <row r="1066" spans="1:8" x14ac:dyDescent="0.25">
      <c r="A1066" t="s">
        <v>338</v>
      </c>
      <c r="B1066" t="s">
        <v>1272</v>
      </c>
      <c r="C1066" s="24"/>
      <c r="D1066" s="24"/>
      <c r="E1066" s="24"/>
      <c r="F1066" s="52" t="s">
        <v>196</v>
      </c>
      <c r="G1066" s="52" t="s">
        <v>367</v>
      </c>
      <c r="H1066" s="53" t="s">
        <v>294</v>
      </c>
    </row>
    <row r="1067" spans="1:8" x14ac:dyDescent="0.25">
      <c r="A1067" t="s">
        <v>263</v>
      </c>
      <c r="B1067" t="s">
        <v>1273</v>
      </c>
      <c r="C1067" s="24"/>
      <c r="D1067" s="24"/>
      <c r="E1067" s="24"/>
      <c r="F1067" s="54" t="s">
        <v>228</v>
      </c>
      <c r="G1067" s="54" t="s">
        <v>367</v>
      </c>
      <c r="H1067" s="55" t="s">
        <v>294</v>
      </c>
    </row>
    <row r="1068" spans="1:8" x14ac:dyDescent="0.25">
      <c r="A1068" t="s">
        <v>196</v>
      </c>
      <c r="B1068" t="s">
        <v>1005</v>
      </c>
      <c r="C1068" s="24"/>
      <c r="D1068" s="24"/>
      <c r="E1068" s="24"/>
      <c r="F1068" s="52" t="s">
        <v>197</v>
      </c>
      <c r="G1068" s="52" t="s">
        <v>367</v>
      </c>
      <c r="H1068" s="53" t="s">
        <v>294</v>
      </c>
    </row>
    <row r="1069" spans="1:8" x14ac:dyDescent="0.25">
      <c r="A1069" t="s">
        <v>228</v>
      </c>
      <c r="B1069" t="s">
        <v>1274</v>
      </c>
      <c r="C1069" s="24"/>
      <c r="D1069" s="24"/>
      <c r="E1069" s="24"/>
      <c r="F1069" s="54" t="s">
        <v>376</v>
      </c>
      <c r="G1069" s="54" t="s">
        <v>367</v>
      </c>
      <c r="H1069" s="55" t="s">
        <v>294</v>
      </c>
    </row>
    <row r="1070" spans="1:8" x14ac:dyDescent="0.25">
      <c r="A1070" t="s">
        <v>197</v>
      </c>
      <c r="B1070" t="s">
        <v>1274</v>
      </c>
      <c r="C1070" s="24"/>
      <c r="D1070" s="24"/>
      <c r="E1070" s="24"/>
      <c r="F1070" s="52" t="s">
        <v>528</v>
      </c>
      <c r="G1070" s="52" t="s">
        <v>367</v>
      </c>
      <c r="H1070" s="53" t="s">
        <v>294</v>
      </c>
    </row>
    <row r="1071" spans="1:8" x14ac:dyDescent="0.25">
      <c r="A1071" t="s">
        <v>376</v>
      </c>
      <c r="B1071" t="s">
        <v>2011</v>
      </c>
      <c r="C1071" s="24"/>
      <c r="D1071" s="24"/>
      <c r="E1071" s="24"/>
      <c r="F1071" s="54" t="s">
        <v>611</v>
      </c>
      <c r="G1071" s="54" t="s">
        <v>367</v>
      </c>
      <c r="H1071" s="55" t="s">
        <v>294</v>
      </c>
    </row>
    <row r="1072" spans="1:8" x14ac:dyDescent="0.25">
      <c r="A1072" t="s">
        <v>528</v>
      </c>
      <c r="B1072" t="s">
        <v>1275</v>
      </c>
      <c r="C1072" s="24"/>
      <c r="D1072" s="24"/>
      <c r="E1072" s="24"/>
      <c r="F1072" s="52" t="s">
        <v>242</v>
      </c>
      <c r="G1072" s="52" t="s">
        <v>367</v>
      </c>
      <c r="H1072" s="53" t="s">
        <v>294</v>
      </c>
    </row>
    <row r="1073" spans="1:8" x14ac:dyDescent="0.25">
      <c r="A1073" t="s">
        <v>611</v>
      </c>
      <c r="B1073" t="s">
        <v>1276</v>
      </c>
      <c r="C1073" s="24"/>
      <c r="D1073" s="24"/>
      <c r="E1073" s="24"/>
      <c r="F1073" s="54" t="s">
        <v>349</v>
      </c>
      <c r="G1073" s="54" t="s">
        <v>367</v>
      </c>
      <c r="H1073" s="55" t="s">
        <v>294</v>
      </c>
    </row>
    <row r="1074" spans="1:8" x14ac:dyDescent="0.25">
      <c r="A1074" t="s">
        <v>242</v>
      </c>
      <c r="B1074" t="s">
        <v>1001</v>
      </c>
      <c r="C1074" s="24"/>
      <c r="D1074" s="24"/>
      <c r="E1074" s="24"/>
      <c r="F1074" s="52" t="s">
        <v>364</v>
      </c>
      <c r="G1074" s="52" t="s">
        <v>264</v>
      </c>
      <c r="H1074" s="53" t="s">
        <v>348</v>
      </c>
    </row>
    <row r="1075" spans="1:8" x14ac:dyDescent="0.25">
      <c r="A1075" t="s">
        <v>349</v>
      </c>
      <c r="B1075" t="s">
        <v>1002</v>
      </c>
      <c r="C1075" s="24"/>
      <c r="D1075" s="24"/>
      <c r="E1075" s="24"/>
      <c r="F1075" s="54" t="s">
        <v>1007</v>
      </c>
      <c r="G1075" s="54" t="s">
        <v>264</v>
      </c>
      <c r="H1075" s="55" t="s">
        <v>348</v>
      </c>
    </row>
    <row r="1076" spans="1:8" x14ac:dyDescent="0.25">
      <c r="A1076" t="s">
        <v>364</v>
      </c>
      <c r="B1076" t="s">
        <v>1404</v>
      </c>
      <c r="C1076" s="24"/>
      <c r="D1076" s="24"/>
      <c r="E1076" s="24"/>
      <c r="F1076" s="52" t="s">
        <v>268</v>
      </c>
      <c r="G1076" s="52" t="s">
        <v>279</v>
      </c>
      <c r="H1076" s="53" t="s">
        <v>360</v>
      </c>
    </row>
    <row r="1077" spans="1:8" x14ac:dyDescent="0.25">
      <c r="A1077" t="s">
        <v>1007</v>
      </c>
      <c r="B1077" t="s">
        <v>2012</v>
      </c>
      <c r="C1077" s="24"/>
      <c r="D1077" s="24"/>
      <c r="E1077" s="24"/>
      <c r="F1077" s="54" t="s">
        <v>198</v>
      </c>
      <c r="G1077" s="54" t="s">
        <v>369</v>
      </c>
      <c r="H1077" s="55" t="s">
        <v>290</v>
      </c>
    </row>
    <row r="1078" spans="1:8" x14ac:dyDescent="0.25">
      <c r="A1078" t="s">
        <v>268</v>
      </c>
      <c r="B1078" t="s">
        <v>221</v>
      </c>
      <c r="C1078" s="24"/>
      <c r="D1078" s="24"/>
      <c r="E1078" s="24"/>
      <c r="F1078" s="52" t="s">
        <v>300</v>
      </c>
      <c r="G1078" s="52" t="s">
        <v>369</v>
      </c>
      <c r="H1078" s="53" t="s">
        <v>290</v>
      </c>
    </row>
    <row r="1079" spans="1:8" x14ac:dyDescent="0.25">
      <c r="A1079" t="s">
        <v>198</v>
      </c>
      <c r="B1079" t="s">
        <v>1277</v>
      </c>
      <c r="C1079" s="24"/>
      <c r="D1079" s="24"/>
      <c r="E1079" s="24"/>
      <c r="F1079" s="54" t="s">
        <v>199</v>
      </c>
      <c r="G1079" s="54" t="s">
        <v>369</v>
      </c>
      <c r="H1079" s="55" t="s">
        <v>290</v>
      </c>
    </row>
    <row r="1080" spans="1:8" x14ac:dyDescent="0.25">
      <c r="A1080" t="s">
        <v>300</v>
      </c>
      <c r="B1080" t="s">
        <v>1374</v>
      </c>
      <c r="C1080" s="24"/>
      <c r="D1080" s="24"/>
      <c r="E1080" s="24"/>
      <c r="F1080" s="52" t="s">
        <v>309</v>
      </c>
      <c r="G1080" s="52" t="s">
        <v>264</v>
      </c>
      <c r="H1080" s="53" t="s">
        <v>348</v>
      </c>
    </row>
    <row r="1081" spans="1:8" x14ac:dyDescent="0.25">
      <c r="A1081" t="s">
        <v>199</v>
      </c>
      <c r="B1081" t="s">
        <v>2013</v>
      </c>
      <c r="C1081" s="24"/>
      <c r="D1081" s="24"/>
      <c r="E1081" s="24"/>
      <c r="F1081" s="54" t="s">
        <v>1008</v>
      </c>
      <c r="G1081" s="54" t="s">
        <v>266</v>
      </c>
      <c r="H1081" s="55" t="s">
        <v>243</v>
      </c>
    </row>
    <row r="1082" spans="1:8" x14ac:dyDescent="0.25">
      <c r="A1082" t="s">
        <v>309</v>
      </c>
      <c r="B1082" t="s">
        <v>333</v>
      </c>
      <c r="C1082" s="24"/>
      <c r="D1082" s="24"/>
      <c r="E1082" s="24"/>
      <c r="F1082" s="52" t="s">
        <v>341</v>
      </c>
      <c r="G1082" s="52" t="s">
        <v>264</v>
      </c>
      <c r="H1082" s="53" t="s">
        <v>348</v>
      </c>
    </row>
    <row r="1083" spans="1:8" x14ac:dyDescent="0.25">
      <c r="A1083" t="s">
        <v>1008</v>
      </c>
      <c r="B1083" t="s">
        <v>2014</v>
      </c>
      <c r="C1083" s="24"/>
      <c r="D1083" s="24"/>
      <c r="E1083" s="24"/>
      <c r="F1083" s="54" t="s">
        <v>568</v>
      </c>
      <c r="G1083" s="54" t="s">
        <v>264</v>
      </c>
      <c r="H1083" s="55" t="s">
        <v>348</v>
      </c>
    </row>
    <row r="1084" spans="1:8" x14ac:dyDescent="0.25">
      <c r="A1084" t="s">
        <v>341</v>
      </c>
      <c r="B1084" t="s">
        <v>2015</v>
      </c>
      <c r="C1084" s="24"/>
      <c r="D1084" s="24"/>
      <c r="E1084" s="24"/>
      <c r="F1084" s="52" t="s">
        <v>1009</v>
      </c>
      <c r="G1084" s="52" t="s">
        <v>264</v>
      </c>
      <c r="H1084" s="53" t="s">
        <v>348</v>
      </c>
    </row>
    <row r="1085" spans="1:8" x14ac:dyDescent="0.25">
      <c r="A1085" t="s">
        <v>568</v>
      </c>
      <c r="B1085" t="s">
        <v>2016</v>
      </c>
      <c r="C1085" s="24"/>
      <c r="D1085" s="24"/>
      <c r="E1085" s="24"/>
      <c r="F1085" s="54" t="s">
        <v>200</v>
      </c>
      <c r="G1085" s="54" t="s">
        <v>264</v>
      </c>
      <c r="H1085" s="55" t="s">
        <v>348</v>
      </c>
    </row>
    <row r="1086" spans="1:8" x14ac:dyDescent="0.25">
      <c r="A1086" t="s">
        <v>1009</v>
      </c>
      <c r="B1086" t="s">
        <v>2017</v>
      </c>
      <c r="C1086" s="24"/>
      <c r="D1086" s="24"/>
      <c r="E1086" s="24"/>
      <c r="F1086" s="52" t="s">
        <v>1010</v>
      </c>
      <c r="G1086" s="52" t="s">
        <v>264</v>
      </c>
      <c r="H1086" s="53" t="s">
        <v>348</v>
      </c>
    </row>
    <row r="1087" spans="1:8" x14ac:dyDescent="0.25">
      <c r="A1087" t="s">
        <v>200</v>
      </c>
      <c r="B1087" t="s">
        <v>2018</v>
      </c>
      <c r="C1087" s="24"/>
      <c r="D1087" s="24"/>
      <c r="E1087" s="24"/>
      <c r="F1087" s="54" t="s">
        <v>288</v>
      </c>
      <c r="G1087" s="54" t="s">
        <v>264</v>
      </c>
      <c r="H1087" s="55" t="s">
        <v>348</v>
      </c>
    </row>
    <row r="1088" spans="1:8" x14ac:dyDescent="0.25">
      <c r="A1088" t="s">
        <v>1010</v>
      </c>
      <c r="B1088" t="s">
        <v>2019</v>
      </c>
      <c r="C1088" s="24"/>
      <c r="D1088" s="24"/>
      <c r="E1088" s="24"/>
      <c r="F1088" s="52" t="s">
        <v>1011</v>
      </c>
      <c r="G1088" s="52" t="s">
        <v>264</v>
      </c>
      <c r="H1088" s="53" t="s">
        <v>348</v>
      </c>
    </row>
    <row r="1089" spans="1:8" x14ac:dyDescent="0.25">
      <c r="A1089" t="s">
        <v>288</v>
      </c>
      <c r="B1089" t="s">
        <v>326</v>
      </c>
      <c r="C1089" s="24"/>
      <c r="D1089" s="24"/>
      <c r="E1089" s="24"/>
      <c r="F1089" s="54" t="s">
        <v>211</v>
      </c>
      <c r="G1089" s="54" t="s">
        <v>340</v>
      </c>
      <c r="H1089" s="55" t="s">
        <v>236</v>
      </c>
    </row>
    <row r="1090" spans="1:8" x14ac:dyDescent="0.25">
      <c r="A1090" t="s">
        <v>1011</v>
      </c>
      <c r="B1090" t="s">
        <v>2020</v>
      </c>
      <c r="C1090" s="24"/>
      <c r="D1090" s="24"/>
      <c r="E1090" s="24"/>
      <c r="F1090" s="52" t="s">
        <v>591</v>
      </c>
      <c r="G1090" s="52" t="s">
        <v>340</v>
      </c>
      <c r="H1090" s="53" t="s">
        <v>236</v>
      </c>
    </row>
    <row r="1091" spans="1:8" x14ac:dyDescent="0.25">
      <c r="A1091" t="s">
        <v>211</v>
      </c>
      <c r="B1091" t="s">
        <v>2021</v>
      </c>
      <c r="C1091" s="24"/>
      <c r="D1091" s="24"/>
      <c r="E1091" s="24"/>
      <c r="F1091" s="54" t="s">
        <v>1012</v>
      </c>
      <c r="G1091" s="54" t="s">
        <v>340</v>
      </c>
      <c r="H1091" s="55" t="s">
        <v>236</v>
      </c>
    </row>
    <row r="1092" spans="1:8" x14ac:dyDescent="0.25">
      <c r="A1092" t="s">
        <v>591</v>
      </c>
      <c r="B1092" t="s">
        <v>1278</v>
      </c>
      <c r="C1092" s="24"/>
      <c r="D1092" s="24"/>
      <c r="E1092" s="24"/>
      <c r="F1092" s="52" t="s">
        <v>201</v>
      </c>
      <c r="G1092" s="52" t="s">
        <v>264</v>
      </c>
      <c r="H1092" s="53" t="s">
        <v>348</v>
      </c>
    </row>
    <row r="1093" spans="1:8" x14ac:dyDescent="0.25">
      <c r="A1093" t="s">
        <v>1012</v>
      </c>
      <c r="B1093" t="s">
        <v>1278</v>
      </c>
      <c r="C1093" s="24"/>
      <c r="D1093" s="24"/>
      <c r="E1093" s="24"/>
      <c r="F1093" s="54" t="s">
        <v>202</v>
      </c>
      <c r="G1093" s="54" t="s">
        <v>347</v>
      </c>
      <c r="H1093" s="55" t="s">
        <v>224</v>
      </c>
    </row>
    <row r="1094" spans="1:8" x14ac:dyDescent="0.25">
      <c r="A1094" t="s">
        <v>201</v>
      </c>
      <c r="B1094" t="s">
        <v>1279</v>
      </c>
      <c r="F1094" s="52" t="s">
        <v>448</v>
      </c>
      <c r="G1094" s="52" t="s">
        <v>347</v>
      </c>
      <c r="H1094" s="53" t="s">
        <v>224</v>
      </c>
    </row>
    <row r="1095" spans="1:8" x14ac:dyDescent="0.25">
      <c r="A1095" t="s">
        <v>202</v>
      </c>
      <c r="B1095" t="s">
        <v>1013</v>
      </c>
      <c r="F1095" s="54" t="s">
        <v>302</v>
      </c>
      <c r="G1095" s="54" t="s">
        <v>304</v>
      </c>
      <c r="H1095" s="55" t="s">
        <v>319</v>
      </c>
    </row>
    <row r="1096" spans="1:8" x14ac:dyDescent="0.25">
      <c r="A1096" t="s">
        <v>448</v>
      </c>
      <c r="B1096" t="s">
        <v>1013</v>
      </c>
      <c r="F1096" s="52" t="s">
        <v>19</v>
      </c>
      <c r="G1096" s="52" t="s">
        <v>264</v>
      </c>
      <c r="H1096" s="53" t="s">
        <v>348</v>
      </c>
    </row>
    <row r="1097" spans="1:8" x14ac:dyDescent="0.25">
      <c r="A1097" t="s">
        <v>302</v>
      </c>
      <c r="B1097" t="s">
        <v>247</v>
      </c>
      <c r="F1097" s="54" t="s">
        <v>408</v>
      </c>
      <c r="G1097" s="54" t="s">
        <v>264</v>
      </c>
      <c r="H1097" s="55" t="s">
        <v>348</v>
      </c>
    </row>
    <row r="1098" spans="1:8" x14ac:dyDescent="0.25">
      <c r="A1098" t="s">
        <v>19</v>
      </c>
      <c r="B1098" t="s">
        <v>2022</v>
      </c>
      <c r="F1098" s="52" t="s">
        <v>203</v>
      </c>
      <c r="G1098" s="52" t="s">
        <v>264</v>
      </c>
      <c r="H1098" s="53" t="s">
        <v>348</v>
      </c>
    </row>
    <row r="1099" spans="1:8" x14ac:dyDescent="0.25">
      <c r="A1099" t="s">
        <v>408</v>
      </c>
      <c r="B1099" t="s">
        <v>1352</v>
      </c>
      <c r="F1099" s="54" t="s">
        <v>223</v>
      </c>
      <c r="G1099" s="54" t="s">
        <v>264</v>
      </c>
      <c r="H1099" s="55" t="s">
        <v>348</v>
      </c>
    </row>
    <row r="1100" spans="1:8" x14ac:dyDescent="0.25">
      <c r="A1100" t="s">
        <v>203</v>
      </c>
      <c r="B1100" t="s">
        <v>2023</v>
      </c>
      <c r="F1100" s="52" t="s">
        <v>501</v>
      </c>
      <c r="G1100" s="52" t="s">
        <v>264</v>
      </c>
      <c r="H1100" s="53" t="s">
        <v>348</v>
      </c>
    </row>
    <row r="1101" spans="1:8" x14ac:dyDescent="0.25">
      <c r="A1101" t="s">
        <v>223</v>
      </c>
      <c r="B1101" t="s">
        <v>1353</v>
      </c>
      <c r="F1101" s="54" t="s">
        <v>502</v>
      </c>
      <c r="G1101" s="54" t="s">
        <v>264</v>
      </c>
      <c r="H1101" s="55" t="s">
        <v>348</v>
      </c>
    </row>
    <row r="1102" spans="1:8" x14ac:dyDescent="0.25">
      <c r="A1102" t="s">
        <v>501</v>
      </c>
      <c r="B1102" t="s">
        <v>2024</v>
      </c>
      <c r="F1102" s="52" t="s">
        <v>532</v>
      </c>
      <c r="G1102" s="52" t="s">
        <v>304</v>
      </c>
      <c r="H1102" s="53" t="s">
        <v>319</v>
      </c>
    </row>
    <row r="1103" spans="1:8" x14ac:dyDescent="0.25">
      <c r="A1103" t="s">
        <v>502</v>
      </c>
      <c r="B1103" t="s">
        <v>2025</v>
      </c>
      <c r="F1103" s="54" t="s">
        <v>1014</v>
      </c>
      <c r="G1103" s="54" t="s">
        <v>304</v>
      </c>
      <c r="H1103" s="55" t="s">
        <v>319</v>
      </c>
    </row>
    <row r="1104" spans="1:8" x14ac:dyDescent="0.25">
      <c r="A1104" t="s">
        <v>532</v>
      </c>
      <c r="B1104" t="s">
        <v>533</v>
      </c>
      <c r="F1104" s="52" t="s">
        <v>274</v>
      </c>
      <c r="G1104" s="52" t="s">
        <v>264</v>
      </c>
      <c r="H1104" s="53" t="s">
        <v>348</v>
      </c>
    </row>
    <row r="1105" spans="1:8" x14ac:dyDescent="0.25">
      <c r="A1105" t="s">
        <v>1014</v>
      </c>
      <c r="B1105" t="s">
        <v>1280</v>
      </c>
      <c r="F1105" s="54" t="s">
        <v>232</v>
      </c>
      <c r="G1105" s="54" t="s">
        <v>264</v>
      </c>
      <c r="H1105" s="55" t="s">
        <v>348</v>
      </c>
    </row>
    <row r="1106" spans="1:8" x14ac:dyDescent="0.25">
      <c r="A1106" t="s">
        <v>274</v>
      </c>
      <c r="B1106" t="s">
        <v>1006</v>
      </c>
      <c r="F1106" s="52" t="s">
        <v>406</v>
      </c>
      <c r="G1106" s="52" t="s">
        <v>264</v>
      </c>
      <c r="H1106" s="53" t="s">
        <v>348</v>
      </c>
    </row>
    <row r="1107" spans="1:8" x14ac:dyDescent="0.25">
      <c r="A1107" t="s">
        <v>232</v>
      </c>
      <c r="B1107" t="s">
        <v>2026</v>
      </c>
      <c r="F1107" s="54" t="s">
        <v>204</v>
      </c>
      <c r="G1107" s="54" t="s">
        <v>264</v>
      </c>
      <c r="H1107" s="55" t="s">
        <v>348</v>
      </c>
    </row>
    <row r="1108" spans="1:8" x14ac:dyDescent="0.25">
      <c r="A1108" t="s">
        <v>406</v>
      </c>
      <c r="B1108" t="s">
        <v>1015</v>
      </c>
      <c r="F1108" s="52" t="s">
        <v>415</v>
      </c>
      <c r="G1108" s="52" t="s">
        <v>264</v>
      </c>
      <c r="H1108" s="53" t="s">
        <v>348</v>
      </c>
    </row>
    <row r="1109" spans="1:8" x14ac:dyDescent="0.25">
      <c r="A1109" t="s">
        <v>204</v>
      </c>
      <c r="B1109" t="s">
        <v>1281</v>
      </c>
      <c r="F1109" s="54" t="s">
        <v>1016</v>
      </c>
      <c r="G1109" s="54" t="s">
        <v>264</v>
      </c>
      <c r="H1109" s="55" t="s">
        <v>348</v>
      </c>
    </row>
    <row r="1110" spans="1:8" x14ac:dyDescent="0.25">
      <c r="A1110" t="s">
        <v>415</v>
      </c>
      <c r="B1110" t="s">
        <v>2027</v>
      </c>
      <c r="F1110" s="52" t="s">
        <v>1017</v>
      </c>
      <c r="G1110" s="52" t="s">
        <v>264</v>
      </c>
      <c r="H1110" s="53" t="s">
        <v>348</v>
      </c>
    </row>
    <row r="1111" spans="1:8" x14ac:dyDescent="0.25">
      <c r="A1111" t="s">
        <v>1016</v>
      </c>
      <c r="B1111" t="s">
        <v>2028</v>
      </c>
      <c r="F1111" s="54" t="s">
        <v>1121</v>
      </c>
      <c r="G1111" s="54" t="s">
        <v>264</v>
      </c>
      <c r="H1111" s="55" t="s">
        <v>348</v>
      </c>
    </row>
    <row r="1112" spans="1:8" x14ac:dyDescent="0.25">
      <c r="A1112" t="s">
        <v>1017</v>
      </c>
      <c r="B1112" t="s">
        <v>2027</v>
      </c>
      <c r="F1112" s="52" t="s">
        <v>409</v>
      </c>
      <c r="G1112" s="52" t="s">
        <v>266</v>
      </c>
      <c r="H1112" s="53" t="s">
        <v>243</v>
      </c>
    </row>
    <row r="1113" spans="1:8" x14ac:dyDescent="0.25">
      <c r="A1113" t="s">
        <v>1121</v>
      </c>
      <c r="B1113" t="s">
        <v>2029</v>
      </c>
      <c r="F1113" s="54" t="s">
        <v>609</v>
      </c>
      <c r="G1113" s="54" t="s">
        <v>266</v>
      </c>
      <c r="H1113" s="55" t="s">
        <v>243</v>
      </c>
    </row>
    <row r="1114" spans="1:8" x14ac:dyDescent="0.25">
      <c r="A1114" t="s">
        <v>409</v>
      </c>
      <c r="B1114" t="s">
        <v>2030</v>
      </c>
      <c r="F1114" s="52" t="s">
        <v>205</v>
      </c>
      <c r="G1114" s="52" t="s">
        <v>266</v>
      </c>
      <c r="H1114" s="53" t="s">
        <v>243</v>
      </c>
    </row>
    <row r="1115" spans="1:8" x14ac:dyDescent="0.25">
      <c r="A1115" t="s">
        <v>609</v>
      </c>
      <c r="B1115" t="s">
        <v>610</v>
      </c>
      <c r="F1115" s="54" t="s">
        <v>530</v>
      </c>
      <c r="G1115" s="54" t="s">
        <v>266</v>
      </c>
      <c r="H1115" s="55" t="s">
        <v>243</v>
      </c>
    </row>
    <row r="1116" spans="1:8" x14ac:dyDescent="0.25">
      <c r="A1116" t="s">
        <v>205</v>
      </c>
      <c r="B1116" t="s">
        <v>2031</v>
      </c>
      <c r="F1116" s="52" t="s">
        <v>307</v>
      </c>
      <c r="G1116" s="52" t="s">
        <v>266</v>
      </c>
      <c r="H1116" s="53" t="s">
        <v>243</v>
      </c>
    </row>
    <row r="1117" spans="1:8" x14ac:dyDescent="0.25">
      <c r="A1117" t="s">
        <v>530</v>
      </c>
      <c r="B1117" t="s">
        <v>1351</v>
      </c>
      <c r="F1117" s="54" t="s">
        <v>574</v>
      </c>
      <c r="G1117" s="54" t="s">
        <v>266</v>
      </c>
      <c r="H1117" s="55" t="s">
        <v>243</v>
      </c>
    </row>
    <row r="1118" spans="1:8" x14ac:dyDescent="0.25">
      <c r="A1118" t="s">
        <v>307</v>
      </c>
      <c r="B1118" t="s">
        <v>2032</v>
      </c>
      <c r="F1118" s="52" t="s">
        <v>206</v>
      </c>
      <c r="G1118" s="52" t="s">
        <v>266</v>
      </c>
      <c r="H1118" s="53" t="s">
        <v>243</v>
      </c>
    </row>
    <row r="1119" spans="1:8" x14ac:dyDescent="0.25">
      <c r="A1119" t="s">
        <v>574</v>
      </c>
      <c r="B1119" t="s">
        <v>1282</v>
      </c>
      <c r="F1119" s="54" t="s">
        <v>588</v>
      </c>
      <c r="G1119" s="54" t="s">
        <v>266</v>
      </c>
      <c r="H1119" s="55" t="s">
        <v>243</v>
      </c>
    </row>
    <row r="1120" spans="1:8" x14ac:dyDescent="0.25">
      <c r="A1120" t="s">
        <v>206</v>
      </c>
      <c r="B1120" t="s">
        <v>1282</v>
      </c>
      <c r="F1120" s="52" t="s">
        <v>310</v>
      </c>
      <c r="G1120" s="52" t="s">
        <v>266</v>
      </c>
      <c r="H1120" s="53" t="s">
        <v>243</v>
      </c>
    </row>
    <row r="1121" spans="1:8" x14ac:dyDescent="0.25">
      <c r="A1121" t="s">
        <v>588</v>
      </c>
      <c r="B1121" t="s">
        <v>1283</v>
      </c>
      <c r="F1121" s="54" t="s">
        <v>1332</v>
      </c>
      <c r="G1121" s="54" t="s">
        <v>1143</v>
      </c>
      <c r="H1121" s="55" t="s">
        <v>1144</v>
      </c>
    </row>
    <row r="1122" spans="1:8" x14ac:dyDescent="0.25">
      <c r="A1122" t="s">
        <v>310</v>
      </c>
      <c r="B1122" t="s">
        <v>1283</v>
      </c>
      <c r="F1122" s="52" t="s">
        <v>1122</v>
      </c>
      <c r="G1122" s="52" t="s">
        <v>1143</v>
      </c>
      <c r="H1122" s="53" t="s">
        <v>1144</v>
      </c>
    </row>
    <row r="1123" spans="1:8" x14ac:dyDescent="0.25">
      <c r="A1123" t="s">
        <v>1332</v>
      </c>
      <c r="B1123" t="s">
        <v>1355</v>
      </c>
      <c r="F1123" s="54" t="s">
        <v>1123</v>
      </c>
      <c r="G1123" s="54" t="s">
        <v>1143</v>
      </c>
      <c r="H1123" s="55" t="s">
        <v>1144</v>
      </c>
    </row>
    <row r="1124" spans="1:8" x14ac:dyDescent="0.25">
      <c r="A1124" t="s">
        <v>1122</v>
      </c>
      <c r="B1124" t="s">
        <v>1130</v>
      </c>
      <c r="F1124" s="52" t="s">
        <v>1124</v>
      </c>
      <c r="G1124" s="52" t="s">
        <v>1143</v>
      </c>
      <c r="H1124" s="53" t="s">
        <v>1144</v>
      </c>
    </row>
    <row r="1125" spans="1:8" x14ac:dyDescent="0.25">
      <c r="A1125" t="s">
        <v>1123</v>
      </c>
      <c r="B1125" t="s">
        <v>1131</v>
      </c>
      <c r="F1125" s="54" t="s">
        <v>1125</v>
      </c>
      <c r="G1125" s="54" t="s">
        <v>1143</v>
      </c>
      <c r="H1125" s="55" t="s">
        <v>1144</v>
      </c>
    </row>
    <row r="1126" spans="1:8" x14ac:dyDescent="0.25">
      <c r="A1126" t="s">
        <v>1124</v>
      </c>
      <c r="B1126" t="s">
        <v>1132</v>
      </c>
      <c r="F1126" s="52" t="s">
        <v>1126</v>
      </c>
      <c r="G1126" s="52" t="s">
        <v>1143</v>
      </c>
      <c r="H1126" s="53" t="s">
        <v>1144</v>
      </c>
    </row>
    <row r="1127" spans="1:8" x14ac:dyDescent="0.25">
      <c r="A1127" t="s">
        <v>1125</v>
      </c>
      <c r="B1127" t="s">
        <v>1133</v>
      </c>
    </row>
    <row r="1128" spans="1:8" x14ac:dyDescent="0.25">
      <c r="A1128" t="s">
        <v>1126</v>
      </c>
      <c r="B1128" t="s">
        <v>1134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TD MUP</vt:lpstr>
      <vt:lpstr>WP</vt:lpstr>
      <vt:lpstr>CEK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Didi Suherdi</cp:lastModifiedBy>
  <dcterms:created xsi:type="dcterms:W3CDTF">2015-06-05T01:10:52Z</dcterms:created>
  <dcterms:modified xsi:type="dcterms:W3CDTF">2024-05-28T04:07:53Z</dcterms:modified>
</cp:coreProperties>
</file>