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idi-Su\mitra\"/>
    </mc:Choice>
  </mc:AlternateContent>
  <xr:revisionPtr revIDLastSave="0" documentId="13_ncr:1_{C68BD023-0520-4281-9D00-7FB560000C16}" xr6:coauthVersionLast="44" xr6:coauthVersionMax="45" xr10:uidLastSave="{00000000-0000-0000-0000-000000000000}"/>
  <bookViews>
    <workbookView xWindow="-120" yWindow="-120" windowWidth="20730" windowHeight="11310" tabRatio="899" activeTab="1" xr2:uid="{00000000-000D-0000-FFFF-FFFF00000000}"/>
  </bookViews>
  <sheets>
    <sheet name="FINANCE- Data View Detil " sheetId="27" r:id="rId1"/>
    <sheet name="FINANCE- Menu Add or Update" sheetId="26" r:id="rId2"/>
    <sheet name="FINANCE- Data View Awal" sheetId="28" r:id="rId3"/>
  </sheets>
  <externalReferences>
    <externalReference r:id="rId4"/>
  </externalReferences>
  <definedNames>
    <definedName name="Chart_Filter">#REF!</definedName>
    <definedName name="Chart_Product" localSheetId="2">#REF!</definedName>
    <definedName name="Chart_Product" localSheetId="0">#REF!</definedName>
    <definedName name="Chart_Product" localSheetId="1">#REF!</definedName>
    <definedName name="Chart_Product">#REF!</definedName>
    <definedName name="Chart_Sales" localSheetId="2">IF([0]!Chart_Filter="Qtr 1",#REF!,IF([0]!Chart_Filter="Qtr 2",#REF!,IF([0]!Chart_Filter="Qtr 3",#REF!,IF([0]!Chart_Filter="Qtr 4",#REF!,IF([0]!Chart_Filter="Total",#REF!,"")))))</definedName>
    <definedName name="Chart_Sales" localSheetId="0">IF([0]!Chart_Filter="Qtr 1",#REF!,IF([0]!Chart_Filter="Qtr 2",#REF!,IF([0]!Chart_Filter="Qtr 3",#REF!,IF([0]!Chart_Filter="Qtr 4",#REF!,IF([0]!Chart_Filter="Total",#REF!,"")))))</definedName>
    <definedName name="Chart_Sales" localSheetId="1">IF([0]!Chart_Filter="Qtr 1",#REF!,IF([0]!Chart_Filter="Qtr 2",#REF!,IF([0]!Chart_Filter="Qtr 3",#REF!,IF([0]!Chart_Filter="Qtr 4",#REF!,IF([0]!Chart_Filter="Total",#REF!,"")))))</definedName>
    <definedName name="Chart_Sales">IF(Chart_Filter="Qtr 1",#REF!,IF(Chart_Filter="Qtr 2",#REF!,IF(Chart_Filter="Qtr 3",#REF!,IF(Chart_Filter="Qtr 4",#REF!,IF(Chart_Filter="Total",#REF!,"")))))</definedName>
    <definedName name="CompanyName">#REF!</definedName>
    <definedName name="ConstructionTotal">#REF!</definedName>
    <definedName name="CustomerLookup">[1]!CustomerList[Lookup]</definedName>
    <definedName name="InstallTotal">#REF!</definedName>
    <definedName name="Invoice_No">[1]!InvoicesMain[Invoice '#]</definedName>
    <definedName name="InvoiceNoDetails">"InvoiceDetails[Invoice No]"</definedName>
    <definedName name="Planning2Total">#REF!</definedName>
    <definedName name="PlanningTotal">#REF!</definedName>
    <definedName name="rngInvoice">#REF!</definedName>
    <definedName name="TestTotal">#REF!</definedName>
    <definedName name="Title1" localSheetId="2">#REF!</definedName>
    <definedName name="Title1" localSheetId="0">#REF!</definedName>
    <definedName name="Title1" localSheetId="1">#REF!</definedName>
    <definedName name="Title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7" l="1"/>
  <c r="I24" i="27" l="1"/>
  <c r="F20" i="27"/>
  <c r="F19" i="27"/>
  <c r="F18" i="27"/>
  <c r="F17" i="27"/>
  <c r="F16" i="27"/>
  <c r="F15" i="27"/>
  <c r="F14" i="27"/>
  <c r="H24" i="27" s="1"/>
  <c r="F13" i="27"/>
  <c r="G24" i="27"/>
  <c r="E24" i="27"/>
  <c r="C24" i="27"/>
  <c r="B24" i="27"/>
  <c r="F24" i="27" l="1"/>
  <c r="I25" i="27" l="1"/>
  <c r="H25" i="27"/>
  <c r="G2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telpro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 akan tampil laporan keuangan yang di upload </t>
        </r>
      </text>
    </comment>
    <comment ref="E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 akan tampil RAB perbaikan</t>
        </r>
      </text>
    </comment>
    <comment ref="I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telpro:</t>
        </r>
        <r>
          <rPr>
            <sz val="9"/>
            <color indexed="81"/>
            <rFont val="Tahoma"/>
            <family val="2"/>
          </rPr>
          <t xml:space="preserve">
apabila di klik makan akan tampil bukti transfer</t>
        </r>
      </text>
    </comment>
  </commentList>
</comments>
</file>

<file path=xl/sharedStrings.xml><?xml version="1.0" encoding="utf-8"?>
<sst xmlns="http://schemas.openxmlformats.org/spreadsheetml/2006/main" count="291" uniqueCount="100">
  <si>
    <t>Klasifikasi</t>
  </si>
  <si>
    <t>Brand</t>
  </si>
  <si>
    <t>Perusahaan</t>
  </si>
  <si>
    <t>Tambah</t>
  </si>
  <si>
    <t>NAMA PERUSAHAAN</t>
  </si>
  <si>
    <t>&lt;date&gt;</t>
  </si>
  <si>
    <t>Lokasi Gedung</t>
  </si>
  <si>
    <t>Alamat</t>
  </si>
  <si>
    <t>Kota</t>
  </si>
  <si>
    <t xml:space="preserve">Keterangan </t>
  </si>
  <si>
    <t xml:space="preserve">KETERANGAN </t>
  </si>
  <si>
    <t xml:space="preserve">Brand </t>
  </si>
  <si>
    <t xml:space="preserve">F &amp; B </t>
  </si>
  <si>
    <t xml:space="preserve">BRAND </t>
  </si>
  <si>
    <t>(Otomatis sesuai data master kontrak)</t>
  </si>
  <si>
    <t xml:space="preserve">Beban COGS </t>
  </si>
  <si>
    <t xml:space="preserve">Beban Perbaikan </t>
  </si>
  <si>
    <t xml:space="preserve">&lt;textbox&gt; </t>
  </si>
  <si>
    <t xml:space="preserve">Tgl Unbill </t>
  </si>
  <si>
    <t xml:space="preserve">Tgl bill </t>
  </si>
  <si>
    <t xml:space="preserve">Tgl Paid </t>
  </si>
  <si>
    <t xml:space="preserve">Januari </t>
  </si>
  <si>
    <t xml:space="preserve">Febuari </t>
  </si>
  <si>
    <t xml:space="preserve">FINANCE </t>
  </si>
  <si>
    <t xml:space="preserve">DATA PERUSAHAAN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</si>
  <si>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</si>
  <si>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</si>
  <si>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</si>
  <si>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</si>
  <si>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</si>
  <si>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</si>
  <si>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</si>
  <si>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</si>
  <si>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</si>
  <si>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>Desember</t>
  </si>
  <si>
    <t xml:space="preserve">TOTAL </t>
  </si>
  <si>
    <t xml:space="preserve">&lt; Combo Box&gt; diambil dari data Master Kontrak </t>
  </si>
  <si>
    <t>Akta No 27</t>
  </si>
  <si>
    <t xml:space="preserve">PT Rekso Nasional Food </t>
  </si>
  <si>
    <t xml:space="preserve">STO Samang Raya </t>
  </si>
  <si>
    <t>Jl. Raya Anyer Kav.AO/2 / Warnasari Anyer</t>
  </si>
  <si>
    <t>Cilegon</t>
  </si>
  <si>
    <t xml:space="preserve">Tanggal Komersil </t>
  </si>
  <si>
    <t xml:space="preserve">Piutang </t>
  </si>
  <si>
    <t>No Kontrak  GSD - Mitra</t>
  </si>
  <si>
    <t>No Kontrak GSD - Mitra</t>
  </si>
  <si>
    <t xml:space="preserve">Biaya Operasional </t>
  </si>
  <si>
    <t>Revenue</t>
  </si>
  <si>
    <t xml:space="preserve">sisa </t>
  </si>
  <si>
    <t xml:space="preserve">Mc Donald's </t>
  </si>
  <si>
    <t xml:space="preserve">Tanggal Komersial </t>
  </si>
  <si>
    <t xml:space="preserve">TAHUN </t>
  </si>
  <si>
    <t xml:space="preserve">REAL </t>
  </si>
  <si>
    <t>ACCRUE</t>
  </si>
  <si>
    <t xml:space="preserve">STATUS FINANCE </t>
  </si>
  <si>
    <t xml:space="preserve">Tahun </t>
  </si>
  <si>
    <t xml:space="preserve">&lt;textbox&gt; numeric </t>
  </si>
  <si>
    <t>Maret</t>
  </si>
  <si>
    <t>September</t>
  </si>
  <si>
    <t xml:space="preserve">Desember </t>
  </si>
  <si>
    <t>upload file</t>
  </si>
  <si>
    <t>&lt;textbox&gt;</t>
  </si>
  <si>
    <t xml:space="preserve">BULAN </t>
  </si>
  <si>
    <t xml:space="preserve">REVENUE </t>
  </si>
  <si>
    <t>BEBAN COGS</t>
  </si>
  <si>
    <t xml:space="preserve">BEBAN OPERASIONAL </t>
  </si>
  <si>
    <t xml:space="preserve">BIAYA PERBAIKAN </t>
  </si>
  <si>
    <t xml:space="preserve">PIUTANG </t>
  </si>
  <si>
    <t>UPLOAD LAPORAN KEUANGAN</t>
  </si>
  <si>
    <t>UPLOAD FILE RAB PERBAIKAN</t>
  </si>
  <si>
    <t xml:space="preserve">UPLOAD FILE TAGIHAN </t>
  </si>
  <si>
    <t>UPLOAD BUKTI TRANSFER</t>
  </si>
  <si>
    <t xml:space="preserve">TANGGAL UNBILL </t>
  </si>
  <si>
    <t xml:space="preserve">TANGGAL BILL </t>
  </si>
  <si>
    <t xml:space="preserve">TANGGAL PAID </t>
  </si>
  <si>
    <t xml:space="preserve">Catatan </t>
  </si>
  <si>
    <t xml:space="preserve">Apabila Tgl Unbill dimasukan maka ditotal akan tampil nilai yang ada di kolom piutang dan di jumlahkan </t>
  </si>
  <si>
    <t xml:space="preserve">Apabila Tgll Bill sudah di input maka Tgl unbill tidak berlaku lagi dan tidak terhitung dalam total unbill </t>
  </si>
  <si>
    <t xml:space="preserve">Apabila Tgl Paid sudah di input maka Tgl Unbiill dan bill tidak berlaku lagi dan tidak terhitung dalam total unbill &amp; bill </t>
  </si>
  <si>
    <t xml:space="preserve">LOKASI GEDUNG </t>
  </si>
  <si>
    <t>REVENUE</t>
  </si>
  <si>
    <t>STATUS (UNBILL/BILL/PAID)</t>
  </si>
  <si>
    <t>STATUS 
(REAL /ACCRUE)</t>
  </si>
  <si>
    <t>&lt;tahun&gt; listbox 2020-2025</t>
  </si>
  <si>
    <t>checkbox Accrue/Real</t>
  </si>
  <si>
    <t>TOTAL</t>
  </si>
  <si>
    <t>12 Mei 2019</t>
  </si>
  <si>
    <t>20 Jan 2020</t>
  </si>
  <si>
    <t>20 Feb 2020</t>
  </si>
  <si>
    <t>20 Jun 2020</t>
  </si>
  <si>
    <t>22 Jan 2020</t>
  </si>
  <si>
    <t>22 Mar 2020</t>
  </si>
  <si>
    <t>22 Apr 2020</t>
  </si>
  <si>
    <t>22 Mei 2020</t>
  </si>
  <si>
    <t>22 Jun 2020</t>
  </si>
  <si>
    <t>20 Jul 2020</t>
  </si>
  <si>
    <t xml:space="preserve">LISTBOX </t>
  </si>
  <si>
    <t>NOMOR KONTRAK GSD - MITRA</t>
  </si>
  <si>
    <t xml:space="preserve">TANGGAL </t>
  </si>
  <si>
    <t xml:space="preserve">TAHUN 2020 (LISTBOX)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</si>
</sst>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_-[$Rp-421]* #,##0.00_-;\-[$Rp-421]* #,##0.00_-;_-[$Rp-421]* &quot;-&quot;??_-;_-@_-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Helvetica Neue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 Light"/>
      <family val="2"/>
      <scheme val="major"/>
    </font>
    <font>
      <b/>
      <sz val="28"/>
      <color theme="1" tint="0.34998626667073579"/>
      <name val="Calibri Light"/>
      <family val="2"/>
      <scheme val="major"/>
    </font>
    <font>
      <b/>
      <sz val="25"/>
      <color theme="0"/>
      <name val="Calibri Light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2"/>
      <color theme="4" tint="-0.499984740745262"/>
      <name val="Calibri Light"/>
      <family val="2"/>
      <scheme val="major"/>
    </font>
    <font>
      <sz val="14"/>
      <color theme="4" tint="-0.24994659260841701"/>
      <name val="Calibri Light"/>
      <family val="2"/>
      <scheme val="major"/>
    </font>
    <font>
      <sz val="11"/>
      <color theme="2" tint="-0.8998992889187291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>
      <alignment vertical="center"/>
    </xf>
    <xf numFmtId="0" fontId="13" fillId="0" borderId="0" applyNumberFormat="0" applyProtection="0">
      <alignment vertical="center"/>
    </xf>
    <xf numFmtId="0" fontId="14" fillId="0" borderId="0" applyNumberFormat="0" applyProtection="0">
      <alignment vertical="center"/>
    </xf>
    <xf numFmtId="0" fontId="13" fillId="0" borderId="5" applyNumberFormat="0" applyProtection="0">
      <alignment vertical="center"/>
    </xf>
    <xf numFmtId="0" fontId="15" fillId="6" borderId="6" applyNumberFormat="0" applyAlignment="0" applyProtection="0"/>
    <xf numFmtId="0" fontId="16" fillId="0" borderId="0" applyNumberFormat="0" applyFill="0" applyBorder="0">
      <alignment vertical="top" wrapText="1"/>
    </xf>
    <xf numFmtId="0" fontId="17" fillId="5" borderId="0" applyNumberFormat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Fill="0" applyBorder="0" applyProtection="0">
      <alignment horizontal="left" vertical="center"/>
    </xf>
    <xf numFmtId="0" fontId="20" fillId="0" borderId="0" applyNumberFormat="0" applyFill="0" applyBorder="0" applyAlignment="0" applyProtection="0"/>
    <xf numFmtId="0" fontId="11" fillId="0" borderId="7" applyNumberFormat="0" applyAlignment="0" applyProtection="0"/>
    <xf numFmtId="0" fontId="1" fillId="0" borderId="0">
      <alignment wrapText="1"/>
    </xf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6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6" fillId="4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2" xfId="0" applyBorder="1"/>
    <xf numFmtId="0" fontId="3" fillId="2" borderId="1" xfId="0" applyFont="1" applyFill="1" applyBorder="1" applyAlignment="1"/>
    <xf numFmtId="0" fontId="3" fillId="7" borderId="1" xfId="0" applyFont="1" applyFill="1" applyBorder="1"/>
    <xf numFmtId="166" fontId="0" fillId="0" borderId="1" xfId="1" applyNumberFormat="1" applyFont="1" applyBorder="1"/>
    <xf numFmtId="14" fontId="7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1" xfId="0" applyFont="1" applyFill="1" applyBorder="1"/>
    <xf numFmtId="166" fontId="3" fillId="8" borderId="1" xfId="0" applyNumberFormat="1" applyFont="1" applyFill="1" applyBorder="1"/>
    <xf numFmtId="0" fontId="0" fillId="0" borderId="1" xfId="0" applyFont="1" applyFill="1" applyBorder="1"/>
    <xf numFmtId="0" fontId="0" fillId="8" borderId="2" xfId="0" applyFill="1" applyBorder="1" applyAlignment="1"/>
    <xf numFmtId="166" fontId="0" fillId="8" borderId="4" xfId="0" applyNumberFormat="1" applyFill="1" applyBorder="1" applyAlignment="1"/>
    <xf numFmtId="166" fontId="0" fillId="8" borderId="3" xfId="0" quotePrefix="1" applyNumberFormat="1" applyFill="1" applyBorder="1" applyAlignment="1"/>
    <xf numFmtId="0" fontId="0" fillId="2" borderId="1" xfId="0" applyFont="1" applyFill="1" applyBorder="1"/>
    <xf numFmtId="166" fontId="2" fillId="2" borderId="1" xfId="1" applyNumberFormat="1" applyFont="1" applyFill="1" applyBorder="1"/>
    <xf numFmtId="166" fontId="0" fillId="0" borderId="0" xfId="0" applyNumberForma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2" borderId="0" xfId="0" applyFont="1" applyFill="1" applyAlignment="1"/>
    <xf numFmtId="0" fontId="0" fillId="0" borderId="4" xfId="0" applyBorder="1"/>
    <xf numFmtId="0" fontId="7" fillId="0" borderId="4" xfId="0" applyFont="1" applyBorder="1"/>
    <xf numFmtId="0" fontId="6" fillId="0" borderId="4" xfId="0" applyFont="1" applyBorder="1"/>
    <xf numFmtId="0" fontId="4" fillId="9" borderId="8" xfId="0" applyFont="1" applyFill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7" borderId="1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2">
    <cellStyle name="60% - Accent1 2" xfId="15" xr:uid="{00000000-0005-0000-0000-000000000000}"/>
    <cellStyle name="Comma" xfId="1" builtinId="3"/>
    <cellStyle name="Currency [0] 2" xfId="21" xr:uid="{00000000-0005-0000-0000-000002000000}"/>
    <cellStyle name="Explanatory Text 2" xfId="18" xr:uid="{00000000-0005-0000-0000-000003000000}"/>
    <cellStyle name="Followed Hyperlink" xfId="4" builtinId="9" hidden="1"/>
    <cellStyle name="Followed Hyperlink" xfId="6" builtinId="9" hidden="1"/>
    <cellStyle name="Followed Hyperlink" xfId="8" builtinId="9" hidden="1"/>
    <cellStyle name="Heading 1 2" xfId="11" xr:uid="{00000000-0005-0000-0000-000007000000}"/>
    <cellStyle name="Heading 1 3" xfId="16" xr:uid="{00000000-0005-0000-0000-000008000000}"/>
    <cellStyle name="Heading 2 2" xfId="10" xr:uid="{00000000-0005-0000-0000-000009000000}"/>
    <cellStyle name="Heading 3 2" xfId="12" xr:uid="{00000000-0005-0000-0000-00000A000000}"/>
    <cellStyle name="Heading 3 3" xfId="17" xr:uid="{00000000-0005-0000-0000-00000B000000}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10000000}"/>
    <cellStyle name="Normal 3" xfId="14" xr:uid="{00000000-0005-0000-0000-000011000000}"/>
    <cellStyle name="Normal 4" xfId="2" xr:uid="{00000000-0005-0000-0000-000012000000}"/>
    <cellStyle name="Normal 5" xfId="20" xr:uid="{00000000-0005-0000-0000-000013000000}"/>
    <cellStyle name="Title 2" xfId="13" xr:uid="{00000000-0005-0000-0000-000014000000}"/>
    <cellStyle name="Total 2" xfId="19" xr:uid="{00000000-0005-0000-0000-000015000000}"/>
  </cellStyles>
  <dxfs count="24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9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4" defaultTableStyle="TableStyleMedium9" defaultPivotStyle="PivotStyleMedium7">
    <tableStyle name="Project Budget" pivot="0" count="6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TotalCell" dxfId="18"/>
    </tableStyle>
    <tableStyle name="Sales Invoice Table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Sales Invoice Table 2" pivot="0" count="7" xr9:uid="{00000000-0011-0000-FFFF-FFFF02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TableStyleLight4 2" pivot="0" count="4" xr9:uid="{00000000-0011-0000-FFFF-FFFF03000000}"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237066</xdr:colOff>
      <xdr:row>29</xdr:row>
      <xdr:rowOff>65918</xdr:rowOff>
    </xdr:from>
    <xdr:to>
      <xdr:col>1</xdr:col>
      <xdr:colOff>924983</xdr:colOff>
      <xdr:row>30</xdr:row>
      <xdr:rowOff>161167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24C043-821A-433B-AAF6-0DB2438AA28C}"/>
            </a:ext>
          </a:extLst>
        </xdr:cNvPr>
        <xdr:cNvSpPr/>
      </xdr:nvSpPr>
      <xdr:spPr>
        <a:xfrm>
          <a:off x="2608791" y="6666743"/>
          <a:ext cx="687917" cy="295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1583265</xdr:colOff>
      <xdr:row>29</xdr:row>
      <xdr:rowOff>93436</xdr:rowOff>
    </xdr:from>
    <xdr:to>
      <xdr:col>1</xdr:col>
      <xdr:colOff>2271182</xdr:colOff>
      <xdr:row>30</xdr:row>
      <xdr:rowOff>187173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87DBD4-34F4-4E94-9582-7108A70AE3F1}"/>
            </a:ext>
          </a:extLst>
        </xdr:cNvPr>
        <xdr:cNvSpPr/>
      </xdr:nvSpPr>
      <xdr:spPr>
        <a:xfrm>
          <a:off x="3954990" y="6694261"/>
          <a:ext cx="687917" cy="293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invoice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This Invoice Tracker"/>
      <sheetName val="Invoice"/>
      <sheetName val="Customers"/>
      <sheetName val="Invoices - Main"/>
      <sheetName val="Invoice Details"/>
      <sheetName val="Sales invoice tracker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"/>
  <sheetViews>
    <sheetView showGridLines="0" topLeftCell="A10" zoomScale="120" zoomScaleNormal="120" zoomScalePageLayoutView="120" workbookViewId="0">
      <selection activeCell="I24" sqref="I24"/>
    </sheetView>
  </sheetViews>
  <sheetFormatPr defaultColWidth="11" defaultRowHeight="15.75"/>
  <cols>
    <col min="1" max="1" width="29.125" bestFit="1" customWidth="1"/>
    <col min="2" max="3" width="20.625" bestFit="1" customWidth="1"/>
    <col min="4" max="4" width="19.5" customWidth="1"/>
    <col min="5" max="6" width="19.5" bestFit="1" customWidth="1"/>
    <col min="7" max="8" width="19.375" bestFit="1" customWidth="1"/>
    <col min="9" max="9" width="17.625" bestFit="1" customWidth="1"/>
    <col min="10" max="10" width="16.5" bestFit="1" customWidth="1"/>
    <col min="11" max="11" width="23.875" customWidth="1"/>
    <col min="12" max="12" width="29.5" bestFit="1" customWidth="1"/>
  </cols>
  <sheetData>
    <row r="1" spans="1:12">
      <c r="A1" s="18" t="s">
        <v>24</v>
      </c>
      <c r="B1" s="53"/>
      <c r="C1" s="54"/>
      <c r="D1" s="54"/>
      <c r="E1" s="54"/>
      <c r="F1" s="54"/>
      <c r="G1" s="54"/>
      <c r="H1" s="54"/>
      <c r="I1" s="54"/>
      <c r="J1" s="55"/>
    </row>
    <row r="2" spans="1:12">
      <c r="A2" s="4" t="s">
        <v>2</v>
      </c>
      <c r="B2" s="49" t="s">
        <v>38</v>
      </c>
      <c r="C2" s="50"/>
      <c r="D2" s="50"/>
      <c r="E2" s="50"/>
      <c r="F2" s="50"/>
      <c r="G2" s="50"/>
      <c r="H2" s="50"/>
      <c r="I2" s="50"/>
      <c r="J2" s="51"/>
    </row>
    <row r="3" spans="1:12">
      <c r="A3" s="4" t="s">
        <v>6</v>
      </c>
      <c r="B3" s="49" t="s">
        <v>39</v>
      </c>
      <c r="C3" s="50"/>
      <c r="D3" s="50"/>
      <c r="E3" s="50"/>
      <c r="F3" s="50"/>
      <c r="G3" s="50"/>
      <c r="H3" s="50"/>
      <c r="I3" s="50"/>
      <c r="J3" s="51"/>
      <c r="K3" s="1"/>
      <c r="L3" s="1"/>
    </row>
    <row r="4" spans="1:12">
      <c r="A4" s="4" t="s">
        <v>7</v>
      </c>
      <c r="B4" s="49" t="s">
        <v>40</v>
      </c>
      <c r="C4" s="50"/>
      <c r="D4" s="50"/>
      <c r="E4" s="50"/>
      <c r="F4" s="50"/>
      <c r="G4" s="50"/>
      <c r="H4" s="50"/>
      <c r="I4" s="50"/>
      <c r="J4" s="51"/>
    </row>
    <row r="5" spans="1:12">
      <c r="A5" s="4" t="s">
        <v>8</v>
      </c>
      <c r="B5" s="49" t="s">
        <v>41</v>
      </c>
      <c r="C5" s="50"/>
      <c r="D5" s="50"/>
      <c r="E5" s="50"/>
      <c r="F5" s="50"/>
      <c r="G5" s="50"/>
      <c r="H5" s="50"/>
      <c r="I5" s="50"/>
      <c r="J5" s="51"/>
      <c r="K5" s="1"/>
      <c r="L5" s="1"/>
    </row>
    <row r="6" spans="1:12">
      <c r="A6" s="4" t="s">
        <v>11</v>
      </c>
      <c r="B6" s="36" t="s">
        <v>49</v>
      </c>
      <c r="C6" s="37"/>
      <c r="D6" s="37"/>
      <c r="E6" s="37"/>
      <c r="F6" s="37"/>
      <c r="G6" s="37"/>
      <c r="H6" s="37"/>
      <c r="I6" s="37"/>
      <c r="J6" s="38"/>
    </row>
    <row r="7" spans="1:12">
      <c r="A7" s="4" t="s">
        <v>0</v>
      </c>
      <c r="B7" s="49" t="s">
        <v>12</v>
      </c>
      <c r="C7" s="50"/>
      <c r="D7" s="50"/>
      <c r="E7" s="50"/>
      <c r="F7" s="50"/>
      <c r="G7" s="50"/>
      <c r="H7" s="50"/>
      <c r="I7" s="50"/>
      <c r="J7" s="51"/>
      <c r="K7" s="1"/>
      <c r="L7" s="1"/>
    </row>
    <row r="8" spans="1:12">
      <c r="A8" s="4" t="s">
        <v>45</v>
      </c>
      <c r="B8" s="49" t="s">
        <v>37</v>
      </c>
      <c r="C8" s="50"/>
      <c r="D8" s="50"/>
      <c r="E8" s="50"/>
      <c r="F8" s="50"/>
      <c r="G8" s="50"/>
      <c r="H8" s="50"/>
      <c r="I8" s="50"/>
      <c r="J8" s="51"/>
      <c r="K8" s="1"/>
      <c r="L8" s="1"/>
    </row>
    <row r="9" spans="1:12">
      <c r="A9" s="4" t="s">
        <v>42</v>
      </c>
      <c r="B9" s="39" t="s">
        <v>86</v>
      </c>
      <c r="C9" s="25"/>
      <c r="D9" s="25"/>
      <c r="E9" s="25"/>
      <c r="F9" s="25"/>
      <c r="G9" s="25"/>
      <c r="H9" s="25"/>
      <c r="I9" s="25"/>
      <c r="J9" s="26"/>
      <c r="K9" s="1"/>
      <c r="L9" s="1"/>
    </row>
    <row r="10" spans="1:12">
      <c r="A10" s="19" t="s">
        <v>23</v>
      </c>
      <c r="B10" s="52" t="s">
        <v>99</v>
      </c>
      <c r="C10" s="52"/>
      <c r="D10" s="52"/>
      <c r="E10" s="52"/>
      <c r="F10" s="52"/>
      <c r="G10" s="52"/>
      <c r="H10" s="52"/>
      <c r="I10" s="52"/>
      <c r="J10" s="52"/>
      <c r="K10" s="1"/>
      <c r="L10" s="1"/>
    </row>
    <row r="11" spans="1:12">
      <c r="A11" s="22"/>
      <c r="B11" s="33" t="s">
        <v>47</v>
      </c>
      <c r="C11" s="33" t="s">
        <v>15</v>
      </c>
      <c r="D11" s="33" t="s">
        <v>46</v>
      </c>
      <c r="E11" s="22" t="s">
        <v>16</v>
      </c>
      <c r="F11" s="22" t="s">
        <v>43</v>
      </c>
      <c r="G11" s="22" t="s">
        <v>18</v>
      </c>
      <c r="H11" s="22" t="s">
        <v>19</v>
      </c>
      <c r="I11" s="22" t="s">
        <v>20</v>
      </c>
      <c r="J11" s="22" t="s">
        <v>54</v>
      </c>
    </row>
    <row r="12" spans="1:12">
      <c r="A12" s="22" t="s">
        <v>21</v>
      </c>
      <c r="B12" s="34">
        <v>999999999</v>
      </c>
      <c r="C12" s="34">
        <v>999999999</v>
      </c>
      <c r="D12" s="34">
        <v>999999999</v>
      </c>
      <c r="E12" s="20">
        <v>3000000</v>
      </c>
      <c r="F12" s="20">
        <f>B12*12%</f>
        <v>119999999.88</v>
      </c>
      <c r="G12" s="48" t="s">
        <v>87</v>
      </c>
      <c r="H12" s="48" t="s">
        <v>90</v>
      </c>
      <c r="I12" s="23"/>
      <c r="J12" s="24" t="s">
        <v>52</v>
      </c>
      <c r="K12" s="2"/>
      <c r="L12" s="3"/>
    </row>
    <row r="13" spans="1:12">
      <c r="A13" s="22" t="s">
        <v>22</v>
      </c>
      <c r="B13" s="34">
        <v>999999999</v>
      </c>
      <c r="C13" s="34">
        <v>999999999</v>
      </c>
      <c r="D13" s="34">
        <v>999999999</v>
      </c>
      <c r="E13" s="20">
        <v>0</v>
      </c>
      <c r="F13" s="20">
        <f t="shared" ref="F12:F20" si="0">B13*12%</f>
        <v>119999999.88</v>
      </c>
      <c r="G13" s="48" t="s">
        <v>88</v>
      </c>
      <c r="H13" s="21"/>
      <c r="I13" s="23"/>
      <c r="J13" s="24" t="s">
        <v>52</v>
      </c>
    </row>
    <row r="14" spans="1:12">
      <c r="A14" s="22" t="s">
        <v>25</v>
      </c>
      <c r="B14" s="34">
        <v>999999999</v>
      </c>
      <c r="C14" s="34">
        <v>999999999</v>
      </c>
      <c r="D14" s="34">
        <v>999999999</v>
      </c>
      <c r="E14" s="20">
        <v>15000000</v>
      </c>
      <c r="F14" s="20">
        <f t="shared" si="0"/>
        <v>119999999.88</v>
      </c>
      <c r="G14" s="21"/>
      <c r="H14" s="48" t="s">
        <v>91</v>
      </c>
      <c r="I14" s="23"/>
      <c r="J14" s="24" t="s">
        <v>52</v>
      </c>
    </row>
    <row r="15" spans="1:12">
      <c r="A15" s="22" t="s">
        <v>26</v>
      </c>
      <c r="B15" s="34">
        <v>999999999</v>
      </c>
      <c r="C15" s="34">
        <v>999999999</v>
      </c>
      <c r="D15" s="34">
        <v>999999999</v>
      </c>
      <c r="E15" s="20">
        <v>0</v>
      </c>
      <c r="F15" s="20">
        <f t="shared" si="0"/>
        <v>119999999.88</v>
      </c>
      <c r="G15" s="21"/>
      <c r="H15" s="48" t="s">
        <v>92</v>
      </c>
      <c r="I15" s="23"/>
      <c r="J15" s="24" t="s">
        <v>52</v>
      </c>
    </row>
    <row r="16" spans="1:12">
      <c r="A16" s="22" t="s">
        <v>27</v>
      </c>
      <c r="B16" s="34">
        <v>999999999</v>
      </c>
      <c r="C16" s="34">
        <v>999999999</v>
      </c>
      <c r="D16" s="34">
        <v>999999999</v>
      </c>
      <c r="E16" s="20">
        <v>0</v>
      </c>
      <c r="F16" s="20">
        <f t="shared" si="0"/>
        <v>119999999.88</v>
      </c>
      <c r="G16" s="21"/>
      <c r="H16" s="48" t="s">
        <v>93</v>
      </c>
      <c r="I16" s="23"/>
      <c r="J16" s="24" t="s">
        <v>52</v>
      </c>
    </row>
    <row r="17" spans="1:10">
      <c r="A17" s="22" t="s">
        <v>28</v>
      </c>
      <c r="B17" s="34">
        <v>999999999</v>
      </c>
      <c r="C17" s="34">
        <v>999999999</v>
      </c>
      <c r="D17" s="34">
        <v>999999999</v>
      </c>
      <c r="E17" s="20">
        <v>0</v>
      </c>
      <c r="F17" s="20">
        <f t="shared" si="0"/>
        <v>119999999.88</v>
      </c>
      <c r="G17" s="48" t="s">
        <v>89</v>
      </c>
      <c r="H17" s="48" t="s">
        <v>94</v>
      </c>
      <c r="I17" s="48" t="s">
        <v>95</v>
      </c>
      <c r="J17" s="24" t="s">
        <v>53</v>
      </c>
    </row>
    <row r="18" spans="1:10">
      <c r="A18" s="29" t="s">
        <v>29</v>
      </c>
      <c r="B18" s="34">
        <v>999999999</v>
      </c>
      <c r="C18" s="34">
        <v>999999999</v>
      </c>
      <c r="D18" s="34">
        <v>999999999</v>
      </c>
      <c r="E18" s="20">
        <v>0</v>
      </c>
      <c r="F18" s="20">
        <f t="shared" si="0"/>
        <v>119999999.88</v>
      </c>
      <c r="G18" s="21"/>
      <c r="H18" s="21"/>
      <c r="I18" s="23"/>
      <c r="J18" s="22"/>
    </row>
    <row r="19" spans="1:10">
      <c r="A19" s="29" t="s">
        <v>30</v>
      </c>
      <c r="B19" s="34">
        <v>999999999</v>
      </c>
      <c r="C19" s="34">
        <v>999999999</v>
      </c>
      <c r="D19" s="34">
        <v>999999999</v>
      </c>
      <c r="E19" s="20">
        <v>300000000</v>
      </c>
      <c r="F19" s="20">
        <f t="shared" si="0"/>
        <v>119999999.88</v>
      </c>
      <c r="G19" s="21"/>
      <c r="H19" s="21"/>
      <c r="I19" s="23"/>
      <c r="J19" s="22"/>
    </row>
    <row r="20" spans="1:10">
      <c r="A20" s="29" t="s">
        <v>31</v>
      </c>
      <c r="B20" s="34">
        <v>999999999</v>
      </c>
      <c r="C20" s="34">
        <v>999999999</v>
      </c>
      <c r="D20" s="34">
        <v>999999999</v>
      </c>
      <c r="E20" s="20">
        <v>0</v>
      </c>
      <c r="F20" s="20">
        <f t="shared" si="0"/>
        <v>119999999.88</v>
      </c>
      <c r="G20" s="21"/>
      <c r="H20" s="21"/>
      <c r="I20" s="23"/>
      <c r="J20" s="22"/>
    </row>
    <row r="21" spans="1:10">
      <c r="A21" s="29" t="s">
        <v>32</v>
      </c>
      <c r="B21" s="34">
        <v>999999999</v>
      </c>
      <c r="C21" s="34">
        <v>999999999</v>
      </c>
      <c r="D21" s="34">
        <v>999999999</v>
      </c>
      <c r="E21" s="20">
        <v>0</v>
      </c>
      <c r="F21" s="20">
        <v>0</v>
      </c>
      <c r="G21" s="21"/>
      <c r="H21" s="21"/>
      <c r="I21" s="23"/>
      <c r="J21" s="22"/>
    </row>
    <row r="22" spans="1:10">
      <c r="A22" s="29" t="s">
        <v>33</v>
      </c>
      <c r="B22" s="34">
        <v>999999999</v>
      </c>
      <c r="C22" s="34">
        <v>999999999</v>
      </c>
      <c r="D22" s="34">
        <v>999999999</v>
      </c>
      <c r="E22" s="20">
        <v>0</v>
      </c>
      <c r="F22" s="20">
        <v>0</v>
      </c>
      <c r="G22" s="21"/>
      <c r="H22" s="21"/>
      <c r="I22" s="23"/>
      <c r="J22" s="22"/>
    </row>
    <row r="23" spans="1:10">
      <c r="A23" s="29" t="s">
        <v>34</v>
      </c>
      <c r="B23" s="34">
        <v>999999999</v>
      </c>
      <c r="C23" s="34">
        <v>999999999</v>
      </c>
      <c r="D23" s="34">
        <v>999999999</v>
      </c>
      <c r="E23" s="20">
        <v>0</v>
      </c>
      <c r="F23" s="20">
        <v>0</v>
      </c>
      <c r="G23" s="21"/>
      <c r="H23" s="21"/>
      <c r="I23" s="23"/>
      <c r="J23" s="22"/>
    </row>
    <row r="24" spans="1:10">
      <c r="A24" s="27" t="s">
        <v>35</v>
      </c>
      <c r="B24" s="28">
        <f>SUM(B12:B23)</f>
        <v>11999999988</v>
      </c>
      <c r="C24" s="28">
        <f t="shared" ref="C24:F24" si="1">SUM(C12:C23)</f>
        <v>11999999988</v>
      </c>
      <c r="D24" s="28"/>
      <c r="E24" s="28">
        <f t="shared" si="1"/>
        <v>318000000</v>
      </c>
      <c r="F24" s="28">
        <f t="shared" si="1"/>
        <v>1079999998.9200001</v>
      </c>
      <c r="G24" s="32">
        <f>F12+F13+F17</f>
        <v>359999999.63999999</v>
      </c>
      <c r="H24" s="31">
        <f>F12+F14+F15+F16+F17</f>
        <v>599999999.39999998</v>
      </c>
      <c r="I24" s="31">
        <f>F17</f>
        <v>119999999.88</v>
      </c>
      <c r="J24" s="30"/>
    </row>
    <row r="25" spans="1:10">
      <c r="F25" t="s">
        <v>48</v>
      </c>
      <c r="G25" s="35">
        <f>F24-SUM(F12:F13)</f>
        <v>839999999.16000009</v>
      </c>
      <c r="H25" s="35">
        <f>F24-H24</f>
        <v>479999999.5200001</v>
      </c>
      <c r="I25" s="35">
        <f>F24-I24</f>
        <v>959999999.04000008</v>
      </c>
    </row>
    <row r="27" spans="1:10">
      <c r="A27" t="s">
        <v>75</v>
      </c>
      <c r="G27" s="35"/>
      <c r="H27" s="35"/>
      <c r="I27" s="35"/>
    </row>
    <row r="28" spans="1:10">
      <c r="A28" t="s">
        <v>76</v>
      </c>
    </row>
    <row r="29" spans="1:10">
      <c r="A29" t="s">
        <v>77</v>
      </c>
    </row>
    <row r="30" spans="1:10">
      <c r="A30" t="s">
        <v>78</v>
      </c>
    </row>
  </sheetData>
  <mergeCells count="8">
    <mergeCell ref="B4:J4"/>
    <mergeCell ref="B5:J5"/>
    <mergeCell ref="B10:J10"/>
    <mergeCell ref="B1:J1"/>
    <mergeCell ref="B8:J8"/>
    <mergeCell ref="B2:J2"/>
    <mergeCell ref="B7:J7"/>
    <mergeCell ref="B3:J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O28"/>
  <sheetViews>
    <sheetView showGridLines="0" tabSelected="1" topLeftCell="A12" zoomScale="130" zoomScaleNormal="130" zoomScalePageLayoutView="130" workbookViewId="0">
      <selection activeCell="A8" sqref="A8"/>
    </sheetView>
  </sheetViews>
  <sheetFormatPr defaultColWidth="11" defaultRowHeight="15.75"/>
  <cols>
    <col min="1" max="1" width="38.5" bestFit="1" customWidth="1"/>
    <col min="2" max="2" width="17.625" customWidth="1"/>
    <col min="3" max="4" width="16.5" bestFit="1" customWidth="1"/>
    <col min="5" max="5" width="19.125" bestFit="1" customWidth="1"/>
    <col min="6" max="6" width="16.5" bestFit="1" customWidth="1"/>
    <col min="7" max="7" width="18.625" bestFit="1" customWidth="1"/>
    <col min="9" max="9" width="10.625" customWidth="1"/>
    <col min="11" max="11" width="10.625" customWidth="1"/>
    <col min="15" max="15" width="12.375" customWidth="1"/>
  </cols>
  <sheetData>
    <row r="1" spans="1:1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>
      <c r="A2" s="4" t="s">
        <v>2</v>
      </c>
      <c r="B2" s="4" t="s">
        <v>36</v>
      </c>
      <c r="C2" s="44"/>
      <c r="D2" s="44"/>
      <c r="E2" s="45"/>
      <c r="F2" s="44"/>
      <c r="G2" s="44"/>
      <c r="H2" s="44"/>
      <c r="I2" s="44"/>
      <c r="J2" s="44"/>
      <c r="K2" s="44"/>
      <c r="L2" s="44"/>
      <c r="M2" s="44"/>
      <c r="N2" s="44"/>
      <c r="O2" s="17"/>
    </row>
    <row r="3" spans="1:15">
      <c r="A3" s="4" t="s">
        <v>6</v>
      </c>
      <c r="B3" s="4" t="s">
        <v>36</v>
      </c>
      <c r="C3" s="44"/>
      <c r="D3" s="44"/>
      <c r="E3" s="45"/>
      <c r="F3" s="44"/>
      <c r="G3" s="44"/>
      <c r="H3" s="44"/>
      <c r="I3" s="44"/>
      <c r="J3" s="44"/>
      <c r="K3" s="44"/>
      <c r="L3" s="44"/>
      <c r="M3" s="44"/>
      <c r="N3" s="44"/>
      <c r="O3" s="17"/>
    </row>
    <row r="4" spans="1:15">
      <c r="A4" s="4" t="s">
        <v>7</v>
      </c>
      <c r="B4" s="4" t="s">
        <v>14</v>
      </c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17"/>
    </row>
    <row r="5" spans="1:15">
      <c r="A5" s="4" t="s">
        <v>8</v>
      </c>
      <c r="B5" s="4" t="s">
        <v>14</v>
      </c>
      <c r="C5" s="44"/>
      <c r="D5" s="44"/>
      <c r="E5" s="45"/>
      <c r="F5" s="44"/>
      <c r="G5" s="44"/>
      <c r="H5" s="44"/>
      <c r="I5" s="44"/>
      <c r="J5" s="44"/>
      <c r="K5" s="44"/>
      <c r="L5" s="44"/>
      <c r="M5" s="44"/>
      <c r="N5" s="44"/>
      <c r="O5" s="17"/>
    </row>
    <row r="6" spans="1:15">
      <c r="A6" s="4" t="s">
        <v>1</v>
      </c>
      <c r="B6" s="4" t="s">
        <v>14</v>
      </c>
      <c r="C6" s="44"/>
      <c r="D6" s="44"/>
      <c r="E6" s="45"/>
      <c r="F6" s="44"/>
      <c r="G6" s="44"/>
      <c r="H6" s="44"/>
      <c r="I6" s="44"/>
      <c r="J6" s="44"/>
      <c r="K6" s="44"/>
      <c r="L6" s="44"/>
      <c r="M6" s="44"/>
      <c r="N6" s="44"/>
      <c r="O6" s="17"/>
    </row>
    <row r="7" spans="1:15">
      <c r="A7" s="4" t="s">
        <v>0</v>
      </c>
      <c r="B7" s="4" t="s">
        <v>14</v>
      </c>
      <c r="C7" s="44"/>
      <c r="D7" s="44"/>
      <c r="E7" s="46"/>
      <c r="F7" s="44"/>
      <c r="G7" s="44"/>
      <c r="H7" s="44"/>
      <c r="I7" s="44"/>
      <c r="J7" s="44"/>
      <c r="K7" s="44"/>
      <c r="L7" s="44"/>
      <c r="M7" s="44"/>
      <c r="N7" s="44"/>
      <c r="O7" s="17"/>
    </row>
    <row r="8" spans="1:15">
      <c r="A8" s="4" t="s">
        <v>44</v>
      </c>
      <c r="B8" s="4" t="s">
        <v>14</v>
      </c>
      <c r="C8" s="44"/>
      <c r="D8" s="44"/>
      <c r="E8" s="45"/>
      <c r="F8" s="44"/>
      <c r="G8" s="44"/>
      <c r="H8" s="44"/>
      <c r="I8" s="44"/>
      <c r="J8" s="44"/>
      <c r="K8" s="44"/>
      <c r="L8" s="44"/>
      <c r="M8" s="44"/>
      <c r="N8" s="44"/>
      <c r="O8" s="17"/>
    </row>
    <row r="9" spans="1:15">
      <c r="A9" s="4" t="s">
        <v>50</v>
      </c>
      <c r="B9" s="4" t="s">
        <v>14</v>
      </c>
      <c r="C9" s="44"/>
      <c r="D9" s="44"/>
      <c r="E9" s="45"/>
      <c r="F9" s="44"/>
      <c r="G9" s="44"/>
      <c r="H9" s="44"/>
      <c r="I9" s="44"/>
      <c r="J9" s="44"/>
      <c r="K9" s="44"/>
      <c r="L9" s="44"/>
      <c r="M9" s="44"/>
      <c r="N9" s="44"/>
      <c r="O9" s="17"/>
    </row>
    <row r="10" spans="1:15">
      <c r="A10" s="4"/>
      <c r="B10" s="4"/>
      <c r="C10" s="44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17"/>
    </row>
    <row r="11" spans="1:15">
      <c r="A11" s="4" t="s">
        <v>55</v>
      </c>
      <c r="B11" s="4" t="s">
        <v>83</v>
      </c>
      <c r="C11" s="44"/>
      <c r="D11" s="44"/>
      <c r="E11" s="45"/>
      <c r="F11" s="44"/>
      <c r="G11" s="44"/>
      <c r="H11" s="44"/>
      <c r="I11" s="44"/>
      <c r="J11" s="44"/>
      <c r="K11" s="44"/>
      <c r="L11" s="44"/>
      <c r="M11" s="44"/>
      <c r="N11" s="44"/>
      <c r="O11" s="17"/>
    </row>
    <row r="12" spans="1:15" s="41" customFormat="1" ht="47.25">
      <c r="A12" s="40" t="s">
        <v>62</v>
      </c>
      <c r="B12" s="40" t="s">
        <v>63</v>
      </c>
      <c r="C12" s="40" t="s">
        <v>64</v>
      </c>
      <c r="D12" s="40" t="s">
        <v>65</v>
      </c>
      <c r="E12" s="40" t="s">
        <v>54</v>
      </c>
      <c r="F12" s="40" t="s">
        <v>66</v>
      </c>
      <c r="G12" s="40" t="s">
        <v>67</v>
      </c>
      <c r="H12" s="40" t="s">
        <v>72</v>
      </c>
      <c r="I12" s="40" t="s">
        <v>73</v>
      </c>
      <c r="J12" s="40" t="s">
        <v>74</v>
      </c>
      <c r="K12" s="40" t="s">
        <v>68</v>
      </c>
      <c r="L12" s="40" t="s">
        <v>69</v>
      </c>
      <c r="M12" s="40" t="s">
        <v>70</v>
      </c>
      <c r="N12" s="40" t="s">
        <v>71</v>
      </c>
      <c r="O12" s="40" t="s">
        <v>10</v>
      </c>
    </row>
    <row r="13" spans="1:15">
      <c r="A13" s="4" t="s">
        <v>21</v>
      </c>
      <c r="B13" s="4" t="s">
        <v>56</v>
      </c>
      <c r="C13" s="4" t="s">
        <v>56</v>
      </c>
      <c r="D13" s="4" t="s">
        <v>56</v>
      </c>
      <c r="E13" s="42" t="s">
        <v>84</v>
      </c>
      <c r="F13" s="4" t="s">
        <v>56</v>
      </c>
      <c r="G13" s="4" t="s">
        <v>56</v>
      </c>
      <c r="H13" s="4" t="s">
        <v>5</v>
      </c>
      <c r="I13" s="4" t="s">
        <v>5</v>
      </c>
      <c r="J13" s="4" t="s">
        <v>5</v>
      </c>
      <c r="K13" s="42" t="s">
        <v>60</v>
      </c>
      <c r="L13" s="42" t="s">
        <v>60</v>
      </c>
      <c r="M13" s="42" t="s">
        <v>60</v>
      </c>
      <c r="N13" s="42" t="s">
        <v>60</v>
      </c>
      <c r="O13" s="4" t="s">
        <v>61</v>
      </c>
    </row>
    <row r="14" spans="1:15">
      <c r="A14" s="4" t="s">
        <v>22</v>
      </c>
      <c r="B14" s="4" t="s">
        <v>56</v>
      </c>
      <c r="C14" s="4" t="s">
        <v>56</v>
      </c>
      <c r="D14" s="4" t="s">
        <v>56</v>
      </c>
      <c r="E14" s="42" t="s">
        <v>84</v>
      </c>
      <c r="F14" s="4" t="s">
        <v>56</v>
      </c>
      <c r="G14" s="4" t="s">
        <v>56</v>
      </c>
      <c r="H14" s="4" t="s">
        <v>5</v>
      </c>
      <c r="I14" s="4" t="s">
        <v>5</v>
      </c>
      <c r="J14" s="4" t="s">
        <v>5</v>
      </c>
      <c r="K14" s="42" t="s">
        <v>60</v>
      </c>
      <c r="L14" s="42" t="s">
        <v>60</v>
      </c>
      <c r="M14" s="42" t="s">
        <v>60</v>
      </c>
      <c r="N14" s="42" t="s">
        <v>60</v>
      </c>
      <c r="O14" s="4" t="s">
        <v>61</v>
      </c>
    </row>
    <row r="15" spans="1:15">
      <c r="A15" s="4" t="s">
        <v>57</v>
      </c>
      <c r="B15" s="4" t="s">
        <v>56</v>
      </c>
      <c r="C15" s="4" t="s">
        <v>56</v>
      </c>
      <c r="D15" s="4" t="s">
        <v>56</v>
      </c>
      <c r="E15" s="42" t="s">
        <v>84</v>
      </c>
      <c r="F15" s="4" t="s">
        <v>56</v>
      </c>
      <c r="G15" s="4" t="s">
        <v>56</v>
      </c>
      <c r="H15" s="4" t="s">
        <v>5</v>
      </c>
      <c r="I15" s="4" t="s">
        <v>5</v>
      </c>
      <c r="J15" s="4" t="s">
        <v>5</v>
      </c>
      <c r="K15" s="42" t="s">
        <v>60</v>
      </c>
      <c r="L15" s="42" t="s">
        <v>60</v>
      </c>
      <c r="M15" s="42" t="s">
        <v>60</v>
      </c>
      <c r="N15" s="42" t="s">
        <v>60</v>
      </c>
      <c r="O15" s="4" t="s">
        <v>61</v>
      </c>
    </row>
    <row r="16" spans="1:15">
      <c r="A16" s="4" t="s">
        <v>26</v>
      </c>
      <c r="B16" s="4" t="s">
        <v>56</v>
      </c>
      <c r="C16" s="4" t="s">
        <v>56</v>
      </c>
      <c r="D16" s="4" t="s">
        <v>56</v>
      </c>
      <c r="E16" s="42" t="s">
        <v>84</v>
      </c>
      <c r="F16" s="4" t="s">
        <v>56</v>
      </c>
      <c r="G16" s="4" t="s">
        <v>56</v>
      </c>
      <c r="H16" s="4" t="s">
        <v>5</v>
      </c>
      <c r="I16" s="4" t="s">
        <v>5</v>
      </c>
      <c r="J16" s="4" t="s">
        <v>5</v>
      </c>
      <c r="K16" s="42" t="s">
        <v>60</v>
      </c>
      <c r="L16" s="42" t="s">
        <v>60</v>
      </c>
      <c r="M16" s="42" t="s">
        <v>60</v>
      </c>
      <c r="N16" s="42" t="s">
        <v>60</v>
      </c>
      <c r="O16" s="4" t="s">
        <v>61</v>
      </c>
    </row>
    <row r="17" spans="1:15">
      <c r="A17" s="4" t="s">
        <v>27</v>
      </c>
      <c r="B17" s="4" t="s">
        <v>56</v>
      </c>
      <c r="C17" s="4" t="s">
        <v>56</v>
      </c>
      <c r="D17" s="4" t="s">
        <v>56</v>
      </c>
      <c r="E17" s="42" t="s">
        <v>84</v>
      </c>
      <c r="F17" s="4" t="s">
        <v>56</v>
      </c>
      <c r="G17" s="4" t="s">
        <v>56</v>
      </c>
      <c r="H17" s="4" t="s">
        <v>5</v>
      </c>
      <c r="I17" s="4" t="s">
        <v>5</v>
      </c>
      <c r="J17" s="4" t="s">
        <v>5</v>
      </c>
      <c r="K17" s="42" t="s">
        <v>60</v>
      </c>
      <c r="L17" s="42" t="s">
        <v>60</v>
      </c>
      <c r="M17" s="42" t="s">
        <v>60</v>
      </c>
      <c r="N17" s="42" t="s">
        <v>60</v>
      </c>
      <c r="O17" s="4" t="s">
        <v>61</v>
      </c>
    </row>
    <row r="18" spans="1:15">
      <c r="A18" s="4" t="s">
        <v>28</v>
      </c>
      <c r="B18" s="4" t="s">
        <v>56</v>
      </c>
      <c r="C18" s="4" t="s">
        <v>56</v>
      </c>
      <c r="D18" s="4" t="s">
        <v>56</v>
      </c>
      <c r="E18" s="42" t="s">
        <v>84</v>
      </c>
      <c r="F18" s="4" t="s">
        <v>56</v>
      </c>
      <c r="G18" s="4" t="s">
        <v>56</v>
      </c>
      <c r="H18" s="4" t="s">
        <v>5</v>
      </c>
      <c r="I18" s="4" t="s">
        <v>5</v>
      </c>
      <c r="J18" s="4" t="s">
        <v>5</v>
      </c>
      <c r="K18" s="42" t="s">
        <v>60</v>
      </c>
      <c r="L18" s="42" t="s">
        <v>60</v>
      </c>
      <c r="M18" s="42" t="s">
        <v>60</v>
      </c>
      <c r="N18" s="42" t="s">
        <v>60</v>
      </c>
      <c r="O18" s="4" t="s">
        <v>61</v>
      </c>
    </row>
    <row r="19" spans="1:15">
      <c r="A19" s="4" t="s">
        <v>29</v>
      </c>
      <c r="B19" s="4" t="s">
        <v>56</v>
      </c>
      <c r="C19" s="4" t="s">
        <v>56</v>
      </c>
      <c r="D19" s="4" t="s">
        <v>56</v>
      </c>
      <c r="E19" s="42" t="s">
        <v>84</v>
      </c>
      <c r="F19" s="4" t="s">
        <v>56</v>
      </c>
      <c r="G19" s="4" t="s">
        <v>56</v>
      </c>
      <c r="H19" s="4" t="s">
        <v>5</v>
      </c>
      <c r="I19" s="4" t="s">
        <v>5</v>
      </c>
      <c r="J19" s="4" t="s">
        <v>5</v>
      </c>
      <c r="K19" s="42" t="s">
        <v>60</v>
      </c>
      <c r="L19" s="42" t="s">
        <v>60</v>
      </c>
      <c r="M19" s="42" t="s">
        <v>60</v>
      </c>
      <c r="N19" s="42" t="s">
        <v>60</v>
      </c>
      <c r="O19" s="4" t="s">
        <v>61</v>
      </c>
    </row>
    <row r="20" spans="1:15">
      <c r="A20" s="4" t="s">
        <v>30</v>
      </c>
      <c r="B20" s="4" t="s">
        <v>56</v>
      </c>
      <c r="C20" s="4" t="s">
        <v>56</v>
      </c>
      <c r="D20" s="4" t="s">
        <v>56</v>
      </c>
      <c r="E20" s="42" t="s">
        <v>84</v>
      </c>
      <c r="F20" s="4" t="s">
        <v>56</v>
      </c>
      <c r="G20" s="4" t="s">
        <v>56</v>
      </c>
      <c r="H20" s="4" t="s">
        <v>5</v>
      </c>
      <c r="I20" s="4" t="s">
        <v>5</v>
      </c>
      <c r="J20" s="4" t="s">
        <v>5</v>
      </c>
      <c r="K20" s="42" t="s">
        <v>60</v>
      </c>
      <c r="L20" s="42" t="s">
        <v>60</v>
      </c>
      <c r="M20" s="42" t="s">
        <v>60</v>
      </c>
      <c r="N20" s="42" t="s">
        <v>60</v>
      </c>
      <c r="O20" s="4" t="s">
        <v>61</v>
      </c>
    </row>
    <row r="21" spans="1:15">
      <c r="A21" s="4" t="s">
        <v>58</v>
      </c>
      <c r="B21" s="4" t="s">
        <v>56</v>
      </c>
      <c r="C21" s="4" t="s">
        <v>56</v>
      </c>
      <c r="D21" s="4" t="s">
        <v>56</v>
      </c>
      <c r="E21" s="42" t="s">
        <v>84</v>
      </c>
      <c r="F21" s="4" t="s">
        <v>56</v>
      </c>
      <c r="G21" s="4" t="s">
        <v>56</v>
      </c>
      <c r="H21" s="4" t="s">
        <v>5</v>
      </c>
      <c r="I21" s="4" t="s">
        <v>5</v>
      </c>
      <c r="J21" s="4" t="s">
        <v>5</v>
      </c>
      <c r="K21" s="42" t="s">
        <v>60</v>
      </c>
      <c r="L21" s="42" t="s">
        <v>60</v>
      </c>
      <c r="M21" s="42" t="s">
        <v>60</v>
      </c>
      <c r="N21" s="42" t="s">
        <v>60</v>
      </c>
      <c r="O21" s="4" t="s">
        <v>61</v>
      </c>
    </row>
    <row r="22" spans="1:15">
      <c r="A22" s="4" t="s">
        <v>32</v>
      </c>
      <c r="B22" s="4" t="s">
        <v>56</v>
      </c>
      <c r="C22" s="4" t="s">
        <v>56</v>
      </c>
      <c r="D22" s="4" t="s">
        <v>56</v>
      </c>
      <c r="E22" s="42" t="s">
        <v>84</v>
      </c>
      <c r="F22" s="4" t="s">
        <v>56</v>
      </c>
      <c r="G22" s="4" t="s">
        <v>56</v>
      </c>
      <c r="H22" s="4" t="s">
        <v>5</v>
      </c>
      <c r="I22" s="4" t="s">
        <v>5</v>
      </c>
      <c r="J22" s="4" t="s">
        <v>5</v>
      </c>
      <c r="K22" s="42" t="s">
        <v>60</v>
      </c>
      <c r="L22" s="42" t="s">
        <v>60</v>
      </c>
      <c r="M22" s="42" t="s">
        <v>60</v>
      </c>
      <c r="N22" s="42" t="s">
        <v>60</v>
      </c>
      <c r="O22" s="4" t="s">
        <v>61</v>
      </c>
    </row>
    <row r="23" spans="1:15">
      <c r="A23" s="4" t="s">
        <v>33</v>
      </c>
      <c r="B23" s="4" t="s">
        <v>56</v>
      </c>
      <c r="C23" s="4" t="s">
        <v>56</v>
      </c>
      <c r="D23" s="4" t="s">
        <v>56</v>
      </c>
      <c r="E23" s="42" t="s">
        <v>84</v>
      </c>
      <c r="F23" s="4" t="s">
        <v>56</v>
      </c>
      <c r="G23" s="4" t="s">
        <v>56</v>
      </c>
      <c r="H23" s="4" t="s">
        <v>5</v>
      </c>
      <c r="I23" s="4" t="s">
        <v>5</v>
      </c>
      <c r="J23" s="4" t="s">
        <v>5</v>
      </c>
      <c r="K23" s="42" t="s">
        <v>60</v>
      </c>
      <c r="L23" s="42" t="s">
        <v>60</v>
      </c>
      <c r="M23" s="42" t="s">
        <v>60</v>
      </c>
      <c r="N23" s="42" t="s">
        <v>60</v>
      </c>
      <c r="O23" s="4" t="s">
        <v>61</v>
      </c>
    </row>
    <row r="24" spans="1:15">
      <c r="A24" s="4" t="s">
        <v>59</v>
      </c>
      <c r="B24" s="4" t="s">
        <v>56</v>
      </c>
      <c r="C24" s="4" t="s">
        <v>56</v>
      </c>
      <c r="D24" s="4" t="s">
        <v>56</v>
      </c>
      <c r="E24" s="42" t="s">
        <v>84</v>
      </c>
      <c r="F24" s="4" t="s">
        <v>56</v>
      </c>
      <c r="G24" s="4" t="s">
        <v>56</v>
      </c>
      <c r="H24" s="4" t="s">
        <v>5</v>
      </c>
      <c r="I24" s="4" t="s">
        <v>5</v>
      </c>
      <c r="J24" s="4" t="s">
        <v>5</v>
      </c>
      <c r="K24" s="42" t="s">
        <v>60</v>
      </c>
      <c r="L24" s="42" t="s">
        <v>60</v>
      </c>
      <c r="M24" s="42" t="s">
        <v>60</v>
      </c>
      <c r="N24" s="42" t="s">
        <v>60</v>
      </c>
      <c r="O24" s="4" t="s">
        <v>61</v>
      </c>
    </row>
    <row r="25" spans="1:15">
      <c r="B25" s="4"/>
    </row>
    <row r="26" spans="1:15">
      <c r="A26" s="4" t="s">
        <v>85</v>
      </c>
      <c r="B26" s="4"/>
      <c r="C26" s="4"/>
      <c r="D26" s="4"/>
      <c r="E26" s="4"/>
      <c r="F26" s="4"/>
      <c r="G26" s="4"/>
    </row>
    <row r="27" spans="1:15">
      <c r="A27" s="4" t="s">
        <v>9</v>
      </c>
      <c r="B27" s="4" t="s">
        <v>17</v>
      </c>
    </row>
    <row r="28" spans="1:15">
      <c r="E28" s="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9"/>
  <sheetViews>
    <sheetView showGridLines="0" zoomScale="93" zoomScaleNormal="93" zoomScalePageLayoutView="93" workbookViewId="0"/>
  </sheetViews>
  <sheetFormatPr defaultColWidth="11" defaultRowHeight="15.75"/>
  <cols>
    <col min="1" max="1" width="28.125" bestFit="1" customWidth="1"/>
    <col min="2" max="2" width="28.125" customWidth="1"/>
    <col min="3" max="3" width="28.625" bestFit="1" customWidth="1"/>
    <col min="4" max="4" width="33.375" bestFit="1" customWidth="1"/>
    <col min="5" max="6" width="24.875" customWidth="1"/>
    <col min="7" max="7" width="19.375" customWidth="1"/>
    <col min="8" max="8" width="18.875" customWidth="1"/>
    <col min="9" max="9" width="26.5" customWidth="1"/>
    <col min="10" max="10" width="20.375" bestFit="1" customWidth="1"/>
    <col min="11" max="11" width="28.625" bestFit="1" customWidth="1"/>
    <col min="12" max="12" width="18.375" customWidth="1"/>
  </cols>
  <sheetData>
    <row r="1" spans="1:12">
      <c r="A1" t="s">
        <v>51</v>
      </c>
      <c r="B1" t="s">
        <v>96</v>
      </c>
    </row>
    <row r="2" spans="1:12" ht="16.5" thickBot="1"/>
    <row r="3" spans="1:12" ht="31.5">
      <c r="A3" s="47" t="s">
        <v>4</v>
      </c>
      <c r="B3" s="47" t="s">
        <v>13</v>
      </c>
      <c r="C3" s="47" t="s">
        <v>79</v>
      </c>
      <c r="D3" s="47" t="s">
        <v>97</v>
      </c>
      <c r="E3" s="47" t="s">
        <v>98</v>
      </c>
      <c r="F3" s="47" t="s">
        <v>80</v>
      </c>
      <c r="G3" s="47" t="s">
        <v>66</v>
      </c>
      <c r="H3" s="47" t="s">
        <v>67</v>
      </c>
      <c r="I3" s="47" t="s">
        <v>81</v>
      </c>
      <c r="J3" s="47" t="s">
        <v>82</v>
      </c>
      <c r="K3" s="47" t="s">
        <v>10</v>
      </c>
      <c r="L3" s="5"/>
    </row>
    <row r="4" spans="1:12">
      <c r="A4" s="6"/>
      <c r="B4" s="6"/>
      <c r="C4" s="6"/>
      <c r="D4" s="6"/>
      <c r="E4" s="7"/>
      <c r="F4" s="9"/>
      <c r="G4" s="8"/>
      <c r="H4" s="8"/>
      <c r="I4" s="9"/>
      <c r="J4" s="6"/>
      <c r="K4" s="13"/>
      <c r="L4" s="10"/>
    </row>
    <row r="5" spans="1:12" s="11" customFormat="1">
      <c r="A5" s="9"/>
      <c r="B5" s="9"/>
      <c r="C5" s="9"/>
      <c r="D5" s="9"/>
      <c r="E5" s="9"/>
      <c r="F5" s="9"/>
      <c r="G5" s="9"/>
      <c r="H5" s="12"/>
      <c r="I5" s="9"/>
      <c r="J5" s="9"/>
      <c r="K5" s="13"/>
      <c r="L5" s="10"/>
    </row>
    <row r="8" spans="1:12">
      <c r="A8" s="14"/>
      <c r="B8" s="14"/>
    </row>
    <row r="9" spans="1:12">
      <c r="E9" s="15"/>
      <c r="F9" s="15"/>
      <c r="G9" s="15"/>
      <c r="H9" s="15"/>
      <c r="I9" s="15"/>
      <c r="J9" s="15"/>
      <c r="K9" s="16"/>
      <c r="L9" s="16"/>
    </row>
  </sheetData>
  <dataValidations count="1">
    <dataValidation type="date" operator="lessThanOrEqual" allowBlank="1" showInputMessage="1" showErrorMessage="1" sqref="H4:H5 G4" xr:uid="{00000000-0002-0000-0200-000000000000}">
      <formula1>55153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FINANCE- Data View Detil </vt:lpstr>
      <vt:lpstr>FINANCE- Menu Add or Update</vt:lpstr>
      <vt:lpstr>FINANCE- Data View 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Userspare</cp:lastModifiedBy>
  <dcterms:created xsi:type="dcterms:W3CDTF">2020-05-02T06:35:51Z</dcterms:created>
  <dcterms:modified xsi:type="dcterms:W3CDTF">2020-06-20T18:00:29Z</dcterms:modified>
</cp:coreProperties>
</file>