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BUDGET\2025\Budget 2025\FACTORY\Working Paper Manexp fr All Dep\Data Import\"/>
    </mc:Choice>
  </mc:AlternateContent>
  <xr:revisionPtr revIDLastSave="0" documentId="13_ncr:1_{C73B3B80-9155-477F-A3D8-5E2302433F7F}" xr6:coauthVersionLast="47" xr6:coauthVersionMax="47" xr10:uidLastSave="{00000000-0000-0000-0000-000000000000}"/>
  <bookViews>
    <workbookView xWindow="-110" yWindow="-110" windowWidth="19420" windowHeight="10300" tabRatio="525" xr2:uid="{00000000-000D-0000-FFFF-FFFF00000000}"/>
  </bookViews>
  <sheets>
    <sheet name="2025 rev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0" i="2" l="1"/>
  <c r="N70" i="2" s="1"/>
  <c r="L70" i="2" s="1"/>
  <c r="AA69" i="2"/>
  <c r="N69" i="2" s="1"/>
  <c r="L69" i="2" s="1"/>
  <c r="AA68" i="2"/>
  <c r="N68" i="2" s="1"/>
  <c r="L68" i="2" s="1"/>
  <c r="AA67" i="2"/>
  <c r="N67" i="2" s="1"/>
  <c r="L67" i="2" s="1"/>
  <c r="AA66" i="2"/>
  <c r="N66" i="2" s="1"/>
  <c r="L66" i="2" s="1"/>
  <c r="AA65" i="2"/>
  <c r="N65" i="2" s="1"/>
  <c r="L65" i="2" s="1"/>
  <c r="AA64" i="2"/>
  <c r="N64" i="2" s="1"/>
  <c r="L64" i="2" s="1"/>
  <c r="AA63" i="2"/>
  <c r="N63" i="2" s="1"/>
  <c r="L63" i="2" s="1"/>
  <c r="AA62" i="2"/>
  <c r="N62" i="2" s="1"/>
  <c r="L62" i="2" s="1"/>
  <c r="AA61" i="2"/>
  <c r="N61" i="2" s="1"/>
  <c r="L61" i="2" s="1"/>
  <c r="AA60" i="2"/>
  <c r="N60" i="2" s="1"/>
  <c r="L60" i="2" s="1"/>
  <c r="AA58" i="2"/>
  <c r="N58" i="2" s="1"/>
  <c r="L58" i="2" s="1"/>
  <c r="AA57" i="2"/>
  <c r="N57" i="2" s="1"/>
  <c r="L57" i="2" s="1"/>
  <c r="AA56" i="2"/>
  <c r="N56" i="2" s="1"/>
  <c r="L56" i="2" s="1"/>
  <c r="AA55" i="2"/>
  <c r="N55" i="2" s="1"/>
  <c r="L55" i="2" s="1"/>
  <c r="AA54" i="2"/>
  <c r="N54" i="2" s="1"/>
  <c r="L54" i="2" s="1"/>
  <c r="AA53" i="2"/>
  <c r="N53" i="2" s="1"/>
  <c r="L53" i="2" s="1"/>
  <c r="AA52" i="2"/>
  <c r="N52" i="2" s="1"/>
  <c r="L52" i="2" s="1"/>
  <c r="AA51" i="2"/>
  <c r="N51" i="2" s="1"/>
  <c r="L51" i="2" s="1"/>
  <c r="AA50" i="2"/>
  <c r="N50" i="2" s="1"/>
  <c r="L50" i="2" s="1"/>
  <c r="AA49" i="2"/>
  <c r="N49" i="2" s="1"/>
  <c r="L49" i="2" s="1"/>
  <c r="AA48" i="2"/>
  <c r="N48" i="2" s="1"/>
  <c r="L48" i="2" s="1"/>
  <c r="AA46" i="2"/>
  <c r="N46" i="2" s="1"/>
  <c r="L46" i="2" s="1"/>
  <c r="AA45" i="2"/>
  <c r="N45" i="2" s="1"/>
  <c r="L45" i="2" s="1"/>
  <c r="AA44" i="2"/>
  <c r="N44" i="2" s="1"/>
  <c r="L44" i="2" s="1"/>
  <c r="AA43" i="2"/>
  <c r="N43" i="2" s="1"/>
  <c r="L43" i="2" s="1"/>
  <c r="AA42" i="2"/>
  <c r="N42" i="2" s="1"/>
  <c r="L42" i="2" s="1"/>
  <c r="AA41" i="2"/>
  <c r="N41" i="2" s="1"/>
  <c r="L41" i="2" s="1"/>
  <c r="AA40" i="2"/>
  <c r="N40" i="2" s="1"/>
  <c r="L40" i="2" s="1"/>
  <c r="AA39" i="2"/>
  <c r="N39" i="2" s="1"/>
  <c r="L39" i="2" s="1"/>
  <c r="AA38" i="2"/>
  <c r="N38" i="2" s="1"/>
  <c r="L38" i="2" s="1"/>
  <c r="AA37" i="2"/>
  <c r="N37" i="2" s="1"/>
  <c r="L37" i="2" s="1"/>
  <c r="AA36" i="2"/>
  <c r="N36" i="2" s="1"/>
  <c r="L36" i="2" s="1"/>
  <c r="AA34" i="2"/>
  <c r="N34" i="2" s="1"/>
  <c r="L34" i="2" s="1"/>
  <c r="AA33" i="2"/>
  <c r="N33" i="2" s="1"/>
  <c r="L33" i="2" s="1"/>
  <c r="AA32" i="2"/>
  <c r="N32" i="2" s="1"/>
  <c r="L32" i="2" s="1"/>
  <c r="AA31" i="2"/>
  <c r="N31" i="2" s="1"/>
  <c r="L31" i="2" s="1"/>
  <c r="AA30" i="2"/>
  <c r="N30" i="2" s="1"/>
  <c r="L30" i="2" s="1"/>
  <c r="AA29" i="2"/>
  <c r="N29" i="2" s="1"/>
  <c r="L29" i="2" s="1"/>
  <c r="AA28" i="2"/>
  <c r="N28" i="2" s="1"/>
  <c r="L28" i="2" s="1"/>
  <c r="AA27" i="2"/>
  <c r="N27" i="2" s="1"/>
  <c r="L27" i="2" s="1"/>
  <c r="AA26" i="2"/>
  <c r="N26" i="2" s="1"/>
  <c r="L26" i="2" s="1"/>
  <c r="AA25" i="2"/>
  <c r="N25" i="2" s="1"/>
  <c r="L25" i="2" s="1"/>
  <c r="AA24" i="2"/>
  <c r="N24" i="2" s="1"/>
  <c r="L24" i="2" s="1"/>
  <c r="AA23" i="2"/>
  <c r="N23" i="2" s="1"/>
  <c r="L23" i="2" s="1"/>
  <c r="AA21" i="2"/>
  <c r="N21" i="2" s="1"/>
  <c r="L21" i="2" s="1"/>
  <c r="AA20" i="2"/>
  <c r="N20" i="2" s="1"/>
  <c r="L20" i="2" s="1"/>
  <c r="AA19" i="2"/>
  <c r="N19" i="2" s="1"/>
  <c r="L19" i="2" s="1"/>
  <c r="AA18" i="2"/>
  <c r="N18" i="2" s="1"/>
  <c r="L18" i="2" s="1"/>
  <c r="AA17" i="2"/>
  <c r="N17" i="2" s="1"/>
  <c r="L17" i="2" s="1"/>
  <c r="AA16" i="2"/>
  <c r="N16" i="2" s="1"/>
  <c r="L16" i="2" s="1"/>
  <c r="AA15" i="2"/>
  <c r="N15" i="2" s="1"/>
  <c r="L15" i="2" s="1"/>
  <c r="AA14" i="2"/>
  <c r="N14" i="2" s="1"/>
  <c r="L14" i="2" s="1"/>
  <c r="AA13" i="2"/>
  <c r="N13" i="2" s="1"/>
  <c r="L13" i="2" s="1"/>
  <c r="AA12" i="2"/>
  <c r="N12" i="2" s="1"/>
  <c r="L12" i="2" s="1"/>
  <c r="AA10" i="2"/>
  <c r="N10" i="2" s="1"/>
  <c r="L10" i="2" s="1"/>
  <c r="AA59" i="2"/>
  <c r="N59" i="2" s="1"/>
  <c r="L59" i="2" s="1"/>
  <c r="AA47" i="2"/>
  <c r="N47" i="2" s="1"/>
  <c r="L47" i="2" s="1"/>
  <c r="AA35" i="2"/>
  <c r="N35" i="2" s="1"/>
  <c r="L35" i="2" s="1"/>
  <c r="AA22" i="2"/>
  <c r="N22" i="2" s="1"/>
  <c r="L22" i="2" s="1"/>
  <c r="AA11" i="2"/>
  <c r="N11" i="2" s="1"/>
  <c r="L11" i="2" s="1"/>
</calcChain>
</file>

<file path=xl/sharedStrings.xml><?xml version="1.0" encoding="utf-8"?>
<sst xmlns="http://schemas.openxmlformats.org/spreadsheetml/2006/main" count="161" uniqueCount="97">
  <si>
    <t>PT.OTSUKA INDONESIA - Plant Management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</si>
  <si>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</si>
  <si>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</si>
  <si>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</si>
  <si>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</si>
  <si>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</si>
  <si>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</si>
  <si>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Sub Account</t>
  </si>
  <si>
    <t>Cost Center</t>
  </si>
  <si>
    <t>Budgeted Amount</t>
  </si>
  <si>
    <t>Spending Time Plan</t>
  </si>
  <si>
    <t>No.</t>
  </si>
  <si>
    <t>Sub. No</t>
  </si>
  <si>
    <t xml:space="preserve">Description </t>
  </si>
  <si>
    <t>Code</t>
  </si>
  <si>
    <t>Description</t>
  </si>
  <si>
    <t>CC</t>
  </si>
  <si>
    <t>Cur.</t>
  </si>
  <si>
    <t>Amount</t>
  </si>
  <si>
    <t>Rate</t>
  </si>
  <si>
    <t xml:space="preserve">In IDR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</si>
  <si>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</si>
  <si>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</si>
  <si>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</si>
  <si>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</si>
  <si>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</si>
  <si>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</si>
  <si>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</si>
  <si>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</si>
  <si>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</si>
  <si>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</si>
  <si>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</si>
  <si>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</si>
  <si>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</si>
  <si>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IDR</t>
  </si>
  <si>
    <t>MANUFACTURING EXPENSES - BUDGET 2025</t>
  </si>
  <si>
    <t>Maintenance QAD</t>
  </si>
  <si>
    <t>Renewal Maint. Tailor Pro</t>
  </si>
  <si>
    <t>Renewal Mdaemon Pro (Renewal)</t>
  </si>
  <si>
    <t>Renewal Antivirus SecurityPlus for Mdaemon (Renewal)</t>
  </si>
  <si>
    <t>Renewal. Warranty – Server- POWEREDGE R740ST BDBBQ03</t>
  </si>
  <si>
    <t>Renewal Service Contract – Server - R740ST GK1X933</t>
  </si>
  <si>
    <t>Renewal Service Contract – Server -POWERVAULT ME4012ST</t>
  </si>
  <si>
    <t>Renewal Service Contract – Server -POWERVAULT ME4024</t>
  </si>
  <si>
    <t>Renewal Service Contract – Storage - POWEREDGE R740ST</t>
  </si>
  <si>
    <t>Annual Maintenance dan Sertifikasi Fire Alarm ruang server</t>
  </si>
  <si>
    <t>Renewal Service Contract – CTX DS-6620B 24P</t>
  </si>
  <si>
    <t>Renewal Watchguard Firewall</t>
  </si>
  <si>
    <t>Renewal RedHat</t>
  </si>
  <si>
    <t>Penambahan License Aruba Controller</t>
  </si>
  <si>
    <t>Renewal Microsoft 365 Business Standard Subscriptions (25 User)</t>
  </si>
  <si>
    <t>Renewal Kaspersky</t>
  </si>
  <si>
    <t>Renewal Anydesk (1 + 1 additional)</t>
  </si>
  <si>
    <t>Renewal Zoom Meeting</t>
  </si>
  <si>
    <t>Renewal Autocad</t>
  </si>
  <si>
    <t>Renewal CorelDraw Graphic Suites (2 user) for MPD</t>
  </si>
  <si>
    <t>Renewal Adobe Illustrator for MPD</t>
  </si>
  <si>
    <t>Additional acrobat reader QA</t>
  </si>
  <si>
    <t>Additional acrobat reader SB</t>
  </si>
  <si>
    <t>Whatsapp Blast - Starter for HRD</t>
  </si>
  <si>
    <t>Harddisk NAS Asustor</t>
  </si>
  <si>
    <t>Upgrade SSD Server</t>
  </si>
  <si>
    <t>Upgrade RAM Server</t>
  </si>
  <si>
    <t>Repair Maint Office Eq.</t>
  </si>
  <si>
    <t>Battery UPS utk COMPLIANCE</t>
  </si>
  <si>
    <t>Battery UPS utk EN</t>
  </si>
  <si>
    <t>Battery UPS utk Engineering</t>
  </si>
  <si>
    <t>Battery UPS utk Finance</t>
  </si>
  <si>
    <t>Battery UPS utk Gudang Sprepart</t>
  </si>
  <si>
    <t>Battery UPS utk HRD &amp; GA</t>
  </si>
  <si>
    <t>Battery UPS utk IT</t>
  </si>
  <si>
    <t>Battery UPS utk LVP Plabottle</t>
  </si>
  <si>
    <t>Battery UPS utk MD</t>
  </si>
  <si>
    <t>Battery UPS utk MPD</t>
  </si>
  <si>
    <t>Battery UPS utk NSVP</t>
  </si>
  <si>
    <t>Battery UPS utk PPIC</t>
  </si>
  <si>
    <t>Battery UPS utk Purchase</t>
  </si>
  <si>
    <t>Battery UPS utk QA</t>
  </si>
  <si>
    <t>Battery UPS utk QC</t>
  </si>
  <si>
    <t>Battery UPS utk Softbag</t>
  </si>
  <si>
    <t>Battery UPS utk TD</t>
  </si>
  <si>
    <t>Battery Handheld</t>
  </si>
  <si>
    <t>Maintenance UPS Energy Room Lt.2 SVP</t>
  </si>
  <si>
    <t>Maintenance UPS 2D Barcode PB</t>
  </si>
  <si>
    <t>Maintenance UPS Server</t>
  </si>
  <si>
    <t>Renewal Minitab</t>
  </si>
  <si>
    <t>Renewal  Maint. Oracle</t>
  </si>
  <si>
    <t>Renewal Maint. EMPOWER</t>
  </si>
  <si>
    <t>CIMVision LIMS Annual Maintenance</t>
  </si>
  <si>
    <t>Renewal  Maint. 2DBarcode (TD,SVP,SB,PB)</t>
  </si>
  <si>
    <t>Perangkat Networking</t>
  </si>
  <si>
    <t>Penggantian Komponen Komputer</t>
  </si>
  <si>
    <t>Shopos Mail Relay</t>
  </si>
  <si>
    <t>Internet Lintas Arta</t>
  </si>
  <si>
    <t>Internet Firstmedia (Maret 2024 s.d. Feb 2025)</t>
  </si>
  <si>
    <t>Internet iForte</t>
  </si>
  <si>
    <t>Annual Software for drawing Inventor Autodesk for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</si>
</sst>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3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3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" fontId="1" fillId="2" borderId="3" xfId="0" applyNumberFormat="1" applyFont="1" applyFill="1" applyBorder="1" applyAlignment="1" applyProtection="1">
      <alignment horizontal="right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vertical="top" wrapText="1"/>
      <protection locked="0"/>
    </xf>
    <xf numFmtId="3" fontId="6" fillId="0" borderId="11" xfId="0" applyNumberFormat="1" applyFont="1" applyBorder="1" applyAlignment="1" applyProtection="1">
      <alignment vertical="center"/>
      <protection locked="0"/>
    </xf>
    <xf numFmtId="0" fontId="7" fillId="0" borderId="0" xfId="0" applyFont="1"/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vertical="top" wrapText="1"/>
      <protection locked="0"/>
    </xf>
    <xf numFmtId="3" fontId="5" fillId="0" borderId="0" xfId="0" applyNumberFormat="1" applyFont="1" applyFill="1" applyAlignment="1" applyProtection="1">
      <alignment vertical="center"/>
      <protection locked="0"/>
    </xf>
    <xf numFmtId="0" fontId="0" fillId="0" borderId="0" xfId="0" applyFill="1"/>
    <xf numFmtId="0" fontId="6" fillId="7" borderId="11" xfId="0" applyFont="1" applyFill="1" applyBorder="1" applyAlignment="1" applyProtection="1">
      <alignment vertical="center"/>
      <protection locked="0"/>
    </xf>
    <xf numFmtId="0" fontId="6" fillId="7" borderId="11" xfId="0" applyFont="1" applyFill="1" applyBorder="1" applyAlignment="1" applyProtection="1">
      <alignment horizontal="center" vertical="center"/>
      <protection locked="0"/>
    </xf>
    <xf numFmtId="0" fontId="6" fillId="7" borderId="11" xfId="0" applyFont="1" applyFill="1" applyBorder="1" applyAlignment="1" applyProtection="1">
      <alignment vertical="top" wrapText="1"/>
      <protection locked="0"/>
    </xf>
    <xf numFmtId="0" fontId="0" fillId="0" borderId="11" xfId="0" applyFont="1" applyBorder="1"/>
    <xf numFmtId="0" fontId="0" fillId="0" borderId="11" xfId="0" applyFont="1" applyFill="1" applyBorder="1"/>
    <xf numFmtId="0" fontId="0" fillId="7" borderId="11" xfId="0" applyFont="1" applyFill="1" applyBorder="1"/>
    <xf numFmtId="3" fontId="8" fillId="2" borderId="4" xfId="0" applyNumberFormat="1" applyFont="1" applyFill="1" applyBorder="1" applyAlignment="1" applyProtection="1">
      <alignment horizontal="centerContinuous" vertical="center"/>
      <protection locked="0"/>
    </xf>
    <xf numFmtId="0" fontId="8" fillId="2" borderId="5" xfId="0" applyFont="1" applyFill="1" applyBorder="1" applyAlignment="1" applyProtection="1">
      <alignment horizontal="centerContinuous" vertical="center"/>
      <protection locked="0"/>
    </xf>
    <xf numFmtId="0" fontId="8" fillId="2" borderId="6" xfId="0" applyFont="1" applyFill="1" applyBorder="1" applyAlignment="1" applyProtection="1">
      <alignment horizontal="centerContinuous" vertical="center"/>
      <protection locked="0"/>
    </xf>
    <xf numFmtId="0" fontId="8" fillId="3" borderId="6" xfId="0" applyFont="1" applyFill="1" applyBorder="1" applyAlignment="1" applyProtection="1">
      <alignment horizontal="centerContinuous" vertical="center"/>
      <protection locked="0"/>
    </xf>
    <xf numFmtId="0" fontId="8" fillId="3" borderId="7" xfId="0" applyFont="1" applyFill="1" applyBorder="1" applyAlignment="1" applyProtection="1">
      <alignment horizontal="centerContinuous" vertical="center"/>
      <protection locked="0"/>
    </xf>
    <xf numFmtId="0" fontId="8" fillId="3" borderId="8" xfId="0" applyFont="1" applyFill="1" applyBorder="1" applyAlignment="1" applyProtection="1">
      <alignment horizontal="centerContinuous" vertical="center"/>
      <protection locked="0"/>
    </xf>
    <xf numFmtId="0" fontId="8" fillId="3" borderId="9" xfId="0" applyFont="1" applyFill="1" applyBorder="1" applyAlignment="1" applyProtection="1">
      <alignment horizontal="centerContinuous" vertical="center"/>
      <protection locked="0"/>
    </xf>
    <xf numFmtId="3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Continuous" vertical="center"/>
      <protection locked="0"/>
    </xf>
    <xf numFmtId="49" fontId="8" fillId="4" borderId="10" xfId="0" applyNumberFormat="1" applyFont="1" applyFill="1" applyBorder="1" applyAlignment="1" applyProtection="1">
      <alignment horizontal="center" vertical="center"/>
      <protection locked="0"/>
    </xf>
    <xf numFmtId="49" fontId="8" fillId="5" borderId="10" xfId="0" applyNumberFormat="1" applyFont="1" applyFill="1" applyBorder="1" applyAlignment="1" applyProtection="1">
      <alignment horizontal="center" vertical="center"/>
      <protection locked="0"/>
    </xf>
    <xf numFmtId="0" fontId="8" fillId="3" borderId="14" xfId="0" applyFont="1" applyFill="1" applyBorder="1" applyAlignment="1" applyProtection="1">
      <alignment horizontal="center" vertical="center"/>
      <protection locked="0"/>
    </xf>
    <xf numFmtId="0" fontId="8" fillId="3" borderId="15" xfId="0" applyFont="1" applyFill="1" applyBorder="1" applyAlignment="1" applyProtection="1">
      <alignment horizontal="center" vertical="center"/>
      <protection locked="0"/>
    </xf>
    <xf numFmtId="49" fontId="8" fillId="3" borderId="16" xfId="0" applyNumberFormat="1" applyFont="1" applyFill="1" applyBorder="1" applyAlignment="1" applyProtection="1">
      <alignment horizontal="center" vertical="center"/>
      <protection locked="0"/>
    </xf>
    <xf numFmtId="3" fontId="9" fillId="0" borderId="11" xfId="0" applyNumberFormat="1" applyFont="1" applyBorder="1" applyAlignment="1" applyProtection="1">
      <alignment horizontal="left" vertical="center"/>
      <protection locked="0"/>
    </xf>
    <xf numFmtId="0" fontId="10" fillId="0" borderId="11" xfId="0" applyFont="1" applyBorder="1" applyAlignment="1" applyProtection="1">
      <alignment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2" borderId="11" xfId="0" applyFont="1" applyFill="1" applyBorder="1" applyAlignment="1" applyProtection="1">
      <alignment horizontal="center" vertical="top" wrapText="1"/>
      <protection locked="0"/>
    </xf>
    <xf numFmtId="0" fontId="10" fillId="2" borderId="11" xfId="0" applyFont="1" applyFill="1" applyBorder="1" applyAlignment="1" applyProtection="1">
      <alignment horizontal="center" vertical="center"/>
      <protection locked="0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3" fontId="10" fillId="0" borderId="11" xfId="0" applyNumberFormat="1" applyFont="1" applyBorder="1" applyAlignment="1" applyProtection="1">
      <alignment vertical="center"/>
      <protection locked="0"/>
    </xf>
    <xf numFmtId="0" fontId="10" fillId="6" borderId="11" xfId="0" applyFont="1" applyFill="1" applyBorder="1" applyAlignment="1" applyProtection="1">
      <alignment vertical="center"/>
      <protection locked="0"/>
    </xf>
    <xf numFmtId="3" fontId="6" fillId="0" borderId="11" xfId="0" applyNumberFormat="1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top" wrapText="1"/>
      <protection locked="0"/>
    </xf>
    <xf numFmtId="0" fontId="6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vertical="center"/>
    </xf>
    <xf numFmtId="3" fontId="6" fillId="0" borderId="11" xfId="0" quotePrefix="1" applyNumberFormat="1" applyFont="1" applyBorder="1" applyAlignment="1" applyProtection="1">
      <alignment horizontal="center" vertical="center"/>
      <protection locked="0"/>
    </xf>
    <xf numFmtId="3" fontId="6" fillId="8" borderId="11" xfId="0" applyNumberFormat="1" applyFont="1" applyFill="1" applyBorder="1" applyAlignment="1" applyProtection="1">
      <alignment vertical="center"/>
      <protection locked="0"/>
    </xf>
    <xf numFmtId="3" fontId="6" fillId="7" borderId="11" xfId="0" applyNumberFormat="1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horizontal="center" vertical="top" wrapText="1"/>
      <protection locked="0"/>
    </xf>
    <xf numFmtId="0" fontId="6" fillId="9" borderId="11" xfId="0" applyFont="1" applyFill="1" applyBorder="1" applyAlignment="1">
      <alignment horizontal="center" vertical="center"/>
    </xf>
    <xf numFmtId="0" fontId="6" fillId="10" borderId="11" xfId="0" applyFont="1" applyFill="1" applyBorder="1" applyAlignment="1" applyProtection="1">
      <alignment horizontal="center" vertical="center"/>
      <protection locked="0"/>
    </xf>
    <xf numFmtId="0" fontId="0" fillId="10" borderId="11" xfId="0" applyFont="1" applyFill="1" applyBorder="1"/>
    <xf numFmtId="0" fontId="6" fillId="10" borderId="11" xfId="0" applyFont="1" applyFill="1" applyBorder="1" applyAlignment="1" applyProtection="1">
      <alignment vertical="center"/>
      <protection locked="0"/>
    </xf>
    <xf numFmtId="0" fontId="6" fillId="10" borderId="11" xfId="0" applyFont="1" applyFill="1" applyBorder="1" applyAlignment="1" applyProtection="1">
      <alignment vertical="top" wrapText="1"/>
      <protection locked="0"/>
    </xf>
    <xf numFmtId="0" fontId="6" fillId="10" borderId="11" xfId="0" applyFont="1" applyFill="1" applyBorder="1" applyAlignment="1" applyProtection="1">
      <alignment horizontal="center" vertical="top" wrapText="1"/>
      <protection locked="0"/>
    </xf>
    <xf numFmtId="0" fontId="6" fillId="11" borderId="11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vertical="center"/>
    </xf>
    <xf numFmtId="3" fontId="6" fillId="10" borderId="11" xfId="0" applyNumberFormat="1" applyFont="1" applyFill="1" applyBorder="1" applyAlignment="1" applyProtection="1">
      <alignment vertical="center"/>
      <protection locked="0"/>
    </xf>
    <xf numFmtId="3" fontId="6" fillId="11" borderId="11" xfId="0" applyNumberFormat="1" applyFont="1" applyFill="1" applyBorder="1" applyAlignment="1" applyProtection="1">
      <alignment vertical="center"/>
      <protection locked="0"/>
    </xf>
    <xf numFmtId="3" fontId="5" fillId="10" borderId="0" xfId="0" applyNumberFormat="1" applyFont="1" applyFill="1" applyAlignment="1" applyProtection="1">
      <alignment vertical="center"/>
      <protection locked="0"/>
    </xf>
    <xf numFmtId="0" fontId="0" fillId="10" borderId="0" xfId="0" applyFill="1"/>
    <xf numFmtId="3" fontId="6" fillId="10" borderId="11" xfId="0" applyNumberFormat="1" applyFont="1" applyFill="1" applyBorder="1" applyAlignment="1" applyProtection="1">
      <alignment horizontal="center" vertical="center"/>
      <protection locked="0"/>
    </xf>
    <xf numFmtId="0" fontId="5" fillId="10" borderId="0" xfId="0" applyFont="1" applyFill="1" applyAlignment="1" applyProtection="1">
      <alignment vertical="center"/>
      <protection locked="0"/>
    </xf>
    <xf numFmtId="3" fontId="6" fillId="10" borderId="11" xfId="0" quotePrefix="1" applyNumberFormat="1" applyFont="1" applyFill="1" applyBorder="1" applyAlignment="1" applyProtection="1">
      <alignment horizontal="center" vertical="center"/>
      <protection locked="0"/>
    </xf>
    <xf numFmtId="0" fontId="6" fillId="12" borderId="11" xfId="0" applyFont="1" applyFill="1" applyBorder="1" applyAlignment="1" applyProtection="1">
      <alignment horizontal="center" vertical="center"/>
      <protection locked="0"/>
    </xf>
    <xf numFmtId="0" fontId="0" fillId="12" borderId="11" xfId="0" applyFont="1" applyFill="1" applyBorder="1"/>
    <xf numFmtId="0" fontId="6" fillId="12" borderId="11" xfId="0" applyFont="1" applyFill="1" applyBorder="1" applyAlignment="1" applyProtection="1">
      <alignment vertical="center"/>
      <protection locked="0"/>
    </xf>
    <xf numFmtId="0" fontId="6" fillId="12" borderId="11" xfId="0" applyFont="1" applyFill="1" applyBorder="1" applyAlignment="1" applyProtection="1">
      <alignment vertical="top" wrapText="1"/>
      <protection locked="0"/>
    </xf>
    <xf numFmtId="0" fontId="6" fillId="12" borderId="11" xfId="0" applyFont="1" applyFill="1" applyBorder="1" applyAlignment="1" applyProtection="1">
      <alignment horizontal="center" vertical="top" wrapText="1"/>
      <protection locked="0"/>
    </xf>
    <xf numFmtId="0" fontId="6" fillId="13" borderId="11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vertical="center"/>
    </xf>
    <xf numFmtId="3" fontId="6" fillId="12" borderId="11" xfId="0" applyNumberFormat="1" applyFont="1" applyFill="1" applyBorder="1" applyAlignment="1" applyProtection="1">
      <alignment vertical="center"/>
      <protection locked="0"/>
    </xf>
    <xf numFmtId="3" fontId="6" fillId="13" borderId="11" xfId="0" applyNumberFormat="1" applyFont="1" applyFill="1" applyBorder="1" applyAlignment="1" applyProtection="1">
      <alignment vertical="center"/>
      <protection locked="0"/>
    </xf>
    <xf numFmtId="3" fontId="5" fillId="12" borderId="0" xfId="0" applyNumberFormat="1" applyFont="1" applyFill="1" applyAlignment="1" applyProtection="1">
      <alignment vertical="center"/>
      <protection locked="0"/>
    </xf>
    <xf numFmtId="0" fontId="0" fillId="12" borderId="0" xfId="0" applyFill="1"/>
    <xf numFmtId="0" fontId="6" fillId="0" borderId="11" xfId="0" applyFont="1" applyFill="1" applyBorder="1" applyAlignment="1" applyProtection="1">
      <alignment vertical="center"/>
      <protection locked="0"/>
    </xf>
    <xf numFmtId="0" fontId="6" fillId="0" borderId="11" xfId="0" applyFont="1" applyFill="1" applyBorder="1" applyAlignment="1" applyProtection="1">
      <alignment horizontal="center" vertical="top" wrapText="1"/>
      <protection locked="0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3" fontId="6" fillId="0" borderId="1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"/>
  <sheetViews>
    <sheetView showGridLines="0" tabSelected="1" topLeftCell="A64" zoomScale="106" zoomScaleNormal="106" workbookViewId="0">
      <selection activeCell="N70" sqref="N10:N70"/>
    </sheetView>
  </sheetViews>
  <sheetFormatPr defaultRowHeight="14.5" x14ac:dyDescent="0.35"/>
  <cols>
    <col min="2" max="2" width="7.54296875" customWidth="1"/>
    <col min="3" max="3" width="86.7265625" bestFit="1" customWidth="1"/>
    <col min="5" max="5" width="39.7265625" hidden="1" customWidth="1"/>
    <col min="6" max="6" width="10.54296875" customWidth="1"/>
    <col min="7" max="7" width="11.7265625" hidden="1" customWidth="1"/>
    <col min="8" max="8" width="12" hidden="1" customWidth="1"/>
    <col min="9" max="9" width="11.7265625" hidden="1" customWidth="1"/>
    <col min="10" max="10" width="0" hidden="1" customWidth="1"/>
    <col min="15" max="15" width="10.08984375" style="17" bestFit="1" customWidth="1"/>
    <col min="16" max="24" width="9.1796875" style="17" bestFit="1" customWidth="1"/>
    <col min="25" max="25" width="15.1796875" style="17" bestFit="1" customWidth="1"/>
    <col min="26" max="26" width="9.1796875" style="17" bestFit="1" customWidth="1"/>
    <col min="27" max="27" width="11.453125" style="17" bestFit="1" customWidth="1"/>
  </cols>
  <sheetData>
    <row r="1" spans="1:28" s="5" customFormat="1" ht="15.5" x14ac:dyDescent="0.35">
      <c r="A1" s="1" t="s">
        <v>0</v>
      </c>
      <c r="B1" s="1"/>
      <c r="C1" s="2"/>
      <c r="D1" s="3"/>
      <c r="E1" s="2"/>
      <c r="F1" s="3"/>
      <c r="G1" s="2"/>
      <c r="H1" s="2"/>
      <c r="I1" s="4"/>
    </row>
    <row r="2" spans="1:28" s="5" customFormat="1" ht="15.5" x14ac:dyDescent="0.35">
      <c r="A2" s="1" t="s">
        <v>35</v>
      </c>
      <c r="B2" s="1"/>
      <c r="C2" s="2"/>
      <c r="D2" s="3"/>
      <c r="E2" s="2"/>
      <c r="F2" s="3"/>
      <c r="G2" s="2"/>
      <c r="H2" s="2"/>
      <c r="I2" s="2"/>
      <c r="L2" s="4"/>
      <c r="M2" s="4"/>
      <c r="Y2" s="6" t="s">
        <v>1</v>
      </c>
      <c r="Z2" s="7"/>
      <c r="AA2" s="8">
        <v>2025</v>
      </c>
    </row>
    <row r="3" spans="1:28" s="5" customFormat="1" ht="15.5" x14ac:dyDescent="0.35">
      <c r="A3" s="1"/>
      <c r="B3" s="1"/>
      <c r="C3" s="2"/>
      <c r="D3" s="3"/>
      <c r="E3" s="2"/>
      <c r="F3" s="3"/>
      <c r="G3" s="2"/>
      <c r="H3" s="4"/>
      <c r="I3" s="2"/>
      <c r="Y3" s="6" t="s">
        <v>2</v>
      </c>
      <c r="Z3" s="7"/>
      <c r="AA3" s="9" t="s">
        <v>3</v>
      </c>
    </row>
    <row r="4" spans="1:28" s="5" customFormat="1" ht="15.5" x14ac:dyDescent="0.35">
      <c r="A4" s="10" t="s">
        <v>4</v>
      </c>
      <c r="B4" s="1"/>
      <c r="C4" s="2"/>
      <c r="D4" s="3"/>
      <c r="E4" s="2"/>
      <c r="F4" s="3"/>
      <c r="G4" s="2"/>
      <c r="H4" s="4"/>
      <c r="I4" s="2"/>
    </row>
    <row r="5" spans="1:28" s="5" customFormat="1" ht="15.5" x14ac:dyDescent="0.35">
      <c r="A5" s="10"/>
      <c r="B5" s="1"/>
      <c r="C5" s="2"/>
      <c r="D5" s="3"/>
      <c r="E5" s="2"/>
      <c r="F5" s="3"/>
      <c r="G5" s="2"/>
      <c r="H5" s="4"/>
      <c r="I5" s="2"/>
    </row>
    <row r="6" spans="1:28" s="12" customFormat="1" ht="10" x14ac:dyDescent="0.35">
      <c r="A6" s="11"/>
      <c r="B6" s="11"/>
      <c r="D6" s="13"/>
      <c r="F6" s="13"/>
    </row>
    <row r="7" spans="1:28" s="12" customFormat="1" ht="13" x14ac:dyDescent="0.35">
      <c r="A7" s="28" t="s">
        <v>5</v>
      </c>
      <c r="B7" s="28"/>
      <c r="C7" s="29"/>
      <c r="D7" s="30" t="s">
        <v>6</v>
      </c>
      <c r="E7" s="31"/>
      <c r="F7" s="30" t="s">
        <v>7</v>
      </c>
      <c r="G7" s="31"/>
      <c r="H7" s="31" t="s">
        <v>8</v>
      </c>
      <c r="I7" s="31"/>
      <c r="J7" s="32" t="s">
        <v>9</v>
      </c>
      <c r="K7" s="33"/>
      <c r="L7" s="33"/>
      <c r="M7" s="33"/>
      <c r="N7" s="34"/>
      <c r="O7" s="31" t="s">
        <v>10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8" s="12" customFormat="1" ht="13" x14ac:dyDescent="0.35">
      <c r="A8" s="35" t="s">
        <v>11</v>
      </c>
      <c r="B8" s="35" t="s">
        <v>12</v>
      </c>
      <c r="C8" s="36" t="s">
        <v>13</v>
      </c>
      <c r="D8" s="37" t="s">
        <v>14</v>
      </c>
      <c r="E8" s="38" t="s">
        <v>15</v>
      </c>
      <c r="F8" s="37" t="s">
        <v>14</v>
      </c>
      <c r="G8" s="38" t="s">
        <v>15</v>
      </c>
      <c r="H8" s="37" t="s">
        <v>14</v>
      </c>
      <c r="I8" s="38" t="s">
        <v>15</v>
      </c>
      <c r="J8" s="39" t="s">
        <v>16</v>
      </c>
      <c r="K8" s="40" t="s">
        <v>17</v>
      </c>
      <c r="L8" s="41" t="s">
        <v>18</v>
      </c>
      <c r="M8" s="41" t="s">
        <v>19</v>
      </c>
      <c r="N8" s="41" t="s">
        <v>20</v>
      </c>
      <c r="O8" s="41" t="s">
        <v>21</v>
      </c>
      <c r="P8" s="41" t="s">
        <v>22</v>
      </c>
      <c r="Q8" s="41" t="s">
        <v>23</v>
      </c>
      <c r="R8" s="41" t="s">
        <v>24</v>
      </c>
      <c r="S8" s="41" t="s">
        <v>25</v>
      </c>
      <c r="T8" s="41" t="s">
        <v>26</v>
      </c>
      <c r="U8" s="41" t="s">
        <v>27</v>
      </c>
      <c r="V8" s="41" t="s">
        <v>28</v>
      </c>
      <c r="W8" s="41" t="s">
        <v>29</v>
      </c>
      <c r="X8" s="41" t="s">
        <v>30</v>
      </c>
      <c r="Y8" s="41" t="s">
        <v>31</v>
      </c>
      <c r="Z8" s="41" t="s">
        <v>32</v>
      </c>
      <c r="AA8" s="41" t="s">
        <v>33</v>
      </c>
    </row>
    <row r="9" spans="1:28" s="12" customFormat="1" ht="13" x14ac:dyDescent="0.35">
      <c r="A9" s="42"/>
      <c r="B9" s="42"/>
      <c r="C9" s="43"/>
      <c r="D9" s="14"/>
      <c r="E9" s="15"/>
      <c r="F9" s="44"/>
      <c r="G9" s="45"/>
      <c r="H9" s="44"/>
      <c r="I9" s="46"/>
      <c r="J9" s="44"/>
      <c r="K9" s="47"/>
      <c r="L9" s="48"/>
      <c r="M9" s="48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</row>
    <row r="10" spans="1:28" s="12" customFormat="1" ht="13" x14ac:dyDescent="0.35">
      <c r="A10" s="14">
        <v>1</v>
      </c>
      <c r="B10" s="51"/>
      <c r="C10" s="22" t="s">
        <v>36</v>
      </c>
      <c r="D10" s="14">
        <v>735182</v>
      </c>
      <c r="E10" s="15"/>
      <c r="F10" s="14">
        <v>9902</v>
      </c>
      <c r="G10" s="52"/>
      <c r="H10" s="14">
        <v>9200</v>
      </c>
      <c r="I10" s="52"/>
      <c r="J10" s="14">
        <v>1</v>
      </c>
      <c r="K10" s="53" t="s">
        <v>34</v>
      </c>
      <c r="L10" s="54">
        <f>N10*M10</f>
        <v>1500000000</v>
      </c>
      <c r="M10" s="54">
        <v>1</v>
      </c>
      <c r="N10" s="54">
        <f>AA10</f>
        <v>1500000000</v>
      </c>
      <c r="O10" s="16">
        <v>125000000</v>
      </c>
      <c r="P10" s="16">
        <v>125000000</v>
      </c>
      <c r="Q10" s="16">
        <v>125000000</v>
      </c>
      <c r="R10" s="16">
        <v>125000000</v>
      </c>
      <c r="S10" s="16">
        <v>125000000</v>
      </c>
      <c r="T10" s="16">
        <v>125000000</v>
      </c>
      <c r="U10" s="16">
        <v>125000000</v>
      </c>
      <c r="V10" s="16">
        <v>125000000</v>
      </c>
      <c r="W10" s="16">
        <v>125000000</v>
      </c>
      <c r="X10" s="16">
        <v>125000000</v>
      </c>
      <c r="Y10" s="16">
        <v>125000000</v>
      </c>
      <c r="Z10" s="16">
        <v>125000000</v>
      </c>
      <c r="AA10" s="56">
        <f>SUM(O10:Z10)</f>
        <v>1500000000</v>
      </c>
      <c r="AB10" s="11"/>
    </row>
    <row r="11" spans="1:28" s="12" customFormat="1" ht="13" x14ac:dyDescent="0.35">
      <c r="A11" s="14">
        <v>2</v>
      </c>
      <c r="B11" s="51"/>
      <c r="C11" s="22" t="s">
        <v>37</v>
      </c>
      <c r="D11" s="14">
        <v>735182</v>
      </c>
      <c r="E11" s="15"/>
      <c r="F11" s="14">
        <v>9902</v>
      </c>
      <c r="G11" s="52"/>
      <c r="H11" s="14">
        <v>9200</v>
      </c>
      <c r="I11" s="52"/>
      <c r="J11" s="14">
        <v>1</v>
      </c>
      <c r="K11" s="53" t="s">
        <v>34</v>
      </c>
      <c r="L11" s="54">
        <f t="shared" ref="L11:L70" si="0">N11*M11</f>
        <v>46755000</v>
      </c>
      <c r="M11" s="54">
        <v>1</v>
      </c>
      <c r="N11" s="54">
        <f t="shared" ref="N11:N70" si="1">AA11</f>
        <v>46755000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46755000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56">
        <f t="shared" ref="AA11:AA38" si="2">SUM(O11:Z11)</f>
        <v>46755000</v>
      </c>
      <c r="AB11" s="11"/>
    </row>
    <row r="12" spans="1:28" s="12" customFormat="1" ht="13" x14ac:dyDescent="0.35">
      <c r="A12" s="14">
        <v>3</v>
      </c>
      <c r="B12" s="55"/>
      <c r="C12" s="22" t="s">
        <v>38</v>
      </c>
      <c r="D12" s="14">
        <v>735182</v>
      </c>
      <c r="E12" s="15"/>
      <c r="F12" s="14">
        <v>9902</v>
      </c>
      <c r="G12" s="52"/>
      <c r="H12" s="14">
        <v>9200</v>
      </c>
      <c r="I12" s="52"/>
      <c r="J12" s="14">
        <v>1</v>
      </c>
      <c r="K12" s="53" t="s">
        <v>34</v>
      </c>
      <c r="L12" s="54">
        <f t="shared" si="0"/>
        <v>5650000</v>
      </c>
      <c r="M12" s="54">
        <v>1</v>
      </c>
      <c r="N12" s="54">
        <f t="shared" si="1"/>
        <v>5650000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5650000</v>
      </c>
      <c r="W12" s="16">
        <v>0</v>
      </c>
      <c r="X12" s="16">
        <v>0</v>
      </c>
      <c r="Y12" s="16">
        <v>0</v>
      </c>
      <c r="Z12" s="16">
        <v>0</v>
      </c>
      <c r="AA12" s="56">
        <f t="shared" si="2"/>
        <v>5650000</v>
      </c>
      <c r="AB12" s="11"/>
    </row>
    <row r="13" spans="1:28" s="12" customFormat="1" ht="13" x14ac:dyDescent="0.35">
      <c r="A13" s="14">
        <v>4</v>
      </c>
      <c r="B13" s="51"/>
      <c r="C13" s="22" t="s">
        <v>39</v>
      </c>
      <c r="D13" s="14">
        <v>735182</v>
      </c>
      <c r="E13" s="15"/>
      <c r="F13" s="14">
        <v>9902</v>
      </c>
      <c r="G13" s="52"/>
      <c r="H13" s="14">
        <v>9200</v>
      </c>
      <c r="I13" s="52"/>
      <c r="J13" s="14">
        <v>1</v>
      </c>
      <c r="K13" s="53" t="s">
        <v>34</v>
      </c>
      <c r="L13" s="54">
        <f t="shared" si="0"/>
        <v>6356000</v>
      </c>
      <c r="M13" s="54">
        <v>1</v>
      </c>
      <c r="N13" s="54">
        <f t="shared" si="1"/>
        <v>6356000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6356000</v>
      </c>
      <c r="W13" s="16">
        <v>0</v>
      </c>
      <c r="X13" s="16">
        <v>0</v>
      </c>
      <c r="Y13" s="16">
        <v>0</v>
      </c>
      <c r="Z13" s="16">
        <v>0</v>
      </c>
      <c r="AA13" s="56">
        <f t="shared" si="2"/>
        <v>6356000</v>
      </c>
      <c r="AB13" s="11"/>
    </row>
    <row r="14" spans="1:28" s="12" customFormat="1" ht="13" x14ac:dyDescent="0.35">
      <c r="A14" s="14">
        <v>5</v>
      </c>
      <c r="B14" s="55"/>
      <c r="C14" s="22" t="s">
        <v>40</v>
      </c>
      <c r="D14" s="14">
        <v>735182</v>
      </c>
      <c r="E14" s="15"/>
      <c r="F14" s="14">
        <v>9902</v>
      </c>
      <c r="G14" s="52"/>
      <c r="H14" s="14">
        <v>9200</v>
      </c>
      <c r="I14" s="52"/>
      <c r="J14" s="14">
        <v>1</v>
      </c>
      <c r="K14" s="53" t="s">
        <v>34</v>
      </c>
      <c r="L14" s="54">
        <f t="shared" si="0"/>
        <v>94500000</v>
      </c>
      <c r="M14" s="54">
        <v>1</v>
      </c>
      <c r="N14" s="54">
        <f t="shared" si="1"/>
        <v>94500000</v>
      </c>
      <c r="O14" s="16">
        <v>0</v>
      </c>
      <c r="P14" s="16">
        <v>0</v>
      </c>
      <c r="Q14" s="16">
        <v>94500000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56">
        <f t="shared" si="2"/>
        <v>94500000</v>
      </c>
      <c r="AB14" s="11"/>
    </row>
    <row r="15" spans="1:28" x14ac:dyDescent="0.35">
      <c r="A15" s="14">
        <v>6</v>
      </c>
      <c r="B15" s="25"/>
      <c r="C15" s="22" t="s">
        <v>41</v>
      </c>
      <c r="D15" s="14">
        <v>735182</v>
      </c>
      <c r="E15" s="15"/>
      <c r="F15" s="14">
        <v>9902</v>
      </c>
      <c r="G15" s="52"/>
      <c r="H15" s="14">
        <v>9200</v>
      </c>
      <c r="I15" s="52"/>
      <c r="J15" s="14">
        <v>1</v>
      </c>
      <c r="K15" s="53" t="s">
        <v>34</v>
      </c>
      <c r="L15" s="54">
        <f t="shared" si="0"/>
        <v>94500000</v>
      </c>
      <c r="M15" s="54">
        <v>1</v>
      </c>
      <c r="N15" s="54">
        <f t="shared" si="1"/>
        <v>94500000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94500000</v>
      </c>
      <c r="X15" s="16">
        <v>0</v>
      </c>
      <c r="Y15" s="16">
        <v>0</v>
      </c>
      <c r="Z15" s="16">
        <v>0</v>
      </c>
      <c r="AA15" s="56">
        <f t="shared" si="2"/>
        <v>94500000</v>
      </c>
      <c r="AB15" s="11"/>
    </row>
    <row r="16" spans="1:28" x14ac:dyDescent="0.35">
      <c r="A16" s="14">
        <v>7</v>
      </c>
      <c r="B16" s="25"/>
      <c r="C16" s="22" t="s">
        <v>42</v>
      </c>
      <c r="D16" s="14">
        <v>735182</v>
      </c>
      <c r="E16" s="15"/>
      <c r="F16" s="14">
        <v>9902</v>
      </c>
      <c r="G16" s="52"/>
      <c r="H16" s="14">
        <v>9200</v>
      </c>
      <c r="I16" s="52"/>
      <c r="J16" s="14">
        <v>1</v>
      </c>
      <c r="K16" s="53" t="s">
        <v>34</v>
      </c>
      <c r="L16" s="54">
        <f t="shared" si="0"/>
        <v>48000000</v>
      </c>
      <c r="M16" s="54">
        <v>1</v>
      </c>
      <c r="N16" s="54">
        <f t="shared" si="1"/>
        <v>48000000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48000000</v>
      </c>
      <c r="Y16" s="16">
        <v>0</v>
      </c>
      <c r="Z16" s="16">
        <v>0</v>
      </c>
      <c r="AA16" s="56">
        <f t="shared" si="2"/>
        <v>48000000</v>
      </c>
      <c r="AB16" s="11"/>
    </row>
    <row r="17" spans="1:28" x14ac:dyDescent="0.35">
      <c r="A17" s="14">
        <v>8</v>
      </c>
      <c r="B17" s="25"/>
      <c r="C17" s="22" t="s">
        <v>43</v>
      </c>
      <c r="D17" s="14">
        <v>735182</v>
      </c>
      <c r="E17" s="15"/>
      <c r="F17" s="14">
        <v>9902</v>
      </c>
      <c r="G17" s="52"/>
      <c r="H17" s="14">
        <v>9200</v>
      </c>
      <c r="I17" s="52"/>
      <c r="J17" s="14">
        <v>1</v>
      </c>
      <c r="K17" s="53" t="s">
        <v>34</v>
      </c>
      <c r="L17" s="54">
        <f t="shared" si="0"/>
        <v>79696000</v>
      </c>
      <c r="M17" s="54">
        <v>1</v>
      </c>
      <c r="N17" s="54">
        <f t="shared" si="1"/>
        <v>79696000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79696000</v>
      </c>
      <c r="Y17" s="16">
        <v>0</v>
      </c>
      <c r="Z17" s="16">
        <v>0</v>
      </c>
      <c r="AA17" s="56">
        <f t="shared" si="2"/>
        <v>79696000</v>
      </c>
      <c r="AB17" s="11"/>
    </row>
    <row r="18" spans="1:28" x14ac:dyDescent="0.35">
      <c r="A18" s="14">
        <v>9</v>
      </c>
      <c r="B18" s="25"/>
      <c r="C18" s="22" t="s">
        <v>44</v>
      </c>
      <c r="D18" s="14">
        <v>735182</v>
      </c>
      <c r="E18" s="15"/>
      <c r="F18" s="14">
        <v>9902</v>
      </c>
      <c r="G18" s="52"/>
      <c r="H18" s="14">
        <v>9200</v>
      </c>
      <c r="I18" s="52"/>
      <c r="J18" s="14">
        <v>1</v>
      </c>
      <c r="K18" s="53" t="s">
        <v>34</v>
      </c>
      <c r="L18" s="54">
        <f t="shared" si="0"/>
        <v>72000000</v>
      </c>
      <c r="M18" s="54">
        <v>1</v>
      </c>
      <c r="N18" s="54">
        <f t="shared" si="1"/>
        <v>72000000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72000000</v>
      </c>
      <c r="Y18" s="16">
        <v>0</v>
      </c>
      <c r="Z18" s="16">
        <v>0</v>
      </c>
      <c r="AA18" s="56">
        <f t="shared" si="2"/>
        <v>72000000</v>
      </c>
      <c r="AB18" s="11"/>
    </row>
    <row r="19" spans="1:28" x14ac:dyDescent="0.35">
      <c r="A19" s="14">
        <v>10</v>
      </c>
      <c r="B19" s="25"/>
      <c r="C19" s="22" t="s">
        <v>45</v>
      </c>
      <c r="D19" s="14">
        <v>735182</v>
      </c>
      <c r="E19" s="15"/>
      <c r="F19" s="14">
        <v>9902</v>
      </c>
      <c r="G19" s="52"/>
      <c r="H19" s="14">
        <v>9200</v>
      </c>
      <c r="I19" s="52"/>
      <c r="J19" s="14">
        <v>1</v>
      </c>
      <c r="K19" s="53" t="s">
        <v>34</v>
      </c>
      <c r="L19" s="54">
        <f t="shared" si="0"/>
        <v>20800000</v>
      </c>
      <c r="M19" s="54">
        <v>1</v>
      </c>
      <c r="N19" s="54">
        <f t="shared" si="1"/>
        <v>20800000</v>
      </c>
      <c r="O19" s="16">
        <v>0</v>
      </c>
      <c r="P19" s="16">
        <v>0</v>
      </c>
      <c r="Q19" s="16">
        <v>0</v>
      </c>
      <c r="R19" s="16">
        <v>0</v>
      </c>
      <c r="S19" s="16">
        <v>20800000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56">
        <f t="shared" si="2"/>
        <v>20800000</v>
      </c>
      <c r="AB19" s="11"/>
    </row>
    <row r="20" spans="1:28" x14ac:dyDescent="0.35">
      <c r="A20" s="23">
        <v>11</v>
      </c>
      <c r="B20" s="27"/>
      <c r="C20" s="22" t="s">
        <v>46</v>
      </c>
      <c r="D20" s="23">
        <v>735182</v>
      </c>
      <c r="E20" s="24"/>
      <c r="F20" s="14">
        <v>9902</v>
      </c>
      <c r="G20" s="52"/>
      <c r="H20" s="14">
        <v>9200</v>
      </c>
      <c r="I20" s="58"/>
      <c r="J20" s="23">
        <v>1</v>
      </c>
      <c r="K20" s="59" t="s">
        <v>34</v>
      </c>
      <c r="L20" s="54">
        <f t="shared" si="0"/>
        <v>73275000</v>
      </c>
      <c r="M20" s="54">
        <v>1</v>
      </c>
      <c r="N20" s="54">
        <f t="shared" si="1"/>
        <v>73275000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73275000</v>
      </c>
      <c r="Y20" s="16">
        <v>0</v>
      </c>
      <c r="Z20" s="16">
        <v>0</v>
      </c>
      <c r="AA20" s="56">
        <f t="shared" si="2"/>
        <v>73275000</v>
      </c>
      <c r="AB20" s="11"/>
    </row>
    <row r="21" spans="1:28" x14ac:dyDescent="0.35">
      <c r="A21" s="23">
        <v>12</v>
      </c>
      <c r="B21" s="27"/>
      <c r="C21" s="22" t="s">
        <v>47</v>
      </c>
      <c r="D21" s="23">
        <v>735182</v>
      </c>
      <c r="E21" s="24"/>
      <c r="F21" s="14">
        <v>9902</v>
      </c>
      <c r="G21" s="52"/>
      <c r="H21" s="14">
        <v>9200</v>
      </c>
      <c r="I21" s="58"/>
      <c r="J21" s="23">
        <v>1</v>
      </c>
      <c r="K21" s="59" t="s">
        <v>34</v>
      </c>
      <c r="L21" s="54">
        <f t="shared" si="0"/>
        <v>104047000</v>
      </c>
      <c r="M21" s="54">
        <v>1</v>
      </c>
      <c r="N21" s="54">
        <f t="shared" si="1"/>
        <v>104047000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104047000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56">
        <f t="shared" si="2"/>
        <v>104047000</v>
      </c>
      <c r="AB21" s="11"/>
    </row>
    <row r="22" spans="1:28" x14ac:dyDescent="0.35">
      <c r="A22" s="14">
        <v>13</v>
      </c>
      <c r="B22" s="25"/>
      <c r="C22" s="22" t="s">
        <v>48</v>
      </c>
      <c r="D22" s="14">
        <v>735182</v>
      </c>
      <c r="E22" s="15"/>
      <c r="F22" s="14">
        <v>9902</v>
      </c>
      <c r="G22" s="52"/>
      <c r="H22" s="14">
        <v>9200</v>
      </c>
      <c r="I22" s="52"/>
      <c r="J22" s="14">
        <v>1</v>
      </c>
      <c r="K22" s="53" t="s">
        <v>34</v>
      </c>
      <c r="L22" s="54">
        <f t="shared" si="0"/>
        <v>23187000</v>
      </c>
      <c r="M22" s="54">
        <v>1</v>
      </c>
      <c r="N22" s="54">
        <f t="shared" si="1"/>
        <v>23187000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23187000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56">
        <f t="shared" si="2"/>
        <v>23187000</v>
      </c>
      <c r="AB22" s="11"/>
    </row>
    <row r="23" spans="1:28" x14ac:dyDescent="0.35">
      <c r="A23" s="14">
        <v>14</v>
      </c>
      <c r="B23" s="25"/>
      <c r="C23" s="22" t="s">
        <v>49</v>
      </c>
      <c r="D23" s="14">
        <v>735182</v>
      </c>
      <c r="E23" s="15"/>
      <c r="F23" s="14">
        <v>9902</v>
      </c>
      <c r="G23" s="52"/>
      <c r="H23" s="14">
        <v>9200</v>
      </c>
      <c r="I23" s="52"/>
      <c r="J23" s="14">
        <v>1</v>
      </c>
      <c r="K23" s="53" t="s">
        <v>34</v>
      </c>
      <c r="L23" s="54">
        <f t="shared" si="0"/>
        <v>25000000</v>
      </c>
      <c r="M23" s="54">
        <v>1</v>
      </c>
      <c r="N23" s="54">
        <f t="shared" si="1"/>
        <v>25000000</v>
      </c>
      <c r="O23" s="16">
        <v>0</v>
      </c>
      <c r="P23" s="16">
        <v>0</v>
      </c>
      <c r="Q23" s="16">
        <v>0</v>
      </c>
      <c r="R23" s="16">
        <v>25000000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56">
        <f t="shared" si="2"/>
        <v>25000000</v>
      </c>
      <c r="AB23" s="11"/>
    </row>
    <row r="24" spans="1:28" x14ac:dyDescent="0.35">
      <c r="A24" s="14">
        <v>15</v>
      </c>
      <c r="B24" s="25"/>
      <c r="C24" s="22" t="s">
        <v>50</v>
      </c>
      <c r="D24" s="14">
        <v>735182</v>
      </c>
      <c r="E24" s="15"/>
      <c r="F24" s="14">
        <v>9902</v>
      </c>
      <c r="G24" s="52"/>
      <c r="H24" s="14">
        <v>9200</v>
      </c>
      <c r="I24" s="52"/>
      <c r="J24" s="14">
        <v>1</v>
      </c>
      <c r="K24" s="53" t="s">
        <v>34</v>
      </c>
      <c r="L24" s="54">
        <f t="shared" si="0"/>
        <v>46250000</v>
      </c>
      <c r="M24" s="54">
        <v>1</v>
      </c>
      <c r="N24" s="54">
        <f t="shared" si="1"/>
        <v>46250000</v>
      </c>
      <c r="O24" s="16">
        <v>0</v>
      </c>
      <c r="P24" s="16">
        <v>0</v>
      </c>
      <c r="Q24" s="16">
        <v>0</v>
      </c>
      <c r="R24" s="16">
        <v>46250000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56">
        <f t="shared" si="2"/>
        <v>46250000</v>
      </c>
      <c r="AB24" s="11"/>
    </row>
    <row r="25" spans="1:28" x14ac:dyDescent="0.35">
      <c r="A25" s="14">
        <v>16</v>
      </c>
      <c r="B25" s="25"/>
      <c r="C25" s="22" t="s">
        <v>51</v>
      </c>
      <c r="D25" s="14">
        <v>735182</v>
      </c>
      <c r="E25" s="15"/>
      <c r="F25" s="14">
        <v>9902</v>
      </c>
      <c r="G25" s="52"/>
      <c r="H25" s="14">
        <v>9200</v>
      </c>
      <c r="I25" s="52"/>
      <c r="J25" s="14">
        <v>1</v>
      </c>
      <c r="K25" s="53" t="s">
        <v>34</v>
      </c>
      <c r="L25" s="54">
        <f t="shared" si="0"/>
        <v>140000000</v>
      </c>
      <c r="M25" s="54">
        <v>1</v>
      </c>
      <c r="N25" s="54">
        <f t="shared" si="1"/>
        <v>140000000</v>
      </c>
      <c r="O25" s="16">
        <v>0</v>
      </c>
      <c r="P25" s="16">
        <v>140000000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56">
        <f t="shared" si="2"/>
        <v>140000000</v>
      </c>
      <c r="AB25" s="11"/>
    </row>
    <row r="26" spans="1:28" x14ac:dyDescent="0.35">
      <c r="A26" s="14">
        <v>17</v>
      </c>
      <c r="B26" s="25"/>
      <c r="C26" s="22" t="s">
        <v>52</v>
      </c>
      <c r="D26" s="14">
        <v>735182</v>
      </c>
      <c r="E26" s="15"/>
      <c r="F26" s="14">
        <v>9902</v>
      </c>
      <c r="G26" s="52"/>
      <c r="H26" s="14">
        <v>9200</v>
      </c>
      <c r="I26" s="52"/>
      <c r="J26" s="14">
        <v>1</v>
      </c>
      <c r="K26" s="53" t="s">
        <v>34</v>
      </c>
      <c r="L26" s="54">
        <f t="shared" si="0"/>
        <v>9770000</v>
      </c>
      <c r="M26" s="54">
        <v>1</v>
      </c>
      <c r="N26" s="54">
        <f t="shared" si="1"/>
        <v>9770000</v>
      </c>
      <c r="O26" s="16">
        <v>0</v>
      </c>
      <c r="P26" s="16">
        <v>9770000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56">
        <f t="shared" si="2"/>
        <v>9770000</v>
      </c>
      <c r="AB26" s="11"/>
    </row>
    <row r="27" spans="1:28" s="21" customFormat="1" x14ac:dyDescent="0.35">
      <c r="A27" s="18">
        <v>18</v>
      </c>
      <c r="B27" s="26"/>
      <c r="C27" s="22" t="s">
        <v>53</v>
      </c>
      <c r="D27" s="18">
        <v>735182</v>
      </c>
      <c r="E27" s="19"/>
      <c r="F27" s="14">
        <v>9902</v>
      </c>
      <c r="G27" s="52"/>
      <c r="H27" s="14">
        <v>9200</v>
      </c>
      <c r="I27" s="52"/>
      <c r="J27" s="18">
        <v>1</v>
      </c>
      <c r="K27" s="53" t="s">
        <v>34</v>
      </c>
      <c r="L27" s="54">
        <f t="shared" si="0"/>
        <v>11751000</v>
      </c>
      <c r="M27" s="54">
        <v>1</v>
      </c>
      <c r="N27" s="54">
        <f t="shared" si="1"/>
        <v>11751000</v>
      </c>
      <c r="O27" s="16">
        <v>0</v>
      </c>
      <c r="P27" s="16">
        <v>11751000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57">
        <f t="shared" si="2"/>
        <v>11751000</v>
      </c>
      <c r="AB27" s="20"/>
    </row>
    <row r="28" spans="1:28" x14ac:dyDescent="0.35">
      <c r="A28" s="14">
        <v>19</v>
      </c>
      <c r="B28" s="25"/>
      <c r="C28" s="22" t="s">
        <v>54</v>
      </c>
      <c r="D28" s="14">
        <v>735182</v>
      </c>
      <c r="E28" s="15"/>
      <c r="F28" s="14">
        <v>9902</v>
      </c>
      <c r="G28" s="52"/>
      <c r="H28" s="14">
        <v>9200</v>
      </c>
      <c r="I28" s="52"/>
      <c r="J28" s="14">
        <v>1</v>
      </c>
      <c r="K28" s="53" t="s">
        <v>34</v>
      </c>
      <c r="L28" s="54">
        <f t="shared" si="0"/>
        <v>28013000</v>
      </c>
      <c r="M28" s="54">
        <v>1</v>
      </c>
      <c r="N28" s="54">
        <f t="shared" si="1"/>
        <v>28013000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28013000</v>
      </c>
      <c r="Z28" s="16">
        <v>0</v>
      </c>
      <c r="AA28" s="56">
        <f t="shared" si="2"/>
        <v>28013000</v>
      </c>
      <c r="AB28" s="11"/>
    </row>
    <row r="29" spans="1:28" s="84" customFormat="1" x14ac:dyDescent="0.35">
      <c r="A29" s="74">
        <v>20</v>
      </c>
      <c r="B29" s="75"/>
      <c r="C29" s="76" t="s">
        <v>96</v>
      </c>
      <c r="D29" s="74">
        <v>735182</v>
      </c>
      <c r="E29" s="77"/>
      <c r="F29" s="74">
        <v>2202</v>
      </c>
      <c r="G29" s="78"/>
      <c r="H29" s="74">
        <v>2120</v>
      </c>
      <c r="I29" s="78"/>
      <c r="J29" s="74">
        <v>1</v>
      </c>
      <c r="K29" s="79" t="s">
        <v>34</v>
      </c>
      <c r="L29" s="80">
        <f t="shared" si="0"/>
        <v>52000000</v>
      </c>
      <c r="M29" s="80">
        <v>1</v>
      </c>
      <c r="N29" s="80">
        <f t="shared" si="1"/>
        <v>52000000</v>
      </c>
      <c r="O29" s="81">
        <v>0</v>
      </c>
      <c r="P29" s="81">
        <v>52000000</v>
      </c>
      <c r="Q29" s="81">
        <v>0</v>
      </c>
      <c r="R29" s="81">
        <v>0</v>
      </c>
      <c r="S29" s="81">
        <v>0</v>
      </c>
      <c r="T29" s="81">
        <v>0</v>
      </c>
      <c r="U29" s="81">
        <v>0</v>
      </c>
      <c r="V29" s="81">
        <v>0</v>
      </c>
      <c r="W29" s="81">
        <v>0</v>
      </c>
      <c r="X29" s="81">
        <v>0</v>
      </c>
      <c r="Y29" s="81">
        <v>0</v>
      </c>
      <c r="Z29" s="81">
        <v>0</v>
      </c>
      <c r="AA29" s="82">
        <f t="shared" si="2"/>
        <v>52000000</v>
      </c>
      <c r="AB29" s="83"/>
    </row>
    <row r="30" spans="1:28" s="70" customFormat="1" x14ac:dyDescent="0.35">
      <c r="A30" s="60">
        <v>21</v>
      </c>
      <c r="B30" s="61"/>
      <c r="C30" s="62" t="s">
        <v>55</v>
      </c>
      <c r="D30" s="60">
        <v>735182</v>
      </c>
      <c r="E30" s="63"/>
      <c r="F30" s="60">
        <v>9902</v>
      </c>
      <c r="G30" s="64"/>
      <c r="H30" s="60">
        <v>4100</v>
      </c>
      <c r="I30" s="64"/>
      <c r="J30" s="60">
        <v>1</v>
      </c>
      <c r="K30" s="65" t="s">
        <v>34</v>
      </c>
      <c r="L30" s="66">
        <f t="shared" si="0"/>
        <v>14007000</v>
      </c>
      <c r="M30" s="66">
        <v>1</v>
      </c>
      <c r="N30" s="66">
        <f t="shared" si="1"/>
        <v>14007000</v>
      </c>
      <c r="O30" s="67">
        <v>0</v>
      </c>
      <c r="P30" s="67">
        <v>0</v>
      </c>
      <c r="Q30" s="67">
        <v>0</v>
      </c>
      <c r="R30" s="67">
        <v>0</v>
      </c>
      <c r="S30" s="67">
        <v>14007000</v>
      </c>
      <c r="T30" s="67">
        <v>0</v>
      </c>
      <c r="U30" s="67">
        <v>0</v>
      </c>
      <c r="V30" s="67">
        <v>0</v>
      </c>
      <c r="W30" s="67">
        <v>0</v>
      </c>
      <c r="X30" s="67">
        <v>0</v>
      </c>
      <c r="Y30" s="67">
        <v>0</v>
      </c>
      <c r="Z30" s="67">
        <v>0</v>
      </c>
      <c r="AA30" s="68">
        <f t="shared" si="2"/>
        <v>14007000</v>
      </c>
      <c r="AB30" s="69"/>
    </row>
    <row r="31" spans="1:28" s="70" customFormat="1" x14ac:dyDescent="0.35">
      <c r="A31" s="60">
        <v>22</v>
      </c>
      <c r="B31" s="61"/>
      <c r="C31" s="62" t="s">
        <v>56</v>
      </c>
      <c r="D31" s="60">
        <v>735182</v>
      </c>
      <c r="E31" s="63"/>
      <c r="F31" s="60">
        <v>9902</v>
      </c>
      <c r="G31" s="64"/>
      <c r="H31" s="60">
        <v>4100</v>
      </c>
      <c r="I31" s="64"/>
      <c r="J31" s="60">
        <v>1</v>
      </c>
      <c r="K31" s="65" t="s">
        <v>34</v>
      </c>
      <c r="L31" s="66">
        <f t="shared" si="0"/>
        <v>7180000</v>
      </c>
      <c r="M31" s="66">
        <v>1</v>
      </c>
      <c r="N31" s="66">
        <f t="shared" si="1"/>
        <v>7180000</v>
      </c>
      <c r="O31" s="67">
        <v>0</v>
      </c>
      <c r="P31" s="67">
        <v>0</v>
      </c>
      <c r="Q31" s="67">
        <v>0</v>
      </c>
      <c r="R31" s="67">
        <v>0</v>
      </c>
      <c r="S31" s="67">
        <v>7180000</v>
      </c>
      <c r="T31" s="67">
        <v>0</v>
      </c>
      <c r="U31" s="67">
        <v>0</v>
      </c>
      <c r="V31" s="67">
        <v>0</v>
      </c>
      <c r="W31" s="67">
        <v>0</v>
      </c>
      <c r="X31" s="67">
        <v>0</v>
      </c>
      <c r="Y31" s="67">
        <v>0</v>
      </c>
      <c r="Z31" s="67">
        <v>0</v>
      </c>
      <c r="AA31" s="68">
        <f t="shared" si="2"/>
        <v>7180000</v>
      </c>
      <c r="AB31" s="69"/>
    </row>
    <row r="32" spans="1:28" s="70" customFormat="1" x14ac:dyDescent="0.35">
      <c r="A32" s="60">
        <v>23</v>
      </c>
      <c r="B32" s="61"/>
      <c r="C32" s="62" t="s">
        <v>57</v>
      </c>
      <c r="D32" s="60">
        <v>735182</v>
      </c>
      <c r="E32" s="63"/>
      <c r="F32" s="60">
        <v>9902</v>
      </c>
      <c r="G32" s="64"/>
      <c r="H32" s="60">
        <v>3200</v>
      </c>
      <c r="I32" s="64"/>
      <c r="J32" s="60">
        <v>1</v>
      </c>
      <c r="K32" s="65" t="s">
        <v>34</v>
      </c>
      <c r="L32" s="66">
        <f t="shared" si="0"/>
        <v>7180000</v>
      </c>
      <c r="M32" s="66">
        <v>1</v>
      </c>
      <c r="N32" s="66">
        <f t="shared" si="1"/>
        <v>7180000</v>
      </c>
      <c r="O32" s="67">
        <v>7180000</v>
      </c>
      <c r="P32" s="67">
        <v>0</v>
      </c>
      <c r="Q32" s="67">
        <v>0</v>
      </c>
      <c r="R32" s="67">
        <v>0</v>
      </c>
      <c r="S32" s="67">
        <v>0</v>
      </c>
      <c r="T32" s="67">
        <v>0</v>
      </c>
      <c r="U32" s="67">
        <v>0</v>
      </c>
      <c r="V32" s="67">
        <v>0</v>
      </c>
      <c r="W32" s="67">
        <v>0</v>
      </c>
      <c r="X32" s="67">
        <v>0</v>
      </c>
      <c r="Y32" s="67">
        <v>0</v>
      </c>
      <c r="Z32" s="67">
        <v>0</v>
      </c>
      <c r="AA32" s="68">
        <f t="shared" si="2"/>
        <v>7180000</v>
      </c>
      <c r="AB32" s="69"/>
    </row>
    <row r="33" spans="1:28" s="70" customFormat="1" x14ac:dyDescent="0.35">
      <c r="A33" s="60">
        <v>24</v>
      </c>
      <c r="B33" s="61"/>
      <c r="C33" s="62" t="s">
        <v>58</v>
      </c>
      <c r="D33" s="60">
        <v>735182</v>
      </c>
      <c r="E33" s="63"/>
      <c r="F33" s="60">
        <v>2202</v>
      </c>
      <c r="G33" s="64"/>
      <c r="H33" s="60">
        <v>2120</v>
      </c>
      <c r="I33" s="64"/>
      <c r="J33" s="60">
        <v>1</v>
      </c>
      <c r="K33" s="65" t="s">
        <v>34</v>
      </c>
      <c r="L33" s="66">
        <f t="shared" si="0"/>
        <v>7180000</v>
      </c>
      <c r="M33" s="66">
        <v>1</v>
      </c>
      <c r="N33" s="66">
        <f t="shared" si="1"/>
        <v>7180000</v>
      </c>
      <c r="O33" s="67">
        <v>7180000</v>
      </c>
      <c r="P33" s="67">
        <v>0</v>
      </c>
      <c r="Q33" s="67">
        <v>0</v>
      </c>
      <c r="R33" s="67">
        <v>0</v>
      </c>
      <c r="S33" s="67">
        <v>0</v>
      </c>
      <c r="T33" s="67">
        <v>0</v>
      </c>
      <c r="U33" s="67">
        <v>0</v>
      </c>
      <c r="V33" s="67">
        <v>0</v>
      </c>
      <c r="W33" s="67">
        <v>0</v>
      </c>
      <c r="X33" s="67">
        <v>0</v>
      </c>
      <c r="Y33" s="67">
        <v>0</v>
      </c>
      <c r="Z33" s="67">
        <v>0</v>
      </c>
      <c r="AA33" s="68">
        <f t="shared" si="2"/>
        <v>7180000</v>
      </c>
      <c r="AB33" s="69"/>
    </row>
    <row r="34" spans="1:28" s="70" customFormat="1" x14ac:dyDescent="0.35">
      <c r="A34" s="60">
        <v>25</v>
      </c>
      <c r="B34" s="61"/>
      <c r="C34" s="62" t="s">
        <v>59</v>
      </c>
      <c r="D34" s="60">
        <v>735182</v>
      </c>
      <c r="E34" s="63"/>
      <c r="F34" s="60">
        <v>9902</v>
      </c>
      <c r="G34" s="64"/>
      <c r="H34" s="60">
        <v>9400</v>
      </c>
      <c r="I34" s="64"/>
      <c r="J34" s="60">
        <v>1</v>
      </c>
      <c r="K34" s="65" t="s">
        <v>34</v>
      </c>
      <c r="L34" s="66">
        <f t="shared" si="0"/>
        <v>10579000</v>
      </c>
      <c r="M34" s="66">
        <v>1</v>
      </c>
      <c r="N34" s="66">
        <f t="shared" si="1"/>
        <v>10579000</v>
      </c>
      <c r="O34" s="67">
        <v>0</v>
      </c>
      <c r="P34" s="67">
        <v>0</v>
      </c>
      <c r="Q34" s="67">
        <v>0</v>
      </c>
      <c r="R34" s="67">
        <v>0</v>
      </c>
      <c r="S34" s="67">
        <v>0</v>
      </c>
      <c r="T34" s="67">
        <v>0</v>
      </c>
      <c r="U34" s="67">
        <v>0</v>
      </c>
      <c r="V34" s="67">
        <v>10579000</v>
      </c>
      <c r="W34" s="67">
        <v>0</v>
      </c>
      <c r="X34" s="67">
        <v>0</v>
      </c>
      <c r="Y34" s="67">
        <v>0</v>
      </c>
      <c r="Z34" s="67">
        <v>0</v>
      </c>
      <c r="AA34" s="68">
        <f t="shared" si="2"/>
        <v>10579000</v>
      </c>
      <c r="AB34" s="69"/>
    </row>
    <row r="35" spans="1:28" s="70" customFormat="1" x14ac:dyDescent="0.35">
      <c r="A35" s="60">
        <v>26</v>
      </c>
      <c r="B35" s="61"/>
      <c r="C35" s="62" t="s">
        <v>60</v>
      </c>
      <c r="D35" s="60">
        <v>742121</v>
      </c>
      <c r="E35" s="63"/>
      <c r="F35" s="60">
        <v>9902</v>
      </c>
      <c r="G35" s="64"/>
      <c r="H35" s="60">
        <v>9200</v>
      </c>
      <c r="I35" s="64"/>
      <c r="J35" s="60">
        <v>1</v>
      </c>
      <c r="K35" s="65" t="s">
        <v>34</v>
      </c>
      <c r="L35" s="66">
        <f t="shared" si="0"/>
        <v>15000000</v>
      </c>
      <c r="M35" s="66">
        <v>1</v>
      </c>
      <c r="N35" s="66">
        <f t="shared" si="1"/>
        <v>15000000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15000000</v>
      </c>
      <c r="W35" s="67">
        <v>0</v>
      </c>
      <c r="X35" s="67">
        <v>0</v>
      </c>
      <c r="Y35" s="67">
        <v>0</v>
      </c>
      <c r="Z35" s="67">
        <v>0</v>
      </c>
      <c r="AA35" s="68">
        <f t="shared" si="2"/>
        <v>15000000</v>
      </c>
      <c r="AB35" s="69"/>
    </row>
    <row r="36" spans="1:28" s="70" customFormat="1" x14ac:dyDescent="0.35">
      <c r="A36" s="60">
        <v>27</v>
      </c>
      <c r="B36" s="61"/>
      <c r="C36" s="62" t="s">
        <v>61</v>
      </c>
      <c r="D36" s="60">
        <v>742121</v>
      </c>
      <c r="E36" s="63"/>
      <c r="F36" s="60">
        <v>9902</v>
      </c>
      <c r="G36" s="64"/>
      <c r="H36" s="60">
        <v>9200</v>
      </c>
      <c r="I36" s="64"/>
      <c r="J36" s="60">
        <v>1</v>
      </c>
      <c r="K36" s="65" t="s">
        <v>34</v>
      </c>
      <c r="L36" s="66">
        <f t="shared" si="0"/>
        <v>250000000</v>
      </c>
      <c r="M36" s="66">
        <v>1</v>
      </c>
      <c r="N36" s="66">
        <f t="shared" si="1"/>
        <v>250000000</v>
      </c>
      <c r="O36" s="67">
        <v>0</v>
      </c>
      <c r="P36" s="67">
        <v>0</v>
      </c>
      <c r="Q36" s="67">
        <v>0</v>
      </c>
      <c r="R36" s="67">
        <v>0</v>
      </c>
      <c r="S36" s="67">
        <v>0</v>
      </c>
      <c r="T36" s="67">
        <v>0</v>
      </c>
      <c r="U36" s="67">
        <v>0</v>
      </c>
      <c r="V36" s="67">
        <v>250000000</v>
      </c>
      <c r="W36" s="67">
        <v>0</v>
      </c>
      <c r="X36" s="67">
        <v>0</v>
      </c>
      <c r="Y36" s="67">
        <v>0</v>
      </c>
      <c r="Z36" s="67">
        <v>0</v>
      </c>
      <c r="AA36" s="68">
        <f t="shared" si="2"/>
        <v>250000000</v>
      </c>
      <c r="AB36" s="69"/>
    </row>
    <row r="37" spans="1:28" s="70" customFormat="1" x14ac:dyDescent="0.35">
      <c r="A37" s="60">
        <v>28</v>
      </c>
      <c r="B37" s="61"/>
      <c r="C37" s="62" t="s">
        <v>62</v>
      </c>
      <c r="D37" s="60">
        <v>742121</v>
      </c>
      <c r="E37" s="63"/>
      <c r="F37" s="60">
        <v>9902</v>
      </c>
      <c r="G37" s="64"/>
      <c r="H37" s="60">
        <v>9200</v>
      </c>
      <c r="I37" s="64"/>
      <c r="J37" s="60">
        <v>1</v>
      </c>
      <c r="K37" s="65" t="s">
        <v>34</v>
      </c>
      <c r="L37" s="66">
        <f t="shared" si="0"/>
        <v>20363000</v>
      </c>
      <c r="M37" s="66">
        <v>1</v>
      </c>
      <c r="N37" s="66">
        <f t="shared" si="1"/>
        <v>20363000</v>
      </c>
      <c r="O37" s="67">
        <v>0</v>
      </c>
      <c r="P37" s="67">
        <v>0</v>
      </c>
      <c r="Q37" s="67">
        <v>0</v>
      </c>
      <c r="R37" s="67">
        <v>0</v>
      </c>
      <c r="S37" s="67">
        <v>0</v>
      </c>
      <c r="T37" s="67">
        <v>0</v>
      </c>
      <c r="U37" s="67">
        <v>0</v>
      </c>
      <c r="V37" s="67">
        <v>20363000</v>
      </c>
      <c r="W37" s="67">
        <v>0</v>
      </c>
      <c r="X37" s="67">
        <v>0</v>
      </c>
      <c r="Y37" s="67">
        <v>0</v>
      </c>
      <c r="Z37" s="67">
        <v>0</v>
      </c>
      <c r="AA37" s="68">
        <f t="shared" si="2"/>
        <v>20363000</v>
      </c>
      <c r="AB37" s="69"/>
    </row>
    <row r="38" spans="1:28" x14ac:dyDescent="0.35">
      <c r="A38" s="23">
        <v>29</v>
      </c>
      <c r="B38" s="27"/>
      <c r="C38" s="22" t="s">
        <v>63</v>
      </c>
      <c r="D38" s="14">
        <v>735181</v>
      </c>
      <c r="E38" s="24"/>
      <c r="F38" s="14">
        <v>9902</v>
      </c>
      <c r="G38" s="52"/>
      <c r="H38" s="14">
        <v>9200</v>
      </c>
      <c r="I38" s="58"/>
      <c r="J38" s="23">
        <v>1</v>
      </c>
      <c r="K38" s="59" t="s">
        <v>34</v>
      </c>
      <c r="L38" s="54">
        <f t="shared" si="0"/>
        <v>40246000</v>
      </c>
      <c r="M38" s="54">
        <v>1</v>
      </c>
      <c r="N38" s="54">
        <f t="shared" si="1"/>
        <v>40246000</v>
      </c>
      <c r="O38" s="16">
        <v>40246000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56">
        <f t="shared" si="2"/>
        <v>40246000</v>
      </c>
      <c r="AB38" s="11"/>
    </row>
    <row r="39" spans="1:28" s="72" customFormat="1" ht="13" x14ac:dyDescent="0.35">
      <c r="A39" s="60">
        <v>30</v>
      </c>
      <c r="B39" s="71"/>
      <c r="C39" s="62" t="s">
        <v>64</v>
      </c>
      <c r="D39" s="60">
        <v>735181</v>
      </c>
      <c r="E39" s="63"/>
      <c r="F39" s="60">
        <v>9902</v>
      </c>
      <c r="G39" s="64"/>
      <c r="H39" s="60">
        <v>3300</v>
      </c>
      <c r="I39" s="64"/>
      <c r="J39" s="60">
        <v>1</v>
      </c>
      <c r="K39" s="65" t="s">
        <v>34</v>
      </c>
      <c r="L39" s="66">
        <f t="shared" si="0"/>
        <v>1873000</v>
      </c>
      <c r="M39" s="66">
        <v>1</v>
      </c>
      <c r="N39" s="66">
        <f t="shared" si="1"/>
        <v>1873000</v>
      </c>
      <c r="O39" s="67">
        <v>0</v>
      </c>
      <c r="P39" s="67">
        <v>1873000</v>
      </c>
      <c r="Q39" s="67">
        <v>0</v>
      </c>
      <c r="R39" s="67">
        <v>0</v>
      </c>
      <c r="S39" s="67">
        <v>0</v>
      </c>
      <c r="T39" s="67">
        <v>0</v>
      </c>
      <c r="U39" s="67">
        <v>0</v>
      </c>
      <c r="V39" s="67">
        <v>0</v>
      </c>
      <c r="W39" s="67">
        <v>0</v>
      </c>
      <c r="X39" s="67">
        <v>0</v>
      </c>
      <c r="Y39" s="67">
        <v>0</v>
      </c>
      <c r="Z39" s="67">
        <v>0</v>
      </c>
      <c r="AA39" s="68">
        <f>SUM(O39:Z39)</f>
        <v>1873000</v>
      </c>
      <c r="AB39" s="69"/>
    </row>
    <row r="40" spans="1:28" s="72" customFormat="1" ht="13" x14ac:dyDescent="0.35">
      <c r="A40" s="60">
        <v>31</v>
      </c>
      <c r="B40" s="71"/>
      <c r="C40" s="62" t="s">
        <v>65</v>
      </c>
      <c r="D40" s="60">
        <v>735181</v>
      </c>
      <c r="E40" s="63"/>
      <c r="F40" s="60">
        <v>2502</v>
      </c>
      <c r="G40" s="64"/>
      <c r="H40" s="60">
        <v>2280</v>
      </c>
      <c r="I40" s="64"/>
      <c r="J40" s="60">
        <v>1</v>
      </c>
      <c r="K40" s="65" t="s">
        <v>34</v>
      </c>
      <c r="L40" s="66">
        <f t="shared" si="0"/>
        <v>1249000</v>
      </c>
      <c r="M40" s="66">
        <v>1</v>
      </c>
      <c r="N40" s="66">
        <f t="shared" si="1"/>
        <v>1249000</v>
      </c>
      <c r="O40" s="67">
        <v>0</v>
      </c>
      <c r="P40" s="67">
        <v>1249000</v>
      </c>
      <c r="Q40" s="67">
        <v>0</v>
      </c>
      <c r="R40" s="67">
        <v>0</v>
      </c>
      <c r="S40" s="67">
        <v>0</v>
      </c>
      <c r="T40" s="67">
        <v>0</v>
      </c>
      <c r="U40" s="67">
        <v>0</v>
      </c>
      <c r="V40" s="67">
        <v>0</v>
      </c>
      <c r="W40" s="67">
        <v>0</v>
      </c>
      <c r="X40" s="67">
        <v>0</v>
      </c>
      <c r="Y40" s="67">
        <v>0</v>
      </c>
      <c r="Z40" s="67">
        <v>0</v>
      </c>
      <c r="AA40" s="68">
        <f t="shared" ref="AA40:AA67" si="3">SUM(O40:Z40)</f>
        <v>1249000</v>
      </c>
      <c r="AB40" s="69"/>
    </row>
    <row r="41" spans="1:28" s="72" customFormat="1" ht="13" x14ac:dyDescent="0.35">
      <c r="A41" s="60">
        <v>32</v>
      </c>
      <c r="B41" s="73"/>
      <c r="C41" s="62" t="s">
        <v>66</v>
      </c>
      <c r="D41" s="60">
        <v>735181</v>
      </c>
      <c r="E41" s="63"/>
      <c r="F41" s="60">
        <v>9902</v>
      </c>
      <c r="G41" s="64"/>
      <c r="H41" s="60">
        <v>2300</v>
      </c>
      <c r="I41" s="64"/>
      <c r="J41" s="60">
        <v>1</v>
      </c>
      <c r="K41" s="65" t="s">
        <v>34</v>
      </c>
      <c r="L41" s="66">
        <f t="shared" si="0"/>
        <v>4370000</v>
      </c>
      <c r="M41" s="66">
        <v>1</v>
      </c>
      <c r="N41" s="66">
        <f t="shared" si="1"/>
        <v>4370000</v>
      </c>
      <c r="O41" s="67">
        <v>0</v>
      </c>
      <c r="P41" s="67">
        <v>4370000</v>
      </c>
      <c r="Q41" s="67">
        <v>0</v>
      </c>
      <c r="R41" s="67">
        <v>0</v>
      </c>
      <c r="S41" s="67">
        <v>0</v>
      </c>
      <c r="T41" s="67">
        <v>0</v>
      </c>
      <c r="U41" s="67">
        <v>0</v>
      </c>
      <c r="V41" s="67">
        <v>0</v>
      </c>
      <c r="W41" s="67">
        <v>0</v>
      </c>
      <c r="X41" s="67">
        <v>0</v>
      </c>
      <c r="Y41" s="67">
        <v>0</v>
      </c>
      <c r="Z41" s="67">
        <v>0</v>
      </c>
      <c r="AA41" s="68">
        <f t="shared" si="3"/>
        <v>4370000</v>
      </c>
      <c r="AB41" s="69"/>
    </row>
    <row r="42" spans="1:28" s="72" customFormat="1" ht="13" x14ac:dyDescent="0.35">
      <c r="A42" s="60">
        <v>33</v>
      </c>
      <c r="B42" s="71"/>
      <c r="C42" s="62" t="s">
        <v>67</v>
      </c>
      <c r="D42" s="60">
        <v>735181</v>
      </c>
      <c r="E42" s="63"/>
      <c r="F42" s="60">
        <v>9902</v>
      </c>
      <c r="G42" s="64"/>
      <c r="H42" s="60">
        <v>9100</v>
      </c>
      <c r="I42" s="64"/>
      <c r="J42" s="60">
        <v>1</v>
      </c>
      <c r="K42" s="65" t="s">
        <v>34</v>
      </c>
      <c r="L42" s="66">
        <f t="shared" si="0"/>
        <v>5619000</v>
      </c>
      <c r="M42" s="66">
        <v>1</v>
      </c>
      <c r="N42" s="66">
        <f t="shared" si="1"/>
        <v>5619000</v>
      </c>
      <c r="O42" s="67">
        <v>0</v>
      </c>
      <c r="P42" s="67">
        <v>5619000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V42" s="67">
        <v>0</v>
      </c>
      <c r="W42" s="67">
        <v>0</v>
      </c>
      <c r="X42" s="67">
        <v>0</v>
      </c>
      <c r="Y42" s="67">
        <v>0</v>
      </c>
      <c r="Z42" s="67">
        <v>0</v>
      </c>
      <c r="AA42" s="68">
        <f t="shared" si="3"/>
        <v>5619000</v>
      </c>
      <c r="AB42" s="69"/>
    </row>
    <row r="43" spans="1:28" s="72" customFormat="1" ht="13" x14ac:dyDescent="0.35">
      <c r="A43" s="60">
        <v>34</v>
      </c>
      <c r="B43" s="73"/>
      <c r="C43" s="62" t="s">
        <v>68</v>
      </c>
      <c r="D43" s="60">
        <v>735181</v>
      </c>
      <c r="E43" s="63"/>
      <c r="F43" s="60">
        <v>9902</v>
      </c>
      <c r="G43" s="64"/>
      <c r="H43" s="60">
        <v>5220</v>
      </c>
      <c r="I43" s="64"/>
      <c r="J43" s="60">
        <v>1</v>
      </c>
      <c r="K43" s="65" t="s">
        <v>34</v>
      </c>
      <c r="L43" s="66">
        <f t="shared" si="0"/>
        <v>9989000</v>
      </c>
      <c r="M43" s="66">
        <v>1</v>
      </c>
      <c r="N43" s="66">
        <f t="shared" si="1"/>
        <v>9989000</v>
      </c>
      <c r="O43" s="67">
        <v>0</v>
      </c>
      <c r="P43" s="67">
        <v>9989000</v>
      </c>
      <c r="Q43" s="67">
        <v>0</v>
      </c>
      <c r="R43" s="67">
        <v>0</v>
      </c>
      <c r="S43" s="67">
        <v>0</v>
      </c>
      <c r="T43" s="67">
        <v>0</v>
      </c>
      <c r="U43" s="67">
        <v>0</v>
      </c>
      <c r="V43" s="67">
        <v>0</v>
      </c>
      <c r="W43" s="67">
        <v>0</v>
      </c>
      <c r="X43" s="67">
        <v>0</v>
      </c>
      <c r="Y43" s="67">
        <v>0</v>
      </c>
      <c r="Z43" s="67">
        <v>0</v>
      </c>
      <c r="AA43" s="68">
        <f t="shared" si="3"/>
        <v>9989000</v>
      </c>
      <c r="AB43" s="69"/>
    </row>
    <row r="44" spans="1:28" s="70" customFormat="1" x14ac:dyDescent="0.35">
      <c r="A44" s="60">
        <v>35</v>
      </c>
      <c r="B44" s="61"/>
      <c r="C44" s="62" t="s">
        <v>69</v>
      </c>
      <c r="D44" s="60">
        <v>735181</v>
      </c>
      <c r="E44" s="63"/>
      <c r="F44" s="60">
        <v>9902</v>
      </c>
      <c r="G44" s="64"/>
      <c r="H44" s="60">
        <v>9500</v>
      </c>
      <c r="I44" s="64"/>
      <c r="J44" s="60">
        <v>1</v>
      </c>
      <c r="K44" s="65" t="s">
        <v>34</v>
      </c>
      <c r="L44" s="66">
        <f t="shared" si="0"/>
        <v>9989000</v>
      </c>
      <c r="M44" s="66">
        <v>1</v>
      </c>
      <c r="N44" s="66">
        <f t="shared" si="1"/>
        <v>9989000</v>
      </c>
      <c r="O44" s="67">
        <v>0</v>
      </c>
      <c r="P44" s="67">
        <v>9989000</v>
      </c>
      <c r="Q44" s="67">
        <v>0</v>
      </c>
      <c r="R44" s="67">
        <v>0</v>
      </c>
      <c r="S44" s="67">
        <v>0</v>
      </c>
      <c r="T44" s="67">
        <v>0</v>
      </c>
      <c r="U44" s="67">
        <v>0</v>
      </c>
      <c r="V44" s="67">
        <v>0</v>
      </c>
      <c r="W44" s="67">
        <v>0</v>
      </c>
      <c r="X44" s="67">
        <v>0</v>
      </c>
      <c r="Y44" s="67">
        <v>0</v>
      </c>
      <c r="Z44" s="67">
        <v>0</v>
      </c>
      <c r="AA44" s="68">
        <f t="shared" si="3"/>
        <v>9989000</v>
      </c>
      <c r="AB44" s="69"/>
    </row>
    <row r="45" spans="1:28" s="21" customFormat="1" x14ac:dyDescent="0.35">
      <c r="A45" s="18">
        <v>36</v>
      </c>
      <c r="B45" s="26"/>
      <c r="C45" s="85" t="s">
        <v>70</v>
      </c>
      <c r="D45" s="18">
        <v>735181</v>
      </c>
      <c r="E45" s="19"/>
      <c r="F45" s="18">
        <v>9902</v>
      </c>
      <c r="G45" s="86"/>
      <c r="H45" s="18">
        <v>9200</v>
      </c>
      <c r="I45" s="86"/>
      <c r="J45" s="18">
        <v>1</v>
      </c>
      <c r="K45" s="87" t="s">
        <v>34</v>
      </c>
      <c r="L45" s="88">
        <f t="shared" si="0"/>
        <v>4370000</v>
      </c>
      <c r="M45" s="88">
        <v>1</v>
      </c>
      <c r="N45" s="88">
        <f t="shared" si="1"/>
        <v>4370000</v>
      </c>
      <c r="O45" s="89">
        <v>0</v>
      </c>
      <c r="P45" s="89">
        <v>4370000</v>
      </c>
      <c r="Q45" s="89">
        <v>0</v>
      </c>
      <c r="R45" s="89">
        <v>0</v>
      </c>
      <c r="S45" s="89">
        <v>0</v>
      </c>
      <c r="T45" s="89">
        <v>0</v>
      </c>
      <c r="U45" s="89">
        <v>0</v>
      </c>
      <c r="V45" s="89">
        <v>0</v>
      </c>
      <c r="W45" s="89">
        <v>0</v>
      </c>
      <c r="X45" s="89">
        <v>0</v>
      </c>
      <c r="Y45" s="89">
        <v>0</v>
      </c>
      <c r="Z45" s="89">
        <v>0</v>
      </c>
      <c r="AA45" s="89">
        <f t="shared" si="3"/>
        <v>4370000</v>
      </c>
      <c r="AB45" s="20"/>
    </row>
    <row r="46" spans="1:28" s="70" customFormat="1" x14ac:dyDescent="0.35">
      <c r="A46" s="60">
        <v>37</v>
      </c>
      <c r="B46" s="61"/>
      <c r="C46" s="62" t="s">
        <v>71</v>
      </c>
      <c r="D46" s="60">
        <v>735181</v>
      </c>
      <c r="E46" s="63"/>
      <c r="F46" s="60">
        <v>2102</v>
      </c>
      <c r="G46" s="64"/>
      <c r="H46" s="60">
        <v>2110</v>
      </c>
      <c r="I46" s="64"/>
      <c r="J46" s="60">
        <v>1</v>
      </c>
      <c r="K46" s="65" t="s">
        <v>34</v>
      </c>
      <c r="L46" s="66">
        <f t="shared" si="0"/>
        <v>6603000</v>
      </c>
      <c r="M46" s="66">
        <v>1</v>
      </c>
      <c r="N46" s="66">
        <f t="shared" si="1"/>
        <v>6603000</v>
      </c>
      <c r="O46" s="67">
        <v>0</v>
      </c>
      <c r="P46" s="67">
        <v>0</v>
      </c>
      <c r="Q46" s="67">
        <v>6603000</v>
      </c>
      <c r="R46" s="67">
        <v>0</v>
      </c>
      <c r="S46" s="67">
        <v>0</v>
      </c>
      <c r="T46" s="67">
        <v>0</v>
      </c>
      <c r="U46" s="67">
        <v>0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68">
        <f t="shared" si="3"/>
        <v>6603000</v>
      </c>
      <c r="AB46" s="69"/>
    </row>
    <row r="47" spans="1:28" s="70" customFormat="1" x14ac:dyDescent="0.35">
      <c r="A47" s="60">
        <v>38</v>
      </c>
      <c r="B47" s="61"/>
      <c r="C47" s="62" t="s">
        <v>72</v>
      </c>
      <c r="D47" s="60">
        <v>735181</v>
      </c>
      <c r="E47" s="63"/>
      <c r="F47" s="60">
        <v>2402</v>
      </c>
      <c r="G47" s="64"/>
      <c r="H47" s="60">
        <v>2250</v>
      </c>
      <c r="I47" s="64"/>
      <c r="J47" s="60">
        <v>1</v>
      </c>
      <c r="K47" s="65" t="s">
        <v>34</v>
      </c>
      <c r="L47" s="66">
        <f t="shared" si="0"/>
        <v>3602000</v>
      </c>
      <c r="M47" s="66">
        <v>1</v>
      </c>
      <c r="N47" s="66">
        <f t="shared" si="1"/>
        <v>3602000</v>
      </c>
      <c r="O47" s="67">
        <v>0</v>
      </c>
      <c r="P47" s="67">
        <v>0</v>
      </c>
      <c r="Q47" s="67">
        <v>3602000</v>
      </c>
      <c r="R47" s="67">
        <v>0</v>
      </c>
      <c r="S47" s="67">
        <v>0</v>
      </c>
      <c r="T47" s="67">
        <v>0</v>
      </c>
      <c r="U47" s="67">
        <v>0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8">
        <f t="shared" si="3"/>
        <v>3602000</v>
      </c>
      <c r="AB47" s="69"/>
    </row>
    <row r="48" spans="1:28" s="70" customFormat="1" x14ac:dyDescent="0.35">
      <c r="A48" s="60">
        <v>39</v>
      </c>
      <c r="B48" s="61"/>
      <c r="C48" s="62" t="s">
        <v>73</v>
      </c>
      <c r="D48" s="60">
        <v>735181</v>
      </c>
      <c r="E48" s="63"/>
      <c r="F48" s="60">
        <v>9902</v>
      </c>
      <c r="G48" s="64"/>
      <c r="H48" s="60">
        <v>4100</v>
      </c>
      <c r="I48" s="64"/>
      <c r="J48" s="60">
        <v>1</v>
      </c>
      <c r="K48" s="65" t="s">
        <v>34</v>
      </c>
      <c r="L48" s="66">
        <f t="shared" si="0"/>
        <v>3002000</v>
      </c>
      <c r="M48" s="66">
        <v>1</v>
      </c>
      <c r="N48" s="66">
        <f t="shared" si="1"/>
        <v>3002000</v>
      </c>
      <c r="O48" s="67">
        <v>0</v>
      </c>
      <c r="P48" s="67">
        <v>0</v>
      </c>
      <c r="Q48" s="67">
        <v>3002000</v>
      </c>
      <c r="R48" s="67">
        <v>0</v>
      </c>
      <c r="S48" s="67">
        <v>0</v>
      </c>
      <c r="T48" s="67">
        <v>0</v>
      </c>
      <c r="U48" s="67">
        <v>0</v>
      </c>
      <c r="V48" s="67">
        <v>0</v>
      </c>
      <c r="W48" s="67">
        <v>0</v>
      </c>
      <c r="X48" s="67">
        <v>0</v>
      </c>
      <c r="Y48" s="67">
        <v>0</v>
      </c>
      <c r="Z48" s="67">
        <v>0</v>
      </c>
      <c r="AA48" s="68">
        <f t="shared" si="3"/>
        <v>3002000</v>
      </c>
      <c r="AB48" s="69"/>
    </row>
    <row r="49" spans="1:28" s="70" customFormat="1" x14ac:dyDescent="0.35">
      <c r="A49" s="60">
        <v>40</v>
      </c>
      <c r="B49" s="61"/>
      <c r="C49" s="62" t="s">
        <v>74</v>
      </c>
      <c r="D49" s="60">
        <v>735181</v>
      </c>
      <c r="E49" s="63"/>
      <c r="F49" s="60">
        <v>2302</v>
      </c>
      <c r="G49" s="64"/>
      <c r="H49" s="60">
        <v>2135</v>
      </c>
      <c r="I49" s="64"/>
      <c r="J49" s="60">
        <v>1</v>
      </c>
      <c r="K49" s="65" t="s">
        <v>34</v>
      </c>
      <c r="L49" s="66">
        <f t="shared" si="0"/>
        <v>2402000</v>
      </c>
      <c r="M49" s="66">
        <v>1</v>
      </c>
      <c r="N49" s="66">
        <f t="shared" si="1"/>
        <v>2402000</v>
      </c>
      <c r="O49" s="67">
        <v>0</v>
      </c>
      <c r="P49" s="67">
        <v>0</v>
      </c>
      <c r="Q49" s="67">
        <v>2402000</v>
      </c>
      <c r="R49" s="67">
        <v>0</v>
      </c>
      <c r="S49" s="67">
        <v>0</v>
      </c>
      <c r="T49" s="67">
        <v>0</v>
      </c>
      <c r="U49" s="67">
        <v>0</v>
      </c>
      <c r="V49" s="67">
        <v>0</v>
      </c>
      <c r="W49" s="67">
        <v>0</v>
      </c>
      <c r="X49" s="67">
        <v>0</v>
      </c>
      <c r="Y49" s="67">
        <v>0</v>
      </c>
      <c r="Z49" s="67">
        <v>0</v>
      </c>
      <c r="AA49" s="68">
        <f t="shared" si="3"/>
        <v>2402000</v>
      </c>
      <c r="AB49" s="69"/>
    </row>
    <row r="50" spans="1:28" s="70" customFormat="1" x14ac:dyDescent="0.35">
      <c r="A50" s="60">
        <v>41</v>
      </c>
      <c r="B50" s="61"/>
      <c r="C50" s="62" t="s">
        <v>75</v>
      </c>
      <c r="D50" s="60">
        <v>735181</v>
      </c>
      <c r="E50" s="63"/>
      <c r="F50" s="60">
        <v>9902</v>
      </c>
      <c r="G50" s="64"/>
      <c r="H50" s="60">
        <v>5100</v>
      </c>
      <c r="I50" s="64"/>
      <c r="J50" s="60">
        <v>1</v>
      </c>
      <c r="K50" s="65" t="s">
        <v>34</v>
      </c>
      <c r="L50" s="66">
        <f t="shared" si="0"/>
        <v>1801000</v>
      </c>
      <c r="M50" s="66">
        <v>1</v>
      </c>
      <c r="N50" s="66">
        <f t="shared" si="1"/>
        <v>1801000</v>
      </c>
      <c r="O50" s="67">
        <v>0</v>
      </c>
      <c r="P50" s="67">
        <v>0</v>
      </c>
      <c r="Q50" s="67">
        <v>1801000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8">
        <f t="shared" si="3"/>
        <v>1801000</v>
      </c>
      <c r="AB50" s="69"/>
    </row>
    <row r="51" spans="1:28" s="70" customFormat="1" x14ac:dyDescent="0.35">
      <c r="A51" s="60">
        <v>42</v>
      </c>
      <c r="B51" s="61"/>
      <c r="C51" s="62" t="s">
        <v>76</v>
      </c>
      <c r="D51" s="60">
        <v>735181</v>
      </c>
      <c r="E51" s="63"/>
      <c r="F51" s="60">
        <v>9902</v>
      </c>
      <c r="G51" s="64"/>
      <c r="H51" s="60">
        <v>5100</v>
      </c>
      <c r="I51" s="64"/>
      <c r="J51" s="60">
        <v>1</v>
      </c>
      <c r="K51" s="65" t="s">
        <v>34</v>
      </c>
      <c r="L51" s="66">
        <f t="shared" si="0"/>
        <v>3002000</v>
      </c>
      <c r="M51" s="66">
        <v>1</v>
      </c>
      <c r="N51" s="66">
        <f t="shared" si="1"/>
        <v>3002000</v>
      </c>
      <c r="O51" s="67">
        <v>0</v>
      </c>
      <c r="P51" s="67">
        <v>0</v>
      </c>
      <c r="Q51" s="67">
        <v>3002000</v>
      </c>
      <c r="R51" s="67">
        <v>0</v>
      </c>
      <c r="S51" s="67">
        <v>0</v>
      </c>
      <c r="T51" s="67">
        <v>0</v>
      </c>
      <c r="U51" s="67">
        <v>0</v>
      </c>
      <c r="V51" s="67">
        <v>0</v>
      </c>
      <c r="W51" s="67">
        <v>0</v>
      </c>
      <c r="X51" s="67">
        <v>0</v>
      </c>
      <c r="Y51" s="67">
        <v>0</v>
      </c>
      <c r="Z51" s="67">
        <v>0</v>
      </c>
      <c r="AA51" s="68">
        <f t="shared" si="3"/>
        <v>3002000</v>
      </c>
      <c r="AB51" s="69"/>
    </row>
    <row r="52" spans="1:28" s="70" customFormat="1" x14ac:dyDescent="0.35">
      <c r="A52" s="60">
        <v>43</v>
      </c>
      <c r="B52" s="61"/>
      <c r="C52" s="62" t="s">
        <v>77</v>
      </c>
      <c r="D52" s="60">
        <v>735181</v>
      </c>
      <c r="E52" s="63"/>
      <c r="F52" s="60">
        <v>9902</v>
      </c>
      <c r="G52" s="64"/>
      <c r="H52" s="60">
        <v>3200</v>
      </c>
      <c r="I52" s="64"/>
      <c r="J52" s="60">
        <v>1</v>
      </c>
      <c r="K52" s="65" t="s">
        <v>34</v>
      </c>
      <c r="L52" s="66">
        <f t="shared" si="0"/>
        <v>4202000</v>
      </c>
      <c r="M52" s="66">
        <v>1</v>
      </c>
      <c r="N52" s="66">
        <f t="shared" si="1"/>
        <v>4202000</v>
      </c>
      <c r="O52" s="67">
        <v>0</v>
      </c>
      <c r="P52" s="67">
        <v>0</v>
      </c>
      <c r="Q52" s="67">
        <v>0</v>
      </c>
      <c r="R52" s="67">
        <v>4202000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8">
        <f t="shared" si="3"/>
        <v>4202000</v>
      </c>
      <c r="AB52" s="69"/>
    </row>
    <row r="53" spans="1:28" s="70" customFormat="1" x14ac:dyDescent="0.35">
      <c r="A53" s="60">
        <v>44</v>
      </c>
      <c r="B53" s="61"/>
      <c r="C53" s="62" t="s">
        <v>78</v>
      </c>
      <c r="D53" s="60">
        <v>735181</v>
      </c>
      <c r="E53" s="63"/>
      <c r="F53" s="60">
        <v>9902</v>
      </c>
      <c r="G53" s="64"/>
      <c r="H53" s="60">
        <v>3100</v>
      </c>
      <c r="I53" s="64"/>
      <c r="J53" s="60">
        <v>1</v>
      </c>
      <c r="K53" s="65" t="s">
        <v>34</v>
      </c>
      <c r="L53" s="66">
        <f t="shared" si="0"/>
        <v>5403000</v>
      </c>
      <c r="M53" s="66">
        <v>1</v>
      </c>
      <c r="N53" s="66">
        <f t="shared" si="1"/>
        <v>5403000</v>
      </c>
      <c r="O53" s="67">
        <v>0</v>
      </c>
      <c r="P53" s="67">
        <v>0</v>
      </c>
      <c r="Q53" s="67">
        <v>0</v>
      </c>
      <c r="R53" s="67">
        <v>5403000</v>
      </c>
      <c r="S53" s="67">
        <v>0</v>
      </c>
      <c r="T53" s="67">
        <v>0</v>
      </c>
      <c r="U53" s="67">
        <v>0</v>
      </c>
      <c r="V53" s="67">
        <v>0</v>
      </c>
      <c r="W53" s="67">
        <v>0</v>
      </c>
      <c r="X53" s="67">
        <v>0</v>
      </c>
      <c r="Y53" s="67">
        <v>0</v>
      </c>
      <c r="Z53" s="67">
        <v>0</v>
      </c>
      <c r="AA53" s="68">
        <f t="shared" si="3"/>
        <v>5403000</v>
      </c>
      <c r="AB53" s="69"/>
    </row>
    <row r="54" spans="1:28" s="70" customFormat="1" x14ac:dyDescent="0.35">
      <c r="A54" s="60">
        <v>45</v>
      </c>
      <c r="B54" s="61"/>
      <c r="C54" s="62" t="s">
        <v>79</v>
      </c>
      <c r="D54" s="60">
        <v>735181</v>
      </c>
      <c r="E54" s="63"/>
      <c r="F54" s="60">
        <v>2202</v>
      </c>
      <c r="G54" s="64"/>
      <c r="H54" s="60">
        <v>2120</v>
      </c>
      <c r="I54" s="64"/>
      <c r="J54" s="60">
        <v>1</v>
      </c>
      <c r="K54" s="65" t="s">
        <v>34</v>
      </c>
      <c r="L54" s="66">
        <f t="shared" si="0"/>
        <v>4803000</v>
      </c>
      <c r="M54" s="66">
        <v>1</v>
      </c>
      <c r="N54" s="66">
        <f t="shared" si="1"/>
        <v>4803000</v>
      </c>
      <c r="O54" s="67">
        <v>0</v>
      </c>
      <c r="P54" s="67">
        <v>0</v>
      </c>
      <c r="Q54" s="67">
        <v>0</v>
      </c>
      <c r="R54" s="67">
        <v>4803000</v>
      </c>
      <c r="S54" s="67">
        <v>0</v>
      </c>
      <c r="T54" s="67">
        <v>0</v>
      </c>
      <c r="U54" s="67">
        <v>0</v>
      </c>
      <c r="V54" s="67">
        <v>0</v>
      </c>
      <c r="W54" s="67">
        <v>0</v>
      </c>
      <c r="X54" s="67">
        <v>0</v>
      </c>
      <c r="Y54" s="67">
        <v>0</v>
      </c>
      <c r="Z54" s="67">
        <v>0</v>
      </c>
      <c r="AA54" s="68">
        <f t="shared" si="3"/>
        <v>4803000</v>
      </c>
      <c r="AB54" s="69"/>
    </row>
    <row r="55" spans="1:28" s="70" customFormat="1" x14ac:dyDescent="0.35">
      <c r="A55" s="60">
        <v>46</v>
      </c>
      <c r="B55" s="61"/>
      <c r="C55" s="62" t="s">
        <v>80</v>
      </c>
      <c r="D55" s="60">
        <v>735181</v>
      </c>
      <c r="E55" s="63"/>
      <c r="F55" s="60">
        <v>6002</v>
      </c>
      <c r="G55" s="64"/>
      <c r="H55" s="60">
        <v>2210</v>
      </c>
      <c r="I55" s="64"/>
      <c r="J55" s="60">
        <v>1</v>
      </c>
      <c r="K55" s="65" t="s">
        <v>34</v>
      </c>
      <c r="L55" s="66">
        <f t="shared" si="0"/>
        <v>3602000</v>
      </c>
      <c r="M55" s="66">
        <v>1</v>
      </c>
      <c r="N55" s="66">
        <f t="shared" si="1"/>
        <v>3602000</v>
      </c>
      <c r="O55" s="67">
        <v>0</v>
      </c>
      <c r="P55" s="67">
        <v>0</v>
      </c>
      <c r="Q55" s="67">
        <v>0</v>
      </c>
      <c r="R55" s="67">
        <v>3602000</v>
      </c>
      <c r="S55" s="67">
        <v>0</v>
      </c>
      <c r="T55" s="67">
        <v>0</v>
      </c>
      <c r="U55" s="67">
        <v>0</v>
      </c>
      <c r="V55" s="67">
        <v>0</v>
      </c>
      <c r="W55" s="67">
        <v>0</v>
      </c>
      <c r="X55" s="67">
        <v>0</v>
      </c>
      <c r="Y55" s="67">
        <v>0</v>
      </c>
      <c r="Z55" s="67">
        <v>0</v>
      </c>
      <c r="AA55" s="68">
        <f t="shared" si="3"/>
        <v>3602000</v>
      </c>
      <c r="AB55" s="69"/>
    </row>
    <row r="56" spans="1:28" s="21" customFormat="1" x14ac:dyDescent="0.35">
      <c r="A56" s="23">
        <v>47</v>
      </c>
      <c r="B56" s="26"/>
      <c r="C56" s="22" t="s">
        <v>81</v>
      </c>
      <c r="D56" s="18">
        <v>735181</v>
      </c>
      <c r="E56" s="19"/>
      <c r="F56" s="14">
        <v>9902</v>
      </c>
      <c r="G56" s="52"/>
      <c r="H56" s="14">
        <v>9200</v>
      </c>
      <c r="I56" s="52"/>
      <c r="J56" s="18">
        <v>1</v>
      </c>
      <c r="K56" s="53" t="s">
        <v>34</v>
      </c>
      <c r="L56" s="54">
        <f t="shared" si="0"/>
        <v>4711000</v>
      </c>
      <c r="M56" s="54">
        <v>1</v>
      </c>
      <c r="N56" s="54">
        <f t="shared" si="1"/>
        <v>4711000</v>
      </c>
      <c r="O56" s="16">
        <v>0</v>
      </c>
      <c r="P56" s="16">
        <v>0</v>
      </c>
      <c r="Q56" s="16">
        <v>0</v>
      </c>
      <c r="R56" s="16">
        <v>4711000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57">
        <f t="shared" si="3"/>
        <v>4711000</v>
      </c>
      <c r="AB56" s="20"/>
    </row>
    <row r="57" spans="1:28" s="70" customFormat="1" x14ac:dyDescent="0.35">
      <c r="A57" s="60">
        <v>48</v>
      </c>
      <c r="B57" s="61"/>
      <c r="C57" s="62" t="s">
        <v>82</v>
      </c>
      <c r="D57" s="60">
        <v>735181</v>
      </c>
      <c r="E57" s="63"/>
      <c r="F57" s="60">
        <v>2302</v>
      </c>
      <c r="G57" s="64"/>
      <c r="H57" s="60">
        <v>2135</v>
      </c>
      <c r="I57" s="64"/>
      <c r="J57" s="60">
        <v>1</v>
      </c>
      <c r="K57" s="65" t="s">
        <v>34</v>
      </c>
      <c r="L57" s="66">
        <f t="shared" si="0"/>
        <v>6000000</v>
      </c>
      <c r="M57" s="66">
        <v>1</v>
      </c>
      <c r="N57" s="66">
        <f t="shared" si="1"/>
        <v>6000000</v>
      </c>
      <c r="O57" s="67">
        <v>0</v>
      </c>
      <c r="P57" s="67">
        <v>0</v>
      </c>
      <c r="Q57" s="67">
        <v>0</v>
      </c>
      <c r="R57" s="67">
        <v>6000000</v>
      </c>
      <c r="S57" s="67">
        <v>0</v>
      </c>
      <c r="T57" s="67">
        <v>0</v>
      </c>
      <c r="U57" s="67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68">
        <f t="shared" si="3"/>
        <v>6000000</v>
      </c>
      <c r="AB57" s="69"/>
    </row>
    <row r="58" spans="1:28" s="21" customFormat="1" x14ac:dyDescent="0.35">
      <c r="A58" s="18">
        <v>49</v>
      </c>
      <c r="B58" s="26"/>
      <c r="C58" s="85" t="s">
        <v>83</v>
      </c>
      <c r="D58" s="18">
        <v>735181</v>
      </c>
      <c r="E58" s="19"/>
      <c r="F58" s="18">
        <v>9902</v>
      </c>
      <c r="G58" s="86"/>
      <c r="H58" s="18">
        <v>9200</v>
      </c>
      <c r="I58" s="86"/>
      <c r="J58" s="18">
        <v>1</v>
      </c>
      <c r="K58" s="87" t="s">
        <v>34</v>
      </c>
      <c r="L58" s="88">
        <f t="shared" si="0"/>
        <v>6000000</v>
      </c>
      <c r="M58" s="88">
        <v>1</v>
      </c>
      <c r="N58" s="88">
        <f t="shared" si="1"/>
        <v>6000000</v>
      </c>
      <c r="O58" s="89">
        <v>0</v>
      </c>
      <c r="P58" s="89">
        <v>0</v>
      </c>
      <c r="Q58" s="89">
        <v>0</v>
      </c>
      <c r="R58" s="89">
        <v>6000000</v>
      </c>
      <c r="S58" s="89">
        <v>0</v>
      </c>
      <c r="T58" s="89">
        <v>0</v>
      </c>
      <c r="U58" s="89">
        <v>0</v>
      </c>
      <c r="V58" s="89">
        <v>0</v>
      </c>
      <c r="W58" s="89">
        <v>0</v>
      </c>
      <c r="X58" s="89">
        <v>0</v>
      </c>
      <c r="Y58" s="89">
        <v>0</v>
      </c>
      <c r="Z58" s="89">
        <v>0</v>
      </c>
      <c r="AA58" s="89">
        <f t="shared" si="3"/>
        <v>6000000</v>
      </c>
      <c r="AB58" s="20"/>
    </row>
    <row r="59" spans="1:28" x14ac:dyDescent="0.35">
      <c r="A59" s="14">
        <v>50</v>
      </c>
      <c r="B59" s="25"/>
      <c r="C59" s="22" t="s">
        <v>84</v>
      </c>
      <c r="D59" s="14">
        <v>735181</v>
      </c>
      <c r="E59" s="15"/>
      <c r="F59" s="14">
        <v>9902</v>
      </c>
      <c r="G59" s="52"/>
      <c r="H59" s="14">
        <v>9200</v>
      </c>
      <c r="I59" s="52"/>
      <c r="J59" s="14">
        <v>1</v>
      </c>
      <c r="K59" s="53" t="s">
        <v>34</v>
      </c>
      <c r="L59" s="54">
        <f t="shared" si="0"/>
        <v>12000000</v>
      </c>
      <c r="M59" s="54">
        <v>1</v>
      </c>
      <c r="N59" s="54">
        <f t="shared" si="1"/>
        <v>12000000</v>
      </c>
      <c r="O59" s="16">
        <v>0</v>
      </c>
      <c r="P59" s="16">
        <v>0</v>
      </c>
      <c r="Q59" s="16">
        <v>0</v>
      </c>
      <c r="R59" s="16">
        <v>12000000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56">
        <f t="shared" si="3"/>
        <v>12000000</v>
      </c>
      <c r="AB59" s="11"/>
    </row>
    <row r="60" spans="1:28" x14ac:dyDescent="0.35">
      <c r="A60" s="23">
        <v>51</v>
      </c>
      <c r="B60" s="25"/>
      <c r="C60" s="22" t="s">
        <v>85</v>
      </c>
      <c r="D60" s="14">
        <v>735182</v>
      </c>
      <c r="E60" s="15"/>
      <c r="F60" s="14">
        <v>9902</v>
      </c>
      <c r="G60" s="52"/>
      <c r="H60" s="14">
        <v>9200</v>
      </c>
      <c r="I60" s="52"/>
      <c r="J60" s="14">
        <v>1</v>
      </c>
      <c r="K60" s="53" t="s">
        <v>34</v>
      </c>
      <c r="L60" s="54">
        <f t="shared" si="0"/>
        <v>35000000</v>
      </c>
      <c r="M60" s="54">
        <v>1</v>
      </c>
      <c r="N60" s="54">
        <f t="shared" si="1"/>
        <v>35000000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35000000</v>
      </c>
      <c r="W60" s="16">
        <v>0</v>
      </c>
      <c r="X60" s="16">
        <v>0</v>
      </c>
      <c r="Y60" s="16">
        <v>0</v>
      </c>
      <c r="Z60" s="16">
        <v>0</v>
      </c>
      <c r="AA60" s="56">
        <f t="shared" si="3"/>
        <v>35000000</v>
      </c>
      <c r="AB60" s="11"/>
    </row>
    <row r="61" spans="1:28" x14ac:dyDescent="0.35">
      <c r="A61" s="14">
        <v>52</v>
      </c>
      <c r="B61" s="25"/>
      <c r="C61" s="22" t="s">
        <v>86</v>
      </c>
      <c r="D61" s="14">
        <v>735182</v>
      </c>
      <c r="E61" s="15"/>
      <c r="F61" s="14">
        <v>9902</v>
      </c>
      <c r="G61" s="52"/>
      <c r="H61" s="14">
        <v>9200</v>
      </c>
      <c r="I61" s="52"/>
      <c r="J61" s="14">
        <v>1</v>
      </c>
      <c r="K61" s="53" t="s">
        <v>34</v>
      </c>
      <c r="L61" s="54">
        <f t="shared" si="0"/>
        <v>477862000</v>
      </c>
      <c r="M61" s="54">
        <v>1</v>
      </c>
      <c r="N61" s="54">
        <f t="shared" si="1"/>
        <v>477862000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477862000</v>
      </c>
      <c r="X61" s="16">
        <v>0</v>
      </c>
      <c r="Y61" s="16">
        <v>0</v>
      </c>
      <c r="Z61" s="16">
        <v>0</v>
      </c>
      <c r="AA61" s="56">
        <f t="shared" si="3"/>
        <v>477862000</v>
      </c>
      <c r="AB61" s="11"/>
    </row>
    <row r="62" spans="1:28" x14ac:dyDescent="0.35">
      <c r="A62" s="23">
        <v>53</v>
      </c>
      <c r="B62" s="25"/>
      <c r="C62" s="22" t="s">
        <v>87</v>
      </c>
      <c r="D62" s="14">
        <v>735182</v>
      </c>
      <c r="E62" s="15"/>
      <c r="F62" s="14">
        <v>9902</v>
      </c>
      <c r="G62" s="52"/>
      <c r="H62" s="14">
        <v>9200</v>
      </c>
      <c r="I62" s="52"/>
      <c r="J62" s="14">
        <v>1</v>
      </c>
      <c r="K62" s="53" t="s">
        <v>34</v>
      </c>
      <c r="L62" s="54">
        <f t="shared" si="0"/>
        <v>270970000</v>
      </c>
      <c r="M62" s="54">
        <v>1</v>
      </c>
      <c r="N62" s="54">
        <f t="shared" si="1"/>
        <v>270970000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270970000</v>
      </c>
      <c r="X62" s="16">
        <v>0</v>
      </c>
      <c r="Y62" s="16">
        <v>0</v>
      </c>
      <c r="Z62" s="16">
        <v>0</v>
      </c>
      <c r="AA62" s="56">
        <f t="shared" si="3"/>
        <v>270970000</v>
      </c>
      <c r="AB62" s="11"/>
    </row>
    <row r="63" spans="1:28" x14ac:dyDescent="0.35">
      <c r="A63" s="14">
        <v>54</v>
      </c>
      <c r="B63" s="25"/>
      <c r="C63" s="22" t="s">
        <v>88</v>
      </c>
      <c r="D63" s="14">
        <v>735182</v>
      </c>
      <c r="E63" s="15"/>
      <c r="F63" s="14">
        <v>9902</v>
      </c>
      <c r="G63" s="52"/>
      <c r="H63" s="14">
        <v>9200</v>
      </c>
      <c r="I63" s="52"/>
      <c r="J63" s="14">
        <v>1</v>
      </c>
      <c r="K63" s="53" t="s">
        <v>34</v>
      </c>
      <c r="L63" s="54">
        <f t="shared" si="0"/>
        <v>396061000</v>
      </c>
      <c r="M63" s="54">
        <v>1</v>
      </c>
      <c r="N63" s="54">
        <f t="shared" si="1"/>
        <v>396061000</v>
      </c>
      <c r="O63" s="16">
        <v>396061000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56">
        <f t="shared" si="3"/>
        <v>396061000</v>
      </c>
      <c r="AB63" s="11"/>
    </row>
    <row r="64" spans="1:28" x14ac:dyDescent="0.35">
      <c r="A64" s="23">
        <v>55</v>
      </c>
      <c r="B64" s="25"/>
      <c r="C64" s="22" t="s">
        <v>89</v>
      </c>
      <c r="D64" s="14">
        <v>735182</v>
      </c>
      <c r="E64" s="15"/>
      <c r="F64" s="14">
        <v>9902</v>
      </c>
      <c r="G64" s="52"/>
      <c r="H64" s="14">
        <v>9200</v>
      </c>
      <c r="I64" s="52"/>
      <c r="J64" s="14">
        <v>1</v>
      </c>
      <c r="K64" s="53" t="s">
        <v>34</v>
      </c>
      <c r="L64" s="54">
        <f t="shared" si="0"/>
        <v>74880000</v>
      </c>
      <c r="M64" s="54">
        <v>1</v>
      </c>
      <c r="N64" s="54">
        <f t="shared" si="1"/>
        <v>74880000</v>
      </c>
      <c r="O64" s="16">
        <v>0</v>
      </c>
      <c r="P64" s="16">
        <v>0</v>
      </c>
      <c r="Q64" s="16">
        <v>74880000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56">
        <f t="shared" si="3"/>
        <v>74880000</v>
      </c>
      <c r="AB64" s="11"/>
    </row>
    <row r="65" spans="1:28" x14ac:dyDescent="0.35">
      <c r="A65" s="14">
        <v>56</v>
      </c>
      <c r="B65" s="25"/>
      <c r="C65" s="22" t="s">
        <v>90</v>
      </c>
      <c r="D65" s="14">
        <v>735182</v>
      </c>
      <c r="E65" s="15"/>
      <c r="F65" s="14">
        <v>9902</v>
      </c>
      <c r="G65" s="52"/>
      <c r="H65" s="14">
        <v>9200</v>
      </c>
      <c r="I65" s="52"/>
      <c r="J65" s="14">
        <v>1</v>
      </c>
      <c r="K65" s="53" t="s">
        <v>34</v>
      </c>
      <c r="L65" s="54">
        <f t="shared" si="0"/>
        <v>11616000</v>
      </c>
      <c r="M65" s="54">
        <v>1</v>
      </c>
      <c r="N65" s="54">
        <f t="shared" si="1"/>
        <v>11616000</v>
      </c>
      <c r="O65" s="16">
        <v>0</v>
      </c>
      <c r="P65" s="16">
        <v>11616000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56">
        <f t="shared" si="3"/>
        <v>11616000</v>
      </c>
      <c r="AB65" s="11"/>
    </row>
    <row r="66" spans="1:28" x14ac:dyDescent="0.35">
      <c r="A66" s="23">
        <v>57</v>
      </c>
      <c r="B66" s="25"/>
      <c r="C66" s="22" t="s">
        <v>91</v>
      </c>
      <c r="D66" s="14">
        <v>735182</v>
      </c>
      <c r="E66" s="15"/>
      <c r="F66" s="14">
        <v>9902</v>
      </c>
      <c r="G66" s="52"/>
      <c r="H66" s="14">
        <v>9200</v>
      </c>
      <c r="I66" s="52"/>
      <c r="J66" s="14">
        <v>1</v>
      </c>
      <c r="K66" s="53" t="s">
        <v>34</v>
      </c>
      <c r="L66" s="54">
        <f t="shared" si="0"/>
        <v>3120000</v>
      </c>
      <c r="M66" s="54">
        <v>1</v>
      </c>
      <c r="N66" s="54">
        <f t="shared" si="1"/>
        <v>3120000</v>
      </c>
      <c r="O66" s="16">
        <v>0</v>
      </c>
      <c r="P66" s="16">
        <v>0</v>
      </c>
      <c r="Q66" s="16">
        <v>3120000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56">
        <f t="shared" si="3"/>
        <v>3120000</v>
      </c>
      <c r="AB66" s="11"/>
    </row>
    <row r="67" spans="1:28" x14ac:dyDescent="0.35">
      <c r="A67" s="14">
        <v>58</v>
      </c>
      <c r="B67" s="27"/>
      <c r="C67" s="22" t="s">
        <v>92</v>
      </c>
      <c r="D67" s="23">
        <v>747121</v>
      </c>
      <c r="E67" s="24"/>
      <c r="F67" s="14">
        <v>9902</v>
      </c>
      <c r="G67" s="52"/>
      <c r="H67" s="14">
        <v>9200</v>
      </c>
      <c r="I67" s="58"/>
      <c r="J67" s="23">
        <v>1</v>
      </c>
      <c r="K67" s="59" t="s">
        <v>34</v>
      </c>
      <c r="L67" s="54">
        <f t="shared" si="0"/>
        <v>46800000</v>
      </c>
      <c r="M67" s="54">
        <v>1</v>
      </c>
      <c r="N67" s="54">
        <f t="shared" si="1"/>
        <v>46800000</v>
      </c>
      <c r="O67" s="16">
        <v>46800000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56">
        <f t="shared" si="3"/>
        <v>46800000</v>
      </c>
      <c r="AB67" s="11"/>
    </row>
    <row r="68" spans="1:28" x14ac:dyDescent="0.35">
      <c r="A68" s="23">
        <v>59</v>
      </c>
      <c r="B68" s="25"/>
      <c r="C68" s="22" t="s">
        <v>93</v>
      </c>
      <c r="D68" s="14">
        <v>747121</v>
      </c>
      <c r="E68" s="15"/>
      <c r="F68" s="14">
        <v>9902</v>
      </c>
      <c r="G68" s="52"/>
      <c r="H68" s="14">
        <v>9200</v>
      </c>
      <c r="I68" s="52"/>
      <c r="J68" s="14">
        <v>1</v>
      </c>
      <c r="K68" s="53" t="s">
        <v>34</v>
      </c>
      <c r="L68" s="54">
        <f t="shared" si="0"/>
        <v>124800000</v>
      </c>
      <c r="M68" s="54">
        <v>1</v>
      </c>
      <c r="N68" s="54">
        <f t="shared" si="1"/>
        <v>124800000</v>
      </c>
      <c r="O68" s="16">
        <v>10400000</v>
      </c>
      <c r="P68" s="16">
        <v>10400000</v>
      </c>
      <c r="Q68" s="16">
        <v>10400000</v>
      </c>
      <c r="R68" s="16">
        <v>10400000</v>
      </c>
      <c r="S68" s="16">
        <v>10400000</v>
      </c>
      <c r="T68" s="16">
        <v>10400000</v>
      </c>
      <c r="U68" s="16">
        <v>10400000</v>
      </c>
      <c r="V68" s="16">
        <v>10400000</v>
      </c>
      <c r="W68" s="16">
        <v>10400000</v>
      </c>
      <c r="X68" s="16">
        <v>10400000</v>
      </c>
      <c r="Y68" s="16">
        <v>10400000</v>
      </c>
      <c r="Z68" s="16">
        <v>10400000</v>
      </c>
      <c r="AA68" s="56">
        <f t="shared" ref="AA68:AA70" si="4">SUM(O68:Z68)</f>
        <v>124800000</v>
      </c>
      <c r="AB68" s="11"/>
    </row>
    <row r="69" spans="1:28" x14ac:dyDescent="0.35">
      <c r="A69" s="14">
        <v>60</v>
      </c>
      <c r="B69" s="25"/>
      <c r="C69" s="22" t="s">
        <v>94</v>
      </c>
      <c r="D69" s="14">
        <v>747121</v>
      </c>
      <c r="E69" s="15"/>
      <c r="F69" s="14">
        <v>9902</v>
      </c>
      <c r="G69" s="52"/>
      <c r="H69" s="14">
        <v>9200</v>
      </c>
      <c r="I69" s="52"/>
      <c r="J69" s="14">
        <v>1</v>
      </c>
      <c r="K69" s="53" t="s">
        <v>34</v>
      </c>
      <c r="L69" s="54">
        <f t="shared" si="0"/>
        <v>12480000</v>
      </c>
      <c r="M69" s="54">
        <v>1</v>
      </c>
      <c r="N69" s="54">
        <f t="shared" si="1"/>
        <v>12480000</v>
      </c>
      <c r="O69" s="16">
        <v>1040000</v>
      </c>
      <c r="P69" s="16">
        <v>1040000</v>
      </c>
      <c r="Q69" s="16">
        <v>1040000</v>
      </c>
      <c r="R69" s="16">
        <v>1040000</v>
      </c>
      <c r="S69" s="16">
        <v>1040000</v>
      </c>
      <c r="T69" s="16">
        <v>1040000</v>
      </c>
      <c r="U69" s="16">
        <v>1040000</v>
      </c>
      <c r="V69" s="16">
        <v>1040000</v>
      </c>
      <c r="W69" s="16">
        <v>1040000</v>
      </c>
      <c r="X69" s="16">
        <v>1040000</v>
      </c>
      <c r="Y69" s="16">
        <v>1040000</v>
      </c>
      <c r="Z69" s="16">
        <v>1040000</v>
      </c>
      <c r="AA69" s="56">
        <f t="shared" si="4"/>
        <v>12480000</v>
      </c>
      <c r="AB69" s="11"/>
    </row>
    <row r="70" spans="1:28" x14ac:dyDescent="0.35">
      <c r="A70" s="23">
        <v>61</v>
      </c>
      <c r="B70" s="27"/>
      <c r="C70" s="22" t="s">
        <v>95</v>
      </c>
      <c r="D70" s="23">
        <v>747121</v>
      </c>
      <c r="E70" s="24"/>
      <c r="F70" s="14">
        <v>9902</v>
      </c>
      <c r="G70" s="52"/>
      <c r="H70" s="14">
        <v>9200</v>
      </c>
      <c r="I70" s="58"/>
      <c r="J70" s="23">
        <v>1</v>
      </c>
      <c r="K70" s="59" t="s">
        <v>34</v>
      </c>
      <c r="L70" s="54">
        <f t="shared" si="0"/>
        <v>124800000</v>
      </c>
      <c r="M70" s="54">
        <v>1</v>
      </c>
      <c r="N70" s="54">
        <f t="shared" si="1"/>
        <v>124800000</v>
      </c>
      <c r="O70" s="16">
        <v>10400000</v>
      </c>
      <c r="P70" s="16">
        <v>10400000</v>
      </c>
      <c r="Q70" s="16">
        <v>10400000</v>
      </c>
      <c r="R70" s="16">
        <v>10400000</v>
      </c>
      <c r="S70" s="16">
        <v>10400000</v>
      </c>
      <c r="T70" s="16">
        <v>10400000</v>
      </c>
      <c r="U70" s="16">
        <v>10400000</v>
      </c>
      <c r="V70" s="16">
        <v>10400000</v>
      </c>
      <c r="W70" s="16">
        <v>10400000</v>
      </c>
      <c r="X70" s="16">
        <v>10400000</v>
      </c>
      <c r="Y70" s="16">
        <v>10400000</v>
      </c>
      <c r="Z70" s="16">
        <v>10400000</v>
      </c>
      <c r="AA70" s="56">
        <f t="shared" si="4"/>
        <v>124800000</v>
      </c>
      <c r="AB70" s="11"/>
    </row>
  </sheetData>
  <conditionalFormatting sqref="O10:Z10">
    <cfRule type="expression" dxfId="1" priority="7" stopIfTrue="1">
      <formula>ISTEXT(O10)</formula>
    </cfRule>
  </conditionalFormatting>
  <conditionalFormatting sqref="O11:Z70">
    <cfRule type="expression" dxfId="0" priority="1" stopIfTrue="1">
      <formula>ISTEXT(O11)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Noviani</dc:creator>
  <cp:lastModifiedBy>Ema Noviani</cp:lastModifiedBy>
  <dcterms:created xsi:type="dcterms:W3CDTF">2024-05-04T04:57:55Z</dcterms:created>
  <dcterms:modified xsi:type="dcterms:W3CDTF">2024-06-24T03:41:07Z</dcterms:modified>
</cp:coreProperties>
</file>