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Accounts Payable\Utilities\Marin Sanitary Service\2025\"/>
    </mc:Choice>
  </mc:AlternateContent>
  <xr:revisionPtr revIDLastSave="0" documentId="13_ncr:1_{BE5D6EAC-8ACD-4853-B29E-4002723CDEE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Monthly Sorted by Prop" sheetId="1" r:id="rId1"/>
    <sheet name="Analysis" sheetId="2" r:id="rId2"/>
  </sheets>
  <definedNames>
    <definedName name="Convert_From">#REF!</definedName>
    <definedName name="Convert_To">#REF!</definedName>
    <definedName name="Credit">#REF!</definedName>
    <definedName name="Destination">#REF!</definedName>
    <definedName name="Destination_Acct">#REF!</definedName>
    <definedName name="Mapping">#REF!</definedName>
    <definedName name="Mapping_Values">#REF!</definedName>
    <definedName name="Paste_to_budget">#REF!</definedName>
    <definedName name="Pick_List">#REF!</definedName>
    <definedName name="_xlnm.Print_Area" localSheetId="1">Analysis!$A$1:$H$43</definedName>
    <definedName name="_xlnm.Print_Area" localSheetId="0">'Monthly Sorted by Prop'!$A$1:$AA$84</definedName>
    <definedName name="_xlnm.Print_Titles" localSheetId="0">'Monthly Sorted by Prop'!$1:$3,'Monthly Sorted by Prop'!$A:$D</definedName>
    <definedName name="Source">#REF!</definedName>
    <definedName name="Source_Acct">#REF!</definedName>
    <definedName name="Source_Values">#REF!</definedName>
    <definedName name="SS_Budge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" i="1" l="1"/>
  <c r="G25" i="2"/>
  <c r="H25" i="2" s="1"/>
  <c r="G24" i="2"/>
  <c r="H24" i="2" s="1"/>
  <c r="G23" i="2"/>
  <c r="H23" i="2" s="1"/>
  <c r="F22" i="2"/>
  <c r="F26" i="2" s="1"/>
  <c r="E22" i="2"/>
  <c r="E26" i="2" s="1"/>
  <c r="D22" i="2"/>
  <c r="D26" i="2" s="1"/>
  <c r="B22" i="2"/>
  <c r="H21" i="2"/>
  <c r="G21" i="2"/>
  <c r="C21" i="2"/>
  <c r="G20" i="2"/>
  <c r="H20" i="2" s="1"/>
  <c r="C20" i="2"/>
  <c r="G19" i="2"/>
  <c r="H19" i="2" s="1"/>
  <c r="C19" i="2"/>
  <c r="G18" i="2"/>
  <c r="H18" i="2" s="1"/>
  <c r="C18" i="2"/>
  <c r="G17" i="2"/>
  <c r="H17" i="2" s="1"/>
  <c r="C17" i="2"/>
  <c r="G16" i="2"/>
  <c r="H16" i="2" s="1"/>
  <c r="C16" i="2"/>
  <c r="G15" i="2"/>
  <c r="H15" i="2" s="1"/>
  <c r="C15" i="2"/>
  <c r="G14" i="2"/>
  <c r="H14" i="2" s="1"/>
  <c r="C14" i="2"/>
  <c r="G13" i="2"/>
  <c r="H13" i="2" s="1"/>
  <c r="B13" i="2"/>
  <c r="C13" i="2" s="1"/>
  <c r="G12" i="2"/>
  <c r="H12" i="2" s="1"/>
  <c r="C12" i="2"/>
  <c r="G11" i="2"/>
  <c r="H11" i="2" s="1"/>
  <c r="C11" i="2"/>
  <c r="G10" i="2"/>
  <c r="H10" i="2" s="1"/>
  <c r="C10" i="2"/>
  <c r="G9" i="2"/>
  <c r="H9" i="2" s="1"/>
  <c r="C9" i="2"/>
  <c r="G8" i="2"/>
  <c r="H8" i="2" s="1"/>
  <c r="C8" i="2"/>
  <c r="G7" i="2"/>
  <c r="H7" i="2" s="1"/>
  <c r="C7" i="2"/>
  <c r="G6" i="2"/>
  <c r="H6" i="2" s="1"/>
  <c r="C6" i="2"/>
  <c r="H5" i="2"/>
  <c r="G5" i="2"/>
  <c r="C5" i="2"/>
  <c r="JR115" i="1"/>
  <c r="E75" i="1"/>
  <c r="KE73" i="1"/>
  <c r="KD73" i="1"/>
  <c r="KC73" i="1"/>
  <c r="KB73" i="1"/>
  <c r="KA73" i="1"/>
  <c r="JZ73" i="1"/>
  <c r="JY73" i="1"/>
  <c r="JX73" i="1"/>
  <c r="JW73" i="1"/>
  <c r="JV73" i="1"/>
  <c r="JU73" i="1"/>
  <c r="JT73" i="1"/>
  <c r="JS73" i="1"/>
  <c r="JR73" i="1"/>
  <c r="JQ73" i="1"/>
  <c r="JP73" i="1"/>
  <c r="JO73" i="1"/>
  <c r="JN73" i="1"/>
  <c r="JM73" i="1"/>
  <c r="JL73" i="1"/>
  <c r="JK73" i="1"/>
  <c r="JJ73" i="1"/>
  <c r="JI73" i="1"/>
  <c r="JH73" i="1"/>
  <c r="JG73" i="1"/>
  <c r="JF73" i="1"/>
  <c r="JE73" i="1"/>
  <c r="JD73" i="1"/>
  <c r="JC73" i="1"/>
  <c r="JB73" i="1"/>
  <c r="JA73" i="1"/>
  <c r="IZ73" i="1"/>
  <c r="IY73" i="1"/>
  <c r="IX73" i="1"/>
  <c r="IW73" i="1"/>
  <c r="IV73" i="1"/>
  <c r="IU73" i="1"/>
  <c r="IT73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W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F73" i="1"/>
  <c r="G72" i="1"/>
  <c r="E72" i="1"/>
  <c r="G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E73" i="1" s="1"/>
  <c r="C22" i="2" l="1"/>
  <c r="G26" i="2"/>
  <c r="H26" i="2" s="1"/>
  <c r="G22" i="2"/>
  <c r="H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Cindy Tran Lai</author>
  </authors>
  <commentList>
    <comment ref="AO33" authorId="0" shapeId="0" xr:uid="{00000000-0006-0000-0000-000001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AP33" authorId="0" shapeId="0" xr:uid="{00000000-0006-0000-0000-000002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AQ33" authorId="0" shapeId="0" xr:uid="{00000000-0006-0000-0000-000003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AR33" authorId="0" shapeId="0" xr:uid="{00000000-0006-0000-0000-000004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AS33" authorId="0" shapeId="0" xr:uid="{00000000-0006-0000-0000-000005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AT33" authorId="0" shapeId="0" xr:uid="{00000000-0006-0000-0000-000006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AU33" authorId="0" shapeId="0" xr:uid="{00000000-0006-0000-0000-000007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AV33" authorId="0" shapeId="0" xr:uid="{00000000-0006-0000-0000-000008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AW33" authorId="0" shapeId="0" xr:uid="{00000000-0006-0000-0000-000009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AX33" authorId="0" shapeId="0" xr:uid="{00000000-0006-0000-0000-00000A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AY33" authorId="0" shapeId="0" xr:uid="{00000000-0006-0000-0000-00000B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AZ33" authorId="0" shapeId="0" xr:uid="{00000000-0006-0000-0000-00000C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A33" authorId="0" shapeId="0" xr:uid="{00000000-0006-0000-0000-00000D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B33" authorId="0" shapeId="0" xr:uid="{00000000-0006-0000-0000-00000E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C33" authorId="0" shapeId="0" xr:uid="{00000000-0006-0000-0000-00000F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D33" authorId="0" shapeId="0" xr:uid="{00000000-0006-0000-0000-000010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E33" authorId="0" shapeId="0" xr:uid="{00000000-0006-0000-0000-000011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F33" authorId="0" shapeId="0" xr:uid="{00000000-0006-0000-0000-000012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G33" authorId="0" shapeId="0" xr:uid="{00000000-0006-0000-0000-000013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H33" authorId="0" shapeId="0" xr:uid="{00000000-0006-0000-0000-000014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I33" authorId="0" shapeId="0" xr:uid="{00000000-0006-0000-0000-000015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J33" authorId="0" shapeId="0" xr:uid="{00000000-0006-0000-0000-000016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K33" authorId="0" shapeId="0" xr:uid="{00000000-0006-0000-0000-000017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L33" authorId="0" shapeId="0" xr:uid="{00000000-0006-0000-0000-000018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M33" authorId="0" shapeId="0" xr:uid="{00000000-0006-0000-0000-000019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N33" authorId="0" shapeId="0" xr:uid="{00000000-0006-0000-0000-00001A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O33" authorId="0" shapeId="0" xr:uid="{00000000-0006-0000-0000-00001B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P33" authorId="0" shapeId="0" xr:uid="{00000000-0006-0000-0000-00001C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Q33" authorId="0" shapeId="0" xr:uid="{00000000-0006-0000-0000-00001D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R33" authorId="0" shapeId="0" xr:uid="{00000000-0006-0000-0000-00001E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S33" authorId="0" shapeId="0" xr:uid="{00000000-0006-0000-0000-00001F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T33" authorId="0" shapeId="0" xr:uid="{00000000-0006-0000-0000-000020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V33" authorId="0" shapeId="0" xr:uid="{00000000-0006-0000-0000-000021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W33" authorId="0" shapeId="0" xr:uid="{00000000-0006-0000-0000-000022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X33" authorId="0" shapeId="0" xr:uid="{00000000-0006-0000-0000-000023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Y33" authorId="0" shapeId="0" xr:uid="{00000000-0006-0000-0000-000024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BZ33" authorId="0" shapeId="0" xr:uid="{00000000-0006-0000-0000-000025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A33" authorId="0" shapeId="0" xr:uid="{00000000-0006-0000-0000-000026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B33" authorId="0" shapeId="0" xr:uid="{00000000-0006-0000-0000-000027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C33" authorId="0" shapeId="0" xr:uid="{00000000-0006-0000-0000-000028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D33" authorId="0" shapeId="0" xr:uid="{00000000-0006-0000-0000-000029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E33" authorId="0" shapeId="0" xr:uid="{00000000-0006-0000-0000-00002A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F33" authorId="0" shapeId="0" xr:uid="{00000000-0006-0000-0000-00002B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G33" authorId="0" shapeId="0" xr:uid="{00000000-0006-0000-0000-00002C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H33" authorId="0" shapeId="0" xr:uid="{00000000-0006-0000-0000-00002D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I33" authorId="0" shapeId="0" xr:uid="{00000000-0006-0000-0000-00002E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J33" authorId="0" shapeId="0" xr:uid="{00000000-0006-0000-0000-00002F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K33" authorId="0" shapeId="0" xr:uid="{00000000-0006-0000-0000-000030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L33" authorId="0" shapeId="0" xr:uid="{00000000-0006-0000-0000-000031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M33" authorId="0" shapeId="0" xr:uid="{00000000-0006-0000-0000-000032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N33" authorId="0" shapeId="0" xr:uid="{00000000-0006-0000-0000-000033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O33" authorId="0" shapeId="0" xr:uid="{00000000-0006-0000-0000-000034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P33" authorId="0" shapeId="0" xr:uid="{00000000-0006-0000-0000-000035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Q33" authorId="0" shapeId="0" xr:uid="{00000000-0006-0000-0000-000036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R33" authorId="0" shapeId="0" xr:uid="{00000000-0006-0000-0000-000037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S33" authorId="0" shapeId="0" xr:uid="{00000000-0006-0000-0000-000038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T33" authorId="0" shapeId="0" xr:uid="{00000000-0006-0000-0000-000039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U33" authorId="0" shapeId="0" xr:uid="{00000000-0006-0000-0000-00003A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V33" authorId="0" shapeId="0" xr:uid="{00000000-0006-0000-0000-00003B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W33" authorId="0" shapeId="0" xr:uid="{00000000-0006-0000-0000-00003C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Y33" authorId="0" shapeId="0" xr:uid="{00000000-0006-0000-0000-00003D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CZ33" authorId="0" shapeId="0" xr:uid="{00000000-0006-0000-0000-00003E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DA33" authorId="0" shapeId="0" xr:uid="{00000000-0006-0000-0000-00003F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DB33" authorId="0" shapeId="0" xr:uid="{00000000-0006-0000-0000-000040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DC33" authorId="0" shapeId="0" xr:uid="{00000000-0006-0000-0000-000041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DD33" authorId="0" shapeId="0" xr:uid="{00000000-0006-0000-0000-000042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DE33" authorId="0" shapeId="0" xr:uid="{00000000-0006-0000-0000-000043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DF33" authorId="0" shapeId="0" xr:uid="{00000000-0006-0000-0000-000044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DG33" authorId="0" shapeId="0" xr:uid="{00000000-0006-0000-0000-000045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DH33" authorId="0" shapeId="0" xr:uid="{00000000-0006-0000-0000-000046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DI33" authorId="0" shapeId="0" xr:uid="{00000000-0006-0000-0000-000047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DJ33" authorId="0" shapeId="0" xr:uid="{00000000-0006-0000-0000-000048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DL33" authorId="0" shapeId="0" xr:uid="{00000000-0006-0000-0000-000049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DM33" authorId="0" shapeId="0" xr:uid="{00000000-0006-0000-0000-00004A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DN33" authorId="0" shapeId="0" xr:uid="{00000000-0006-0000-0000-00004B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DO33" authorId="0" shapeId="0" xr:uid="{00000000-0006-0000-0000-00004C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DP33" authorId="0" shapeId="0" xr:uid="{00000000-0006-0000-0000-00004D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DQ33" authorId="0" shapeId="0" xr:uid="{00000000-0006-0000-0000-00004E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DR33" authorId="0" shapeId="0" xr:uid="{00000000-0006-0000-0000-00004F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DS33" authorId="0" shapeId="0" xr:uid="{00000000-0006-0000-0000-000050000000}">
      <text>
        <r>
          <rPr>
            <sz val="12"/>
            <rFont val="Arial"/>
          </rPr>
          <t xml:space="preserve">Cindy Tran Lai:
Combined with acct 48052 (267.42+394 = 661.42). Acct. 48052 is closed
</t>
        </r>
      </text>
    </comment>
    <comment ref="DJ54" authorId="0" shapeId="0" xr:uid="{00000000-0006-0000-0000-000051000000}">
      <text>
        <r>
          <rPr>
            <sz val="12"/>
            <rFont val="Arial"/>
          </rPr>
          <t>Cindy Tran Lai:1/22/16 EXTRA 4-64G CANS</t>
        </r>
      </text>
    </comment>
    <comment ref="DL54" authorId="0" shapeId="0" xr:uid="{00000000-0006-0000-0000-000052000000}">
      <text>
        <r>
          <rPr>
            <sz val="12"/>
            <rFont val="Arial"/>
          </rPr>
          <t>Cindy Tran Lai:1/22/16 EXTRA 4-64G CANS</t>
        </r>
      </text>
    </comment>
    <comment ref="CF64" authorId="0" shapeId="0" xr:uid="{00000000-0006-0000-0000-000053000000}">
      <text>
        <r>
          <rPr>
            <sz val="12"/>
            <rFont val="Arial"/>
          </rPr>
          <t>Cindy Tran Lai:
9/10/18 Landfill extra bag/can</t>
        </r>
      </text>
    </comment>
    <comment ref="CT72" authorId="0" shapeId="0" xr:uid="{00000000-0006-0000-0000-000054000000}">
      <text>
        <r>
          <rPr>
            <sz val="12"/>
            <rFont val="Arial"/>
          </rPr>
          <t>Cindy Tran Lai:
Steam clean bin 7/17/17 286BAC</t>
        </r>
      </text>
    </comment>
  </commentList>
</comments>
</file>

<file path=xl/sharedStrings.xml><?xml version="1.0" encoding="utf-8"?>
<sst xmlns="http://schemas.openxmlformats.org/spreadsheetml/2006/main" count="143" uniqueCount="58">
  <si>
    <t>MARIN SANITARY SERVICE</t>
  </si>
  <si>
    <t>(Garbage Service)</t>
  </si>
  <si>
    <t xml:space="preserve">  % +/-</t>
  </si>
  <si>
    <t>ACCT#</t>
  </si>
  <si>
    <t>PROPERTY</t>
  </si>
  <si>
    <t>BLDG</t>
  </si>
  <si>
    <t>SERVICE ADDRESS</t>
  </si>
  <si>
    <t>PRIOR MONTH</t>
  </si>
  <si>
    <t>Jan-25</t>
  </si>
  <si>
    <t>2008</t>
  </si>
  <si>
    <t>49A</t>
  </si>
  <si>
    <t>22B</t>
  </si>
  <si>
    <t>5B</t>
  </si>
  <si>
    <t>5C</t>
  </si>
  <si>
    <t>TOTALS</t>
  </si>
  <si>
    <t xml:space="preserve">-  City of Larkspur approved a 4.8% Increase effective 03-01-2017 for a Vehicle Impact Fee. </t>
  </si>
  <si>
    <t xml:space="preserve">-  City of Larkspur approved a 5.71% Increase effective 01-01-2017. </t>
  </si>
  <si>
    <t xml:space="preserve">-  City of Larkspur approved a 5.71% Increase effective 01-01-2016. </t>
  </si>
  <si>
    <t xml:space="preserve">-  City of Larkspur approved a 2.77% Increase effective 01-01-2015. </t>
  </si>
  <si>
    <t xml:space="preserve">-  City of Larkspur approved a 5.22% Increase effective 01-01-2014. </t>
  </si>
  <si>
    <t>-  City of Larkspur approved a .22% Increase effective 01-01-2013. (No Adjustment to the increase?)</t>
  </si>
  <si>
    <t>-  City of Larkspur approved a 15.83% Increase effective 01-01-2012.</t>
  </si>
  <si>
    <t>-  City of Larkspur approved a 10.89% Increase effective 01-01-2011.</t>
  </si>
  <si>
    <t>-  City of Larkspur approved a 3.18% Increase effective 01-01-2010.</t>
  </si>
  <si>
    <t>-  City of Larkspur approved a 6.42% Increase effective 01-01-2009.</t>
  </si>
  <si>
    <t>-  City of Larkspur approved a 3.46% Increase effective 01-01-2008.</t>
  </si>
  <si>
    <t>City of Larkspur approved a</t>
  </si>
  <si>
    <t xml:space="preserve">City of Larkspur approved a 4.3% INCR </t>
  </si>
  <si>
    <t>Acct# 2493 includes $30.00 from last</t>
  </si>
  <si>
    <t xml:space="preserve">Marin Sanitary was </t>
  </si>
  <si>
    <t>MARIN SANITARY WAS</t>
  </si>
  <si>
    <t xml:space="preserve">-  City of Larkspur approved a 8.1% INCREASE effective 01-01-2007. </t>
  </si>
  <si>
    <t>3.4% Increase eff. 01-01-2005.</t>
  </si>
  <si>
    <t>eff.01-01-2004. Jan-Apr incr.is done as</t>
  </si>
  <si>
    <t>month (we pd 447.00, not the correct amt</t>
  </si>
  <si>
    <t>granted an increase</t>
  </si>
  <si>
    <t>GRANTED AN INCREASE</t>
  </si>
  <si>
    <t>&amp; includes a one-time adj. For</t>
  </si>
  <si>
    <t>bills are billed at the new higher rate.</t>
  </si>
  <si>
    <t>back to  $477.00.       Al</t>
  </si>
  <si>
    <t>January's add'l amount.</t>
  </si>
  <si>
    <t>MARIN SANITARY SERVICE (GARBAGE) ANALYSIS 1/25 TO 2/25 &amp; 2/24</t>
  </si>
  <si>
    <t>Prior Month</t>
  </si>
  <si>
    <t>Current Month</t>
  </si>
  <si>
    <t>PRIOR YEAR</t>
  </si>
  <si>
    <t>COMPANY</t>
  </si>
  <si>
    <t># Units</t>
  </si>
  <si>
    <t>$/Unit</t>
  </si>
  <si>
    <t>+/-  $</t>
  </si>
  <si>
    <t>+/-  %</t>
  </si>
  <si>
    <t>RESIDENTIAL TOTALS</t>
  </si>
  <si>
    <t>5B (1/3)</t>
  </si>
  <si>
    <t>5C (2/3)</t>
  </si>
  <si>
    <t>GRAND TOTAL</t>
  </si>
  <si>
    <t>ADDRESS</t>
  </si>
  <si>
    <t>ADDRESS (1/3)</t>
  </si>
  <si>
    <t>ADDRESS (2/3)</t>
  </si>
  <si>
    <t>ADDRESS(1/3 5B, 2/3 5C)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</si>
</sst>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</numFmts>
  <fonts count="30" x14ac:knownFonts="1">
    <font>
      <sz val="12"/>
      <name val="Arial"/>
    </font>
    <font>
      <sz val="12"/>
      <name val="Arial"/>
    </font>
    <font>
      <b/>
      <sz val="12"/>
      <name val="Arial"/>
      <family val="2"/>
    </font>
    <font>
      <b/>
      <i/>
      <sz val="12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i/>
      <sz val="14"/>
      <color indexed="10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i/>
      <sz val="12"/>
      <name val="Arial"/>
      <family val="2"/>
    </font>
    <font>
      <sz val="9"/>
      <name val="Verdana"/>
      <family val="2"/>
    </font>
    <font>
      <sz val="9"/>
      <color indexed="10"/>
      <name val="Arial Narrow"/>
      <family val="2"/>
    </font>
    <font>
      <sz val="12"/>
      <name val="Arial Narrow"/>
      <family val="2"/>
    </font>
    <font>
      <b/>
      <i/>
      <sz val="8"/>
      <name val="Tahoma"/>
      <family val="2"/>
    </font>
    <font>
      <sz val="8"/>
      <name val="Tahoma"/>
      <family val="2"/>
    </font>
    <font>
      <sz val="8"/>
      <name val="Verdana"/>
      <family val="2"/>
    </font>
    <font>
      <sz val="8"/>
      <name val="Arial"/>
      <family val="2"/>
    </font>
    <font>
      <b/>
      <i/>
      <sz val="9"/>
      <color indexed="10"/>
      <name val="Arial Narrow"/>
      <family val="2"/>
    </font>
    <font>
      <b/>
      <sz val="9"/>
      <name val="Verdana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 Narrow"/>
      <family val="2"/>
    </font>
    <font>
      <sz val="14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sz val="14"/>
      <color indexed="48"/>
      <name val="Arial"/>
      <family val="2"/>
    </font>
    <font>
      <b/>
      <sz val="10"/>
      <name val="Arial"/>
      <family val="2"/>
    </font>
    <font>
      <b/>
      <i/>
      <sz val="14"/>
      <color indexed="48"/>
      <name val="Arial"/>
      <family val="2"/>
    </font>
    <font>
      <b/>
      <i/>
      <sz val="9"/>
      <name val="Arial Narrow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/>
  </cellStyleXfs>
  <cellXfs count="10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4" fillId="0" borderId="0" xfId="0" applyFont="1"/>
    <xf numFmtId="0" fontId="5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/>
    <xf numFmtId="0" fontId="6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7" fontId="8" fillId="2" borderId="1" xfId="0" quotePrefix="1" applyNumberFormat="1" applyFont="1" applyFill="1" applyBorder="1" applyAlignment="1">
      <alignment horizontal="center"/>
    </xf>
    <xf numFmtId="17" fontId="2" fillId="2" borderId="1" xfId="0" applyNumberFormat="1" applyFont="1" applyFill="1" applyBorder="1" applyAlignment="1">
      <alignment horizontal="center"/>
    </xf>
    <xf numFmtId="17" fontId="8" fillId="2" borderId="1" xfId="0" applyNumberFormat="1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4" fontId="5" fillId="0" borderId="1" xfId="0" applyNumberFormat="1" applyFont="1" applyBorder="1"/>
    <xf numFmtId="2" fontId="5" fillId="0" borderId="1" xfId="0" applyNumberFormat="1" applyFont="1" applyBorder="1"/>
    <xf numFmtId="10" fontId="5" fillId="0" borderId="1" xfId="0" applyNumberFormat="1" applyFont="1" applyBorder="1"/>
    <xf numFmtId="2" fontId="5" fillId="0" borderId="1" xfId="1" applyNumberFormat="1" applyFont="1" applyBorder="1"/>
    <xf numFmtId="39" fontId="5" fillId="0" borderId="1" xfId="0" applyNumberFormat="1" applyFont="1" applyBorder="1"/>
    <xf numFmtId="4" fontId="0" fillId="0" borderId="1" xfId="0" applyNumberFormat="1" applyBorder="1"/>
    <xf numFmtId="4" fontId="5" fillId="3" borderId="1" xfId="0" applyNumberFormat="1" applyFont="1" applyFill="1" applyBorder="1"/>
    <xf numFmtId="39" fontId="9" fillId="0" borderId="1" xfId="0" applyNumberFormat="1" applyFont="1" applyBorder="1"/>
    <xf numFmtId="39" fontId="3" fillId="0" borderId="1" xfId="0" applyNumberFormat="1" applyFont="1" applyBorder="1"/>
    <xf numFmtId="0" fontId="5" fillId="0" borderId="3" xfId="0" applyFont="1" applyBorder="1"/>
    <xf numFmtId="4" fontId="5" fillId="4" borderId="1" xfId="0" applyNumberFormat="1" applyFont="1" applyFill="1" applyBorder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4" fontId="2" fillId="2" borderId="1" xfId="0" applyNumberFormat="1" applyFont="1" applyFill="1" applyBorder="1"/>
    <xf numFmtId="10" fontId="2" fillId="5" borderId="1" xfId="0" applyNumberFormat="1" applyFont="1" applyFill="1" applyBorder="1"/>
    <xf numFmtId="43" fontId="2" fillId="5" borderId="1" xfId="0" applyNumberFormat="1" applyFont="1" applyFill="1" applyBorder="1"/>
    <xf numFmtId="39" fontId="2" fillId="2" borderId="1" xfId="0" applyNumberFormat="1" applyFont="1" applyFill="1" applyBorder="1"/>
    <xf numFmtId="0" fontId="0" fillId="0" borderId="0" xfId="0" applyAlignment="1">
      <alignment horizontal="center"/>
    </xf>
    <xf numFmtId="4" fontId="2" fillId="0" borderId="0" xfId="0" applyNumberFormat="1" applyFont="1"/>
    <xf numFmtId="10" fontId="5" fillId="0" borderId="0" xfId="0" applyNumberFormat="1" applyFont="1"/>
    <xf numFmtId="4" fontId="2" fillId="2" borderId="0" xfId="0" applyNumberFormat="1" applyFont="1" applyFill="1"/>
    <xf numFmtId="43" fontId="2" fillId="5" borderId="0" xfId="0" applyNumberFormat="1" applyFont="1" applyFill="1"/>
    <xf numFmtId="39" fontId="2" fillId="2" borderId="0" xfId="0" applyNumberFormat="1" applyFont="1" applyFill="1"/>
    <xf numFmtId="0" fontId="10" fillId="3" borderId="0" xfId="0" quotePrefix="1" applyFont="1" applyFill="1"/>
    <xf numFmtId="0" fontId="0" fillId="3" borderId="0" xfId="0" applyFill="1"/>
    <xf numFmtId="0" fontId="2" fillId="3" borderId="0" xfId="0" applyFont="1" applyFill="1"/>
    <xf numFmtId="0" fontId="10" fillId="0" borderId="0" xfId="0" quotePrefix="1" applyFont="1"/>
    <xf numFmtId="43" fontId="2" fillId="0" borderId="0" xfId="0" applyNumberFormat="1" applyFont="1"/>
    <xf numFmtId="10" fontId="2" fillId="0" borderId="0" xfId="0" applyNumberFormat="1" applyFont="1"/>
    <xf numFmtId="0" fontId="2" fillId="2" borderId="0" xfId="0" applyFont="1" applyFill="1"/>
    <xf numFmtId="2" fontId="0" fillId="0" borderId="0" xfId="0" applyNumberFormat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vertical="top" wrapText="1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6" fillId="0" borderId="4" xfId="0" applyFont="1" applyBorder="1"/>
    <xf numFmtId="0" fontId="10" fillId="0" borderId="0" xfId="0" quotePrefix="1" applyFont="1" applyProtection="1">
      <protection locked="0"/>
    </xf>
    <xf numFmtId="0" fontId="5" fillId="0" borderId="0" xfId="0" applyFont="1" applyProtection="1">
      <protection locked="0"/>
    </xf>
    <xf numFmtId="2" fontId="5" fillId="0" borderId="0" xfId="0" applyNumberFormat="1" applyFont="1"/>
    <xf numFmtId="0" fontId="17" fillId="0" borderId="0" xfId="0" applyFont="1"/>
    <xf numFmtId="0" fontId="10" fillId="4" borderId="0" xfId="0" quotePrefix="1" applyFont="1" applyFill="1" applyProtection="1">
      <protection locked="0"/>
    </xf>
    <xf numFmtId="0" fontId="5" fillId="4" borderId="0" xfId="0" applyFont="1" applyFill="1" applyProtection="1">
      <protection locked="0"/>
    </xf>
    <xf numFmtId="0" fontId="18" fillId="0" borderId="0" xfId="0" quotePrefix="1" applyFont="1" applyProtection="1">
      <protection locked="0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1" fillId="0" borderId="0" xfId="0" applyFont="1"/>
    <xf numFmtId="0" fontId="16" fillId="0" borderId="5" xfId="0" applyFont="1" applyBorder="1"/>
    <xf numFmtId="49" fontId="8" fillId="2" borderId="6" xfId="0" applyNumberFormat="1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0" fontId="5" fillId="0" borderId="6" xfId="0" applyFont="1" applyBorder="1"/>
    <xf numFmtId="4" fontId="5" fillId="0" borderId="6" xfId="0" applyNumberFormat="1" applyFont="1" applyBorder="1"/>
    <xf numFmtId="4" fontId="22" fillId="0" borderId="6" xfId="0" applyNumberFormat="1" applyFont="1" applyBorder="1"/>
    <xf numFmtId="4" fontId="23" fillId="0" borderId="1" xfId="0" applyNumberFormat="1" applyFont="1" applyBorder="1"/>
    <xf numFmtId="4" fontId="0" fillId="0" borderId="0" xfId="0" applyNumberFormat="1"/>
    <xf numFmtId="2" fontId="2" fillId="2" borderId="6" xfId="0" applyNumberFormat="1" applyFont="1" applyFill="1" applyBorder="1"/>
    <xf numFmtId="4" fontId="7" fillId="2" borderId="6" xfId="0" applyNumberFormat="1" applyFont="1" applyFill="1" applyBorder="1"/>
    <xf numFmtId="4" fontId="24" fillId="2" borderId="1" xfId="0" applyNumberFormat="1" applyFont="1" applyFill="1" applyBorder="1"/>
    <xf numFmtId="0" fontId="22" fillId="0" borderId="6" xfId="0" applyFont="1" applyBorder="1"/>
    <xf numFmtId="4" fontId="23" fillId="0" borderId="7" xfId="0" applyNumberFormat="1" applyFont="1" applyBorder="1"/>
    <xf numFmtId="4" fontId="7" fillId="2" borderId="8" xfId="0" applyNumberFormat="1" applyFont="1" applyFill="1" applyBorder="1"/>
    <xf numFmtId="4" fontId="7" fillId="0" borderId="0" xfId="0" applyNumberFormat="1" applyFont="1"/>
    <xf numFmtId="4" fontId="25" fillId="0" borderId="0" xfId="0" applyNumberFormat="1" applyFont="1"/>
    <xf numFmtId="4" fontId="24" fillId="0" borderId="0" xfId="0" applyNumberFormat="1" applyFont="1"/>
    <xf numFmtId="4" fontId="22" fillId="0" borderId="0" xfId="0" applyNumberFormat="1" applyFont="1"/>
    <xf numFmtId="4" fontId="26" fillId="0" borderId="0" xfId="0" applyNumberFormat="1" applyFont="1"/>
    <xf numFmtId="4" fontId="27" fillId="0" borderId="0" xfId="0" applyNumberFormat="1" applyFont="1"/>
    <xf numFmtId="0" fontId="28" fillId="0" borderId="0" xfId="0" quotePrefix="1" applyFont="1" applyProtection="1">
      <protection locked="0"/>
    </xf>
    <xf numFmtId="0" fontId="21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29" fillId="0" borderId="0" xfId="0" applyFont="1" applyProtection="1">
      <protection locked="0"/>
    </xf>
    <xf numFmtId="0" fontId="5" fillId="0" borderId="6" xfId="0" applyFont="1" applyBorder="1" applyAlignment="1">
      <alignment horizontal="center"/>
    </xf>
    <xf numFmtId="0" fontId="13" fillId="0" borderId="0" xfId="0" applyFont="1" applyAlignment="1">
      <alignment horizontal="left" vertical="top" wrapText="1"/>
    </xf>
    <xf numFmtId="0" fontId="0" fillId="0" borderId="0" xfId="0"/>
    <xf numFmtId="16" fontId="5" fillId="3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autoPageBreaks="0"/>
  </sheetPr>
  <dimension ref="A1:KF116"/>
  <sheetViews>
    <sheetView showGridLines="0" tabSelected="1" showOutlineSymbols="0" view="pageBreakPreview" topLeftCell="A30" zoomScale="75" zoomScaleNormal="100" zoomScaleSheetLayoutView="75" workbookViewId="0">
      <selection activeCell="D76" sqref="D76"/>
    </sheetView>
  </sheetViews>
  <sheetFormatPr defaultRowHeight="15" x14ac:dyDescent="0.2"/>
  <cols>
    <col min="1" max="1" width="11.6640625" style="72" bestFit="1" customWidth="1"/>
    <col min="2" max="2" width="12.88671875" customWidth="1"/>
    <col min="3" max="3" width="6.44140625" customWidth="1"/>
    <col min="4" max="4" width="24.33203125" customWidth="1"/>
    <col min="5" max="5" width="13.21875" hidden="1" customWidth="1"/>
    <col min="6" max="11" width="13.21875" customWidth="1"/>
    <col min="12" max="12" width="13.77734375" bestFit="1" customWidth="1"/>
    <col min="13" max="14" width="13.77734375" customWidth="1"/>
    <col min="15" max="15" width="13.21875" customWidth="1"/>
    <col min="16" max="16" width="16.77734375" customWidth="1"/>
    <col min="17" max="60" width="13.77734375" customWidth="1"/>
    <col min="61" max="162" width="16.6640625" customWidth="1"/>
    <col min="163" max="174" width="16.77734375" customWidth="1"/>
    <col min="175" max="175" width="16.109375" customWidth="1"/>
    <col min="176" max="184" width="13.88671875" customWidth="1"/>
    <col min="185" max="187" width="13.21875" customWidth="1"/>
    <col min="188" max="191" width="12.33203125" customWidth="1"/>
    <col min="192" max="193" width="12.21875" customWidth="1"/>
    <col min="194" max="200" width="11.77734375" customWidth="1"/>
    <col min="201" max="201" width="11.77734375" hidden="1" customWidth="1"/>
    <col min="202" max="208" width="11.77734375" customWidth="1"/>
    <col min="209" max="209" width="13.21875" style="65" customWidth="1"/>
    <col min="210" max="210" width="15.88671875" customWidth="1"/>
    <col min="211" max="211" width="14.109375" customWidth="1"/>
    <col min="212" max="212" width="13.21875" customWidth="1"/>
    <col min="213" max="214" width="13.88671875" customWidth="1"/>
    <col min="215" max="221" width="11.44140625" customWidth="1"/>
    <col min="222" max="222" width="9.109375" style="6" customWidth="1"/>
    <col min="223" max="223" width="9.21875" style="6" customWidth="1"/>
    <col min="224" max="224" width="9.88671875" style="6" customWidth="1"/>
    <col min="225" max="227" width="10.77734375" style="6" customWidth="1"/>
    <col min="228" max="231" width="9.77734375" customWidth="1"/>
    <col min="232" max="232" width="10.5546875" customWidth="1"/>
    <col min="233" max="233" width="10" customWidth="1"/>
    <col min="234" max="239" width="9.77734375" customWidth="1"/>
    <col min="240" max="240" width="10.77734375" bestFit="1" customWidth="1"/>
    <col min="241" max="252" width="9.77734375" customWidth="1"/>
    <col min="253" max="253" width="10.21875" customWidth="1"/>
    <col min="254" max="258" width="9.77734375" customWidth="1"/>
    <col min="259" max="260" width="10.33203125" customWidth="1"/>
    <col min="261" max="261" width="11.5546875" customWidth="1"/>
    <col min="262" max="279" width="11.77734375" customWidth="1"/>
    <col min="280" max="291" width="11.77734375" hidden="1" customWidth="1"/>
    <col min="292" max="292" width="8.88671875" style="6" customWidth="1"/>
    <col min="293" max="16384" width="8.88671875" style="6"/>
  </cols>
  <sheetData>
    <row r="1" spans="1:291" ht="15.75" customHeight="1" x14ac:dyDescent="0.25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4"/>
      <c r="HB1" s="3"/>
      <c r="HC1" s="3"/>
      <c r="HD1" s="3"/>
      <c r="HE1" s="3"/>
      <c r="HF1" s="3"/>
      <c r="HG1" s="3"/>
      <c r="HH1" s="5"/>
      <c r="HI1" s="5"/>
      <c r="HJ1" s="5"/>
      <c r="HK1" s="5"/>
      <c r="HL1" s="5"/>
      <c r="HM1" s="5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/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</row>
    <row r="2" spans="1:291" ht="18.75" customHeight="1" x14ac:dyDescent="0.3">
      <c r="A2" s="1"/>
      <c r="B2" s="3" t="s">
        <v>1</v>
      </c>
      <c r="C2" s="3"/>
      <c r="D2" s="3"/>
      <c r="E2" s="3"/>
      <c r="F2" s="3"/>
      <c r="G2" s="7" t="s">
        <v>2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8"/>
      <c r="HC2" s="8"/>
      <c r="HD2" s="8"/>
      <c r="HE2" s="7"/>
      <c r="HF2" s="7"/>
      <c r="HG2" s="9"/>
      <c r="HH2" s="9"/>
      <c r="HI2" s="9"/>
      <c r="HJ2" s="9"/>
      <c r="HK2" s="9"/>
      <c r="HL2" s="9"/>
      <c r="HM2" s="9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  <c r="JE2" s="7"/>
      <c r="JF2" s="7"/>
      <c r="JG2" s="7"/>
      <c r="JH2" s="7"/>
      <c r="JI2" s="7"/>
      <c r="JJ2" s="7"/>
      <c r="JK2" s="7"/>
      <c r="JL2" s="7"/>
      <c r="JM2" s="7"/>
      <c r="JN2" s="7"/>
      <c r="JO2" s="7"/>
      <c r="JP2" s="7"/>
      <c r="JQ2" s="7"/>
      <c r="JR2" s="7"/>
      <c r="JS2" s="7"/>
      <c r="JT2" s="7"/>
      <c r="JU2" s="7"/>
      <c r="JV2" s="7"/>
      <c r="JW2" s="7"/>
      <c r="JX2" s="7"/>
      <c r="JY2" s="7"/>
      <c r="JZ2" s="7"/>
      <c r="KA2" s="7"/>
      <c r="KB2" s="7"/>
      <c r="KC2" s="7"/>
      <c r="KD2" s="7"/>
      <c r="KE2" s="7"/>
    </row>
    <row r="3" spans="1:291" ht="18.75" customHeight="1" x14ac:dyDescent="0.3">
      <c r="A3" s="7" t="s">
        <v>3</v>
      </c>
      <c r="B3" s="10" t="s">
        <v>4</v>
      </c>
      <c r="C3" s="7" t="s">
        <v>5</v>
      </c>
      <c r="D3" s="11" t="s">
        <v>6</v>
      </c>
      <c r="E3" s="12">
        <v>2009</v>
      </c>
      <c r="F3" s="13">
        <v>45713</v>
      </c>
      <c r="G3" s="14" t="s">
        <v>7</v>
      </c>
      <c r="H3" s="13" t="s">
        <v>8</v>
      </c>
      <c r="I3" s="15">
        <v>45650</v>
      </c>
      <c r="J3" s="15">
        <v>45620</v>
      </c>
      <c r="K3" s="15">
        <v>45589</v>
      </c>
      <c r="L3" s="15">
        <v>45536</v>
      </c>
      <c r="M3" s="14">
        <v>45505</v>
      </c>
      <c r="N3" s="14">
        <v>45497</v>
      </c>
      <c r="O3" s="15">
        <v>45467</v>
      </c>
      <c r="P3" s="15">
        <v>45414</v>
      </c>
      <c r="Q3" s="15">
        <v>45384</v>
      </c>
      <c r="R3" s="15">
        <v>45353</v>
      </c>
      <c r="S3" s="15">
        <v>45324</v>
      </c>
      <c r="T3" s="15">
        <v>45293</v>
      </c>
      <c r="U3" s="15">
        <v>45261</v>
      </c>
      <c r="V3" s="15">
        <v>45231</v>
      </c>
      <c r="W3" s="15">
        <v>45200</v>
      </c>
      <c r="X3" s="15">
        <v>45170</v>
      </c>
      <c r="Y3" s="15">
        <v>45139</v>
      </c>
      <c r="Z3" s="15">
        <v>45108</v>
      </c>
      <c r="AA3" s="15">
        <v>45078</v>
      </c>
      <c r="AB3" s="15">
        <v>45047</v>
      </c>
      <c r="AC3" s="15">
        <v>45017</v>
      </c>
      <c r="AD3" s="15">
        <v>44986</v>
      </c>
      <c r="AE3" s="15">
        <v>44958</v>
      </c>
      <c r="AF3" s="15">
        <v>44927</v>
      </c>
      <c r="AG3" s="15">
        <v>44896</v>
      </c>
      <c r="AH3" s="15">
        <v>44866</v>
      </c>
      <c r="AI3" s="15">
        <v>44835</v>
      </c>
      <c r="AJ3" s="15">
        <v>44805</v>
      </c>
      <c r="AK3" s="15">
        <v>44774</v>
      </c>
      <c r="AL3" s="15">
        <v>44743</v>
      </c>
      <c r="AM3" s="15">
        <v>44713</v>
      </c>
      <c r="AN3" s="15">
        <v>44682</v>
      </c>
      <c r="AO3" s="15">
        <v>44652</v>
      </c>
      <c r="AP3" s="15">
        <v>44621</v>
      </c>
      <c r="AQ3" s="15">
        <v>44593</v>
      </c>
      <c r="AR3" s="15">
        <v>44562</v>
      </c>
      <c r="AS3" s="15">
        <v>44531</v>
      </c>
      <c r="AT3" s="15">
        <v>44501</v>
      </c>
      <c r="AU3" s="15">
        <v>44470</v>
      </c>
      <c r="AV3" s="15">
        <v>44440</v>
      </c>
      <c r="AW3" s="15">
        <v>44409</v>
      </c>
      <c r="AX3" s="15">
        <v>44378</v>
      </c>
      <c r="AY3" s="15">
        <v>44348</v>
      </c>
      <c r="AZ3" s="15">
        <v>44317</v>
      </c>
      <c r="BA3" s="15">
        <v>44287</v>
      </c>
      <c r="BB3" s="15">
        <v>44256</v>
      </c>
      <c r="BC3" s="15">
        <v>44228</v>
      </c>
      <c r="BD3" s="15">
        <v>44197</v>
      </c>
      <c r="BE3" s="15">
        <v>44166</v>
      </c>
      <c r="BF3" s="15">
        <v>44136</v>
      </c>
      <c r="BG3" s="15">
        <v>44105</v>
      </c>
      <c r="BH3" s="15">
        <v>44075</v>
      </c>
      <c r="BI3" s="15">
        <v>44044</v>
      </c>
      <c r="BJ3" s="15">
        <v>44032</v>
      </c>
      <c r="BK3" s="15">
        <v>44002</v>
      </c>
      <c r="BL3" s="15">
        <v>43952</v>
      </c>
      <c r="BM3" s="15">
        <v>43922</v>
      </c>
      <c r="BN3" s="15">
        <v>43891</v>
      </c>
      <c r="BO3" s="15">
        <v>43862</v>
      </c>
      <c r="BP3" s="15">
        <v>43831</v>
      </c>
      <c r="BQ3" s="15">
        <v>44184</v>
      </c>
      <c r="BR3" s="15">
        <v>43770</v>
      </c>
      <c r="BS3" s="15">
        <v>43739</v>
      </c>
      <c r="BT3" s="15">
        <v>43709</v>
      </c>
      <c r="BU3" s="15">
        <v>43678</v>
      </c>
      <c r="BV3" s="15">
        <v>43647</v>
      </c>
      <c r="BW3" s="15">
        <v>43617</v>
      </c>
      <c r="BX3" s="15">
        <v>43586</v>
      </c>
      <c r="BY3" s="15">
        <v>43556</v>
      </c>
      <c r="BZ3" s="15">
        <v>43525</v>
      </c>
      <c r="CA3" s="15">
        <v>43497</v>
      </c>
      <c r="CB3" s="15">
        <v>43466</v>
      </c>
      <c r="CC3" s="15">
        <v>43435</v>
      </c>
      <c r="CD3" s="15">
        <v>43405</v>
      </c>
      <c r="CE3" s="15">
        <v>43374</v>
      </c>
      <c r="CF3" s="15">
        <v>43344</v>
      </c>
      <c r="CG3" s="15">
        <v>43313</v>
      </c>
      <c r="CH3" s="15">
        <v>43282</v>
      </c>
      <c r="CI3" s="15">
        <v>43252</v>
      </c>
      <c r="CJ3" s="15">
        <v>43221</v>
      </c>
      <c r="CK3" s="15">
        <v>43191</v>
      </c>
      <c r="CL3" s="15">
        <v>43160</v>
      </c>
      <c r="CM3" s="15">
        <v>43132</v>
      </c>
      <c r="CN3" s="15">
        <v>43101</v>
      </c>
      <c r="CO3" s="15">
        <v>43070</v>
      </c>
      <c r="CP3" s="15">
        <v>43040</v>
      </c>
      <c r="CQ3" s="15">
        <v>43009</v>
      </c>
      <c r="CR3" s="15">
        <v>42979</v>
      </c>
      <c r="CS3" s="15">
        <v>42948</v>
      </c>
      <c r="CT3" s="15">
        <v>42917</v>
      </c>
      <c r="CU3" s="15">
        <v>42887</v>
      </c>
      <c r="CV3" s="15">
        <v>42856</v>
      </c>
      <c r="CW3" s="15">
        <v>42826</v>
      </c>
      <c r="CX3" s="15">
        <v>42795</v>
      </c>
      <c r="CY3" s="15">
        <v>42767</v>
      </c>
      <c r="CZ3" s="15">
        <v>42736</v>
      </c>
      <c r="DA3" s="15">
        <v>42705</v>
      </c>
      <c r="DB3" s="15">
        <v>42675</v>
      </c>
      <c r="DC3" s="15">
        <v>42644</v>
      </c>
      <c r="DD3" s="15">
        <v>42614</v>
      </c>
      <c r="DE3" s="15">
        <v>42583</v>
      </c>
      <c r="DF3" s="15">
        <v>42552</v>
      </c>
      <c r="DG3" s="15">
        <v>42522</v>
      </c>
      <c r="DH3" s="15">
        <v>42491</v>
      </c>
      <c r="DI3" s="15">
        <v>42461</v>
      </c>
      <c r="DJ3" s="15">
        <v>42430</v>
      </c>
      <c r="DK3" s="15">
        <v>42401</v>
      </c>
      <c r="DL3" s="15">
        <v>42370</v>
      </c>
      <c r="DM3" s="15">
        <v>42339</v>
      </c>
      <c r="DN3" s="15">
        <v>42309</v>
      </c>
      <c r="DO3" s="15">
        <v>42278</v>
      </c>
      <c r="DP3" s="15">
        <v>42248</v>
      </c>
      <c r="DQ3" s="15">
        <v>42217</v>
      </c>
      <c r="DR3" s="15">
        <v>42186</v>
      </c>
      <c r="DS3" s="15">
        <v>42156</v>
      </c>
      <c r="DT3" s="15">
        <v>42125</v>
      </c>
      <c r="DU3" s="15">
        <v>42095</v>
      </c>
      <c r="DV3" s="15">
        <v>42064</v>
      </c>
      <c r="DW3" s="15">
        <v>42036</v>
      </c>
      <c r="DX3" s="15">
        <v>42005</v>
      </c>
      <c r="DY3" s="15">
        <v>41974</v>
      </c>
      <c r="DZ3" s="15">
        <v>41944</v>
      </c>
      <c r="EA3" s="15">
        <v>41913</v>
      </c>
      <c r="EB3" s="15">
        <v>41883</v>
      </c>
      <c r="EC3" s="15">
        <v>41852</v>
      </c>
      <c r="ED3" s="15">
        <v>41821</v>
      </c>
      <c r="EE3" s="15">
        <v>41791</v>
      </c>
      <c r="EF3" s="15">
        <v>41760</v>
      </c>
      <c r="EG3" s="15">
        <v>41730</v>
      </c>
      <c r="EH3" s="15">
        <v>41699</v>
      </c>
      <c r="EI3" s="15">
        <v>41671</v>
      </c>
      <c r="EJ3" s="15">
        <v>41640</v>
      </c>
      <c r="EK3" s="15">
        <v>41609</v>
      </c>
      <c r="EL3" s="15">
        <v>41579</v>
      </c>
      <c r="EM3" s="15">
        <v>41548</v>
      </c>
      <c r="EN3" s="15">
        <v>41518</v>
      </c>
      <c r="EO3" s="15">
        <v>41487</v>
      </c>
      <c r="EP3" s="15">
        <v>41456</v>
      </c>
      <c r="EQ3" s="15">
        <v>41426</v>
      </c>
      <c r="ER3" s="15">
        <v>41395</v>
      </c>
      <c r="ES3" s="15">
        <v>41365</v>
      </c>
      <c r="ET3" s="15">
        <v>41334</v>
      </c>
      <c r="EU3" s="15">
        <v>41306</v>
      </c>
      <c r="EV3" s="15">
        <v>41275</v>
      </c>
      <c r="EW3" s="15">
        <v>41244</v>
      </c>
      <c r="EX3" s="15">
        <v>41214</v>
      </c>
      <c r="EY3" s="15">
        <v>41183</v>
      </c>
      <c r="EZ3" s="15">
        <v>41153</v>
      </c>
      <c r="FA3" s="15">
        <v>41122</v>
      </c>
      <c r="FB3" s="15">
        <v>41091</v>
      </c>
      <c r="FC3" s="15">
        <v>41061</v>
      </c>
      <c r="FD3" s="15">
        <v>41030</v>
      </c>
      <c r="FE3" s="15">
        <v>41000</v>
      </c>
      <c r="FF3" s="15">
        <v>40969</v>
      </c>
      <c r="FG3" s="15">
        <v>40940</v>
      </c>
      <c r="FH3" s="15">
        <v>40909</v>
      </c>
      <c r="FI3" s="15">
        <v>40878</v>
      </c>
      <c r="FJ3" s="15">
        <v>40848</v>
      </c>
      <c r="FK3" s="15">
        <v>40817</v>
      </c>
      <c r="FL3" s="15">
        <v>40787</v>
      </c>
      <c r="FM3" s="15">
        <v>40756</v>
      </c>
      <c r="FN3" s="15">
        <v>40725</v>
      </c>
      <c r="FO3" s="15">
        <v>40695</v>
      </c>
      <c r="FP3" s="15">
        <v>40664</v>
      </c>
      <c r="FQ3" s="15">
        <v>40634</v>
      </c>
      <c r="FR3" s="15">
        <v>40603</v>
      </c>
      <c r="FS3" s="15">
        <v>40575</v>
      </c>
      <c r="FT3" s="15">
        <v>40544</v>
      </c>
      <c r="FU3" s="15">
        <v>40513</v>
      </c>
      <c r="FV3" s="15">
        <v>40483</v>
      </c>
      <c r="FW3" s="15">
        <v>40452</v>
      </c>
      <c r="FX3" s="15">
        <v>40422</v>
      </c>
      <c r="FY3" s="15">
        <v>40391</v>
      </c>
      <c r="FZ3" s="15">
        <v>40360</v>
      </c>
      <c r="GA3" s="15">
        <v>40330</v>
      </c>
      <c r="GB3" s="15">
        <v>40299</v>
      </c>
      <c r="GC3" s="15">
        <v>40269</v>
      </c>
      <c r="GD3" s="15">
        <v>40238</v>
      </c>
      <c r="GE3" s="15">
        <v>40210</v>
      </c>
      <c r="GF3" s="15">
        <v>40179</v>
      </c>
      <c r="GG3" s="15">
        <v>40148</v>
      </c>
      <c r="GH3" s="15">
        <v>40118</v>
      </c>
      <c r="GI3" s="15">
        <v>40087</v>
      </c>
      <c r="GJ3" s="15">
        <v>40057</v>
      </c>
      <c r="GK3" s="15">
        <v>40026</v>
      </c>
      <c r="GL3" s="15">
        <v>39995</v>
      </c>
      <c r="GM3" s="15">
        <v>39965</v>
      </c>
      <c r="GN3" s="15">
        <v>39934</v>
      </c>
      <c r="GO3" s="15">
        <v>39904</v>
      </c>
      <c r="GP3" s="15">
        <v>39873</v>
      </c>
      <c r="GQ3" s="15">
        <v>39845</v>
      </c>
      <c r="GR3" s="15">
        <v>39814</v>
      </c>
      <c r="GS3" s="13" t="s">
        <v>9</v>
      </c>
      <c r="GT3" s="15">
        <v>39783</v>
      </c>
      <c r="GU3" s="15">
        <v>39753</v>
      </c>
      <c r="GV3" s="15">
        <v>39722</v>
      </c>
      <c r="GW3" s="15">
        <v>39692</v>
      </c>
      <c r="GX3" s="15">
        <v>39661</v>
      </c>
      <c r="GY3" s="15">
        <v>39630</v>
      </c>
      <c r="GZ3" s="15">
        <v>39600</v>
      </c>
      <c r="HA3" s="15">
        <v>39569</v>
      </c>
      <c r="HB3" s="15">
        <v>39539</v>
      </c>
      <c r="HC3" s="15">
        <v>39508</v>
      </c>
      <c r="HD3" s="15">
        <v>39479</v>
      </c>
      <c r="HE3" s="15">
        <v>39448</v>
      </c>
      <c r="HF3" s="16">
        <v>2007</v>
      </c>
      <c r="HG3" s="15">
        <v>39417</v>
      </c>
      <c r="HH3" s="15">
        <v>39387</v>
      </c>
      <c r="HI3" s="15">
        <v>39356</v>
      </c>
      <c r="HJ3" s="15">
        <v>39326</v>
      </c>
      <c r="HK3" s="15">
        <v>39295</v>
      </c>
      <c r="HL3" s="15">
        <v>39264</v>
      </c>
      <c r="HM3" s="15">
        <v>39234</v>
      </c>
      <c r="HN3" s="15">
        <v>39203</v>
      </c>
      <c r="HO3" s="15">
        <v>39173</v>
      </c>
      <c r="HP3" s="15">
        <v>39142</v>
      </c>
      <c r="HQ3" s="15">
        <v>39114</v>
      </c>
      <c r="HR3" s="15">
        <v>39083</v>
      </c>
      <c r="HS3" s="16">
        <v>2006</v>
      </c>
      <c r="HT3" s="14">
        <v>39052</v>
      </c>
      <c r="HU3" s="14">
        <v>39022</v>
      </c>
      <c r="HV3" s="14">
        <v>38991</v>
      </c>
      <c r="HW3" s="14">
        <v>38961</v>
      </c>
      <c r="HX3" s="14">
        <v>38930</v>
      </c>
      <c r="HY3" s="14">
        <v>38899</v>
      </c>
      <c r="HZ3" s="14">
        <v>38869</v>
      </c>
      <c r="IA3" s="14">
        <v>38838</v>
      </c>
      <c r="IB3" s="14">
        <v>38808</v>
      </c>
      <c r="IC3" s="14">
        <v>38777</v>
      </c>
      <c r="ID3" s="14">
        <v>38749</v>
      </c>
      <c r="IE3" s="14">
        <v>38718</v>
      </c>
      <c r="IF3" s="16">
        <v>2005</v>
      </c>
      <c r="IG3" s="14">
        <v>38687</v>
      </c>
      <c r="IH3" s="14">
        <v>38657</v>
      </c>
      <c r="II3" s="14">
        <v>38626</v>
      </c>
      <c r="IJ3" s="14">
        <v>38596</v>
      </c>
      <c r="IK3" s="14">
        <v>38565</v>
      </c>
      <c r="IL3" s="14">
        <v>38534</v>
      </c>
      <c r="IM3" s="14">
        <v>38504</v>
      </c>
      <c r="IN3" s="14">
        <v>38473</v>
      </c>
      <c r="IO3" s="14">
        <v>38443</v>
      </c>
      <c r="IP3" s="14">
        <v>38412</v>
      </c>
      <c r="IQ3" s="14">
        <v>38384</v>
      </c>
      <c r="IR3" s="14">
        <v>38353</v>
      </c>
      <c r="IS3" s="16">
        <v>2004</v>
      </c>
      <c r="IT3" s="14">
        <v>38322</v>
      </c>
      <c r="IU3" s="14">
        <v>38292</v>
      </c>
      <c r="IV3" s="14">
        <v>38261</v>
      </c>
      <c r="IW3" s="14">
        <v>38231</v>
      </c>
      <c r="IX3" s="14">
        <v>38200</v>
      </c>
      <c r="IY3" s="14">
        <v>38169</v>
      </c>
      <c r="IZ3" s="14">
        <v>38139</v>
      </c>
      <c r="JA3" s="14">
        <v>38108</v>
      </c>
      <c r="JB3" s="14">
        <v>38078</v>
      </c>
      <c r="JC3" s="14">
        <v>38047</v>
      </c>
      <c r="JD3" s="14">
        <v>38018</v>
      </c>
      <c r="JE3" s="14">
        <v>37987</v>
      </c>
      <c r="JF3" s="16">
        <v>2003</v>
      </c>
      <c r="JG3" s="15">
        <v>37956</v>
      </c>
      <c r="JH3" s="15">
        <v>37926</v>
      </c>
      <c r="JI3" s="15">
        <v>37895</v>
      </c>
      <c r="JJ3" s="15">
        <v>37865</v>
      </c>
      <c r="JK3" s="15">
        <v>37834</v>
      </c>
      <c r="JL3" s="15">
        <v>37803</v>
      </c>
      <c r="JM3" s="15">
        <v>37773</v>
      </c>
      <c r="JN3" s="15">
        <v>37742</v>
      </c>
      <c r="JO3" s="15">
        <v>37712</v>
      </c>
      <c r="JP3" s="15">
        <v>37681</v>
      </c>
      <c r="JQ3" s="15">
        <v>37653</v>
      </c>
      <c r="JR3" s="15">
        <v>37622</v>
      </c>
      <c r="JS3" s="16">
        <v>2002</v>
      </c>
      <c r="JT3" s="14">
        <v>37591</v>
      </c>
      <c r="JU3" s="14">
        <v>37561</v>
      </c>
      <c r="JV3" s="14">
        <v>37530</v>
      </c>
      <c r="JW3" s="14">
        <v>37500</v>
      </c>
      <c r="JX3" s="14">
        <v>37469</v>
      </c>
      <c r="JY3" s="14">
        <v>37438</v>
      </c>
      <c r="JZ3" s="14">
        <v>37408</v>
      </c>
      <c r="KA3" s="14">
        <v>37377</v>
      </c>
      <c r="KB3" s="14">
        <v>37347</v>
      </c>
      <c r="KC3" s="14">
        <v>37316</v>
      </c>
      <c r="KD3" s="14">
        <v>37289</v>
      </c>
      <c r="KE3" s="14">
        <v>37258</v>
      </c>
    </row>
    <row r="4" spans="1:291" x14ac:dyDescent="0.2">
      <c r="A4" s="17">
        <v>10001</v>
      </c>
      <c r="B4" s="18">
        <v>10</v>
      </c>
      <c r="C4" s="18">
        <v>1</v>
      </c>
      <c r="D4" s="19" t="s">
        <v>54</v>
      </c>
      <c r="E4" s="20">
        <f t="shared" ref="E4:E35" si="0">SUM(GG4:GR4)</f>
        <v>0</v>
      </c>
      <c r="F4" s="21">
        <v>215.4</v>
      </c>
      <c r="G4" s="22">
        <f t="shared" ref="G4:G35" si="1">($F4-$H4)/$H4</f>
        <v>0</v>
      </c>
      <c r="H4" s="21">
        <v>215.4</v>
      </c>
      <c r="I4" s="20"/>
      <c r="J4" s="20"/>
      <c r="K4" s="20"/>
      <c r="L4" s="20"/>
      <c r="M4" s="23"/>
      <c r="N4" s="23"/>
      <c r="O4" s="20"/>
      <c r="P4" s="20"/>
      <c r="Q4" s="20"/>
      <c r="R4" s="20"/>
      <c r="S4" s="20">
        <v>206.78</v>
      </c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1"/>
      <c r="HB4" s="20"/>
      <c r="HC4" s="20"/>
      <c r="HD4" s="20"/>
      <c r="HE4" s="20"/>
      <c r="HF4" s="20"/>
      <c r="HG4" s="24"/>
      <c r="HH4" s="24"/>
      <c r="HI4" s="24"/>
      <c r="HJ4" s="24"/>
      <c r="HK4" s="24"/>
      <c r="HL4" s="24"/>
      <c r="HM4" s="24"/>
      <c r="HN4" s="24"/>
      <c r="HO4" s="24"/>
      <c r="HP4" s="24"/>
      <c r="HQ4" s="24"/>
      <c r="HR4" s="24"/>
      <c r="HS4" s="24"/>
      <c r="HT4" s="24"/>
      <c r="HU4" s="24"/>
      <c r="HV4" s="24"/>
      <c r="HW4" s="24"/>
      <c r="HX4" s="24"/>
      <c r="HY4" s="24"/>
      <c r="HZ4" s="24"/>
      <c r="IA4" s="24"/>
      <c r="IB4" s="24"/>
      <c r="IC4" s="24"/>
      <c r="ID4" s="24"/>
      <c r="IE4" s="24"/>
      <c r="IF4" s="24"/>
      <c r="IG4" s="24"/>
      <c r="IH4" s="24"/>
      <c r="II4" s="24"/>
      <c r="IJ4" s="24"/>
      <c r="IK4" s="24"/>
      <c r="IL4" s="24"/>
      <c r="IM4" s="24"/>
      <c r="IN4" s="24"/>
      <c r="IO4" s="24"/>
      <c r="IP4" s="24"/>
      <c r="IQ4" s="24"/>
      <c r="IR4" s="24"/>
      <c r="IS4" s="24"/>
      <c r="IT4" s="24"/>
      <c r="IU4" s="24"/>
      <c r="IV4" s="24"/>
      <c r="IW4" s="24"/>
      <c r="IX4" s="24"/>
      <c r="IY4" s="24"/>
      <c r="IZ4" s="24"/>
      <c r="JA4" s="24"/>
      <c r="JB4" s="24"/>
      <c r="JC4" s="24"/>
      <c r="JD4" s="24"/>
      <c r="JE4" s="24"/>
      <c r="JF4" s="24"/>
      <c r="JG4" s="24"/>
      <c r="JH4" s="25"/>
      <c r="JI4" s="25"/>
      <c r="JJ4" s="25"/>
      <c r="JK4" s="25"/>
      <c r="JL4" s="25"/>
      <c r="JM4" s="25"/>
      <c r="JN4" s="25"/>
      <c r="JO4" s="25"/>
      <c r="JP4" s="25"/>
      <c r="JQ4" s="25"/>
      <c r="JR4" s="25"/>
      <c r="JS4" s="25"/>
      <c r="JT4" s="25">
        <v>420.15</v>
      </c>
      <c r="JU4" s="25">
        <v>420.15</v>
      </c>
      <c r="JV4" s="25">
        <v>420.15</v>
      </c>
      <c r="JW4" s="25">
        <v>420.15</v>
      </c>
      <c r="JX4" s="25">
        <v>420.15</v>
      </c>
      <c r="JY4" s="25">
        <v>420.15</v>
      </c>
      <c r="JZ4" s="25">
        <v>420.15</v>
      </c>
      <c r="KA4" s="25">
        <v>420.15</v>
      </c>
      <c r="KB4" s="25">
        <v>420.15</v>
      </c>
      <c r="KC4" s="25">
        <v>420.15</v>
      </c>
      <c r="KD4" s="25">
        <v>420.15</v>
      </c>
      <c r="KE4" s="25">
        <v>420.15</v>
      </c>
    </row>
    <row r="5" spans="1:291" x14ac:dyDescent="0.2">
      <c r="A5" s="17">
        <v>10002</v>
      </c>
      <c r="B5" s="18">
        <v>10</v>
      </c>
      <c r="C5" s="18">
        <v>3</v>
      </c>
      <c r="D5" s="19" t="s">
        <v>54</v>
      </c>
      <c r="E5" s="20">
        <f t="shared" si="0"/>
        <v>0</v>
      </c>
      <c r="F5" s="21">
        <v>15235</v>
      </c>
      <c r="G5" s="22">
        <f t="shared" si="1"/>
        <v>0</v>
      </c>
      <c r="H5" s="21">
        <v>15235</v>
      </c>
      <c r="I5" s="20"/>
      <c r="J5" s="20"/>
      <c r="K5" s="20"/>
      <c r="L5" s="20"/>
      <c r="M5" s="23"/>
      <c r="N5" s="23"/>
      <c r="O5" s="20"/>
      <c r="P5" s="20"/>
      <c r="Q5" s="20"/>
      <c r="R5" s="20"/>
      <c r="S5" s="20">
        <v>14625.6</v>
      </c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1"/>
      <c r="HB5" s="20"/>
      <c r="HC5" s="20"/>
      <c r="HD5" s="20"/>
      <c r="HE5" s="20"/>
      <c r="HF5" s="20"/>
      <c r="HG5" s="24"/>
      <c r="HH5" s="24"/>
      <c r="HI5" s="24"/>
      <c r="HJ5" s="24"/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4"/>
      <c r="IT5" s="24"/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>
        <v>420.15</v>
      </c>
      <c r="JU5" s="25">
        <v>420.15</v>
      </c>
      <c r="JV5" s="25">
        <v>420.15</v>
      </c>
      <c r="JW5" s="25">
        <v>420.15</v>
      </c>
      <c r="JX5" s="25">
        <v>420.15</v>
      </c>
      <c r="JY5" s="25">
        <v>420.15</v>
      </c>
      <c r="JZ5" s="25">
        <v>420.15</v>
      </c>
      <c r="KA5" s="25">
        <v>420.15</v>
      </c>
      <c r="KB5" s="25">
        <v>420.15</v>
      </c>
      <c r="KC5" s="25">
        <v>420.15</v>
      </c>
      <c r="KD5" s="25">
        <v>420.15</v>
      </c>
      <c r="KE5" s="25">
        <v>420.15</v>
      </c>
    </row>
    <row r="6" spans="1:291" x14ac:dyDescent="0.2">
      <c r="A6" s="17">
        <v>10003</v>
      </c>
      <c r="B6" s="18">
        <v>10</v>
      </c>
      <c r="C6" s="18">
        <v>4</v>
      </c>
      <c r="D6" s="19" t="s">
        <v>54</v>
      </c>
      <c r="E6" s="20">
        <f t="shared" si="0"/>
        <v>0</v>
      </c>
      <c r="F6" s="21">
        <v>1555.4</v>
      </c>
      <c r="G6" s="22">
        <f t="shared" si="1"/>
        <v>0</v>
      </c>
      <c r="H6" s="21">
        <v>1555.4</v>
      </c>
      <c r="I6" s="20"/>
      <c r="J6" s="20"/>
      <c r="K6" s="20"/>
      <c r="L6" s="20"/>
      <c r="M6" s="23"/>
      <c r="N6" s="23"/>
      <c r="O6" s="20"/>
      <c r="P6" s="20"/>
      <c r="Q6" s="20"/>
      <c r="R6" s="20"/>
      <c r="S6" s="20">
        <v>1493.18</v>
      </c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1"/>
      <c r="HB6" s="20"/>
      <c r="HC6" s="20"/>
      <c r="HD6" s="20"/>
      <c r="HE6" s="20"/>
      <c r="HF6" s="20"/>
      <c r="HG6" s="24"/>
      <c r="HH6" s="24"/>
      <c r="HI6" s="24"/>
      <c r="HJ6" s="24"/>
      <c r="HK6" s="24"/>
      <c r="HL6" s="24"/>
      <c r="HM6" s="24"/>
      <c r="HN6" s="24"/>
      <c r="HO6" s="24"/>
      <c r="HP6" s="24"/>
      <c r="HQ6" s="24"/>
      <c r="HR6" s="24"/>
      <c r="HS6" s="24"/>
      <c r="HT6" s="24"/>
      <c r="HU6" s="24"/>
      <c r="HV6" s="24"/>
      <c r="HW6" s="24"/>
      <c r="HX6" s="24"/>
      <c r="HY6" s="24"/>
      <c r="HZ6" s="24"/>
      <c r="IA6" s="24"/>
      <c r="IB6" s="24"/>
      <c r="IC6" s="24"/>
      <c r="ID6" s="24"/>
      <c r="IE6" s="24"/>
      <c r="IF6" s="24"/>
      <c r="IG6" s="24"/>
      <c r="IH6" s="24"/>
      <c r="II6" s="24"/>
      <c r="IJ6" s="24"/>
      <c r="IK6" s="24"/>
      <c r="IL6" s="24"/>
      <c r="IM6" s="24"/>
      <c r="IN6" s="24"/>
      <c r="IO6" s="24"/>
      <c r="IP6" s="24"/>
      <c r="IQ6" s="24"/>
      <c r="IR6" s="24"/>
      <c r="IS6" s="24"/>
      <c r="IT6" s="24"/>
      <c r="IU6" s="24"/>
      <c r="IV6" s="24"/>
      <c r="IW6" s="24"/>
      <c r="IX6" s="24"/>
      <c r="IY6" s="24"/>
      <c r="IZ6" s="24"/>
      <c r="JA6" s="24"/>
      <c r="JB6" s="24"/>
      <c r="JC6" s="24"/>
      <c r="JD6" s="24"/>
      <c r="JE6" s="24"/>
      <c r="JF6" s="24"/>
      <c r="JG6" s="24"/>
      <c r="JH6" s="25"/>
      <c r="JI6" s="25"/>
      <c r="JJ6" s="25"/>
      <c r="JK6" s="25"/>
      <c r="JL6" s="25"/>
      <c r="JM6" s="25"/>
      <c r="JN6" s="25"/>
      <c r="JO6" s="25"/>
      <c r="JP6" s="25"/>
      <c r="JQ6" s="25"/>
      <c r="JR6" s="25"/>
      <c r="JS6" s="25"/>
      <c r="JT6" s="25">
        <v>445.3</v>
      </c>
      <c r="JU6" s="25">
        <v>445.3</v>
      </c>
      <c r="JV6" s="25">
        <v>445.3</v>
      </c>
      <c r="JW6" s="25">
        <v>445.3</v>
      </c>
      <c r="JX6" s="25">
        <v>453.7</v>
      </c>
      <c r="JY6" s="25">
        <v>453.7</v>
      </c>
      <c r="JZ6" s="25">
        <v>453.7</v>
      </c>
      <c r="KA6" s="25">
        <v>453.7</v>
      </c>
      <c r="KB6" s="25">
        <v>453.7</v>
      </c>
      <c r="KC6" s="25">
        <v>453.7</v>
      </c>
      <c r="KD6" s="25">
        <v>453.7</v>
      </c>
      <c r="KE6" s="25">
        <v>453.7</v>
      </c>
    </row>
    <row r="7" spans="1:291" x14ac:dyDescent="0.2">
      <c r="A7" s="17">
        <v>10004</v>
      </c>
      <c r="B7" s="18">
        <v>10</v>
      </c>
      <c r="C7" s="18">
        <v>7</v>
      </c>
      <c r="D7" s="19" t="s">
        <v>54</v>
      </c>
      <c r="E7" s="20">
        <f t="shared" si="0"/>
        <v>0</v>
      </c>
      <c r="F7" s="21">
        <v>1710.4</v>
      </c>
      <c r="G7" s="22">
        <f t="shared" si="1"/>
        <v>0</v>
      </c>
      <c r="H7" s="21">
        <v>1710.4</v>
      </c>
      <c r="I7" s="20"/>
      <c r="J7" s="20"/>
      <c r="K7" s="20"/>
      <c r="L7" s="20"/>
      <c r="M7" s="23"/>
      <c r="N7" s="23"/>
      <c r="O7" s="20"/>
      <c r="P7" s="20"/>
      <c r="Q7" s="20"/>
      <c r="R7" s="20"/>
      <c r="S7" s="20">
        <v>1642.98</v>
      </c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1"/>
      <c r="HB7" s="20"/>
      <c r="HC7" s="20"/>
      <c r="HD7" s="20"/>
      <c r="HE7" s="20"/>
      <c r="HF7" s="20"/>
      <c r="HG7" s="24"/>
      <c r="HH7" s="24"/>
      <c r="HI7" s="24"/>
      <c r="HJ7" s="24"/>
      <c r="HK7" s="24"/>
      <c r="HL7" s="24"/>
      <c r="HM7" s="24"/>
      <c r="HN7" s="24"/>
      <c r="HO7" s="24"/>
      <c r="HP7" s="24"/>
      <c r="HQ7" s="24"/>
      <c r="HR7" s="24"/>
      <c r="HS7" s="24"/>
      <c r="HT7" s="24"/>
      <c r="HU7" s="24"/>
      <c r="HV7" s="24"/>
      <c r="HW7" s="24"/>
      <c r="HX7" s="24"/>
      <c r="HY7" s="24"/>
      <c r="HZ7" s="24"/>
      <c r="IA7" s="24"/>
      <c r="IB7" s="24"/>
      <c r="IC7" s="24"/>
      <c r="ID7" s="24"/>
      <c r="IE7" s="24"/>
      <c r="IF7" s="24"/>
      <c r="IG7" s="24"/>
      <c r="IH7" s="24"/>
      <c r="II7" s="24"/>
      <c r="IJ7" s="24"/>
      <c r="IK7" s="24"/>
      <c r="IL7" s="24"/>
      <c r="IM7" s="24"/>
      <c r="IN7" s="24"/>
      <c r="IO7" s="24"/>
      <c r="IP7" s="24"/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5"/>
      <c r="JI7" s="25"/>
      <c r="JJ7" s="25"/>
      <c r="JK7" s="25"/>
      <c r="JL7" s="25"/>
      <c r="JM7" s="25"/>
      <c r="JN7" s="25"/>
      <c r="JO7" s="25"/>
      <c r="JP7" s="25"/>
      <c r="JQ7" s="25"/>
      <c r="JR7" s="25"/>
      <c r="JS7" s="25"/>
      <c r="JT7" s="25">
        <v>222.6</v>
      </c>
      <c r="JU7" s="25">
        <v>222.6</v>
      </c>
      <c r="JV7" s="25">
        <v>222.6</v>
      </c>
      <c r="JW7" s="25">
        <v>222.6</v>
      </c>
      <c r="JX7" s="25">
        <v>222.6</v>
      </c>
      <c r="JY7" s="25">
        <v>222.6</v>
      </c>
      <c r="JZ7" s="25">
        <v>222.6</v>
      </c>
      <c r="KA7" s="25">
        <v>222.6</v>
      </c>
      <c r="KB7" s="25">
        <v>222.6</v>
      </c>
      <c r="KC7" s="25">
        <v>222.6</v>
      </c>
      <c r="KD7" s="25">
        <v>222.6</v>
      </c>
      <c r="KE7" s="25">
        <v>222.6</v>
      </c>
    </row>
    <row r="8" spans="1:291" x14ac:dyDescent="0.2">
      <c r="A8" s="17">
        <v>10005</v>
      </c>
      <c r="B8" s="18">
        <v>10</v>
      </c>
      <c r="C8" s="18">
        <v>9</v>
      </c>
      <c r="D8" s="19" t="s">
        <v>54</v>
      </c>
      <c r="E8" s="20">
        <f t="shared" si="0"/>
        <v>0</v>
      </c>
      <c r="F8" s="21">
        <v>1522.2</v>
      </c>
      <c r="G8" s="22">
        <f t="shared" si="1"/>
        <v>0</v>
      </c>
      <c r="H8" s="21">
        <v>1522.2</v>
      </c>
      <c r="I8" s="20"/>
      <c r="J8" s="20"/>
      <c r="K8" s="20"/>
      <c r="L8" s="20"/>
      <c r="M8" s="23"/>
      <c r="N8" s="23"/>
      <c r="O8" s="20"/>
      <c r="P8" s="20"/>
      <c r="Q8" s="20"/>
      <c r="R8" s="20"/>
      <c r="S8" s="20">
        <v>1461.31</v>
      </c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1"/>
      <c r="HB8" s="20"/>
      <c r="HC8" s="20"/>
      <c r="HD8" s="20"/>
      <c r="HE8" s="20"/>
      <c r="HF8" s="20"/>
      <c r="HG8" s="24"/>
      <c r="HH8" s="24"/>
      <c r="HI8" s="24"/>
      <c r="HJ8" s="24"/>
      <c r="HK8" s="24"/>
      <c r="HL8" s="24"/>
      <c r="HM8" s="24"/>
      <c r="HN8" s="24"/>
      <c r="HO8" s="24"/>
      <c r="HP8" s="24"/>
      <c r="HQ8" s="24"/>
      <c r="HR8" s="24"/>
      <c r="HS8" s="24"/>
      <c r="HT8" s="24"/>
      <c r="HU8" s="24"/>
      <c r="HV8" s="24"/>
      <c r="HW8" s="24"/>
      <c r="HX8" s="24"/>
      <c r="HY8" s="24"/>
      <c r="HZ8" s="24"/>
      <c r="IA8" s="24"/>
      <c r="IB8" s="24"/>
      <c r="IC8" s="24"/>
      <c r="ID8" s="24"/>
      <c r="IE8" s="24"/>
      <c r="IF8" s="24"/>
      <c r="IG8" s="24"/>
      <c r="IH8" s="24"/>
      <c r="II8" s="24"/>
      <c r="IJ8" s="24"/>
      <c r="IK8" s="24"/>
      <c r="IL8" s="24"/>
      <c r="IM8" s="24"/>
      <c r="IN8" s="24"/>
      <c r="IO8" s="24"/>
      <c r="IP8" s="24"/>
      <c r="IQ8" s="24"/>
      <c r="IR8" s="24"/>
      <c r="IS8" s="24"/>
      <c r="IT8" s="24"/>
      <c r="IU8" s="24"/>
      <c r="IV8" s="24"/>
      <c r="IW8" s="24"/>
      <c r="IX8" s="24"/>
      <c r="IY8" s="24"/>
      <c r="IZ8" s="24"/>
      <c r="JA8" s="24"/>
      <c r="JB8" s="24"/>
      <c r="JC8" s="24"/>
      <c r="JD8" s="24"/>
      <c r="JE8" s="24"/>
      <c r="JF8" s="24"/>
      <c r="JG8" s="24"/>
      <c r="JH8" s="25"/>
      <c r="JI8" s="25"/>
      <c r="JJ8" s="25"/>
      <c r="JK8" s="25"/>
      <c r="JL8" s="25"/>
      <c r="JM8" s="25"/>
      <c r="JN8" s="25"/>
      <c r="JO8" s="25"/>
      <c r="JP8" s="25"/>
      <c r="JQ8" s="25"/>
      <c r="JR8" s="25"/>
      <c r="JS8" s="25"/>
      <c r="JT8" s="25">
        <v>218.4</v>
      </c>
      <c r="JU8" s="25">
        <v>218.4</v>
      </c>
      <c r="JV8" s="25">
        <v>218.4</v>
      </c>
      <c r="JW8" s="25">
        <v>218.4</v>
      </c>
      <c r="JX8" s="25">
        <v>218.4</v>
      </c>
      <c r="JY8" s="25">
        <v>218.4</v>
      </c>
      <c r="JZ8" s="25">
        <v>218.4</v>
      </c>
      <c r="KA8" s="25">
        <v>218.4</v>
      </c>
      <c r="KB8" s="25">
        <v>218.4</v>
      </c>
      <c r="KC8" s="25">
        <v>218.4</v>
      </c>
      <c r="KD8" s="25">
        <v>218.4</v>
      </c>
      <c r="KE8" s="25">
        <v>218.4</v>
      </c>
    </row>
    <row r="9" spans="1:291" x14ac:dyDescent="0.2">
      <c r="A9" s="17">
        <v>10006</v>
      </c>
      <c r="B9" s="18">
        <v>10</v>
      </c>
      <c r="C9" s="18">
        <v>10</v>
      </c>
      <c r="D9" s="19" t="s">
        <v>54</v>
      </c>
      <c r="E9" s="20">
        <f t="shared" si="0"/>
        <v>0</v>
      </c>
      <c r="F9" s="21">
        <v>726.8</v>
      </c>
      <c r="G9" s="22">
        <f t="shared" si="1"/>
        <v>0</v>
      </c>
      <c r="H9" s="21">
        <v>726.8</v>
      </c>
      <c r="I9" s="20"/>
      <c r="J9" s="20"/>
      <c r="K9" s="20"/>
      <c r="L9" s="20"/>
      <c r="M9" s="23"/>
      <c r="N9" s="23"/>
      <c r="O9" s="20"/>
      <c r="P9" s="20"/>
      <c r="Q9" s="20"/>
      <c r="R9" s="20"/>
      <c r="S9" s="20">
        <v>697.73</v>
      </c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1"/>
      <c r="HB9" s="20"/>
      <c r="HC9" s="20"/>
      <c r="HD9" s="20"/>
      <c r="HE9" s="20"/>
      <c r="HF9" s="20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5"/>
      <c r="JI9" s="25"/>
      <c r="JJ9" s="25"/>
      <c r="JK9" s="25"/>
      <c r="JL9" s="25"/>
      <c r="JM9" s="25"/>
      <c r="JN9" s="25"/>
      <c r="JO9" s="25"/>
      <c r="JP9" s="25"/>
      <c r="JQ9" s="25"/>
      <c r="JR9" s="25"/>
      <c r="JS9" s="25"/>
      <c r="JT9" s="25">
        <v>238</v>
      </c>
      <c r="JU9" s="25">
        <v>238</v>
      </c>
      <c r="JV9" s="25">
        <v>238</v>
      </c>
      <c r="JW9" s="25">
        <v>238</v>
      </c>
      <c r="JX9" s="25">
        <v>238</v>
      </c>
      <c r="JY9" s="25">
        <v>238</v>
      </c>
      <c r="JZ9" s="25">
        <v>238</v>
      </c>
      <c r="KA9" s="25">
        <v>238</v>
      </c>
      <c r="KB9" s="25">
        <v>238</v>
      </c>
      <c r="KC9" s="25">
        <v>238</v>
      </c>
      <c r="KD9" s="25">
        <v>238</v>
      </c>
      <c r="KE9" s="25">
        <v>238</v>
      </c>
    </row>
    <row r="10" spans="1:291" x14ac:dyDescent="0.2">
      <c r="A10" s="17">
        <v>10007</v>
      </c>
      <c r="B10" s="18">
        <v>10</v>
      </c>
      <c r="C10" s="18">
        <v>11</v>
      </c>
      <c r="D10" s="19" t="s">
        <v>54</v>
      </c>
      <c r="E10" s="20">
        <f t="shared" si="0"/>
        <v>0</v>
      </c>
      <c r="F10" s="21">
        <v>698</v>
      </c>
      <c r="G10" s="22">
        <f t="shared" si="1"/>
        <v>0</v>
      </c>
      <c r="H10" s="21">
        <v>698</v>
      </c>
      <c r="I10" s="20"/>
      <c r="J10" s="20"/>
      <c r="K10" s="20"/>
      <c r="L10" s="20"/>
      <c r="M10" s="23"/>
      <c r="N10" s="23"/>
      <c r="O10" s="20"/>
      <c r="P10" s="20"/>
      <c r="Q10" s="20"/>
      <c r="R10" s="20"/>
      <c r="S10" s="20">
        <v>669.08</v>
      </c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1"/>
      <c r="HB10" s="20"/>
      <c r="HC10" s="20"/>
      <c r="HD10" s="20"/>
      <c r="HE10" s="20"/>
      <c r="HF10" s="20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5"/>
      <c r="JI10" s="25"/>
      <c r="JJ10" s="25"/>
      <c r="JK10" s="25"/>
      <c r="JL10" s="25"/>
      <c r="JM10" s="25"/>
      <c r="JN10" s="25"/>
      <c r="JO10" s="25"/>
      <c r="JP10" s="25"/>
      <c r="JQ10" s="25"/>
      <c r="JR10" s="25"/>
      <c r="JS10" s="25"/>
      <c r="JT10" s="25">
        <v>361.25</v>
      </c>
      <c r="JU10" s="25">
        <v>361.25</v>
      </c>
      <c r="JV10" s="25">
        <v>361.25</v>
      </c>
      <c r="JW10" s="25">
        <v>361.25</v>
      </c>
      <c r="JX10" s="25">
        <v>361.25</v>
      </c>
      <c r="JY10" s="25">
        <v>361.25</v>
      </c>
      <c r="JZ10" s="25">
        <v>361.25</v>
      </c>
      <c r="KA10" s="25">
        <v>361.25</v>
      </c>
      <c r="KB10" s="25">
        <v>361.25</v>
      </c>
      <c r="KC10" s="25">
        <v>361.25</v>
      </c>
      <c r="KD10" s="25">
        <v>361.25</v>
      </c>
      <c r="KE10" s="25">
        <v>361.25</v>
      </c>
    </row>
    <row r="11" spans="1:291" x14ac:dyDescent="0.2">
      <c r="A11" s="17">
        <v>10008</v>
      </c>
      <c r="B11" s="18">
        <v>10</v>
      </c>
      <c r="C11" s="18">
        <v>13</v>
      </c>
      <c r="D11" s="19" t="s">
        <v>54</v>
      </c>
      <c r="E11" s="20">
        <f t="shared" si="0"/>
        <v>0</v>
      </c>
      <c r="F11" s="21">
        <v>927.5</v>
      </c>
      <c r="G11" s="22">
        <f t="shared" si="1"/>
        <v>0</v>
      </c>
      <c r="H11" s="21">
        <v>927.5</v>
      </c>
      <c r="I11" s="20"/>
      <c r="J11" s="20"/>
      <c r="K11" s="20"/>
      <c r="L11" s="20"/>
      <c r="M11" s="23"/>
      <c r="N11" s="23"/>
      <c r="O11" s="20"/>
      <c r="P11" s="20"/>
      <c r="Q11" s="20"/>
      <c r="R11" s="20"/>
      <c r="S11" s="20">
        <v>890.4</v>
      </c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1"/>
      <c r="HB11" s="20"/>
      <c r="HC11" s="20"/>
      <c r="HD11" s="20"/>
      <c r="HE11" s="20"/>
      <c r="HF11" s="20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>
        <v>280</v>
      </c>
      <c r="JU11" s="25">
        <v>280</v>
      </c>
      <c r="JV11" s="25">
        <v>280</v>
      </c>
      <c r="JW11" s="25">
        <v>280</v>
      </c>
      <c r="JX11" s="25">
        <v>280</v>
      </c>
      <c r="JY11" s="25">
        <v>280</v>
      </c>
      <c r="JZ11" s="25">
        <v>280</v>
      </c>
      <c r="KA11" s="25">
        <v>280</v>
      </c>
      <c r="KB11" s="25">
        <v>280</v>
      </c>
      <c r="KC11" s="25">
        <v>280</v>
      </c>
      <c r="KD11" s="25">
        <v>280</v>
      </c>
      <c r="KE11" s="25">
        <v>280</v>
      </c>
    </row>
    <row r="12" spans="1:291" x14ac:dyDescent="0.2">
      <c r="A12" s="17">
        <v>10009</v>
      </c>
      <c r="B12" s="18">
        <v>20</v>
      </c>
      <c r="C12" s="18">
        <v>14</v>
      </c>
      <c r="D12" s="19" t="s">
        <v>54</v>
      </c>
      <c r="E12" s="20">
        <f t="shared" si="0"/>
        <v>0</v>
      </c>
      <c r="F12" s="21">
        <v>918.9</v>
      </c>
      <c r="G12" s="22">
        <f t="shared" si="1"/>
        <v>0</v>
      </c>
      <c r="H12" s="21">
        <v>918.9</v>
      </c>
      <c r="I12" s="20"/>
      <c r="J12" s="20"/>
      <c r="K12" s="20"/>
      <c r="L12" s="20"/>
      <c r="M12" s="23"/>
      <c r="N12" s="23"/>
      <c r="O12" s="20"/>
      <c r="P12" s="20"/>
      <c r="Q12" s="20"/>
      <c r="R12" s="20"/>
      <c r="S12" s="20">
        <v>882.14</v>
      </c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1"/>
      <c r="HB12" s="20"/>
      <c r="HC12" s="20"/>
      <c r="HD12" s="20"/>
      <c r="HE12" s="20"/>
      <c r="HF12" s="20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5"/>
      <c r="JI12" s="25"/>
      <c r="JJ12" s="25"/>
      <c r="JK12" s="25"/>
      <c r="JL12" s="25"/>
      <c r="JM12" s="25"/>
      <c r="JN12" s="25"/>
      <c r="JO12" s="25"/>
      <c r="JP12" s="25"/>
      <c r="JQ12" s="25"/>
      <c r="JR12" s="25"/>
      <c r="JS12" s="25"/>
      <c r="JT12" s="25">
        <v>140</v>
      </c>
      <c r="JU12" s="25">
        <v>140</v>
      </c>
      <c r="JV12" s="25">
        <v>140</v>
      </c>
      <c r="JW12" s="25">
        <v>140</v>
      </c>
      <c r="JX12" s="25">
        <v>140</v>
      </c>
      <c r="JY12" s="25">
        <v>140</v>
      </c>
      <c r="JZ12" s="25">
        <v>140</v>
      </c>
      <c r="KA12" s="25">
        <v>140</v>
      </c>
      <c r="KB12" s="25">
        <v>140</v>
      </c>
      <c r="KC12" s="25">
        <v>140</v>
      </c>
      <c r="KD12" s="25">
        <v>140</v>
      </c>
      <c r="KE12" s="25">
        <v>140</v>
      </c>
    </row>
    <row r="13" spans="1:291" x14ac:dyDescent="0.2">
      <c r="A13" s="17">
        <v>10010</v>
      </c>
      <c r="B13" s="18">
        <v>20</v>
      </c>
      <c r="C13" s="18">
        <v>15</v>
      </c>
      <c r="D13" s="19" t="s">
        <v>54</v>
      </c>
      <c r="E13" s="20">
        <f t="shared" si="0"/>
        <v>0</v>
      </c>
      <c r="F13" s="21">
        <v>1282.3</v>
      </c>
      <c r="G13" s="22">
        <f t="shared" si="1"/>
        <v>0</v>
      </c>
      <c r="H13" s="21">
        <v>1282.3</v>
      </c>
      <c r="I13" s="20"/>
      <c r="J13" s="20"/>
      <c r="K13" s="20"/>
      <c r="L13" s="20"/>
      <c r="M13" s="23"/>
      <c r="N13" s="23"/>
      <c r="O13" s="20"/>
      <c r="P13" s="20"/>
      <c r="Q13" s="20"/>
      <c r="R13" s="20"/>
      <c r="S13" s="20">
        <v>1230.01</v>
      </c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1"/>
      <c r="HB13" s="20"/>
      <c r="HC13" s="20"/>
      <c r="HD13" s="20"/>
      <c r="HE13" s="20"/>
      <c r="HF13" s="20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5"/>
      <c r="JI13" s="25"/>
      <c r="JJ13" s="25"/>
      <c r="JK13" s="25"/>
      <c r="JL13" s="25"/>
      <c r="JM13" s="25"/>
      <c r="JN13" s="25"/>
      <c r="JO13" s="25"/>
      <c r="JP13" s="25"/>
      <c r="JQ13" s="25"/>
      <c r="JR13" s="25"/>
      <c r="JS13" s="25"/>
      <c r="JT13" s="25">
        <v>277.25</v>
      </c>
      <c r="JU13" s="25">
        <v>277.25</v>
      </c>
      <c r="JV13" s="25">
        <v>277.25</v>
      </c>
      <c r="JW13" s="25">
        <v>277.25</v>
      </c>
      <c r="JX13" s="25">
        <v>277.25</v>
      </c>
      <c r="JY13" s="25">
        <v>277.25</v>
      </c>
      <c r="JZ13" s="25">
        <v>277.25</v>
      </c>
      <c r="KA13" s="25">
        <v>277.25</v>
      </c>
      <c r="KB13" s="25">
        <v>277.25</v>
      </c>
      <c r="KC13" s="25">
        <v>277.25</v>
      </c>
      <c r="KD13" s="25">
        <v>277.25</v>
      </c>
      <c r="KE13" s="25">
        <v>277.25</v>
      </c>
    </row>
    <row r="14" spans="1:291" x14ac:dyDescent="0.2">
      <c r="A14" s="17">
        <v>10011</v>
      </c>
      <c r="B14" s="18">
        <v>20</v>
      </c>
      <c r="C14" s="18">
        <v>17</v>
      </c>
      <c r="D14" s="19" t="s">
        <v>54</v>
      </c>
      <c r="E14" s="20">
        <f t="shared" si="0"/>
        <v>0</v>
      </c>
      <c r="F14" s="21">
        <v>2009.25</v>
      </c>
      <c r="G14" s="22">
        <f t="shared" si="1"/>
        <v>0</v>
      </c>
      <c r="H14" s="21">
        <v>2009.25</v>
      </c>
      <c r="I14" s="20"/>
      <c r="J14" s="20"/>
      <c r="K14" s="20"/>
      <c r="L14" s="20"/>
      <c r="M14" s="23"/>
      <c r="N14" s="23"/>
      <c r="O14" s="20"/>
      <c r="P14" s="20"/>
      <c r="Q14" s="20"/>
      <c r="R14" s="20"/>
      <c r="S14" s="20">
        <v>1928.88</v>
      </c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1"/>
      <c r="HB14" s="20"/>
      <c r="HC14" s="20"/>
      <c r="HD14" s="20"/>
      <c r="HE14" s="20"/>
      <c r="HF14" s="20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5"/>
      <c r="JI14" s="25"/>
      <c r="JJ14" s="25"/>
      <c r="JK14" s="25"/>
      <c r="JL14" s="25"/>
      <c r="JM14" s="25"/>
      <c r="JN14" s="25"/>
      <c r="JO14" s="25"/>
      <c r="JP14" s="25"/>
      <c r="JQ14" s="25"/>
      <c r="JR14" s="25"/>
      <c r="JS14" s="25"/>
      <c r="JT14" s="25">
        <v>238.05</v>
      </c>
      <c r="JU14" s="25">
        <v>238.05</v>
      </c>
      <c r="JV14" s="25">
        <v>238.05</v>
      </c>
      <c r="JW14" s="25">
        <v>238.05</v>
      </c>
      <c r="JX14" s="25">
        <v>238.05</v>
      </c>
      <c r="JY14" s="25">
        <v>238.05</v>
      </c>
      <c r="JZ14" s="25">
        <v>238.05</v>
      </c>
      <c r="KA14" s="25">
        <v>238.05</v>
      </c>
      <c r="KB14" s="25">
        <v>238.05</v>
      </c>
      <c r="KC14" s="25">
        <v>238.05</v>
      </c>
      <c r="KD14" s="25">
        <v>238.05</v>
      </c>
      <c r="KE14" s="25">
        <v>238.05</v>
      </c>
    </row>
    <row r="15" spans="1:291" x14ac:dyDescent="0.2">
      <c r="A15" s="17">
        <v>10012</v>
      </c>
      <c r="B15" s="18">
        <v>20</v>
      </c>
      <c r="C15" s="18">
        <v>19</v>
      </c>
      <c r="D15" s="19" t="s">
        <v>54</v>
      </c>
      <c r="E15" s="20">
        <f t="shared" si="0"/>
        <v>0</v>
      </c>
      <c r="F15" s="21">
        <v>1537.2</v>
      </c>
      <c r="G15" s="22">
        <f t="shared" si="1"/>
        <v>0</v>
      </c>
      <c r="H15" s="21">
        <v>1537.2</v>
      </c>
      <c r="I15" s="20"/>
      <c r="J15" s="20"/>
      <c r="K15" s="20"/>
      <c r="L15" s="20"/>
      <c r="M15" s="23"/>
      <c r="N15" s="23"/>
      <c r="O15" s="20"/>
      <c r="P15" s="20"/>
      <c r="Q15" s="20"/>
      <c r="R15" s="20"/>
      <c r="S15" s="20">
        <v>1475.71</v>
      </c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1"/>
      <c r="HB15" s="20"/>
      <c r="HC15" s="20"/>
      <c r="HD15" s="20"/>
      <c r="HE15" s="20"/>
      <c r="HF15" s="20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  <c r="IX15" s="24"/>
      <c r="IY15" s="24"/>
      <c r="IZ15" s="24"/>
      <c r="JA15" s="24"/>
      <c r="JB15" s="24"/>
      <c r="JC15" s="24"/>
      <c r="JD15" s="24"/>
      <c r="JE15" s="24"/>
      <c r="JF15" s="24"/>
      <c r="JG15" s="24"/>
      <c r="JH15" s="25"/>
      <c r="JI15" s="25"/>
      <c r="JJ15" s="25"/>
      <c r="JK15" s="25"/>
      <c r="JL15" s="25"/>
      <c r="JM15" s="25"/>
      <c r="JN15" s="25"/>
      <c r="JO15" s="25"/>
      <c r="JP15" s="25"/>
      <c r="JQ15" s="25"/>
      <c r="JR15" s="25"/>
      <c r="JS15" s="25"/>
      <c r="JT15" s="25">
        <v>448.15</v>
      </c>
      <c r="JU15" s="25">
        <v>448.15</v>
      </c>
      <c r="JV15" s="25">
        <v>448.15</v>
      </c>
      <c r="JW15" s="25">
        <v>448.15</v>
      </c>
      <c r="JX15" s="25">
        <v>448.15</v>
      </c>
      <c r="JY15" s="25">
        <v>448.15</v>
      </c>
      <c r="JZ15" s="25">
        <v>448.15</v>
      </c>
      <c r="KA15" s="25">
        <v>448.15</v>
      </c>
      <c r="KB15" s="25">
        <v>448.15</v>
      </c>
      <c r="KC15" s="25">
        <v>448.15</v>
      </c>
      <c r="KD15" s="25">
        <v>448.15</v>
      </c>
      <c r="KE15" s="25">
        <v>448.15</v>
      </c>
    </row>
    <row r="16" spans="1:291" x14ac:dyDescent="0.2">
      <c r="A16" s="17">
        <v>10013</v>
      </c>
      <c r="B16" s="18">
        <v>20</v>
      </c>
      <c r="C16" s="18">
        <v>20</v>
      </c>
      <c r="D16" s="19" t="s">
        <v>54</v>
      </c>
      <c r="E16" s="20">
        <f t="shared" si="0"/>
        <v>0</v>
      </c>
      <c r="F16" s="21">
        <v>2113.1999999999998</v>
      </c>
      <c r="G16" s="22">
        <f t="shared" si="1"/>
        <v>0</v>
      </c>
      <c r="H16" s="21">
        <v>2113.1999999999998</v>
      </c>
      <c r="I16" s="20"/>
      <c r="J16" s="20"/>
      <c r="K16" s="20"/>
      <c r="L16" s="20"/>
      <c r="M16" s="23"/>
      <c r="N16" s="23"/>
      <c r="O16" s="20"/>
      <c r="P16" s="20"/>
      <c r="Q16" s="20"/>
      <c r="R16" s="20"/>
      <c r="S16" s="20">
        <v>2028.67</v>
      </c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1"/>
      <c r="HB16" s="20"/>
      <c r="HC16" s="20"/>
      <c r="HD16" s="20"/>
      <c r="HE16" s="20"/>
      <c r="HF16" s="20"/>
      <c r="HG16" s="24"/>
      <c r="HH16" s="24"/>
      <c r="HI16" s="24"/>
      <c r="HJ16" s="24"/>
      <c r="HK16" s="24"/>
      <c r="HL16" s="24"/>
      <c r="HM16" s="24"/>
      <c r="HN16" s="24"/>
      <c r="HO16" s="24"/>
      <c r="HP16" s="24"/>
      <c r="HQ16" s="24"/>
      <c r="HR16" s="24"/>
      <c r="HS16" s="24"/>
      <c r="HT16" s="24"/>
      <c r="HU16" s="24"/>
      <c r="HV16" s="24"/>
      <c r="HW16" s="24"/>
      <c r="HX16" s="24"/>
      <c r="HY16" s="24"/>
      <c r="HZ16" s="24"/>
      <c r="IA16" s="24"/>
      <c r="IB16" s="24"/>
      <c r="IC16" s="24"/>
      <c r="ID16" s="24"/>
      <c r="IE16" s="24"/>
      <c r="IF16" s="24"/>
      <c r="IG16" s="24"/>
      <c r="IH16" s="24"/>
      <c r="II16" s="24"/>
      <c r="IJ16" s="24"/>
      <c r="IK16" s="24"/>
      <c r="IL16" s="24"/>
      <c r="IM16" s="24"/>
      <c r="IN16" s="24"/>
      <c r="IO16" s="24"/>
      <c r="IP16" s="24"/>
      <c r="IQ16" s="24"/>
      <c r="IR16" s="24"/>
      <c r="IS16" s="24"/>
      <c r="IT16" s="24"/>
      <c r="IU16" s="24"/>
      <c r="IV16" s="24"/>
      <c r="IW16" s="24"/>
      <c r="IX16" s="24"/>
      <c r="IY16" s="24"/>
      <c r="IZ16" s="24"/>
      <c r="JA16" s="24"/>
      <c r="JB16" s="24"/>
      <c r="JC16" s="24"/>
      <c r="JD16" s="24"/>
      <c r="JE16" s="24"/>
      <c r="JF16" s="24"/>
      <c r="JG16" s="24"/>
      <c r="JH16" s="25"/>
      <c r="JI16" s="25"/>
      <c r="JJ16" s="25"/>
      <c r="JK16" s="25"/>
      <c r="JL16" s="25"/>
      <c r="JM16" s="25"/>
      <c r="JN16" s="25"/>
      <c r="JO16" s="25"/>
      <c r="JP16" s="25"/>
      <c r="JQ16" s="25"/>
      <c r="JR16" s="25"/>
      <c r="JS16" s="25"/>
      <c r="JT16" s="25">
        <v>1588.9</v>
      </c>
      <c r="JU16" s="25">
        <v>1588.9</v>
      </c>
      <c r="JV16" s="25">
        <v>1588.9</v>
      </c>
      <c r="JW16" s="25">
        <v>1376.5</v>
      </c>
      <c r="JX16" s="25">
        <v>1588.9</v>
      </c>
      <c r="JY16" s="25">
        <v>1376.5</v>
      </c>
      <c r="JZ16" s="25">
        <v>1376.5</v>
      </c>
      <c r="KA16" s="25">
        <v>1376.5</v>
      </c>
      <c r="KB16" s="25">
        <v>1638.9</v>
      </c>
      <c r="KC16" s="25">
        <v>1588.9</v>
      </c>
      <c r="KD16" s="25">
        <v>1164.0999999999999</v>
      </c>
      <c r="KE16" s="25">
        <v>1588.9</v>
      </c>
    </row>
    <row r="17" spans="1:291" x14ac:dyDescent="0.2">
      <c r="A17" s="17">
        <v>10014</v>
      </c>
      <c r="B17" s="18">
        <v>20</v>
      </c>
      <c r="C17" s="18">
        <v>21</v>
      </c>
      <c r="D17" s="19" t="s">
        <v>54</v>
      </c>
      <c r="E17" s="20">
        <f t="shared" si="0"/>
        <v>0</v>
      </c>
      <c r="F17" s="21">
        <v>1392.8</v>
      </c>
      <c r="G17" s="22">
        <f t="shared" si="1"/>
        <v>0</v>
      </c>
      <c r="H17" s="21">
        <v>1392.8</v>
      </c>
      <c r="I17" s="20"/>
      <c r="J17" s="20"/>
      <c r="K17" s="20"/>
      <c r="L17" s="20"/>
      <c r="M17" s="23"/>
      <c r="N17" s="23"/>
      <c r="O17" s="20"/>
      <c r="P17" s="20"/>
      <c r="Q17" s="20"/>
      <c r="R17" s="20"/>
      <c r="S17" s="20">
        <v>1337.09</v>
      </c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1"/>
      <c r="HB17" s="20"/>
      <c r="HC17" s="20"/>
      <c r="HD17" s="20"/>
      <c r="HE17" s="20"/>
      <c r="HF17" s="20"/>
      <c r="HG17" s="24"/>
      <c r="HH17" s="24"/>
      <c r="HI17" s="24"/>
      <c r="HJ17" s="24"/>
      <c r="HK17" s="24"/>
      <c r="HL17" s="24"/>
      <c r="HM17" s="24"/>
      <c r="HN17" s="24"/>
      <c r="HO17" s="24"/>
      <c r="HP17" s="24"/>
      <c r="HQ17" s="24"/>
      <c r="HR17" s="24"/>
      <c r="HS17" s="24"/>
      <c r="HT17" s="24"/>
      <c r="HU17" s="24"/>
      <c r="HV17" s="24"/>
      <c r="HW17" s="24"/>
      <c r="HX17" s="24"/>
      <c r="HY17" s="24"/>
      <c r="HZ17" s="24"/>
      <c r="IA17" s="24"/>
      <c r="IB17" s="24"/>
      <c r="IC17" s="24"/>
      <c r="ID17" s="24"/>
      <c r="IE17" s="24"/>
      <c r="IF17" s="24"/>
      <c r="IG17" s="24"/>
      <c r="IH17" s="24"/>
      <c r="II17" s="24"/>
      <c r="IJ17" s="24"/>
      <c r="IK17" s="24"/>
      <c r="IL17" s="24"/>
      <c r="IM17" s="24"/>
      <c r="IN17" s="24"/>
      <c r="IO17" s="24"/>
      <c r="IP17" s="24"/>
      <c r="IQ17" s="24"/>
      <c r="IR17" s="24"/>
      <c r="IS17" s="24"/>
      <c r="IT17" s="24"/>
      <c r="IU17" s="24"/>
      <c r="IV17" s="24"/>
      <c r="IW17" s="24"/>
      <c r="IX17" s="24"/>
      <c r="IY17" s="24"/>
      <c r="IZ17" s="24"/>
      <c r="JA17" s="24"/>
      <c r="JB17" s="24"/>
      <c r="JC17" s="24"/>
      <c r="JD17" s="24"/>
      <c r="JE17" s="24"/>
      <c r="JF17" s="24"/>
      <c r="JG17" s="24"/>
      <c r="JH17" s="25"/>
      <c r="JI17" s="25"/>
      <c r="JJ17" s="25"/>
      <c r="JK17" s="25"/>
      <c r="JL17" s="25"/>
      <c r="JM17" s="25"/>
      <c r="JN17" s="25"/>
      <c r="JO17" s="25"/>
      <c r="JP17" s="25"/>
      <c r="JQ17" s="25"/>
      <c r="JR17" s="25"/>
      <c r="JS17" s="25"/>
      <c r="JT17" s="25">
        <v>436.95</v>
      </c>
      <c r="JU17" s="25">
        <v>436.95</v>
      </c>
      <c r="JV17" s="25">
        <v>436.95</v>
      </c>
      <c r="JW17" s="25">
        <v>436.95</v>
      </c>
      <c r="JX17" s="25">
        <v>436.95</v>
      </c>
      <c r="JY17" s="25">
        <v>436.95</v>
      </c>
      <c r="JZ17" s="25">
        <v>436.95</v>
      </c>
      <c r="KA17" s="25">
        <v>436.95</v>
      </c>
      <c r="KB17" s="25">
        <v>436.95</v>
      </c>
      <c r="KC17" s="25">
        <v>436.95</v>
      </c>
      <c r="KD17" s="25">
        <v>436.95</v>
      </c>
      <c r="KE17" s="25">
        <v>436.95</v>
      </c>
    </row>
    <row r="18" spans="1:291" x14ac:dyDescent="0.2">
      <c r="A18" s="17">
        <v>10015</v>
      </c>
      <c r="B18" s="18">
        <v>20</v>
      </c>
      <c r="C18" s="18">
        <v>22</v>
      </c>
      <c r="D18" s="19" t="s">
        <v>54</v>
      </c>
      <c r="E18" s="20">
        <f t="shared" si="0"/>
        <v>0</v>
      </c>
      <c r="F18" s="21">
        <v>1872.5</v>
      </c>
      <c r="G18" s="22">
        <f t="shared" si="1"/>
        <v>0</v>
      </c>
      <c r="H18" s="21">
        <v>1872.5</v>
      </c>
      <c r="I18" s="20"/>
      <c r="J18" s="20"/>
      <c r="K18" s="20"/>
      <c r="L18" s="20"/>
      <c r="M18" s="23"/>
      <c r="N18" s="23"/>
      <c r="O18" s="20"/>
      <c r="P18" s="20"/>
      <c r="Q18" s="20"/>
      <c r="R18" s="20"/>
      <c r="S18" s="20">
        <v>1797.6</v>
      </c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1"/>
      <c r="HB18" s="20"/>
      <c r="HC18" s="20"/>
      <c r="HD18" s="20"/>
      <c r="HE18" s="20"/>
      <c r="HF18" s="20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5"/>
      <c r="JI18" s="25"/>
      <c r="JJ18" s="25"/>
      <c r="JK18" s="25"/>
      <c r="JL18" s="25"/>
      <c r="JM18" s="25"/>
      <c r="JN18" s="25"/>
      <c r="JO18" s="25"/>
      <c r="JP18" s="25"/>
      <c r="JQ18" s="25"/>
      <c r="JR18" s="25"/>
      <c r="JS18" s="25"/>
      <c r="JT18" s="25">
        <v>187.6</v>
      </c>
      <c r="JU18" s="25">
        <v>187.6</v>
      </c>
      <c r="JV18" s="25">
        <v>187.6</v>
      </c>
      <c r="JW18" s="25">
        <v>187.6</v>
      </c>
      <c r="JX18" s="25">
        <v>187.6</v>
      </c>
      <c r="JY18" s="25">
        <v>187.6</v>
      </c>
      <c r="JZ18" s="25">
        <v>187.6</v>
      </c>
      <c r="KA18" s="25">
        <v>187.6</v>
      </c>
      <c r="KB18" s="25">
        <v>187.6</v>
      </c>
      <c r="KC18" s="25">
        <v>187.6</v>
      </c>
      <c r="KD18" s="25">
        <v>187.6</v>
      </c>
      <c r="KE18" s="25">
        <v>187.6</v>
      </c>
    </row>
    <row r="19" spans="1:291" x14ac:dyDescent="0.2">
      <c r="A19" s="17">
        <v>20001</v>
      </c>
      <c r="B19" s="18">
        <v>30</v>
      </c>
      <c r="C19" s="18">
        <v>23</v>
      </c>
      <c r="D19" s="19" t="s">
        <v>54</v>
      </c>
      <c r="E19" s="20">
        <f t="shared" si="0"/>
        <v>0</v>
      </c>
      <c r="F19" s="21">
        <v>1172.5999999999999</v>
      </c>
      <c r="G19" s="22">
        <f t="shared" si="1"/>
        <v>0</v>
      </c>
      <c r="H19" s="21">
        <v>1172.5999999999999</v>
      </c>
      <c r="I19" s="20"/>
      <c r="J19" s="20"/>
      <c r="K19" s="20"/>
      <c r="L19" s="20"/>
      <c r="M19" s="23"/>
      <c r="N19" s="23"/>
      <c r="O19" s="20"/>
      <c r="P19" s="20"/>
      <c r="Q19" s="20"/>
      <c r="R19" s="20"/>
      <c r="S19" s="20">
        <v>1125.7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1"/>
      <c r="HB19" s="20"/>
      <c r="HC19" s="20"/>
      <c r="HD19" s="20"/>
      <c r="HE19" s="20"/>
      <c r="HF19" s="20"/>
      <c r="HG19" s="24"/>
      <c r="HH19" s="24"/>
      <c r="HI19" s="24"/>
      <c r="HJ19" s="24"/>
      <c r="HK19" s="24"/>
      <c r="HL19" s="24"/>
      <c r="HM19" s="24"/>
      <c r="HN19" s="24"/>
      <c r="HO19" s="24"/>
      <c r="HP19" s="24"/>
      <c r="HQ19" s="24"/>
      <c r="HR19" s="24"/>
      <c r="HS19" s="24"/>
      <c r="HT19" s="24"/>
      <c r="HU19" s="24"/>
      <c r="HV19" s="24"/>
      <c r="HW19" s="24"/>
      <c r="HX19" s="24"/>
      <c r="HY19" s="24"/>
      <c r="HZ19" s="24"/>
      <c r="IA19" s="24"/>
      <c r="IB19" s="24"/>
      <c r="IC19" s="24"/>
      <c r="ID19" s="24"/>
      <c r="IE19" s="24"/>
      <c r="IF19" s="24"/>
      <c r="IG19" s="24"/>
      <c r="IH19" s="24"/>
      <c r="II19" s="24"/>
      <c r="IJ19" s="24"/>
      <c r="IK19" s="24"/>
      <c r="IL19" s="24"/>
      <c r="IM19" s="24"/>
      <c r="IN19" s="24"/>
      <c r="IO19" s="24"/>
      <c r="IP19" s="24"/>
      <c r="IQ19" s="24"/>
      <c r="IR19" s="24"/>
      <c r="IS19" s="24"/>
      <c r="IT19" s="24"/>
      <c r="IU19" s="24"/>
      <c r="IV19" s="24"/>
      <c r="IW19" s="24"/>
      <c r="IX19" s="24"/>
      <c r="IY19" s="24"/>
      <c r="IZ19" s="24"/>
      <c r="JA19" s="24"/>
      <c r="JB19" s="24"/>
      <c r="JC19" s="24"/>
      <c r="JD19" s="24"/>
      <c r="JE19" s="24"/>
      <c r="JF19" s="24"/>
      <c r="JG19" s="24"/>
      <c r="JH19" s="25"/>
      <c r="JI19" s="25"/>
      <c r="JJ19" s="25"/>
      <c r="JK19" s="25"/>
      <c r="JL19" s="25"/>
      <c r="JM19" s="25"/>
      <c r="JN19" s="25"/>
      <c r="JO19" s="25"/>
      <c r="JP19" s="25"/>
      <c r="JQ19" s="25"/>
      <c r="JR19" s="25"/>
      <c r="JS19" s="25"/>
      <c r="JT19" s="25">
        <v>252.05</v>
      </c>
      <c r="JU19" s="25">
        <v>252.05</v>
      </c>
      <c r="JV19" s="25">
        <v>252.05</v>
      </c>
      <c r="JW19" s="25">
        <v>252.05</v>
      </c>
      <c r="JX19" s="25">
        <v>252.05</v>
      </c>
      <c r="JY19" s="25">
        <v>252.05</v>
      </c>
      <c r="JZ19" s="25">
        <v>252.05</v>
      </c>
      <c r="KA19" s="25">
        <v>252.05</v>
      </c>
      <c r="KB19" s="25">
        <v>252.05</v>
      </c>
      <c r="KC19" s="25">
        <v>252.05</v>
      </c>
      <c r="KD19" s="25">
        <v>252.05</v>
      </c>
      <c r="KE19" s="25">
        <v>252.05</v>
      </c>
    </row>
    <row r="20" spans="1:291" x14ac:dyDescent="0.2">
      <c r="A20" s="17">
        <v>20002</v>
      </c>
      <c r="B20" s="18">
        <v>30</v>
      </c>
      <c r="C20" s="18">
        <v>24</v>
      </c>
      <c r="D20" s="19" t="s">
        <v>54</v>
      </c>
      <c r="E20" s="20">
        <f t="shared" si="0"/>
        <v>0</v>
      </c>
      <c r="F20" s="21">
        <v>744.8</v>
      </c>
      <c r="G20" s="22">
        <f t="shared" si="1"/>
        <v>0</v>
      </c>
      <c r="H20" s="21">
        <v>744.8</v>
      </c>
      <c r="I20" s="20"/>
      <c r="J20" s="20"/>
      <c r="K20" s="20"/>
      <c r="L20" s="20"/>
      <c r="M20" s="23"/>
      <c r="N20" s="23"/>
      <c r="O20" s="20"/>
      <c r="P20" s="20"/>
      <c r="Q20" s="20"/>
      <c r="R20" s="20"/>
      <c r="S20" s="20">
        <v>715.01</v>
      </c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20"/>
      <c r="DD20" s="20"/>
      <c r="DE20" s="20"/>
      <c r="DF20" s="20"/>
      <c r="DG20" s="20"/>
      <c r="DH20" s="20"/>
      <c r="DI20" s="20"/>
      <c r="DJ20" s="20"/>
      <c r="DK20" s="20"/>
      <c r="DL20" s="20"/>
      <c r="DM20" s="20"/>
      <c r="DN20" s="20"/>
      <c r="DO20" s="20"/>
      <c r="DP20" s="20"/>
      <c r="DQ20" s="20"/>
      <c r="DR20" s="20"/>
      <c r="DS20" s="20"/>
      <c r="DT20" s="20"/>
      <c r="DU20" s="20"/>
      <c r="DV20" s="20"/>
      <c r="DW20" s="20"/>
      <c r="DX20" s="20"/>
      <c r="DY20" s="20"/>
      <c r="DZ20" s="20"/>
      <c r="EA20" s="20"/>
      <c r="EB20" s="20"/>
      <c r="EC20" s="20"/>
      <c r="ED20" s="20"/>
      <c r="EE20" s="20"/>
      <c r="EF20" s="20"/>
      <c r="EG20" s="20"/>
      <c r="EH20" s="20"/>
      <c r="EI20" s="20"/>
      <c r="EJ20" s="20"/>
      <c r="EK20" s="20"/>
      <c r="EL20" s="20"/>
      <c r="EM20" s="20"/>
      <c r="EN20" s="20"/>
      <c r="EO20" s="20"/>
      <c r="EP20" s="20"/>
      <c r="EQ20" s="20"/>
      <c r="ER20" s="20"/>
      <c r="ES20" s="20"/>
      <c r="ET20" s="20"/>
      <c r="EU20" s="20"/>
      <c r="EV20" s="20"/>
      <c r="EW20" s="20"/>
      <c r="EX20" s="20"/>
      <c r="EY20" s="20"/>
      <c r="EZ20" s="20"/>
      <c r="FA20" s="20"/>
      <c r="FB20" s="20"/>
      <c r="FC20" s="20"/>
      <c r="FD20" s="20"/>
      <c r="FE20" s="20"/>
      <c r="FF20" s="20"/>
      <c r="FG20" s="20"/>
      <c r="FH20" s="20"/>
      <c r="FI20" s="20"/>
      <c r="FJ20" s="20"/>
      <c r="FK20" s="20"/>
      <c r="FL20" s="20"/>
      <c r="FM20" s="20"/>
      <c r="FN20" s="20"/>
      <c r="FO20" s="20"/>
      <c r="FP20" s="20"/>
      <c r="FQ20" s="20"/>
      <c r="FR20" s="20"/>
      <c r="FS20" s="20"/>
      <c r="FT20" s="20"/>
      <c r="FU20" s="20"/>
      <c r="FV20" s="20"/>
      <c r="FW20" s="20"/>
      <c r="FX20" s="20"/>
      <c r="FY20" s="20"/>
      <c r="FZ20" s="20"/>
      <c r="GA20" s="20"/>
      <c r="GB20" s="20"/>
      <c r="GC20" s="20"/>
      <c r="GD20" s="20"/>
      <c r="GE20" s="20"/>
      <c r="GF20" s="20"/>
      <c r="GG20" s="20"/>
      <c r="GH20" s="20"/>
      <c r="GI20" s="20"/>
      <c r="GJ20" s="20"/>
      <c r="GK20" s="20"/>
      <c r="GL20" s="20"/>
      <c r="GM20" s="20"/>
      <c r="GN20" s="20"/>
      <c r="GO20" s="20"/>
      <c r="GP20" s="20"/>
      <c r="GQ20" s="20"/>
      <c r="GR20" s="20"/>
      <c r="GS20" s="20"/>
      <c r="GT20" s="20"/>
      <c r="GU20" s="20"/>
      <c r="GV20" s="20"/>
      <c r="GW20" s="20"/>
      <c r="GX20" s="20"/>
      <c r="GY20" s="20"/>
      <c r="GZ20" s="20"/>
      <c r="HA20" s="21"/>
      <c r="HB20" s="20"/>
      <c r="HC20" s="20"/>
      <c r="HD20" s="20"/>
      <c r="HE20" s="20"/>
      <c r="HF20" s="20"/>
      <c r="HG20" s="24"/>
      <c r="HH20" s="24"/>
      <c r="HI20" s="24"/>
      <c r="HJ20" s="24"/>
      <c r="HK20" s="24"/>
      <c r="HL20" s="24"/>
      <c r="HM20" s="24"/>
      <c r="HN20" s="24"/>
      <c r="HO20" s="24"/>
      <c r="HP20" s="24"/>
      <c r="HQ20" s="24"/>
      <c r="HR20" s="24"/>
      <c r="HS20" s="24"/>
      <c r="HT20" s="24"/>
      <c r="HU20" s="24"/>
      <c r="HV20" s="24"/>
      <c r="HW20" s="24"/>
      <c r="HX20" s="24"/>
      <c r="HY20" s="24"/>
      <c r="HZ20" s="24"/>
      <c r="IA20" s="24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4"/>
      <c r="IN20" s="24"/>
      <c r="IO20" s="24"/>
      <c r="IP20" s="24"/>
      <c r="IQ20" s="24"/>
      <c r="IR20" s="24"/>
      <c r="IS20" s="24"/>
      <c r="IT20" s="24"/>
      <c r="IU20" s="24"/>
      <c r="IV20" s="24"/>
      <c r="IW20" s="24"/>
      <c r="IX20" s="24"/>
      <c r="IY20" s="24"/>
      <c r="IZ20" s="24"/>
      <c r="JA20" s="24"/>
      <c r="JB20" s="24"/>
      <c r="JC20" s="24"/>
      <c r="JD20" s="24"/>
      <c r="JE20" s="24"/>
      <c r="JF20" s="24"/>
      <c r="JG20" s="24"/>
      <c r="JH20" s="25"/>
      <c r="JI20" s="25"/>
      <c r="JJ20" s="25"/>
      <c r="JK20" s="25"/>
      <c r="JL20" s="25"/>
      <c r="JM20" s="25"/>
      <c r="JN20" s="25"/>
      <c r="JO20" s="25"/>
      <c r="JP20" s="25"/>
      <c r="JQ20" s="25"/>
      <c r="JR20" s="25"/>
      <c r="JS20" s="25"/>
      <c r="JT20" s="25">
        <v>168.05</v>
      </c>
      <c r="JU20" s="25">
        <v>168.05</v>
      </c>
      <c r="JV20" s="25">
        <v>168.05</v>
      </c>
      <c r="JW20" s="25">
        <v>168.05</v>
      </c>
      <c r="JX20" s="25">
        <v>168.05</v>
      </c>
      <c r="JY20" s="25">
        <v>168.05</v>
      </c>
      <c r="JZ20" s="25">
        <v>168.05</v>
      </c>
      <c r="KA20" s="25">
        <v>168.05</v>
      </c>
      <c r="KB20" s="25">
        <v>168.05</v>
      </c>
      <c r="KC20" s="25">
        <v>168.05</v>
      </c>
      <c r="KD20" s="25">
        <v>168.05</v>
      </c>
      <c r="KE20" s="25">
        <v>168.05</v>
      </c>
    </row>
    <row r="21" spans="1:291" x14ac:dyDescent="0.2">
      <c r="A21" s="17">
        <v>20003</v>
      </c>
      <c r="B21" s="18">
        <v>30</v>
      </c>
      <c r="C21" s="18">
        <v>26</v>
      </c>
      <c r="D21" s="19" t="s">
        <v>54</v>
      </c>
      <c r="E21" s="20">
        <f t="shared" si="0"/>
        <v>0</v>
      </c>
      <c r="F21" s="21">
        <v>664.3</v>
      </c>
      <c r="G21" s="22">
        <f t="shared" si="1"/>
        <v>0</v>
      </c>
      <c r="H21" s="21">
        <v>664.3</v>
      </c>
      <c r="I21" s="20"/>
      <c r="J21" s="20"/>
      <c r="K21" s="20"/>
      <c r="L21" s="20"/>
      <c r="M21" s="23"/>
      <c r="N21" s="23"/>
      <c r="O21" s="20"/>
      <c r="P21" s="20"/>
      <c r="Q21" s="20"/>
      <c r="R21" s="20"/>
      <c r="S21" s="20">
        <v>637.73</v>
      </c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1"/>
      <c r="HB21" s="20"/>
      <c r="HC21" s="20"/>
      <c r="HD21" s="20"/>
      <c r="HE21" s="20"/>
      <c r="HF21" s="20"/>
      <c r="HG21" s="24"/>
      <c r="HH21" s="24"/>
      <c r="HI21" s="24"/>
      <c r="HJ21" s="24"/>
      <c r="HK21" s="24"/>
      <c r="HL21" s="24"/>
      <c r="HM21" s="24"/>
      <c r="HN21" s="24"/>
      <c r="HO21" s="24"/>
      <c r="HP21" s="24"/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/>
      <c r="IT21" s="24"/>
      <c r="IU21" s="24"/>
      <c r="IV21" s="24"/>
      <c r="IW21" s="24"/>
      <c r="IX21" s="24"/>
      <c r="IY21" s="24"/>
      <c r="IZ21" s="24"/>
      <c r="JA21" s="24"/>
      <c r="JB21" s="24"/>
      <c r="JC21" s="24"/>
      <c r="JD21" s="24"/>
      <c r="JE21" s="24"/>
      <c r="JF21" s="24"/>
      <c r="JG21" s="24"/>
      <c r="JH21" s="25"/>
      <c r="JI21" s="25"/>
      <c r="JJ21" s="25"/>
      <c r="JK21" s="25"/>
      <c r="JL21" s="25"/>
      <c r="JM21" s="25"/>
      <c r="JN21" s="25"/>
      <c r="JO21" s="25"/>
      <c r="JP21" s="25"/>
      <c r="JQ21" s="25"/>
      <c r="JR21" s="25"/>
      <c r="JS21" s="25"/>
      <c r="JT21" s="25">
        <v>420</v>
      </c>
      <c r="JU21" s="25">
        <v>420</v>
      </c>
      <c r="JV21" s="25">
        <v>420</v>
      </c>
      <c r="JW21" s="25">
        <v>420</v>
      </c>
      <c r="JX21" s="25">
        <v>420</v>
      </c>
      <c r="JY21" s="25">
        <v>420</v>
      </c>
      <c r="JZ21" s="25">
        <v>420</v>
      </c>
      <c r="KA21" s="25">
        <v>420</v>
      </c>
      <c r="KB21" s="25">
        <v>420</v>
      </c>
      <c r="KC21" s="25">
        <v>420</v>
      </c>
      <c r="KD21" s="25">
        <v>420</v>
      </c>
      <c r="KE21" s="25">
        <v>420</v>
      </c>
    </row>
    <row r="22" spans="1:291" x14ac:dyDescent="0.2">
      <c r="A22" s="17">
        <v>20004</v>
      </c>
      <c r="B22" s="18">
        <v>30</v>
      </c>
      <c r="C22" s="18">
        <v>27</v>
      </c>
      <c r="D22" s="19" t="s">
        <v>54</v>
      </c>
      <c r="E22" s="20">
        <f t="shared" si="0"/>
        <v>0</v>
      </c>
      <c r="F22" s="21">
        <v>1017.4</v>
      </c>
      <c r="G22" s="22">
        <f t="shared" si="1"/>
        <v>0</v>
      </c>
      <c r="H22" s="21">
        <v>1017.4</v>
      </c>
      <c r="I22" s="20"/>
      <c r="J22" s="20"/>
      <c r="K22" s="20"/>
      <c r="L22" s="20"/>
      <c r="M22" s="23"/>
      <c r="N22" s="23"/>
      <c r="O22" s="20"/>
      <c r="P22" s="20"/>
      <c r="Q22" s="20"/>
      <c r="R22" s="20"/>
      <c r="S22" s="20">
        <v>976.7</v>
      </c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  <c r="GI22" s="20"/>
      <c r="GJ22" s="20"/>
      <c r="GK22" s="20"/>
      <c r="GL22" s="20"/>
      <c r="GM22" s="20"/>
      <c r="GN22" s="20"/>
      <c r="GO22" s="20"/>
      <c r="GP22" s="20"/>
      <c r="GQ22" s="20"/>
      <c r="GR22" s="20"/>
      <c r="GS22" s="20"/>
      <c r="GT22" s="20"/>
      <c r="GU22" s="20"/>
      <c r="GV22" s="20"/>
      <c r="GW22" s="20"/>
      <c r="GX22" s="20"/>
      <c r="GY22" s="20"/>
      <c r="GZ22" s="20"/>
      <c r="HA22" s="21"/>
      <c r="HB22" s="20"/>
      <c r="HC22" s="20"/>
      <c r="HD22" s="20"/>
      <c r="HE22" s="20"/>
      <c r="HF22" s="20"/>
      <c r="HG22" s="24"/>
      <c r="HH22" s="24"/>
      <c r="HI22" s="24"/>
      <c r="HJ22" s="24"/>
      <c r="HK22" s="24"/>
      <c r="HL22" s="24"/>
      <c r="HM22" s="24"/>
      <c r="HN22" s="24"/>
      <c r="HO22" s="24"/>
      <c r="HP22" s="24"/>
      <c r="HQ22" s="24"/>
      <c r="HR22" s="24"/>
      <c r="HS22" s="24"/>
      <c r="HT22" s="24"/>
      <c r="HU22" s="24"/>
      <c r="HV22" s="24"/>
      <c r="HW22" s="24"/>
      <c r="HX22" s="24"/>
      <c r="HY22" s="24"/>
      <c r="HZ22" s="24"/>
      <c r="IA22" s="24"/>
      <c r="IB22" s="24"/>
      <c r="IC22" s="24"/>
      <c r="ID22" s="24"/>
      <c r="IE22" s="24"/>
      <c r="IF22" s="24"/>
      <c r="IG22" s="24"/>
      <c r="IH22" s="24"/>
      <c r="II22" s="24"/>
      <c r="IJ22" s="24"/>
      <c r="IK22" s="24"/>
      <c r="IL22" s="24"/>
      <c r="IM22" s="24"/>
      <c r="IN22" s="24"/>
      <c r="IO22" s="24"/>
      <c r="IP22" s="24"/>
      <c r="IQ22" s="24"/>
      <c r="IR22" s="24"/>
      <c r="IS22" s="24"/>
      <c r="IT22" s="24"/>
      <c r="IU22" s="24"/>
      <c r="IV22" s="24"/>
      <c r="IW22" s="24"/>
      <c r="IX22" s="24"/>
      <c r="IY22" s="24"/>
      <c r="IZ22" s="24"/>
      <c r="JA22" s="24"/>
      <c r="JB22" s="24"/>
      <c r="JC22" s="24"/>
      <c r="JD22" s="24"/>
      <c r="JE22" s="24"/>
      <c r="JF22" s="24"/>
      <c r="JG22" s="24"/>
      <c r="JH22" s="25"/>
      <c r="JI22" s="25"/>
      <c r="JJ22" s="25"/>
      <c r="JK22" s="25"/>
      <c r="JL22" s="25"/>
      <c r="JM22" s="25"/>
      <c r="JN22" s="25"/>
      <c r="JO22" s="25"/>
      <c r="JP22" s="25"/>
      <c r="JQ22" s="25"/>
      <c r="JR22" s="25"/>
      <c r="JS22" s="25"/>
      <c r="JT22" s="25">
        <v>203</v>
      </c>
      <c r="JU22" s="25">
        <v>203</v>
      </c>
      <c r="JV22" s="25">
        <v>203</v>
      </c>
      <c r="JW22" s="25">
        <v>203</v>
      </c>
      <c r="JX22" s="25">
        <v>203</v>
      </c>
      <c r="JY22" s="25">
        <v>203</v>
      </c>
      <c r="JZ22" s="25">
        <v>203</v>
      </c>
      <c r="KA22" s="25">
        <v>203</v>
      </c>
      <c r="KB22" s="25">
        <v>203</v>
      </c>
      <c r="KC22" s="25">
        <v>203</v>
      </c>
      <c r="KD22" s="25">
        <v>203</v>
      </c>
      <c r="KE22" s="25">
        <v>203</v>
      </c>
    </row>
    <row r="23" spans="1:291" x14ac:dyDescent="0.2">
      <c r="A23" s="17">
        <v>20005</v>
      </c>
      <c r="B23" s="18">
        <v>30</v>
      </c>
      <c r="C23" s="18">
        <v>28</v>
      </c>
      <c r="D23" s="19" t="s">
        <v>54</v>
      </c>
      <c r="E23" s="20">
        <f t="shared" si="0"/>
        <v>0</v>
      </c>
      <c r="F23" s="21">
        <v>1265.4000000000001</v>
      </c>
      <c r="G23" s="22">
        <f t="shared" si="1"/>
        <v>-4.5197313815739729E-2</v>
      </c>
      <c r="H23" s="21">
        <v>1325.3</v>
      </c>
      <c r="I23" s="20"/>
      <c r="J23" s="20"/>
      <c r="K23" s="20"/>
      <c r="L23" s="20"/>
      <c r="M23" s="23"/>
      <c r="N23" s="23"/>
      <c r="O23" s="20"/>
      <c r="P23" s="20"/>
      <c r="Q23" s="20"/>
      <c r="R23" s="20"/>
      <c r="S23" s="20">
        <v>1214.78</v>
      </c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20"/>
      <c r="DD23" s="20"/>
      <c r="DE23" s="20"/>
      <c r="DF23" s="20"/>
      <c r="DG23" s="20"/>
      <c r="DH23" s="20"/>
      <c r="DI23" s="20"/>
      <c r="DJ23" s="20"/>
      <c r="DK23" s="20"/>
      <c r="DL23" s="20"/>
      <c r="DM23" s="20"/>
      <c r="DN23" s="20"/>
      <c r="DO23" s="20"/>
      <c r="DP23" s="20"/>
      <c r="DQ23" s="20"/>
      <c r="DR23" s="20"/>
      <c r="DS23" s="20"/>
      <c r="DT23" s="20"/>
      <c r="DU23" s="20"/>
      <c r="DV23" s="20"/>
      <c r="DW23" s="20"/>
      <c r="DX23" s="20"/>
      <c r="DY23" s="20"/>
      <c r="DZ23" s="20"/>
      <c r="EA23" s="20"/>
      <c r="EB23" s="20"/>
      <c r="EC23" s="20"/>
      <c r="ED23" s="20"/>
      <c r="EE23" s="20"/>
      <c r="EF23" s="20"/>
      <c r="EG23" s="20"/>
      <c r="EH23" s="20"/>
      <c r="EI23" s="20"/>
      <c r="EJ23" s="20"/>
      <c r="EK23" s="20"/>
      <c r="EL23" s="20"/>
      <c r="EM23" s="20"/>
      <c r="EN23" s="20"/>
      <c r="EO23" s="20"/>
      <c r="EP23" s="20"/>
      <c r="EQ23" s="20"/>
      <c r="ER23" s="20"/>
      <c r="ES23" s="20"/>
      <c r="ET23" s="20"/>
      <c r="EU23" s="20"/>
      <c r="EV23" s="20"/>
      <c r="EW23" s="20"/>
      <c r="EX23" s="20"/>
      <c r="EY23" s="20"/>
      <c r="EZ23" s="20"/>
      <c r="FA23" s="20"/>
      <c r="FB23" s="20"/>
      <c r="FC23" s="20"/>
      <c r="FD23" s="20"/>
      <c r="FE23" s="20"/>
      <c r="FF23" s="20"/>
      <c r="FG23" s="20"/>
      <c r="FH23" s="20"/>
      <c r="FI23" s="20"/>
      <c r="FJ23" s="20"/>
      <c r="FK23" s="20"/>
      <c r="FL23" s="20"/>
      <c r="FM23" s="20"/>
      <c r="FN23" s="20"/>
      <c r="FO23" s="20"/>
      <c r="FP23" s="20"/>
      <c r="FQ23" s="20"/>
      <c r="FR23" s="20"/>
      <c r="FS23" s="20"/>
      <c r="FT23" s="20"/>
      <c r="FU23" s="20"/>
      <c r="FV23" s="20"/>
      <c r="FW23" s="20"/>
      <c r="FX23" s="20"/>
      <c r="FY23" s="20"/>
      <c r="FZ23" s="20"/>
      <c r="GA23" s="20"/>
      <c r="GB23" s="20"/>
      <c r="GC23" s="20"/>
      <c r="GD23" s="20"/>
      <c r="GE23" s="20"/>
      <c r="GF23" s="20"/>
      <c r="GG23" s="20"/>
      <c r="GH23" s="20"/>
      <c r="GI23" s="20"/>
      <c r="GJ23" s="20"/>
      <c r="GK23" s="20"/>
      <c r="GL23" s="20"/>
      <c r="GM23" s="20"/>
      <c r="GN23" s="20"/>
      <c r="GO23" s="20"/>
      <c r="GP23" s="20"/>
      <c r="GQ23" s="20"/>
      <c r="GR23" s="20"/>
      <c r="GS23" s="20"/>
      <c r="GT23" s="20"/>
      <c r="GU23" s="20"/>
      <c r="GV23" s="20"/>
      <c r="GW23" s="20"/>
      <c r="GX23" s="20"/>
      <c r="GY23" s="20"/>
      <c r="GZ23" s="20"/>
      <c r="HA23" s="21"/>
      <c r="HB23" s="20"/>
      <c r="HC23" s="20"/>
      <c r="HD23" s="20"/>
      <c r="HE23" s="20"/>
      <c r="HF23" s="20"/>
      <c r="HG23" s="24"/>
      <c r="HH23" s="24"/>
      <c r="HI23" s="24"/>
      <c r="HJ23" s="24"/>
      <c r="HK23" s="24"/>
      <c r="HL23" s="24"/>
      <c r="HM23" s="24"/>
      <c r="HN23" s="24"/>
      <c r="HO23" s="24"/>
      <c r="HP23" s="24"/>
      <c r="HQ23" s="24"/>
      <c r="HR23" s="24"/>
      <c r="HS23" s="24"/>
      <c r="HT23" s="24"/>
      <c r="HU23" s="24"/>
      <c r="HV23" s="24"/>
      <c r="HW23" s="24"/>
      <c r="HX23" s="24"/>
      <c r="HY23" s="24"/>
      <c r="HZ23" s="24"/>
      <c r="IA23" s="24"/>
      <c r="IB23" s="24"/>
      <c r="IC23" s="24"/>
      <c r="ID23" s="24"/>
      <c r="IE23" s="24"/>
      <c r="IF23" s="24"/>
      <c r="IG23" s="24"/>
      <c r="IH23" s="24"/>
      <c r="II23" s="24"/>
      <c r="IJ23" s="24"/>
      <c r="IK23" s="24"/>
      <c r="IL23" s="24"/>
      <c r="IM23" s="24"/>
      <c r="IN23" s="24"/>
      <c r="IO23" s="24"/>
      <c r="IP23" s="24"/>
      <c r="IQ23" s="24"/>
      <c r="IR23" s="24"/>
      <c r="IS23" s="24"/>
      <c r="IT23" s="24"/>
      <c r="IU23" s="24"/>
      <c r="IV23" s="24"/>
      <c r="IW23" s="24"/>
      <c r="IX23" s="24"/>
      <c r="IY23" s="24"/>
      <c r="IZ23" s="24"/>
      <c r="JA23" s="24"/>
      <c r="JB23" s="24"/>
      <c r="JC23" s="24"/>
      <c r="JD23" s="24"/>
      <c r="JE23" s="24"/>
      <c r="JF23" s="24"/>
      <c r="JG23" s="24"/>
      <c r="JH23" s="25"/>
      <c r="JI23" s="25"/>
      <c r="JJ23" s="25"/>
      <c r="JK23" s="25"/>
      <c r="JL23" s="25"/>
      <c r="JM23" s="25"/>
      <c r="JN23" s="25"/>
      <c r="JO23" s="25"/>
      <c r="JP23" s="25"/>
      <c r="JQ23" s="25"/>
      <c r="JR23" s="25"/>
      <c r="JS23" s="25"/>
      <c r="JT23" s="25">
        <v>222.6</v>
      </c>
      <c r="JU23" s="25">
        <v>222.6</v>
      </c>
      <c r="JV23" s="25">
        <v>222.6</v>
      </c>
      <c r="JW23" s="25">
        <v>222.6</v>
      </c>
      <c r="JX23" s="25">
        <v>222.6</v>
      </c>
      <c r="JY23" s="25">
        <v>222.6</v>
      </c>
      <c r="JZ23" s="25">
        <v>222.6</v>
      </c>
      <c r="KA23" s="25">
        <v>222.6</v>
      </c>
      <c r="KB23" s="25">
        <v>222.6</v>
      </c>
      <c r="KC23" s="25">
        <v>222.6</v>
      </c>
      <c r="KD23" s="25">
        <v>222.6</v>
      </c>
      <c r="KE23" s="25">
        <v>222.6</v>
      </c>
    </row>
    <row r="24" spans="1:291" x14ac:dyDescent="0.2">
      <c r="A24" s="17">
        <v>20006</v>
      </c>
      <c r="B24" s="18">
        <v>30</v>
      </c>
      <c r="C24" s="18">
        <v>29</v>
      </c>
      <c r="D24" s="19" t="s">
        <v>54</v>
      </c>
      <c r="E24" s="20">
        <f t="shared" si="0"/>
        <v>0</v>
      </c>
      <c r="F24" s="21">
        <v>531.9</v>
      </c>
      <c r="G24" s="22">
        <f t="shared" si="1"/>
        <v>0</v>
      </c>
      <c r="H24" s="21">
        <v>531.9</v>
      </c>
      <c r="I24" s="20"/>
      <c r="J24" s="20"/>
      <c r="K24" s="20"/>
      <c r="L24" s="20"/>
      <c r="M24" s="23"/>
      <c r="N24" s="23"/>
      <c r="O24" s="20"/>
      <c r="P24" s="20"/>
      <c r="Q24" s="20"/>
      <c r="R24" s="20"/>
      <c r="S24" s="20">
        <v>510.62</v>
      </c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0"/>
      <c r="DD24" s="20"/>
      <c r="DE24" s="20"/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0"/>
      <c r="DR24" s="20"/>
      <c r="DS24" s="20"/>
      <c r="DT24" s="20"/>
      <c r="DU24" s="20"/>
      <c r="DV24" s="20"/>
      <c r="DW24" s="20"/>
      <c r="DX24" s="20"/>
      <c r="DY24" s="20"/>
      <c r="DZ24" s="20"/>
      <c r="EA24" s="20"/>
      <c r="EB24" s="20"/>
      <c r="EC24" s="20"/>
      <c r="ED24" s="20"/>
      <c r="EE24" s="20"/>
      <c r="EF24" s="20"/>
      <c r="EG24" s="20"/>
      <c r="EH24" s="20"/>
      <c r="EI24" s="20"/>
      <c r="EJ24" s="20"/>
      <c r="EK24" s="20"/>
      <c r="EL24" s="20"/>
      <c r="EM24" s="20"/>
      <c r="EN24" s="20"/>
      <c r="EO24" s="20"/>
      <c r="EP24" s="20"/>
      <c r="EQ24" s="20"/>
      <c r="ER24" s="20"/>
      <c r="ES24" s="20"/>
      <c r="ET24" s="20"/>
      <c r="EU24" s="20"/>
      <c r="EV24" s="20"/>
      <c r="EW24" s="20"/>
      <c r="EX24" s="20"/>
      <c r="EY24" s="20"/>
      <c r="EZ24" s="20"/>
      <c r="FA24" s="20"/>
      <c r="FB24" s="20"/>
      <c r="FC24" s="20"/>
      <c r="FD24" s="20"/>
      <c r="FE24" s="20"/>
      <c r="FF24" s="20"/>
      <c r="FG24" s="20"/>
      <c r="FH24" s="20"/>
      <c r="FI24" s="20"/>
      <c r="FJ24" s="20"/>
      <c r="FK24" s="20"/>
      <c r="FL24" s="20"/>
      <c r="FM24" s="20"/>
      <c r="FN24" s="20"/>
      <c r="FO24" s="20"/>
      <c r="FP24" s="20"/>
      <c r="FQ24" s="20"/>
      <c r="FR24" s="20"/>
      <c r="FS24" s="20"/>
      <c r="FT24" s="20"/>
      <c r="FU24" s="20"/>
      <c r="FV24" s="20"/>
      <c r="FW24" s="20"/>
      <c r="FX24" s="20"/>
      <c r="FY24" s="20"/>
      <c r="FZ24" s="20"/>
      <c r="GA24" s="20"/>
      <c r="GB24" s="20"/>
      <c r="GC24" s="20"/>
      <c r="GD24" s="20"/>
      <c r="GE24" s="20"/>
      <c r="GF24" s="20"/>
      <c r="GG24" s="20"/>
      <c r="GH24" s="20"/>
      <c r="GI24" s="20"/>
      <c r="GJ24" s="20"/>
      <c r="GK24" s="20"/>
      <c r="GL24" s="20"/>
      <c r="GM24" s="20"/>
      <c r="GN24" s="20"/>
      <c r="GO24" s="20"/>
      <c r="GP24" s="20"/>
      <c r="GQ24" s="20"/>
      <c r="GR24" s="20"/>
      <c r="GS24" s="20"/>
      <c r="GT24" s="20"/>
      <c r="GU24" s="20"/>
      <c r="GV24" s="20"/>
      <c r="GW24" s="20"/>
      <c r="GX24" s="20"/>
      <c r="GY24" s="20"/>
      <c r="GZ24" s="20"/>
      <c r="HA24" s="21"/>
      <c r="HB24" s="20"/>
      <c r="HC24" s="20"/>
      <c r="HD24" s="20"/>
      <c r="HE24" s="20"/>
      <c r="HF24" s="20"/>
      <c r="HG24" s="24"/>
      <c r="HH24" s="24"/>
      <c r="HI24" s="24"/>
      <c r="HJ24" s="24"/>
      <c r="HK24" s="24"/>
      <c r="HL24" s="24"/>
      <c r="HM24" s="24"/>
      <c r="HN24" s="24"/>
      <c r="HO24" s="24"/>
      <c r="HP24" s="24"/>
      <c r="HQ24" s="24"/>
      <c r="HR24" s="24"/>
      <c r="HS24" s="24"/>
      <c r="HT24" s="24"/>
      <c r="HU24" s="24"/>
      <c r="HV24" s="24"/>
      <c r="HW24" s="24"/>
      <c r="HX24" s="24"/>
      <c r="HY24" s="24"/>
      <c r="HZ24" s="24"/>
      <c r="IA24" s="24"/>
      <c r="IB24" s="24"/>
      <c r="IC24" s="24"/>
      <c r="ID24" s="24"/>
      <c r="IE24" s="24"/>
      <c r="IF24" s="24"/>
      <c r="IG24" s="24"/>
      <c r="IH24" s="24"/>
      <c r="II24" s="24"/>
      <c r="IJ24" s="24"/>
      <c r="IK24" s="24"/>
      <c r="IL24" s="24"/>
      <c r="IM24" s="24"/>
      <c r="IN24" s="24"/>
      <c r="IO24" s="24"/>
      <c r="IP24" s="24"/>
      <c r="IQ24" s="24"/>
      <c r="IR24" s="24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24"/>
      <c r="JD24" s="24"/>
      <c r="JE24" s="24"/>
      <c r="JF24" s="24"/>
      <c r="JG24" s="24"/>
      <c r="JH24" s="25"/>
      <c r="JI24" s="25"/>
      <c r="JJ24" s="25"/>
      <c r="JK24" s="25"/>
      <c r="JL24" s="25"/>
      <c r="JM24" s="25"/>
      <c r="JN24" s="25"/>
      <c r="JO24" s="25"/>
      <c r="JP24" s="25"/>
      <c r="JQ24" s="25"/>
      <c r="JR24" s="25"/>
      <c r="JS24" s="25"/>
      <c r="JT24" s="25">
        <v>222.6</v>
      </c>
      <c r="JU24" s="25">
        <v>222.6</v>
      </c>
      <c r="JV24" s="25">
        <v>222.6</v>
      </c>
      <c r="JW24" s="25">
        <v>222.6</v>
      </c>
      <c r="JX24" s="25">
        <v>222.6</v>
      </c>
      <c r="JY24" s="25">
        <v>222.6</v>
      </c>
      <c r="JZ24" s="25">
        <v>222.6</v>
      </c>
      <c r="KA24" s="25">
        <v>222.6</v>
      </c>
      <c r="KB24" s="25">
        <v>222.6</v>
      </c>
      <c r="KC24" s="25">
        <v>222.6</v>
      </c>
      <c r="KD24" s="25">
        <v>222.6</v>
      </c>
      <c r="KE24" s="25">
        <v>222.6</v>
      </c>
    </row>
    <row r="25" spans="1:291" x14ac:dyDescent="0.2">
      <c r="A25" s="17">
        <v>20007</v>
      </c>
      <c r="B25" s="18">
        <v>30</v>
      </c>
      <c r="C25" s="18">
        <v>30</v>
      </c>
      <c r="D25" s="19" t="s">
        <v>54</v>
      </c>
      <c r="E25" s="20">
        <f t="shared" si="0"/>
        <v>0</v>
      </c>
      <c r="F25" s="21">
        <v>636.9</v>
      </c>
      <c r="G25" s="22">
        <f t="shared" si="1"/>
        <v>0</v>
      </c>
      <c r="H25" s="21">
        <v>636.9</v>
      </c>
      <c r="I25" s="20"/>
      <c r="J25" s="20"/>
      <c r="K25" s="20"/>
      <c r="L25" s="20"/>
      <c r="M25" s="23"/>
      <c r="N25" s="23"/>
      <c r="O25" s="20"/>
      <c r="P25" s="20"/>
      <c r="Q25" s="20"/>
      <c r="R25" s="20"/>
      <c r="S25" s="20">
        <v>611.41999999999996</v>
      </c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  <c r="GI25" s="20"/>
      <c r="GJ25" s="20"/>
      <c r="GK25" s="20"/>
      <c r="GL25" s="20"/>
      <c r="GM25" s="20"/>
      <c r="GN25" s="20"/>
      <c r="GO25" s="20"/>
      <c r="GP25" s="20"/>
      <c r="GQ25" s="20"/>
      <c r="GR25" s="20"/>
      <c r="GS25" s="20"/>
      <c r="GT25" s="20"/>
      <c r="GU25" s="20"/>
      <c r="GV25" s="20"/>
      <c r="GW25" s="20"/>
      <c r="GX25" s="20"/>
      <c r="GY25" s="20"/>
      <c r="GZ25" s="20"/>
      <c r="HA25" s="21"/>
      <c r="HB25" s="20"/>
      <c r="HC25" s="20"/>
      <c r="HD25" s="20"/>
      <c r="HE25" s="20"/>
      <c r="HF25" s="20"/>
      <c r="HG25" s="24"/>
      <c r="HH25" s="24"/>
      <c r="HI25" s="24"/>
      <c r="HJ25" s="24"/>
      <c r="HK25" s="24"/>
      <c r="HL25" s="24"/>
      <c r="HM25" s="24"/>
      <c r="HN25" s="24"/>
      <c r="HO25" s="24"/>
      <c r="HP25" s="24"/>
      <c r="HQ25" s="24"/>
      <c r="HR25" s="24"/>
      <c r="HS25" s="24"/>
      <c r="HT25" s="24"/>
      <c r="HU25" s="24"/>
      <c r="HV25" s="24"/>
      <c r="HW25" s="24"/>
      <c r="HX25" s="24"/>
      <c r="HY25" s="24"/>
      <c r="HZ25" s="24"/>
      <c r="IA25" s="24"/>
      <c r="IB25" s="24"/>
      <c r="IC25" s="24"/>
      <c r="ID25" s="24"/>
      <c r="IE25" s="24"/>
      <c r="IF25" s="24"/>
      <c r="IG25" s="24"/>
      <c r="IH25" s="24"/>
      <c r="II25" s="24"/>
      <c r="IJ25" s="24"/>
      <c r="IK25" s="24"/>
      <c r="IL25" s="24"/>
      <c r="IM25" s="24"/>
      <c r="IN25" s="24"/>
      <c r="IO25" s="24"/>
      <c r="IP25" s="24"/>
      <c r="IQ25" s="24"/>
      <c r="IR25" s="24"/>
      <c r="IS25" s="24"/>
      <c r="IT25" s="24"/>
      <c r="IU25" s="24"/>
      <c r="IV25" s="24"/>
      <c r="IW25" s="24"/>
      <c r="IX25" s="24"/>
      <c r="IY25" s="24"/>
      <c r="IZ25" s="24"/>
      <c r="JA25" s="24"/>
      <c r="JB25" s="24"/>
      <c r="JC25" s="24"/>
      <c r="JD25" s="24"/>
      <c r="JE25" s="24"/>
      <c r="JF25" s="24"/>
      <c r="JG25" s="24"/>
      <c r="JH25" s="25"/>
      <c r="JI25" s="25"/>
      <c r="JJ25" s="25"/>
      <c r="JK25" s="25"/>
      <c r="JL25" s="25"/>
      <c r="JM25" s="25"/>
      <c r="JN25" s="25"/>
      <c r="JO25" s="25"/>
      <c r="JP25" s="25"/>
      <c r="JQ25" s="25"/>
      <c r="JR25" s="25"/>
      <c r="JS25" s="25"/>
      <c r="JT25" s="25">
        <v>203</v>
      </c>
      <c r="JU25" s="25">
        <v>203</v>
      </c>
      <c r="JV25" s="25">
        <v>203</v>
      </c>
      <c r="JW25" s="25">
        <v>203</v>
      </c>
      <c r="JX25" s="25">
        <v>203</v>
      </c>
      <c r="JY25" s="25">
        <v>203</v>
      </c>
      <c r="JZ25" s="25">
        <v>203</v>
      </c>
      <c r="KA25" s="25">
        <v>203</v>
      </c>
      <c r="KB25" s="25">
        <v>203</v>
      </c>
      <c r="KC25" s="25">
        <v>203</v>
      </c>
      <c r="KD25" s="25">
        <v>203</v>
      </c>
      <c r="KE25" s="25">
        <v>203</v>
      </c>
    </row>
    <row r="26" spans="1:291" x14ac:dyDescent="0.2">
      <c r="A26" s="17">
        <v>20008</v>
      </c>
      <c r="B26" s="18">
        <v>30</v>
      </c>
      <c r="C26" s="18">
        <v>32</v>
      </c>
      <c r="D26" s="19" t="s">
        <v>54</v>
      </c>
      <c r="E26" s="20">
        <f t="shared" si="0"/>
        <v>0</v>
      </c>
      <c r="F26" s="21">
        <v>879.6</v>
      </c>
      <c r="G26" s="22">
        <f t="shared" si="1"/>
        <v>0</v>
      </c>
      <c r="H26" s="21">
        <v>879.6</v>
      </c>
      <c r="I26" s="20"/>
      <c r="J26" s="20"/>
      <c r="K26" s="20"/>
      <c r="L26" s="20"/>
      <c r="M26" s="23"/>
      <c r="N26" s="23"/>
      <c r="O26" s="20"/>
      <c r="P26" s="20"/>
      <c r="Q26" s="20"/>
      <c r="R26" s="20"/>
      <c r="S26" s="20">
        <v>844.42</v>
      </c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1"/>
      <c r="HB26" s="20"/>
      <c r="HC26" s="20"/>
      <c r="HD26" s="20"/>
      <c r="HE26" s="20"/>
      <c r="HF26" s="20"/>
      <c r="HG26" s="24"/>
      <c r="HH26" s="24"/>
      <c r="HI26" s="24"/>
      <c r="HJ26" s="24"/>
      <c r="HK26" s="24"/>
      <c r="HL26" s="24"/>
      <c r="HM26" s="24"/>
      <c r="HN26" s="24"/>
      <c r="HO26" s="24"/>
      <c r="HP26" s="24"/>
      <c r="HQ26" s="24"/>
      <c r="HR26" s="24"/>
      <c r="HS26" s="24"/>
      <c r="HT26" s="24"/>
      <c r="HU26" s="24"/>
      <c r="HV26" s="24"/>
      <c r="HW26" s="24"/>
      <c r="HX26" s="24"/>
      <c r="HY26" s="24"/>
      <c r="HZ26" s="24"/>
      <c r="IA26" s="24"/>
      <c r="IB26" s="24"/>
      <c r="IC26" s="24"/>
      <c r="ID26" s="24"/>
      <c r="IE26" s="24"/>
      <c r="IF26" s="24"/>
      <c r="IG26" s="24"/>
      <c r="IH26" s="24"/>
      <c r="II26" s="24"/>
      <c r="IJ26" s="24"/>
      <c r="IK26" s="24"/>
      <c r="IL26" s="24"/>
      <c r="IM26" s="24"/>
      <c r="IN26" s="24"/>
      <c r="IO26" s="24"/>
      <c r="IP26" s="24"/>
      <c r="IQ26" s="24"/>
      <c r="IR26" s="24"/>
      <c r="IS26" s="24"/>
      <c r="IT26" s="24"/>
      <c r="IU26" s="24"/>
      <c r="IV26" s="24"/>
      <c r="IW26" s="24"/>
      <c r="IX26" s="24"/>
      <c r="IY26" s="24"/>
      <c r="IZ26" s="24"/>
      <c r="JA26" s="24"/>
      <c r="JB26" s="24"/>
      <c r="JC26" s="24"/>
      <c r="JD26" s="24"/>
      <c r="JE26" s="24"/>
      <c r="JF26" s="24"/>
      <c r="JG26" s="24"/>
      <c r="JH26" s="25"/>
      <c r="JI26" s="25"/>
      <c r="JJ26" s="25"/>
      <c r="JK26" s="25"/>
      <c r="JL26" s="25"/>
      <c r="JM26" s="25"/>
      <c r="JN26" s="25"/>
      <c r="JO26" s="25"/>
      <c r="JP26" s="25"/>
      <c r="JQ26" s="25"/>
      <c r="JR26" s="25"/>
      <c r="JS26" s="25"/>
      <c r="JT26" s="25">
        <v>257.60000000000002</v>
      </c>
      <c r="JU26" s="25">
        <v>257.60000000000002</v>
      </c>
      <c r="JV26" s="25">
        <v>257.60000000000002</v>
      </c>
      <c r="JW26" s="25">
        <v>257.60000000000002</v>
      </c>
      <c r="JX26" s="25">
        <v>257.60000000000002</v>
      </c>
      <c r="JY26" s="25">
        <v>257.60000000000002</v>
      </c>
      <c r="JZ26" s="25">
        <v>257.60000000000002</v>
      </c>
      <c r="KA26" s="25">
        <v>257.60000000000002</v>
      </c>
      <c r="KB26" s="25">
        <v>257.60000000000002</v>
      </c>
      <c r="KC26" s="25">
        <v>257.60000000000002</v>
      </c>
      <c r="KD26" s="25">
        <v>257.60000000000002</v>
      </c>
      <c r="KE26" s="25">
        <v>257.60000000000002</v>
      </c>
    </row>
    <row r="27" spans="1:291" x14ac:dyDescent="0.2">
      <c r="A27" s="17">
        <v>20009</v>
      </c>
      <c r="B27" s="18">
        <v>30</v>
      </c>
      <c r="C27" s="18">
        <v>33</v>
      </c>
      <c r="D27" s="19" t="s">
        <v>54</v>
      </c>
      <c r="E27" s="20">
        <f t="shared" si="0"/>
        <v>0</v>
      </c>
      <c r="F27" s="21">
        <v>889</v>
      </c>
      <c r="G27" s="22">
        <f t="shared" si="1"/>
        <v>0</v>
      </c>
      <c r="H27" s="21">
        <v>889</v>
      </c>
      <c r="I27" s="20"/>
      <c r="J27" s="20"/>
      <c r="K27" s="20"/>
      <c r="L27" s="20"/>
      <c r="M27" s="23"/>
      <c r="N27" s="23"/>
      <c r="O27" s="20"/>
      <c r="P27" s="20"/>
      <c r="Q27" s="20"/>
      <c r="R27" s="20"/>
      <c r="S27" s="20">
        <v>853.44</v>
      </c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1"/>
      <c r="HB27" s="20"/>
      <c r="HC27" s="20"/>
      <c r="HD27" s="20"/>
      <c r="HE27" s="20"/>
      <c r="HF27" s="20"/>
      <c r="HG27" s="24"/>
      <c r="HH27" s="24"/>
      <c r="HI27" s="24"/>
      <c r="HJ27" s="24"/>
      <c r="HK27" s="24"/>
      <c r="HL27" s="24"/>
      <c r="HM27" s="24"/>
      <c r="HN27" s="24"/>
      <c r="HO27" s="24"/>
      <c r="HP27" s="24"/>
      <c r="HQ27" s="24"/>
      <c r="HR27" s="24"/>
      <c r="HS27" s="24"/>
      <c r="HT27" s="24"/>
      <c r="HU27" s="24"/>
      <c r="HV27" s="24"/>
      <c r="HW27" s="24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4"/>
      <c r="II27" s="24"/>
      <c r="IJ27" s="24"/>
      <c r="IK27" s="24"/>
      <c r="IL27" s="24"/>
      <c r="IM27" s="24"/>
      <c r="IN27" s="24"/>
      <c r="IO27" s="24"/>
      <c r="IP27" s="24"/>
      <c r="IQ27" s="24"/>
      <c r="IR27" s="24"/>
      <c r="IS27" s="24"/>
      <c r="IT27" s="24"/>
      <c r="IU27" s="24"/>
      <c r="IV27" s="24"/>
      <c r="IW27" s="24"/>
      <c r="IX27" s="24"/>
      <c r="IY27" s="24"/>
      <c r="IZ27" s="24"/>
      <c r="JA27" s="24"/>
      <c r="JB27" s="24"/>
      <c r="JC27" s="24"/>
      <c r="JD27" s="24"/>
      <c r="JE27" s="24"/>
      <c r="JF27" s="24"/>
      <c r="JG27" s="24"/>
      <c r="JH27" s="25"/>
      <c r="JI27" s="25"/>
      <c r="JJ27" s="25"/>
      <c r="JK27" s="25"/>
      <c r="JL27" s="25"/>
      <c r="JM27" s="25"/>
      <c r="JN27" s="25"/>
      <c r="JO27" s="25"/>
      <c r="JP27" s="25"/>
      <c r="JQ27" s="25"/>
      <c r="JR27" s="25"/>
      <c r="JS27" s="25"/>
      <c r="JT27" s="25">
        <v>277.2</v>
      </c>
      <c r="JU27" s="25">
        <v>277.2</v>
      </c>
      <c r="JV27" s="25">
        <v>277.2</v>
      </c>
      <c r="JW27" s="25">
        <v>277.2</v>
      </c>
      <c r="JX27" s="25">
        <v>277.2</v>
      </c>
      <c r="JY27" s="25">
        <v>277.2</v>
      </c>
      <c r="JZ27" s="25">
        <v>277.2</v>
      </c>
      <c r="KA27" s="25">
        <v>277.2</v>
      </c>
      <c r="KB27" s="25">
        <v>277.2</v>
      </c>
      <c r="KC27" s="25">
        <v>277.2</v>
      </c>
      <c r="KD27" s="25">
        <v>277.2</v>
      </c>
      <c r="KE27" s="25">
        <v>277.2</v>
      </c>
    </row>
    <row r="28" spans="1:291" x14ac:dyDescent="0.2">
      <c r="A28" s="17">
        <v>30001</v>
      </c>
      <c r="B28" s="18">
        <v>40</v>
      </c>
      <c r="C28" s="18">
        <v>34</v>
      </c>
      <c r="D28" s="19" t="s">
        <v>54</v>
      </c>
      <c r="E28" s="20">
        <f t="shared" si="0"/>
        <v>0</v>
      </c>
      <c r="F28" s="21">
        <v>1720.2</v>
      </c>
      <c r="G28" s="22">
        <f t="shared" si="1"/>
        <v>0</v>
      </c>
      <c r="H28" s="21">
        <v>1720.2</v>
      </c>
      <c r="I28" s="20"/>
      <c r="J28" s="20"/>
      <c r="K28" s="20"/>
      <c r="L28" s="20"/>
      <c r="M28" s="23"/>
      <c r="N28" s="23"/>
      <c r="O28" s="20"/>
      <c r="P28" s="20"/>
      <c r="Q28" s="20"/>
      <c r="R28" s="20"/>
      <c r="S28" s="20">
        <v>1651.39</v>
      </c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1"/>
      <c r="HB28" s="20"/>
      <c r="HC28" s="20"/>
      <c r="HD28" s="20"/>
      <c r="HE28" s="20"/>
      <c r="HF28" s="20"/>
      <c r="HG28" s="24"/>
      <c r="HH28" s="24"/>
      <c r="HI28" s="24"/>
      <c r="HJ28" s="24"/>
      <c r="HK28" s="24"/>
      <c r="HL28" s="24"/>
      <c r="HM28" s="24"/>
      <c r="HN28" s="24"/>
      <c r="HO28" s="24"/>
      <c r="HP28" s="24"/>
      <c r="HQ28" s="24"/>
      <c r="HR28" s="24"/>
      <c r="HS28" s="24"/>
      <c r="HT28" s="24"/>
      <c r="HU28" s="24"/>
      <c r="HV28" s="24"/>
      <c r="HW28" s="24"/>
      <c r="HX28" s="24"/>
      <c r="HY28" s="24"/>
      <c r="HZ28" s="24"/>
      <c r="IA28" s="24"/>
      <c r="IB28" s="24"/>
      <c r="IC28" s="24"/>
      <c r="ID28" s="24"/>
      <c r="IE28" s="24"/>
      <c r="IF28" s="24"/>
      <c r="IG28" s="24"/>
      <c r="IH28" s="24"/>
      <c r="II28" s="24"/>
      <c r="IJ28" s="24"/>
      <c r="IK28" s="24"/>
      <c r="IL28" s="24"/>
      <c r="IM28" s="24"/>
      <c r="IN28" s="24"/>
      <c r="IO28" s="24"/>
      <c r="IP28" s="24"/>
      <c r="IQ28" s="24"/>
      <c r="IR28" s="24"/>
      <c r="IS28" s="24"/>
      <c r="IT28" s="24"/>
      <c r="IU28" s="24"/>
      <c r="IV28" s="24"/>
      <c r="IW28" s="24"/>
      <c r="IX28" s="24"/>
      <c r="IY28" s="24"/>
      <c r="IZ28" s="24"/>
      <c r="JA28" s="24"/>
      <c r="JB28" s="24"/>
      <c r="JC28" s="24"/>
      <c r="JD28" s="24"/>
      <c r="JE28" s="24"/>
      <c r="JF28" s="24"/>
      <c r="JG28" s="24"/>
      <c r="JH28" s="25"/>
      <c r="JI28" s="25"/>
      <c r="JJ28" s="25"/>
      <c r="JK28" s="25"/>
      <c r="JL28" s="25"/>
      <c r="JM28" s="25"/>
      <c r="JN28" s="25"/>
      <c r="JO28" s="25"/>
      <c r="JP28" s="25"/>
      <c r="JQ28" s="25"/>
      <c r="JR28" s="25"/>
      <c r="JS28" s="25"/>
      <c r="JT28" s="25">
        <v>392</v>
      </c>
      <c r="JU28" s="25">
        <v>392</v>
      </c>
      <c r="JV28" s="25">
        <v>392</v>
      </c>
      <c r="JW28" s="25">
        <v>392</v>
      </c>
      <c r="JX28" s="25">
        <v>392</v>
      </c>
      <c r="JY28" s="25">
        <v>392</v>
      </c>
      <c r="JZ28" s="25">
        <v>392</v>
      </c>
      <c r="KA28" s="25">
        <v>392</v>
      </c>
      <c r="KB28" s="25">
        <v>392</v>
      </c>
      <c r="KC28" s="25">
        <v>392</v>
      </c>
      <c r="KD28" s="25">
        <v>392</v>
      </c>
      <c r="KE28" s="25">
        <v>392</v>
      </c>
    </row>
    <row r="29" spans="1:291" x14ac:dyDescent="0.2">
      <c r="A29" s="17">
        <v>30002</v>
      </c>
      <c r="B29" s="18">
        <v>40</v>
      </c>
      <c r="C29" s="18">
        <v>35</v>
      </c>
      <c r="D29" s="19" t="s">
        <v>54</v>
      </c>
      <c r="E29" s="20">
        <f t="shared" si="0"/>
        <v>0</v>
      </c>
      <c r="F29" s="21">
        <v>1065.5999999999999</v>
      </c>
      <c r="G29" s="22">
        <f t="shared" si="1"/>
        <v>0</v>
      </c>
      <c r="H29" s="21">
        <v>1065.5999999999999</v>
      </c>
      <c r="I29" s="20"/>
      <c r="J29" s="20"/>
      <c r="K29" s="20"/>
      <c r="L29" s="20"/>
      <c r="M29" s="23"/>
      <c r="N29" s="23"/>
      <c r="O29" s="20"/>
      <c r="P29" s="20"/>
      <c r="Q29" s="20"/>
      <c r="R29" s="20"/>
      <c r="S29" s="20">
        <v>1022.98</v>
      </c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1"/>
      <c r="HB29" s="20"/>
      <c r="HC29" s="20"/>
      <c r="HD29" s="20"/>
      <c r="HE29" s="20"/>
      <c r="HF29" s="20"/>
      <c r="HG29" s="24"/>
      <c r="HH29" s="24"/>
      <c r="HI29" s="24"/>
      <c r="HJ29" s="24"/>
      <c r="HK29" s="24"/>
      <c r="HL29" s="24"/>
      <c r="HM29" s="24"/>
      <c r="HN29" s="24"/>
      <c r="HO29" s="24"/>
      <c r="HP29" s="24"/>
      <c r="HQ29" s="24"/>
      <c r="HR29" s="24"/>
      <c r="HS29" s="24"/>
      <c r="HT29" s="24"/>
      <c r="HU29" s="24"/>
      <c r="HV29" s="24"/>
      <c r="HW29" s="24"/>
      <c r="HX29" s="24"/>
      <c r="HY29" s="24"/>
      <c r="HZ29" s="24"/>
      <c r="IA29" s="24"/>
      <c r="IB29" s="24"/>
      <c r="IC29" s="24"/>
      <c r="ID29" s="24"/>
      <c r="IE29" s="24"/>
      <c r="IF29" s="24"/>
      <c r="IG29" s="24"/>
      <c r="IH29" s="24"/>
      <c r="II29" s="24"/>
      <c r="IJ29" s="24"/>
      <c r="IK29" s="24"/>
      <c r="IL29" s="24"/>
      <c r="IM29" s="24"/>
      <c r="IN29" s="24"/>
      <c r="IO29" s="24"/>
      <c r="IP29" s="24"/>
      <c r="IQ29" s="24"/>
      <c r="IR29" s="24"/>
      <c r="IS29" s="24"/>
      <c r="IT29" s="24"/>
      <c r="IU29" s="24"/>
      <c r="IV29" s="24"/>
      <c r="IW29" s="24"/>
      <c r="IX29" s="24"/>
      <c r="IY29" s="24"/>
      <c r="IZ29" s="24"/>
      <c r="JA29" s="24"/>
      <c r="JB29" s="24"/>
      <c r="JC29" s="24"/>
      <c r="JD29" s="24"/>
      <c r="JE29" s="24"/>
      <c r="JF29" s="24"/>
      <c r="JG29" s="24"/>
      <c r="JH29" s="25"/>
      <c r="JI29" s="25"/>
      <c r="JJ29" s="25"/>
      <c r="JK29" s="25"/>
      <c r="JL29" s="25"/>
      <c r="JM29" s="25"/>
      <c r="JN29" s="25"/>
      <c r="JO29" s="25"/>
      <c r="JP29" s="25"/>
      <c r="JQ29" s="25"/>
      <c r="JR29" s="25"/>
      <c r="JS29" s="25"/>
      <c r="JT29" s="25"/>
      <c r="JU29" s="25"/>
      <c r="JV29" s="25"/>
      <c r="JW29" s="25"/>
      <c r="JX29" s="25"/>
      <c r="JY29" s="25"/>
      <c r="JZ29" s="25"/>
      <c r="KA29" s="25"/>
      <c r="KB29" s="25"/>
      <c r="KC29" s="25"/>
      <c r="KD29" s="25"/>
      <c r="KE29" s="25"/>
    </row>
    <row r="30" spans="1:291" x14ac:dyDescent="0.2">
      <c r="A30" s="17">
        <v>30003</v>
      </c>
      <c r="B30" s="18">
        <v>40</v>
      </c>
      <c r="C30" s="18">
        <v>38</v>
      </c>
      <c r="D30" s="19" t="s">
        <v>54</v>
      </c>
      <c r="E30" s="20">
        <f t="shared" si="0"/>
        <v>0</v>
      </c>
      <c r="F30" s="21">
        <v>497.4</v>
      </c>
      <c r="G30" s="22">
        <f t="shared" si="1"/>
        <v>0</v>
      </c>
      <c r="H30" s="21">
        <v>497.4</v>
      </c>
      <c r="I30" s="20"/>
      <c r="J30" s="20"/>
      <c r="K30" s="20"/>
      <c r="L30" s="20"/>
      <c r="M30" s="23"/>
      <c r="N30" s="23"/>
      <c r="O30" s="20"/>
      <c r="P30" s="20"/>
      <c r="Q30" s="20"/>
      <c r="R30" s="20"/>
      <c r="S30" s="20">
        <v>477.5</v>
      </c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1"/>
      <c r="HB30" s="20"/>
      <c r="HC30" s="20"/>
      <c r="HD30" s="20"/>
      <c r="HE30" s="20"/>
      <c r="HF30" s="20"/>
      <c r="HG30" s="24"/>
      <c r="HH30" s="24"/>
      <c r="HI30" s="24"/>
      <c r="HJ30" s="24"/>
      <c r="HK30" s="24"/>
      <c r="HL30" s="24"/>
      <c r="HM30" s="24"/>
      <c r="HN30" s="24"/>
      <c r="HO30" s="24"/>
      <c r="HP30" s="24"/>
      <c r="HQ30" s="24"/>
      <c r="HR30" s="24"/>
      <c r="HS30" s="24"/>
      <c r="HT30" s="24"/>
      <c r="HU30" s="24"/>
      <c r="HV30" s="24"/>
      <c r="HW30" s="24"/>
      <c r="HX30" s="24"/>
      <c r="HY30" s="24"/>
      <c r="HZ30" s="24"/>
      <c r="IA30" s="24"/>
      <c r="IB30" s="24"/>
      <c r="IC30" s="24"/>
      <c r="ID30" s="24"/>
      <c r="IE30" s="24"/>
      <c r="IF30" s="24"/>
      <c r="IG30" s="24"/>
      <c r="IH30" s="24"/>
      <c r="II30" s="24"/>
      <c r="IJ30" s="24"/>
      <c r="IK30" s="24"/>
      <c r="IL30" s="24"/>
      <c r="IM30" s="24"/>
      <c r="IN30" s="24"/>
      <c r="IO30" s="24"/>
      <c r="IP30" s="24"/>
      <c r="IQ30" s="24"/>
      <c r="IR30" s="24"/>
      <c r="IS30" s="24"/>
      <c r="IT30" s="24"/>
      <c r="IU30" s="24"/>
      <c r="IV30" s="24"/>
      <c r="IW30" s="24"/>
      <c r="IX30" s="24"/>
      <c r="IY30" s="24"/>
      <c r="IZ30" s="24"/>
      <c r="JA30" s="24"/>
      <c r="JB30" s="24"/>
      <c r="JC30" s="24"/>
      <c r="JD30" s="24"/>
      <c r="JE30" s="24"/>
      <c r="JF30" s="24"/>
      <c r="JG30" s="24"/>
      <c r="JH30" s="25"/>
      <c r="JI30" s="25"/>
      <c r="JJ30" s="25"/>
      <c r="JK30" s="25"/>
      <c r="JL30" s="25"/>
      <c r="JM30" s="25"/>
      <c r="JN30" s="25"/>
      <c r="JO30" s="25"/>
      <c r="JP30" s="25"/>
      <c r="JQ30" s="25"/>
      <c r="JR30" s="25"/>
      <c r="JS30" s="25"/>
      <c r="JT30" s="25">
        <v>7309.5</v>
      </c>
      <c r="JU30" s="25">
        <v>7309.5</v>
      </c>
      <c r="JV30" s="25">
        <v>7309.5</v>
      </c>
      <c r="JW30" s="25">
        <v>7309.5</v>
      </c>
      <c r="JX30" s="25">
        <v>7309.5</v>
      </c>
      <c r="JY30" s="25">
        <v>7309.5</v>
      </c>
      <c r="JZ30" s="25">
        <v>7732.07</v>
      </c>
      <c r="KA30" s="25">
        <v>7086.65</v>
      </c>
      <c r="KB30" s="25">
        <v>6863.8</v>
      </c>
      <c r="KC30" s="25">
        <v>6863.8</v>
      </c>
      <c r="KD30" s="25">
        <v>6863.8</v>
      </c>
      <c r="KE30" s="25">
        <v>6863.8</v>
      </c>
    </row>
    <row r="31" spans="1:291" x14ac:dyDescent="0.2">
      <c r="A31" s="17">
        <v>30004</v>
      </c>
      <c r="B31" s="18">
        <v>40</v>
      </c>
      <c r="C31" s="18">
        <v>39</v>
      </c>
      <c r="D31" s="19" t="s">
        <v>54</v>
      </c>
      <c r="E31" s="20">
        <f t="shared" si="0"/>
        <v>0</v>
      </c>
      <c r="F31" s="21">
        <v>672.4</v>
      </c>
      <c r="G31" s="22">
        <f t="shared" si="1"/>
        <v>0</v>
      </c>
      <c r="H31" s="21">
        <v>672.4</v>
      </c>
      <c r="I31" s="20"/>
      <c r="J31" s="20"/>
      <c r="K31" s="20"/>
      <c r="L31" s="20"/>
      <c r="M31" s="23"/>
      <c r="N31" s="23"/>
      <c r="O31" s="20"/>
      <c r="P31" s="20"/>
      <c r="Q31" s="20"/>
      <c r="R31" s="20"/>
      <c r="S31" s="20">
        <v>645.5</v>
      </c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1"/>
      <c r="HB31" s="20"/>
      <c r="HC31" s="20"/>
      <c r="HD31" s="20"/>
      <c r="HE31" s="20"/>
      <c r="HF31" s="20"/>
      <c r="HG31" s="24"/>
      <c r="HH31" s="24"/>
      <c r="HI31" s="24"/>
      <c r="HJ31" s="24"/>
      <c r="HK31" s="24"/>
      <c r="HL31" s="24"/>
      <c r="HM31" s="24"/>
      <c r="HN31" s="24"/>
      <c r="HO31" s="24"/>
      <c r="HP31" s="24"/>
      <c r="HQ31" s="24"/>
      <c r="HR31" s="24"/>
      <c r="HS31" s="24"/>
      <c r="HT31" s="24"/>
      <c r="HU31" s="24"/>
      <c r="HV31" s="24"/>
      <c r="HW31" s="24"/>
      <c r="HX31" s="24"/>
      <c r="HY31" s="24"/>
      <c r="HZ31" s="24"/>
      <c r="IA31" s="24"/>
      <c r="IB31" s="24"/>
      <c r="IC31" s="24"/>
      <c r="ID31" s="24"/>
      <c r="IE31" s="24"/>
      <c r="IF31" s="24"/>
      <c r="IG31" s="24"/>
      <c r="IH31" s="24"/>
      <c r="II31" s="24"/>
      <c r="IJ31" s="24"/>
      <c r="IK31" s="24"/>
      <c r="IL31" s="24"/>
      <c r="IM31" s="24"/>
      <c r="IN31" s="24"/>
      <c r="IO31" s="24"/>
      <c r="IP31" s="24"/>
      <c r="IQ31" s="24"/>
      <c r="IR31" s="24"/>
      <c r="IS31" s="24"/>
      <c r="IT31" s="24"/>
      <c r="IU31" s="24"/>
      <c r="IV31" s="24"/>
      <c r="IW31" s="24"/>
      <c r="IX31" s="24"/>
      <c r="IY31" s="24"/>
      <c r="IZ31" s="24"/>
      <c r="JA31" s="24"/>
      <c r="JB31" s="24"/>
      <c r="JC31" s="24"/>
      <c r="JD31" s="24"/>
      <c r="JE31" s="24"/>
      <c r="JF31" s="24"/>
      <c r="JG31" s="24"/>
      <c r="JH31" s="25"/>
      <c r="JI31" s="25"/>
      <c r="JJ31" s="25"/>
      <c r="JK31" s="25"/>
      <c r="JL31" s="25"/>
      <c r="JM31" s="25"/>
      <c r="JN31" s="25"/>
      <c r="JO31" s="25"/>
      <c r="JP31" s="25"/>
      <c r="JQ31" s="25"/>
      <c r="JR31" s="25"/>
      <c r="JS31" s="25"/>
      <c r="JT31" s="25">
        <v>105</v>
      </c>
      <c r="JU31" s="25">
        <v>105</v>
      </c>
      <c r="JV31" s="25">
        <v>105</v>
      </c>
      <c r="JW31" s="25">
        <v>105</v>
      </c>
      <c r="JX31" s="25">
        <v>105</v>
      </c>
      <c r="JY31" s="25">
        <v>105</v>
      </c>
      <c r="JZ31" s="25">
        <v>105</v>
      </c>
      <c r="KA31" s="25">
        <v>105</v>
      </c>
      <c r="KB31" s="25">
        <v>105</v>
      </c>
      <c r="KC31" s="25">
        <v>105</v>
      </c>
      <c r="KD31" s="25">
        <v>105</v>
      </c>
      <c r="KE31" s="25">
        <v>105</v>
      </c>
    </row>
    <row r="32" spans="1:291" x14ac:dyDescent="0.2">
      <c r="A32" s="17">
        <v>30005</v>
      </c>
      <c r="B32" s="18">
        <v>40</v>
      </c>
      <c r="C32" s="18">
        <v>40</v>
      </c>
      <c r="D32" s="19" t="s">
        <v>54</v>
      </c>
      <c r="E32" s="20">
        <f t="shared" si="0"/>
        <v>0</v>
      </c>
      <c r="F32" s="21">
        <v>1438.2</v>
      </c>
      <c r="G32" s="22">
        <f t="shared" si="1"/>
        <v>0</v>
      </c>
      <c r="H32" s="21">
        <v>1438.2</v>
      </c>
      <c r="I32" s="20"/>
      <c r="J32" s="20"/>
      <c r="K32" s="20"/>
      <c r="L32" s="20"/>
      <c r="M32" s="23"/>
      <c r="N32" s="23"/>
      <c r="O32" s="20"/>
      <c r="P32" s="20"/>
      <c r="Q32" s="20"/>
      <c r="R32" s="20"/>
      <c r="S32" s="20">
        <v>1380.67</v>
      </c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1"/>
      <c r="HB32" s="20"/>
      <c r="HC32" s="20"/>
      <c r="HD32" s="20"/>
      <c r="HE32" s="20"/>
      <c r="HF32" s="20"/>
      <c r="HG32" s="24"/>
      <c r="HH32" s="24"/>
      <c r="HI32" s="24"/>
      <c r="HJ32" s="24"/>
      <c r="HK32" s="24"/>
      <c r="HL32" s="24"/>
      <c r="HM32" s="24"/>
      <c r="HN32" s="24"/>
      <c r="HO32" s="24"/>
      <c r="HP32" s="24"/>
      <c r="HQ32" s="24"/>
      <c r="HR32" s="24"/>
      <c r="HS32" s="24"/>
      <c r="HT32" s="24"/>
      <c r="HU32" s="24"/>
      <c r="HV32" s="24"/>
      <c r="HW32" s="24"/>
      <c r="HX32" s="24"/>
      <c r="HY32" s="24"/>
      <c r="HZ32" s="24"/>
      <c r="IA32" s="24"/>
      <c r="IB32" s="24"/>
      <c r="IC32" s="24"/>
      <c r="ID32" s="24"/>
      <c r="IE32" s="24"/>
      <c r="IF32" s="24"/>
      <c r="IG32" s="24"/>
      <c r="IH32" s="24"/>
      <c r="II32" s="24"/>
      <c r="IJ32" s="24"/>
      <c r="IK32" s="24"/>
      <c r="IL32" s="24"/>
      <c r="IM32" s="24"/>
      <c r="IN32" s="24"/>
      <c r="IO32" s="24"/>
      <c r="IP32" s="24"/>
      <c r="IQ32" s="24"/>
      <c r="IR32" s="24"/>
      <c r="IS32" s="24"/>
      <c r="IT32" s="24"/>
      <c r="IU32" s="24"/>
      <c r="IV32" s="24"/>
      <c r="IW32" s="24"/>
      <c r="IX32" s="24"/>
      <c r="IY32" s="24"/>
      <c r="IZ32" s="24"/>
      <c r="JA32" s="24"/>
      <c r="JB32" s="24"/>
      <c r="JC32" s="24"/>
      <c r="JD32" s="24"/>
      <c r="JE32" s="24"/>
      <c r="JF32" s="24"/>
      <c r="JG32" s="24"/>
      <c r="JH32" s="25"/>
      <c r="JI32" s="25"/>
      <c r="JJ32" s="25"/>
      <c r="JK32" s="25"/>
      <c r="JL32" s="25"/>
      <c r="JM32" s="25"/>
      <c r="JN32" s="25"/>
      <c r="JO32" s="25"/>
      <c r="JP32" s="25"/>
      <c r="JQ32" s="25"/>
      <c r="JR32" s="25"/>
      <c r="JS32" s="25"/>
      <c r="JT32" s="25">
        <v>70</v>
      </c>
      <c r="JU32" s="25">
        <v>70</v>
      </c>
      <c r="JV32" s="25">
        <v>70</v>
      </c>
      <c r="JW32" s="25">
        <v>70</v>
      </c>
      <c r="JX32" s="25">
        <v>82.5</v>
      </c>
      <c r="JY32" s="25">
        <v>70</v>
      </c>
      <c r="JZ32" s="25">
        <v>70</v>
      </c>
      <c r="KA32" s="25">
        <v>70</v>
      </c>
      <c r="KB32" s="25">
        <v>70</v>
      </c>
      <c r="KC32" s="25">
        <v>70</v>
      </c>
      <c r="KD32" s="25">
        <v>70</v>
      </c>
      <c r="KE32" s="25">
        <v>70</v>
      </c>
    </row>
    <row r="33" spans="1:291" x14ac:dyDescent="0.2">
      <c r="A33" s="17">
        <v>30006</v>
      </c>
      <c r="B33" s="18">
        <v>40</v>
      </c>
      <c r="C33" s="18">
        <v>41</v>
      </c>
      <c r="D33" s="19" t="s">
        <v>54</v>
      </c>
      <c r="E33" s="20">
        <f t="shared" si="0"/>
        <v>0</v>
      </c>
      <c r="F33" s="21">
        <v>223.4</v>
      </c>
      <c r="G33" s="22">
        <f t="shared" si="1"/>
        <v>0</v>
      </c>
      <c r="H33" s="21">
        <v>223.4</v>
      </c>
      <c r="I33" s="20"/>
      <c r="J33" s="20"/>
      <c r="K33" s="20"/>
      <c r="L33" s="20"/>
      <c r="M33" s="23"/>
      <c r="N33" s="23"/>
      <c r="O33" s="20"/>
      <c r="P33" s="20"/>
      <c r="Q33" s="20"/>
      <c r="R33" s="20"/>
      <c r="S33" s="20">
        <v>214.46</v>
      </c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6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1"/>
      <c r="HB33" s="20"/>
      <c r="HC33" s="20"/>
      <c r="HD33" s="20"/>
      <c r="HE33" s="20"/>
      <c r="HF33" s="20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5"/>
      <c r="JI33" s="25"/>
      <c r="JJ33" s="25"/>
      <c r="JK33" s="25"/>
      <c r="JL33" s="25"/>
      <c r="JM33" s="25"/>
      <c r="JN33" s="25"/>
      <c r="JO33" s="25"/>
      <c r="JP33" s="25"/>
      <c r="JQ33" s="25"/>
      <c r="JR33" s="25"/>
      <c r="JS33" s="25"/>
      <c r="JT33" s="25">
        <v>252</v>
      </c>
      <c r="JU33" s="25">
        <v>252</v>
      </c>
      <c r="JV33" s="25">
        <v>252</v>
      </c>
      <c r="JW33" s="25">
        <v>252</v>
      </c>
      <c r="JX33" s="25">
        <v>252</v>
      </c>
      <c r="JY33" s="25">
        <v>252</v>
      </c>
      <c r="JZ33" s="25">
        <v>252</v>
      </c>
      <c r="KA33" s="25">
        <v>252</v>
      </c>
      <c r="KB33" s="25">
        <v>252</v>
      </c>
      <c r="KC33" s="25">
        <v>252</v>
      </c>
      <c r="KD33" s="25">
        <v>252</v>
      </c>
      <c r="KE33" s="25">
        <v>252</v>
      </c>
    </row>
    <row r="34" spans="1:291" x14ac:dyDescent="0.2">
      <c r="A34" s="17">
        <v>30007</v>
      </c>
      <c r="B34" s="18">
        <v>40</v>
      </c>
      <c r="C34" s="18">
        <v>43</v>
      </c>
      <c r="D34" s="19" t="s">
        <v>54</v>
      </c>
      <c r="E34" s="20">
        <f t="shared" si="0"/>
        <v>0</v>
      </c>
      <c r="F34" s="21">
        <v>349</v>
      </c>
      <c r="G34" s="22">
        <f t="shared" si="1"/>
        <v>0</v>
      </c>
      <c r="H34" s="21">
        <v>349</v>
      </c>
      <c r="I34" s="20"/>
      <c r="J34" s="20"/>
      <c r="K34" s="20"/>
      <c r="L34" s="20"/>
      <c r="M34" s="23"/>
      <c r="N34" s="23"/>
      <c r="O34" s="20"/>
      <c r="P34" s="20"/>
      <c r="Q34" s="20"/>
      <c r="R34" s="20"/>
      <c r="S34" s="20">
        <v>334.04</v>
      </c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1"/>
      <c r="HB34" s="20"/>
      <c r="HC34" s="20"/>
      <c r="HD34" s="20"/>
      <c r="HE34" s="20"/>
      <c r="HF34" s="20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5"/>
      <c r="JI34" s="25"/>
      <c r="JJ34" s="25"/>
      <c r="JK34" s="25"/>
      <c r="JL34" s="25"/>
      <c r="JM34" s="25"/>
      <c r="JN34" s="25"/>
      <c r="JO34" s="25"/>
      <c r="JP34" s="25"/>
      <c r="JQ34" s="25"/>
      <c r="JR34" s="25"/>
      <c r="JS34" s="25"/>
      <c r="JT34" s="25">
        <v>144.19999999999999</v>
      </c>
      <c r="JU34" s="25">
        <v>144.19999999999999</v>
      </c>
      <c r="JV34" s="25">
        <v>144.19999999999999</v>
      </c>
      <c r="JW34" s="25">
        <v>144.19999999999999</v>
      </c>
      <c r="JX34" s="25">
        <v>144.19999999999999</v>
      </c>
      <c r="JY34" s="25">
        <v>144.19999999999999</v>
      </c>
      <c r="JZ34" s="25">
        <v>144.19999999999999</v>
      </c>
      <c r="KA34" s="25">
        <v>144.19999999999999</v>
      </c>
      <c r="KB34" s="25">
        <v>144.19999999999999</v>
      </c>
      <c r="KC34" s="25">
        <v>144.19999999999999</v>
      </c>
      <c r="KD34" s="25">
        <v>144.19999999999999</v>
      </c>
      <c r="KE34" s="25">
        <v>144.19999999999999</v>
      </c>
    </row>
    <row r="35" spans="1:291" x14ac:dyDescent="0.2">
      <c r="A35" s="17">
        <v>400001</v>
      </c>
      <c r="B35" s="18">
        <v>45</v>
      </c>
      <c r="C35" s="19">
        <v>429</v>
      </c>
      <c r="D35" s="19" t="s">
        <v>54</v>
      </c>
      <c r="E35" s="20">
        <f t="shared" si="0"/>
        <v>0</v>
      </c>
      <c r="F35" s="21">
        <v>258.10000000000002</v>
      </c>
      <c r="G35" s="22">
        <f t="shared" si="1"/>
        <v>0</v>
      </c>
      <c r="H35" s="21">
        <v>258.10000000000002</v>
      </c>
      <c r="I35" s="20"/>
      <c r="J35" s="20"/>
      <c r="K35" s="20"/>
      <c r="L35" s="20"/>
      <c r="M35" s="23"/>
      <c r="N35" s="23"/>
      <c r="O35" s="20"/>
      <c r="P35" s="20"/>
      <c r="Q35" s="20"/>
      <c r="R35" s="20"/>
      <c r="S35" s="20">
        <v>247.78</v>
      </c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1"/>
      <c r="HB35" s="20"/>
      <c r="HC35" s="20"/>
      <c r="HD35" s="20"/>
      <c r="HE35" s="20"/>
      <c r="HF35" s="20"/>
      <c r="HG35" s="24"/>
      <c r="HH35" s="24"/>
      <c r="HI35" s="24"/>
      <c r="HJ35" s="24"/>
      <c r="HK35" s="24"/>
      <c r="HL35" s="24"/>
      <c r="HM35" s="24"/>
      <c r="HN35" s="24"/>
      <c r="HO35" s="24"/>
      <c r="HP35" s="24"/>
      <c r="HQ35" s="24"/>
      <c r="HR35" s="24"/>
      <c r="HS35" s="24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4"/>
      <c r="IG35" s="27"/>
      <c r="IH35" s="27"/>
      <c r="II35" s="28"/>
      <c r="IJ35" s="28"/>
      <c r="IK35" s="28"/>
      <c r="IL35" s="28"/>
      <c r="IM35" s="24"/>
      <c r="IN35" s="24"/>
      <c r="IO35" s="24"/>
      <c r="IP35" s="24"/>
      <c r="IQ35" s="24"/>
      <c r="IR35" s="24"/>
      <c r="IS35" s="24"/>
      <c r="IT35" s="24"/>
      <c r="IU35" s="24"/>
      <c r="IV35" s="24"/>
      <c r="IW35" s="24"/>
      <c r="IX35" s="24"/>
      <c r="IY35" s="24"/>
      <c r="IZ35" s="24"/>
      <c r="JA35" s="24"/>
      <c r="JB35" s="24"/>
      <c r="JC35" s="24"/>
      <c r="JD35" s="24"/>
      <c r="JE35" s="24"/>
      <c r="JF35" s="24"/>
      <c r="JG35" s="24"/>
      <c r="JH35" s="25"/>
      <c r="JI35" s="25"/>
      <c r="JJ35" s="25"/>
      <c r="JK35" s="25"/>
      <c r="JL35" s="25"/>
      <c r="JM35" s="25"/>
      <c r="JN35" s="25"/>
      <c r="JO35" s="25"/>
      <c r="JP35" s="25"/>
      <c r="JQ35" s="25"/>
      <c r="JR35" s="25"/>
      <c r="JS35" s="25"/>
      <c r="JT35" s="25">
        <v>84</v>
      </c>
      <c r="JU35" s="25">
        <v>84</v>
      </c>
      <c r="JV35" s="25">
        <v>84</v>
      </c>
      <c r="JW35" s="25">
        <v>84</v>
      </c>
      <c r="JX35" s="25">
        <v>84</v>
      </c>
      <c r="JY35" s="25">
        <v>84</v>
      </c>
      <c r="JZ35" s="25">
        <v>84</v>
      </c>
      <c r="KA35" s="25">
        <v>84</v>
      </c>
      <c r="KB35" s="25">
        <v>84</v>
      </c>
      <c r="KC35" s="25">
        <v>84</v>
      </c>
      <c r="KD35" s="25">
        <v>84</v>
      </c>
      <c r="KE35" s="25">
        <v>84</v>
      </c>
    </row>
    <row r="36" spans="1:291" x14ac:dyDescent="0.2">
      <c r="A36" s="17">
        <v>400002</v>
      </c>
      <c r="B36" s="18">
        <v>45</v>
      </c>
      <c r="C36" s="18">
        <v>441</v>
      </c>
      <c r="D36" s="19" t="s">
        <v>54</v>
      </c>
      <c r="E36" s="20">
        <f t="shared" ref="E36:E70" si="2">SUM(GG36:GR36)</f>
        <v>0</v>
      </c>
      <c r="F36" s="21">
        <v>1421.6</v>
      </c>
      <c r="G36" s="22">
        <f t="shared" ref="G36:G72" si="3">($F36-$H36)/$H36</f>
        <v>0</v>
      </c>
      <c r="H36" s="21">
        <v>1421.6</v>
      </c>
      <c r="I36" s="20"/>
      <c r="J36" s="20"/>
      <c r="K36" s="20"/>
      <c r="L36" s="20"/>
      <c r="M36" s="23"/>
      <c r="N36" s="23"/>
      <c r="O36" s="20"/>
      <c r="P36" s="20"/>
      <c r="Q36" s="20"/>
      <c r="R36" s="20"/>
      <c r="S36" s="20">
        <v>1364.74</v>
      </c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1"/>
      <c r="HB36" s="20"/>
      <c r="HC36" s="20"/>
      <c r="HD36" s="20"/>
      <c r="HE36" s="20"/>
      <c r="HF36" s="20"/>
      <c r="HG36" s="24"/>
      <c r="HH36" s="24"/>
      <c r="HI36" s="24"/>
      <c r="HJ36" s="24"/>
      <c r="HK36" s="24"/>
      <c r="HL36" s="24"/>
      <c r="HM36" s="24"/>
      <c r="HN36" s="24"/>
      <c r="HO36" s="24"/>
      <c r="HP36" s="24"/>
      <c r="HQ36" s="24"/>
      <c r="HR36" s="24"/>
      <c r="HS36" s="24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4"/>
      <c r="IG36" s="27"/>
      <c r="IH36" s="27"/>
      <c r="II36" s="28"/>
      <c r="IJ36" s="28"/>
      <c r="IK36" s="28"/>
      <c r="IL36" s="28"/>
      <c r="IM36" s="24"/>
      <c r="IN36" s="24"/>
      <c r="IO36" s="24"/>
      <c r="IP36" s="24"/>
      <c r="IQ36" s="24"/>
      <c r="IR36" s="24"/>
      <c r="IS36" s="24"/>
      <c r="IT36" s="24"/>
      <c r="IU36" s="24"/>
      <c r="IV36" s="24"/>
      <c r="IW36" s="24"/>
      <c r="IX36" s="24"/>
      <c r="IY36" s="24"/>
      <c r="IZ36" s="24"/>
      <c r="JA36" s="24"/>
      <c r="JB36" s="24"/>
      <c r="JC36" s="24"/>
      <c r="JD36" s="24"/>
      <c r="JE36" s="24"/>
      <c r="JF36" s="24"/>
      <c r="JG36" s="24"/>
      <c r="JH36" s="25"/>
      <c r="JI36" s="25"/>
      <c r="JJ36" s="25"/>
      <c r="JK36" s="25"/>
      <c r="JL36" s="25"/>
      <c r="JM36" s="25"/>
      <c r="JN36" s="25"/>
      <c r="JO36" s="25"/>
      <c r="JP36" s="25"/>
      <c r="JQ36" s="25"/>
      <c r="JR36" s="25"/>
      <c r="JS36" s="25"/>
      <c r="JT36" s="25">
        <v>84</v>
      </c>
      <c r="JU36" s="25">
        <v>84</v>
      </c>
      <c r="JV36" s="25">
        <v>84</v>
      </c>
      <c r="JW36" s="25">
        <v>84</v>
      </c>
      <c r="JX36" s="25">
        <v>84</v>
      </c>
      <c r="JY36" s="25">
        <v>84</v>
      </c>
      <c r="JZ36" s="25">
        <v>84</v>
      </c>
      <c r="KA36" s="25">
        <v>84</v>
      </c>
      <c r="KB36" s="25">
        <v>84</v>
      </c>
      <c r="KC36" s="25">
        <v>84</v>
      </c>
      <c r="KD36" s="25">
        <v>84</v>
      </c>
      <c r="KE36" s="25">
        <v>84</v>
      </c>
    </row>
    <row r="37" spans="1:291" x14ac:dyDescent="0.2">
      <c r="A37" s="17">
        <v>5001</v>
      </c>
      <c r="B37" s="18">
        <v>45</v>
      </c>
      <c r="C37" s="18">
        <v>461</v>
      </c>
      <c r="D37" s="19" t="s">
        <v>54</v>
      </c>
      <c r="E37" s="20">
        <f t="shared" si="2"/>
        <v>0</v>
      </c>
      <c r="F37" s="21">
        <v>99.8</v>
      </c>
      <c r="G37" s="22">
        <f t="shared" si="3"/>
        <v>0</v>
      </c>
      <c r="H37" s="21">
        <v>99.8</v>
      </c>
      <c r="I37" s="20"/>
      <c r="J37" s="20"/>
      <c r="K37" s="20"/>
      <c r="L37" s="20"/>
      <c r="M37" s="23"/>
      <c r="N37" s="23"/>
      <c r="O37" s="20"/>
      <c r="P37" s="20"/>
      <c r="Q37" s="20"/>
      <c r="R37" s="20"/>
      <c r="S37" s="20">
        <v>95.81</v>
      </c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1"/>
      <c r="HB37" s="20"/>
      <c r="HC37" s="20"/>
      <c r="HD37" s="20"/>
      <c r="HE37" s="20"/>
      <c r="HF37" s="20"/>
      <c r="HG37" s="24"/>
      <c r="HH37" s="24"/>
      <c r="HI37" s="24"/>
      <c r="HJ37" s="24"/>
      <c r="HK37" s="24"/>
      <c r="HL37" s="24"/>
      <c r="HM37" s="24"/>
      <c r="HN37" s="24"/>
      <c r="HO37" s="24"/>
      <c r="HP37" s="24"/>
      <c r="HQ37" s="24"/>
      <c r="HR37" s="24"/>
      <c r="HS37" s="24"/>
      <c r="HT37" s="28"/>
      <c r="HU37" s="28"/>
      <c r="HV37" s="28"/>
      <c r="HW37" s="28"/>
      <c r="HX37" s="28"/>
      <c r="HY37" s="28"/>
      <c r="HZ37" s="28"/>
      <c r="IA37" s="28"/>
      <c r="IB37" s="28"/>
      <c r="IC37" s="28"/>
      <c r="ID37" s="28"/>
      <c r="IE37" s="28"/>
      <c r="IF37" s="24"/>
      <c r="IG37" s="28"/>
      <c r="IH37" s="28"/>
      <c r="II37" s="28"/>
      <c r="IJ37" s="28"/>
      <c r="IK37" s="28"/>
      <c r="IL37" s="28"/>
      <c r="IM37" s="24"/>
      <c r="IN37" s="24"/>
      <c r="IO37" s="24"/>
      <c r="IP37" s="24"/>
      <c r="IQ37" s="24"/>
      <c r="IR37" s="24"/>
      <c r="IS37" s="24"/>
      <c r="IT37" s="24"/>
      <c r="IU37" s="24"/>
      <c r="IV37" s="24"/>
      <c r="IW37" s="24"/>
      <c r="IX37" s="24"/>
      <c r="IY37" s="24"/>
      <c r="IZ37" s="24"/>
      <c r="JA37" s="24"/>
      <c r="JB37" s="24"/>
      <c r="JC37" s="24"/>
      <c r="JD37" s="24"/>
      <c r="JE37" s="24"/>
      <c r="JF37" s="24"/>
      <c r="JG37" s="24"/>
      <c r="JH37" s="25"/>
      <c r="JI37" s="25"/>
      <c r="JJ37" s="25"/>
      <c r="JK37" s="25"/>
      <c r="JL37" s="25"/>
      <c r="JM37" s="25"/>
      <c r="JN37" s="25"/>
      <c r="JO37" s="25"/>
      <c r="JP37" s="25"/>
      <c r="JQ37" s="25"/>
      <c r="JR37" s="25"/>
      <c r="JS37" s="25"/>
      <c r="JT37" s="25">
        <v>168</v>
      </c>
      <c r="JU37" s="25">
        <v>168</v>
      </c>
      <c r="JV37" s="25">
        <v>168</v>
      </c>
      <c r="JW37" s="25">
        <v>168</v>
      </c>
      <c r="JX37" s="25">
        <v>168</v>
      </c>
      <c r="JY37" s="25">
        <v>168</v>
      </c>
      <c r="JZ37" s="25">
        <v>168</v>
      </c>
      <c r="KA37" s="25">
        <v>168</v>
      </c>
      <c r="KB37" s="25">
        <v>168</v>
      </c>
      <c r="KC37" s="25">
        <v>168</v>
      </c>
      <c r="KD37" s="25">
        <v>168</v>
      </c>
      <c r="KE37" s="25">
        <v>168</v>
      </c>
    </row>
    <row r="38" spans="1:291" x14ac:dyDescent="0.2">
      <c r="A38" s="17">
        <v>30008</v>
      </c>
      <c r="B38" s="18">
        <v>50</v>
      </c>
      <c r="C38" s="18">
        <v>44</v>
      </c>
      <c r="D38" s="19" t="s">
        <v>54</v>
      </c>
      <c r="E38" s="20">
        <f t="shared" si="2"/>
        <v>0</v>
      </c>
      <c r="F38" s="21">
        <v>738.4</v>
      </c>
      <c r="G38" s="22">
        <f t="shared" si="3"/>
        <v>0</v>
      </c>
      <c r="H38" s="21">
        <v>738.4</v>
      </c>
      <c r="I38" s="20"/>
      <c r="J38" s="20"/>
      <c r="K38" s="20"/>
      <c r="L38" s="20"/>
      <c r="M38" s="23"/>
      <c r="N38" s="23"/>
      <c r="O38" s="20"/>
      <c r="P38" s="20"/>
      <c r="Q38" s="20"/>
      <c r="R38" s="20"/>
      <c r="S38" s="20">
        <v>708.86</v>
      </c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1"/>
      <c r="HB38" s="20"/>
      <c r="HC38" s="20"/>
      <c r="HD38" s="20"/>
      <c r="HE38" s="20"/>
      <c r="HF38" s="20"/>
      <c r="HG38" s="24"/>
      <c r="HH38" s="24"/>
      <c r="HI38" s="24"/>
      <c r="HJ38" s="24"/>
      <c r="HK38" s="24"/>
      <c r="HL38" s="24"/>
      <c r="HM38" s="24"/>
      <c r="HN38" s="24"/>
      <c r="HO38" s="24"/>
      <c r="HP38" s="24"/>
      <c r="HQ38" s="24"/>
      <c r="HR38" s="24"/>
      <c r="HS38" s="24"/>
      <c r="HT38" s="24"/>
      <c r="HU38" s="24"/>
      <c r="HV38" s="24"/>
      <c r="HW38" s="24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4"/>
      <c r="IJ38" s="24"/>
      <c r="IK38" s="24"/>
      <c r="IL38" s="24"/>
      <c r="IM38" s="24"/>
      <c r="IN38" s="24"/>
      <c r="IO38" s="24"/>
      <c r="IP38" s="24"/>
      <c r="IQ38" s="24"/>
      <c r="IR38" s="24"/>
      <c r="IS38" s="24"/>
      <c r="IT38" s="24"/>
      <c r="IU38" s="24"/>
      <c r="IV38" s="24"/>
      <c r="IW38" s="24"/>
      <c r="IX38" s="24"/>
      <c r="IY38" s="24"/>
      <c r="IZ38" s="24"/>
      <c r="JA38" s="24"/>
      <c r="JB38" s="24"/>
      <c r="JC38" s="24"/>
      <c r="JD38" s="24"/>
      <c r="JE38" s="24"/>
      <c r="JF38" s="24"/>
      <c r="JG38" s="24"/>
      <c r="JH38" s="25"/>
      <c r="JI38" s="25"/>
      <c r="JJ38" s="25"/>
      <c r="JK38" s="25"/>
      <c r="JL38" s="25"/>
      <c r="JM38" s="25"/>
      <c r="JN38" s="25"/>
      <c r="JO38" s="25"/>
      <c r="JP38" s="25"/>
      <c r="JQ38" s="25"/>
      <c r="JR38" s="25"/>
      <c r="JS38" s="25"/>
      <c r="JT38" s="25">
        <v>140</v>
      </c>
      <c r="JU38" s="25">
        <v>140</v>
      </c>
      <c r="JV38" s="25">
        <v>140</v>
      </c>
      <c r="JW38" s="25">
        <v>140</v>
      </c>
      <c r="JX38" s="25">
        <v>140</v>
      </c>
      <c r="JY38" s="25">
        <v>140</v>
      </c>
      <c r="JZ38" s="25">
        <v>140</v>
      </c>
      <c r="KA38" s="25">
        <v>140</v>
      </c>
      <c r="KB38" s="25">
        <v>140</v>
      </c>
      <c r="KC38" s="25">
        <v>140</v>
      </c>
      <c r="KD38" s="25">
        <v>140</v>
      </c>
      <c r="KE38" s="25">
        <v>140</v>
      </c>
    </row>
    <row r="39" spans="1:291" x14ac:dyDescent="0.2">
      <c r="A39" s="17">
        <v>30009</v>
      </c>
      <c r="B39" s="18">
        <v>50</v>
      </c>
      <c r="C39" s="18">
        <v>45</v>
      </c>
      <c r="D39" s="19" t="s">
        <v>54</v>
      </c>
      <c r="E39" s="20">
        <f t="shared" si="2"/>
        <v>0</v>
      </c>
      <c r="F39" s="21">
        <v>752.6</v>
      </c>
      <c r="G39" s="22">
        <f t="shared" si="3"/>
        <v>0</v>
      </c>
      <c r="H39" s="21">
        <v>752.6</v>
      </c>
      <c r="I39" s="20"/>
      <c r="J39" s="20"/>
      <c r="K39" s="20"/>
      <c r="L39" s="20"/>
      <c r="M39" s="23"/>
      <c r="N39" s="23"/>
      <c r="O39" s="20"/>
      <c r="P39" s="20"/>
      <c r="Q39" s="20"/>
      <c r="R39" s="20"/>
      <c r="S39" s="20">
        <v>722.5</v>
      </c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1"/>
      <c r="HB39" s="20"/>
      <c r="HC39" s="20"/>
      <c r="HD39" s="20"/>
      <c r="HE39" s="20"/>
      <c r="HF39" s="20"/>
      <c r="HG39" s="24"/>
      <c r="HH39" s="24"/>
      <c r="HI39" s="24"/>
      <c r="HJ39" s="24"/>
      <c r="HK39" s="24"/>
      <c r="HL39" s="24"/>
      <c r="HM39" s="24"/>
      <c r="HN39" s="24"/>
      <c r="HO39" s="24"/>
      <c r="HP39" s="24"/>
      <c r="HQ39" s="24"/>
      <c r="HR39" s="24"/>
      <c r="HS39" s="24"/>
      <c r="HT39" s="24"/>
      <c r="HU39" s="24"/>
      <c r="HV39" s="24"/>
      <c r="HW39" s="24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4"/>
      <c r="IK39" s="24"/>
      <c r="IL39" s="24"/>
      <c r="IM39" s="24"/>
      <c r="IN39" s="24"/>
      <c r="IO39" s="24"/>
      <c r="IP39" s="24"/>
      <c r="IQ39" s="24"/>
      <c r="IR39" s="24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  <c r="JG39" s="24"/>
      <c r="JH39" s="25"/>
      <c r="JI39" s="25"/>
      <c r="JJ39" s="25"/>
      <c r="JK39" s="25"/>
      <c r="JL39" s="25"/>
      <c r="JM39" s="25"/>
      <c r="JN39" s="25"/>
      <c r="JO39" s="25"/>
      <c r="JP39" s="25"/>
      <c r="JQ39" s="25"/>
      <c r="JR39" s="25"/>
      <c r="JS39" s="25"/>
      <c r="JT39" s="25">
        <v>210</v>
      </c>
      <c r="JU39" s="25">
        <v>210</v>
      </c>
      <c r="JV39" s="25">
        <v>210</v>
      </c>
      <c r="JW39" s="25">
        <v>210</v>
      </c>
      <c r="JX39" s="25">
        <v>210</v>
      </c>
      <c r="JY39" s="25">
        <v>210</v>
      </c>
      <c r="JZ39" s="25">
        <v>210</v>
      </c>
      <c r="KA39" s="25">
        <v>210</v>
      </c>
      <c r="KB39" s="25">
        <v>210</v>
      </c>
      <c r="KC39" s="25">
        <v>210</v>
      </c>
      <c r="KD39" s="25">
        <v>210</v>
      </c>
      <c r="KE39" s="25">
        <v>210</v>
      </c>
    </row>
    <row r="40" spans="1:291" x14ac:dyDescent="0.2">
      <c r="A40" s="17">
        <v>30010</v>
      </c>
      <c r="B40" s="18">
        <v>50</v>
      </c>
      <c r="C40" s="18">
        <v>46</v>
      </c>
      <c r="D40" s="19" t="s">
        <v>54</v>
      </c>
      <c r="E40" s="20">
        <f t="shared" si="2"/>
        <v>0</v>
      </c>
      <c r="F40" s="21">
        <v>985.6</v>
      </c>
      <c r="G40" s="22">
        <f t="shared" si="3"/>
        <v>0</v>
      </c>
      <c r="H40" s="21">
        <v>985.6</v>
      </c>
      <c r="I40" s="20"/>
      <c r="J40" s="20"/>
      <c r="K40" s="20"/>
      <c r="L40" s="20"/>
      <c r="M40" s="23"/>
      <c r="N40" s="23"/>
      <c r="O40" s="20"/>
      <c r="P40" s="20"/>
      <c r="Q40" s="20"/>
      <c r="R40" s="20"/>
      <c r="S40" s="20">
        <v>946.18</v>
      </c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1"/>
      <c r="HB40" s="20"/>
      <c r="HC40" s="20"/>
      <c r="HD40" s="20"/>
      <c r="HE40" s="20"/>
      <c r="HF40" s="20"/>
      <c r="HG40" s="24"/>
      <c r="HH40" s="24"/>
      <c r="HI40" s="24"/>
      <c r="HJ40" s="24"/>
      <c r="HK40" s="24"/>
      <c r="HL40" s="24"/>
      <c r="HM40" s="24"/>
      <c r="HN40" s="24"/>
      <c r="HO40" s="24"/>
      <c r="HP40" s="24"/>
      <c r="HQ40" s="24"/>
      <c r="HR40" s="24"/>
      <c r="HS40" s="24"/>
      <c r="HT40" s="24"/>
      <c r="HU40" s="24"/>
      <c r="HV40" s="24"/>
      <c r="HW40" s="24"/>
      <c r="HX40" s="24"/>
      <c r="HY40" s="24"/>
      <c r="HZ40" s="24"/>
      <c r="IA40" s="24"/>
      <c r="IB40" s="24"/>
      <c r="IC40" s="24"/>
      <c r="ID40" s="24"/>
      <c r="IE40" s="24"/>
      <c r="IF40" s="24"/>
      <c r="IG40" s="24"/>
      <c r="IH40" s="24"/>
      <c r="II40" s="24"/>
      <c r="IJ40" s="24"/>
      <c r="IK40" s="24"/>
      <c r="IL40" s="24"/>
      <c r="IM40" s="24"/>
      <c r="IN40" s="24"/>
      <c r="IO40" s="24"/>
      <c r="IP40" s="24"/>
      <c r="IQ40" s="24"/>
      <c r="IR40" s="24"/>
      <c r="IS40" s="24"/>
      <c r="IT40" s="24"/>
      <c r="IU40" s="24"/>
      <c r="IV40" s="24"/>
      <c r="IW40" s="24"/>
      <c r="IX40" s="24"/>
      <c r="IY40" s="24"/>
      <c r="IZ40" s="24"/>
      <c r="JA40" s="24"/>
      <c r="JB40" s="24"/>
      <c r="JC40" s="24"/>
      <c r="JD40" s="24"/>
      <c r="JE40" s="24"/>
      <c r="JF40" s="24"/>
      <c r="JG40" s="24"/>
      <c r="JH40" s="25"/>
      <c r="JI40" s="25"/>
      <c r="JJ40" s="25"/>
      <c r="JK40" s="25"/>
      <c r="JL40" s="25"/>
      <c r="JM40" s="25"/>
      <c r="JN40" s="25"/>
      <c r="JO40" s="25"/>
      <c r="JP40" s="25"/>
      <c r="JQ40" s="25"/>
      <c r="JR40" s="25"/>
      <c r="JS40" s="25"/>
      <c r="JT40" s="25">
        <v>140</v>
      </c>
      <c r="JU40" s="25">
        <v>140</v>
      </c>
      <c r="JV40" s="25">
        <v>140</v>
      </c>
      <c r="JW40" s="25">
        <v>140</v>
      </c>
      <c r="JX40" s="25">
        <v>140</v>
      </c>
      <c r="JY40" s="25">
        <v>140</v>
      </c>
      <c r="JZ40" s="25">
        <v>140</v>
      </c>
      <c r="KA40" s="25">
        <v>140</v>
      </c>
      <c r="KB40" s="25">
        <v>140</v>
      </c>
      <c r="KC40" s="25">
        <v>140</v>
      </c>
      <c r="KD40" s="25">
        <v>140</v>
      </c>
      <c r="KE40" s="25">
        <v>140</v>
      </c>
    </row>
    <row r="41" spans="1:291" x14ac:dyDescent="0.2">
      <c r="A41" s="17">
        <v>30011</v>
      </c>
      <c r="B41" s="18">
        <v>50</v>
      </c>
      <c r="C41" s="18">
        <v>47</v>
      </c>
      <c r="D41" s="19" t="s">
        <v>54</v>
      </c>
      <c r="E41" s="20">
        <f t="shared" si="2"/>
        <v>0</v>
      </c>
      <c r="F41" s="21">
        <v>284.60000000000002</v>
      </c>
      <c r="G41" s="22">
        <f t="shared" si="3"/>
        <v>0</v>
      </c>
      <c r="H41" s="21">
        <v>284.60000000000002</v>
      </c>
      <c r="I41" s="20"/>
      <c r="J41" s="20"/>
      <c r="K41" s="20"/>
      <c r="L41" s="20"/>
      <c r="M41" s="23"/>
      <c r="N41" s="23"/>
      <c r="O41" s="20"/>
      <c r="P41" s="20"/>
      <c r="Q41" s="20"/>
      <c r="R41" s="20"/>
      <c r="S41" s="20">
        <v>273.22000000000003</v>
      </c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1"/>
      <c r="HB41" s="20"/>
      <c r="HC41" s="20"/>
      <c r="HD41" s="20"/>
      <c r="HE41" s="20"/>
      <c r="HF41" s="20"/>
      <c r="HG41" s="24"/>
      <c r="HH41" s="24"/>
      <c r="HI41" s="24"/>
      <c r="HJ41" s="24"/>
      <c r="HK41" s="24"/>
      <c r="HL41" s="24"/>
      <c r="HM41" s="24"/>
      <c r="HN41" s="24"/>
      <c r="HO41" s="24"/>
      <c r="HP41" s="24"/>
      <c r="HQ41" s="24"/>
      <c r="HR41" s="24"/>
      <c r="HS41" s="24"/>
      <c r="HT41" s="24"/>
      <c r="HU41" s="24"/>
      <c r="HV41" s="24"/>
      <c r="HW41" s="24"/>
      <c r="HX41" s="24"/>
      <c r="HY41" s="24"/>
      <c r="HZ41" s="24"/>
      <c r="IA41" s="24"/>
      <c r="IB41" s="24"/>
      <c r="IC41" s="24"/>
      <c r="ID41" s="24"/>
      <c r="IE41" s="24"/>
      <c r="IF41" s="24"/>
      <c r="IG41" s="24"/>
      <c r="IH41" s="24"/>
      <c r="II41" s="24"/>
      <c r="IJ41" s="24"/>
      <c r="IK41" s="24"/>
      <c r="IL41" s="24"/>
      <c r="IM41" s="24"/>
      <c r="IN41" s="24"/>
      <c r="IO41" s="24"/>
      <c r="IP41" s="24"/>
      <c r="IQ41" s="24"/>
      <c r="IR41" s="24"/>
      <c r="IS41" s="24"/>
      <c r="IT41" s="24"/>
      <c r="IU41" s="24"/>
      <c r="IV41" s="24"/>
      <c r="IW41" s="24"/>
      <c r="IX41" s="24"/>
      <c r="IY41" s="24"/>
      <c r="IZ41" s="24"/>
      <c r="JA41" s="24"/>
      <c r="JB41" s="24"/>
      <c r="JC41" s="24"/>
      <c r="JD41" s="24"/>
      <c r="JE41" s="24"/>
      <c r="JF41" s="24"/>
      <c r="JG41" s="24"/>
      <c r="JH41" s="25"/>
      <c r="JI41" s="25"/>
      <c r="JJ41" s="25"/>
      <c r="JK41" s="25"/>
      <c r="JL41" s="25"/>
      <c r="JM41" s="25"/>
      <c r="JN41" s="25"/>
      <c r="JO41" s="25"/>
      <c r="JP41" s="25"/>
      <c r="JQ41" s="25"/>
      <c r="JR41" s="25"/>
      <c r="JS41" s="25"/>
      <c r="JT41" s="25">
        <v>74.2</v>
      </c>
      <c r="JU41" s="25">
        <v>74.2</v>
      </c>
      <c r="JV41" s="25">
        <v>74.2</v>
      </c>
      <c r="JW41" s="25">
        <v>74.2</v>
      </c>
      <c r="JX41" s="25">
        <v>74.2</v>
      </c>
      <c r="JY41" s="25">
        <v>74.2</v>
      </c>
      <c r="JZ41" s="25">
        <v>74.2</v>
      </c>
      <c r="KA41" s="25">
        <v>74.2</v>
      </c>
      <c r="KB41" s="25">
        <v>74.2</v>
      </c>
      <c r="KC41" s="25">
        <v>74.2</v>
      </c>
      <c r="KD41" s="25">
        <v>74.2</v>
      </c>
      <c r="KE41" s="25">
        <v>74.2</v>
      </c>
    </row>
    <row r="42" spans="1:291" x14ac:dyDescent="0.2">
      <c r="A42" s="17">
        <v>6001</v>
      </c>
      <c r="B42" s="18">
        <v>60</v>
      </c>
      <c r="C42" s="18">
        <v>64</v>
      </c>
      <c r="D42" s="19" t="s">
        <v>54</v>
      </c>
      <c r="E42" s="20">
        <f t="shared" si="2"/>
        <v>0</v>
      </c>
      <c r="F42" s="21">
        <v>84.9</v>
      </c>
      <c r="G42" s="22">
        <f t="shared" si="3"/>
        <v>0</v>
      </c>
      <c r="H42" s="21">
        <v>84.9</v>
      </c>
      <c r="I42" s="20"/>
      <c r="J42" s="20"/>
      <c r="K42" s="20"/>
      <c r="L42" s="20"/>
      <c r="M42" s="23"/>
      <c r="N42" s="23"/>
      <c r="O42" s="20"/>
      <c r="P42" s="20"/>
      <c r="Q42" s="20"/>
      <c r="R42" s="20"/>
      <c r="S42" s="20">
        <v>81.5</v>
      </c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1"/>
      <c r="HB42" s="20"/>
      <c r="HC42" s="20"/>
      <c r="HD42" s="20"/>
      <c r="HE42" s="20"/>
      <c r="HF42" s="20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5"/>
      <c r="JI42" s="25"/>
      <c r="JJ42" s="25"/>
      <c r="JK42" s="25"/>
      <c r="JL42" s="25"/>
      <c r="JM42" s="25"/>
      <c r="JN42" s="25"/>
      <c r="JO42" s="25"/>
      <c r="JP42" s="25"/>
      <c r="JQ42" s="25"/>
      <c r="JR42" s="25"/>
      <c r="JS42" s="25"/>
      <c r="JT42" s="25">
        <v>140</v>
      </c>
      <c r="JU42" s="25">
        <v>140</v>
      </c>
      <c r="JV42" s="25">
        <v>140</v>
      </c>
      <c r="JW42" s="25">
        <v>140</v>
      </c>
      <c r="JX42" s="25">
        <v>140</v>
      </c>
      <c r="JY42" s="25">
        <v>140</v>
      </c>
      <c r="JZ42" s="25">
        <v>140</v>
      </c>
      <c r="KA42" s="25">
        <v>140</v>
      </c>
      <c r="KB42" s="25">
        <v>140</v>
      </c>
      <c r="KC42" s="25">
        <v>140</v>
      </c>
      <c r="KD42" s="25">
        <v>140</v>
      </c>
      <c r="KE42" s="25">
        <v>140</v>
      </c>
    </row>
    <row r="43" spans="1:291" x14ac:dyDescent="0.2">
      <c r="A43" s="17">
        <v>6002</v>
      </c>
      <c r="B43" s="18">
        <v>60</v>
      </c>
      <c r="C43" s="18">
        <v>65</v>
      </c>
      <c r="D43" s="19" t="s">
        <v>54</v>
      </c>
      <c r="E43" s="20">
        <f t="shared" si="2"/>
        <v>0</v>
      </c>
      <c r="F43" s="21">
        <v>84.9</v>
      </c>
      <c r="G43" s="22">
        <f t="shared" si="3"/>
        <v>0</v>
      </c>
      <c r="H43" s="21">
        <v>84.9</v>
      </c>
      <c r="I43" s="20"/>
      <c r="J43" s="20"/>
      <c r="K43" s="20"/>
      <c r="L43" s="20"/>
      <c r="M43" s="23"/>
      <c r="N43" s="23"/>
      <c r="O43" s="20"/>
      <c r="P43" s="20"/>
      <c r="Q43" s="20"/>
      <c r="R43" s="20"/>
      <c r="S43" s="20">
        <v>81.5</v>
      </c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1"/>
      <c r="HB43" s="20"/>
      <c r="HC43" s="20"/>
      <c r="HD43" s="20"/>
      <c r="HE43" s="20"/>
      <c r="HF43" s="20"/>
      <c r="HG43" s="24"/>
      <c r="HH43" s="24"/>
      <c r="HI43" s="24"/>
      <c r="HJ43" s="24"/>
      <c r="HK43" s="24"/>
      <c r="HL43" s="24"/>
      <c r="HM43" s="24"/>
      <c r="HN43" s="24"/>
      <c r="HO43" s="24"/>
      <c r="HP43" s="24"/>
      <c r="HQ43" s="24"/>
      <c r="HR43" s="24"/>
      <c r="HS43" s="24"/>
      <c r="HT43" s="24"/>
      <c r="HU43" s="24"/>
      <c r="HV43" s="24"/>
      <c r="HW43" s="24"/>
      <c r="HX43" s="24"/>
      <c r="HY43" s="24"/>
      <c r="HZ43" s="24"/>
      <c r="IA43" s="24"/>
      <c r="IB43" s="24"/>
      <c r="IC43" s="24"/>
      <c r="ID43" s="24"/>
      <c r="IE43" s="24"/>
      <c r="IF43" s="24"/>
      <c r="IG43" s="24"/>
      <c r="IH43" s="24"/>
      <c r="II43" s="24"/>
      <c r="IJ43" s="24"/>
      <c r="IK43" s="24"/>
      <c r="IL43" s="24"/>
      <c r="IM43" s="24"/>
      <c r="IN43" s="24"/>
      <c r="IO43" s="24"/>
      <c r="IP43" s="24"/>
      <c r="IQ43" s="24"/>
      <c r="IR43" s="24"/>
      <c r="IS43" s="24"/>
      <c r="IT43" s="24"/>
      <c r="IU43" s="24"/>
      <c r="IV43" s="24"/>
      <c r="IW43" s="24"/>
      <c r="IX43" s="24"/>
      <c r="IY43" s="24"/>
      <c r="IZ43" s="24"/>
      <c r="JA43" s="24"/>
      <c r="JB43" s="24"/>
      <c r="JC43" s="24"/>
      <c r="JD43" s="24"/>
      <c r="JE43" s="24"/>
      <c r="JF43" s="24"/>
      <c r="JG43" s="24"/>
      <c r="JH43" s="25"/>
      <c r="JI43" s="25"/>
      <c r="JJ43" s="25"/>
      <c r="JK43" s="25"/>
      <c r="JL43" s="25"/>
      <c r="JM43" s="25"/>
      <c r="JN43" s="25"/>
      <c r="JO43" s="25"/>
      <c r="JP43" s="25"/>
      <c r="JQ43" s="25"/>
      <c r="JR43" s="25"/>
      <c r="JS43" s="25"/>
      <c r="JT43" s="25">
        <v>119</v>
      </c>
      <c r="JU43" s="25">
        <v>119</v>
      </c>
      <c r="JV43" s="25">
        <v>119</v>
      </c>
      <c r="JW43" s="25">
        <v>119</v>
      </c>
      <c r="JX43" s="25">
        <v>119</v>
      </c>
      <c r="JY43" s="25">
        <v>119</v>
      </c>
      <c r="JZ43" s="25">
        <v>119</v>
      </c>
      <c r="KA43" s="25">
        <v>119</v>
      </c>
      <c r="KB43" s="25">
        <v>119</v>
      </c>
      <c r="KC43" s="25">
        <v>119</v>
      </c>
      <c r="KD43" s="25">
        <v>119</v>
      </c>
      <c r="KE43" s="25">
        <v>119</v>
      </c>
    </row>
    <row r="44" spans="1:291" x14ac:dyDescent="0.2">
      <c r="A44" s="17">
        <v>6003</v>
      </c>
      <c r="B44" s="18">
        <v>70</v>
      </c>
      <c r="C44" s="18">
        <v>66</v>
      </c>
      <c r="D44" s="19" t="s">
        <v>54</v>
      </c>
      <c r="E44" s="20">
        <f t="shared" si="2"/>
        <v>0</v>
      </c>
      <c r="F44" s="21">
        <v>660.6</v>
      </c>
      <c r="G44" s="22">
        <f t="shared" si="3"/>
        <v>0</v>
      </c>
      <c r="H44" s="21">
        <v>660.6</v>
      </c>
      <c r="I44" s="20"/>
      <c r="J44" s="20"/>
      <c r="K44" s="20"/>
      <c r="L44" s="20"/>
      <c r="M44" s="23"/>
      <c r="N44" s="23"/>
      <c r="O44" s="20"/>
      <c r="P44" s="20"/>
      <c r="Q44" s="20"/>
      <c r="R44" s="20"/>
      <c r="S44" s="20">
        <v>634.17999999999995</v>
      </c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1"/>
      <c r="HB44" s="20"/>
      <c r="HC44" s="20"/>
      <c r="HD44" s="20"/>
      <c r="HE44" s="20"/>
      <c r="HF44" s="20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5"/>
      <c r="JI44" s="25"/>
      <c r="JJ44" s="25"/>
      <c r="JK44" s="25"/>
      <c r="JL44" s="25"/>
      <c r="JM44" s="25"/>
      <c r="JN44" s="25"/>
      <c r="JO44" s="25"/>
      <c r="JP44" s="25"/>
      <c r="JQ44" s="25"/>
      <c r="JR44" s="25"/>
      <c r="JS44" s="25"/>
      <c r="JT44" s="25">
        <v>168</v>
      </c>
      <c r="JU44" s="25">
        <v>168</v>
      </c>
      <c r="JV44" s="25">
        <v>168</v>
      </c>
      <c r="JW44" s="25">
        <v>168</v>
      </c>
      <c r="JX44" s="25">
        <v>168</v>
      </c>
      <c r="JY44" s="25">
        <v>168</v>
      </c>
      <c r="JZ44" s="25">
        <v>168</v>
      </c>
      <c r="KA44" s="25">
        <v>168</v>
      </c>
      <c r="KB44" s="25">
        <v>168</v>
      </c>
      <c r="KC44" s="25">
        <v>168</v>
      </c>
      <c r="KD44" s="25">
        <v>168</v>
      </c>
      <c r="KE44" s="25">
        <v>168</v>
      </c>
    </row>
    <row r="45" spans="1:291" x14ac:dyDescent="0.2">
      <c r="A45" s="17">
        <v>6004</v>
      </c>
      <c r="B45" s="18">
        <v>80</v>
      </c>
      <c r="C45" s="18">
        <v>52</v>
      </c>
      <c r="D45" s="19" t="s">
        <v>54</v>
      </c>
      <c r="E45" s="20">
        <f t="shared" si="2"/>
        <v>0</v>
      </c>
      <c r="F45" s="21">
        <v>552.20000000000005</v>
      </c>
      <c r="G45" s="22">
        <f t="shared" si="3"/>
        <v>0</v>
      </c>
      <c r="H45" s="21">
        <v>552.20000000000005</v>
      </c>
      <c r="I45" s="20"/>
      <c r="J45" s="20"/>
      <c r="K45" s="20"/>
      <c r="L45" s="20"/>
      <c r="M45" s="23"/>
      <c r="N45" s="23"/>
      <c r="O45" s="20"/>
      <c r="P45" s="20"/>
      <c r="Q45" s="20"/>
      <c r="R45" s="20"/>
      <c r="S45" s="20">
        <v>530.11</v>
      </c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1"/>
      <c r="HB45" s="20"/>
      <c r="HC45" s="20"/>
      <c r="HD45" s="20"/>
      <c r="HE45" s="20"/>
      <c r="HF45" s="20"/>
      <c r="HG45" s="24"/>
      <c r="HH45" s="24"/>
      <c r="HI45" s="24"/>
      <c r="HJ45" s="24"/>
      <c r="HK45" s="24"/>
      <c r="HL45" s="24"/>
      <c r="HM45" s="24"/>
      <c r="HN45" s="24"/>
      <c r="HO45" s="24"/>
      <c r="HP45" s="24"/>
      <c r="HQ45" s="24"/>
      <c r="HR45" s="24"/>
      <c r="HS45" s="24"/>
      <c r="HT45" s="24"/>
      <c r="HU45" s="24"/>
      <c r="HV45" s="24"/>
      <c r="HW45" s="24"/>
      <c r="HX45" s="24"/>
      <c r="HY45" s="24"/>
      <c r="HZ45" s="24"/>
      <c r="IA45" s="24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4"/>
      <c r="IR45" s="24"/>
      <c r="IS45" s="24"/>
      <c r="IT45" s="24"/>
      <c r="IU45" s="24"/>
      <c r="IV45" s="24"/>
      <c r="IW45" s="24"/>
      <c r="IX45" s="24"/>
      <c r="IY45" s="24"/>
      <c r="IZ45" s="24"/>
      <c r="JA45" s="24"/>
      <c r="JB45" s="24"/>
      <c r="JC45" s="24"/>
      <c r="JD45" s="24"/>
      <c r="JE45" s="24"/>
      <c r="JF45" s="24"/>
      <c r="JG45" s="24"/>
      <c r="JH45" s="25"/>
      <c r="JI45" s="25"/>
      <c r="JJ45" s="25"/>
      <c r="JK45" s="25"/>
      <c r="JL45" s="25"/>
      <c r="JM45" s="25"/>
      <c r="JN45" s="25"/>
      <c r="JO45" s="25"/>
      <c r="JP45" s="25"/>
      <c r="JQ45" s="25"/>
      <c r="JR45" s="25"/>
      <c r="JS45" s="25"/>
      <c r="JT45" s="25">
        <v>168</v>
      </c>
      <c r="JU45" s="25">
        <v>168</v>
      </c>
      <c r="JV45" s="25">
        <v>168</v>
      </c>
      <c r="JW45" s="25">
        <v>168</v>
      </c>
      <c r="JX45" s="25">
        <v>168</v>
      </c>
      <c r="JY45" s="25">
        <v>168</v>
      </c>
      <c r="JZ45" s="25">
        <v>168</v>
      </c>
      <c r="KA45" s="25">
        <v>168</v>
      </c>
      <c r="KB45" s="25">
        <v>168</v>
      </c>
      <c r="KC45" s="25">
        <v>168</v>
      </c>
      <c r="KD45" s="25">
        <v>168</v>
      </c>
      <c r="KE45" s="25">
        <v>168</v>
      </c>
    </row>
    <row r="46" spans="1:291" x14ac:dyDescent="0.2">
      <c r="A46" s="17">
        <v>6005</v>
      </c>
      <c r="B46" s="18">
        <v>80</v>
      </c>
      <c r="C46" s="18">
        <v>53</v>
      </c>
      <c r="D46" s="19" t="s">
        <v>54</v>
      </c>
      <c r="E46" s="20">
        <f t="shared" si="2"/>
        <v>0</v>
      </c>
      <c r="F46" s="21">
        <v>4998</v>
      </c>
      <c r="G46" s="22">
        <f t="shared" si="3"/>
        <v>0</v>
      </c>
      <c r="H46" s="21">
        <v>4998</v>
      </c>
      <c r="I46" s="20"/>
      <c r="J46" s="20"/>
      <c r="K46" s="20"/>
      <c r="L46" s="20"/>
      <c r="M46" s="23"/>
      <c r="N46" s="23"/>
      <c r="O46" s="20"/>
      <c r="P46" s="20"/>
      <c r="Q46" s="20"/>
      <c r="R46" s="20"/>
      <c r="S46" s="20">
        <v>4798.08</v>
      </c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20"/>
      <c r="BV46" s="20"/>
      <c r="BW46" s="20"/>
      <c r="BX46" s="20"/>
      <c r="BY46" s="20"/>
      <c r="BZ46" s="20"/>
      <c r="CA46" s="20"/>
      <c r="CB46" s="20"/>
      <c r="CC46" s="20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  <c r="CR46" s="20"/>
      <c r="CS46" s="20"/>
      <c r="CT46" s="20"/>
      <c r="CU46" s="20"/>
      <c r="CV46" s="20"/>
      <c r="CW46" s="20"/>
      <c r="CX46" s="20"/>
      <c r="CY46" s="20"/>
      <c r="CZ46" s="20"/>
      <c r="DA46" s="20"/>
      <c r="DB46" s="20"/>
      <c r="DC46" s="20"/>
      <c r="DD46" s="20"/>
      <c r="DE46" s="20"/>
      <c r="DF46" s="20"/>
      <c r="DG46" s="20"/>
      <c r="DH46" s="20"/>
      <c r="DI46" s="20"/>
      <c r="DJ46" s="20"/>
      <c r="DK46" s="20"/>
      <c r="DL46" s="20"/>
      <c r="DM46" s="20"/>
      <c r="DN46" s="20"/>
      <c r="DO46" s="20"/>
      <c r="DP46" s="20"/>
      <c r="DQ46" s="20"/>
      <c r="DR46" s="20"/>
      <c r="DS46" s="20"/>
      <c r="DT46" s="20"/>
      <c r="DU46" s="20"/>
      <c r="DV46" s="20"/>
      <c r="DW46" s="20"/>
      <c r="DX46" s="20"/>
      <c r="DY46" s="20"/>
      <c r="DZ46" s="20"/>
      <c r="EA46" s="20"/>
      <c r="EB46" s="20"/>
      <c r="EC46" s="20"/>
      <c r="ED46" s="20"/>
      <c r="EE46" s="20"/>
      <c r="EF46" s="20"/>
      <c r="EG46" s="20"/>
      <c r="EH46" s="20"/>
      <c r="EI46" s="20"/>
      <c r="EJ46" s="20"/>
      <c r="EK46" s="20"/>
      <c r="EL46" s="20"/>
      <c r="EM46" s="20"/>
      <c r="EN46" s="20"/>
      <c r="EO46" s="20"/>
      <c r="EP46" s="20"/>
      <c r="EQ46" s="20"/>
      <c r="ER46" s="20"/>
      <c r="ES46" s="20"/>
      <c r="ET46" s="20"/>
      <c r="EU46" s="20"/>
      <c r="EV46" s="20"/>
      <c r="EW46" s="20"/>
      <c r="EX46" s="20"/>
      <c r="EY46" s="20"/>
      <c r="EZ46" s="20"/>
      <c r="FA46" s="20"/>
      <c r="FB46" s="20"/>
      <c r="FC46" s="20"/>
      <c r="FD46" s="20"/>
      <c r="FE46" s="20"/>
      <c r="FF46" s="20"/>
      <c r="FG46" s="20"/>
      <c r="FH46" s="20"/>
      <c r="FI46" s="20"/>
      <c r="FJ46" s="20"/>
      <c r="FK46" s="20"/>
      <c r="FL46" s="20"/>
      <c r="FM46" s="20"/>
      <c r="FN46" s="20"/>
      <c r="FO46" s="20"/>
      <c r="FP46" s="20"/>
      <c r="FQ46" s="20"/>
      <c r="FR46" s="20"/>
      <c r="FS46" s="20"/>
      <c r="FT46" s="20"/>
      <c r="FU46" s="20"/>
      <c r="FV46" s="20"/>
      <c r="FW46" s="20"/>
      <c r="FX46" s="20"/>
      <c r="FY46" s="20"/>
      <c r="FZ46" s="20"/>
      <c r="GA46" s="20"/>
      <c r="GB46" s="20"/>
      <c r="GC46" s="20"/>
      <c r="GD46" s="20"/>
      <c r="GE46" s="20"/>
      <c r="GF46" s="20"/>
      <c r="GG46" s="20"/>
      <c r="GH46" s="20"/>
      <c r="GI46" s="20"/>
      <c r="GJ46" s="20"/>
      <c r="GK46" s="20"/>
      <c r="GL46" s="20"/>
      <c r="GM46" s="20"/>
      <c r="GN46" s="20"/>
      <c r="GO46" s="20"/>
      <c r="GP46" s="20"/>
      <c r="GQ46" s="20"/>
      <c r="GR46" s="20"/>
      <c r="GS46" s="20"/>
      <c r="GT46" s="20"/>
      <c r="GU46" s="20"/>
      <c r="GV46" s="20"/>
      <c r="GW46" s="20"/>
      <c r="GX46" s="20"/>
      <c r="GY46" s="20"/>
      <c r="GZ46" s="20"/>
      <c r="HA46" s="21"/>
      <c r="HB46" s="20"/>
      <c r="HC46" s="20"/>
      <c r="HD46" s="20"/>
      <c r="HE46" s="20"/>
      <c r="HF46" s="20"/>
      <c r="HG46" s="24"/>
      <c r="HH46" s="24"/>
      <c r="HI46" s="24"/>
      <c r="HJ46" s="24"/>
      <c r="HK46" s="24"/>
      <c r="HL46" s="24"/>
      <c r="HM46" s="24"/>
      <c r="HN46" s="24"/>
      <c r="HO46" s="24"/>
      <c r="HP46" s="24"/>
      <c r="HQ46" s="24"/>
      <c r="HR46" s="24"/>
      <c r="HS46" s="24"/>
      <c r="HT46" s="24"/>
      <c r="HU46" s="24"/>
      <c r="HV46" s="24"/>
      <c r="HW46" s="24"/>
      <c r="HX46" s="24"/>
      <c r="HY46" s="24"/>
      <c r="HZ46" s="24"/>
      <c r="IA46" s="24"/>
      <c r="IB46" s="24"/>
      <c r="IC46" s="24"/>
      <c r="ID46" s="24"/>
      <c r="IE46" s="24"/>
      <c r="IF46" s="24"/>
      <c r="IG46" s="24"/>
      <c r="IH46" s="24"/>
      <c r="II46" s="24"/>
      <c r="IJ46" s="24"/>
      <c r="IK46" s="24"/>
      <c r="IL46" s="24"/>
      <c r="IM46" s="24"/>
      <c r="IN46" s="24"/>
      <c r="IO46" s="24"/>
      <c r="IP46" s="24"/>
      <c r="IQ46" s="24"/>
      <c r="IR46" s="24"/>
      <c r="IS46" s="24"/>
      <c r="IT46" s="24"/>
      <c r="IU46" s="24"/>
      <c r="IV46" s="24"/>
      <c r="IW46" s="24"/>
      <c r="IX46" s="24"/>
      <c r="IY46" s="24"/>
      <c r="IZ46" s="24"/>
      <c r="JA46" s="24"/>
      <c r="JB46" s="24"/>
      <c r="JC46" s="24"/>
      <c r="JD46" s="24"/>
      <c r="JE46" s="24"/>
      <c r="JF46" s="24"/>
      <c r="JG46" s="24"/>
      <c r="JH46" s="25"/>
      <c r="JI46" s="25"/>
      <c r="JJ46" s="25"/>
      <c r="JK46" s="25"/>
      <c r="JL46" s="25"/>
      <c r="JM46" s="25"/>
      <c r="JN46" s="25"/>
      <c r="JO46" s="25"/>
      <c r="JP46" s="25"/>
      <c r="JQ46" s="25"/>
      <c r="JR46" s="25"/>
      <c r="JS46" s="25"/>
      <c r="JT46" s="25">
        <v>109.2</v>
      </c>
      <c r="JU46" s="25">
        <v>109.2</v>
      </c>
      <c r="JV46" s="25">
        <v>109.2</v>
      </c>
      <c r="JW46" s="25">
        <v>109.2</v>
      </c>
      <c r="JX46" s="25">
        <v>109.2</v>
      </c>
      <c r="JY46" s="25">
        <v>109.2</v>
      </c>
      <c r="JZ46" s="25">
        <v>109.2</v>
      </c>
      <c r="KA46" s="25">
        <v>109.2</v>
      </c>
      <c r="KB46" s="25">
        <v>109.2</v>
      </c>
      <c r="KC46" s="25">
        <v>109.2</v>
      </c>
      <c r="KD46" s="25">
        <v>109.2</v>
      </c>
      <c r="KE46" s="25">
        <v>109.2</v>
      </c>
    </row>
    <row r="47" spans="1:291" x14ac:dyDescent="0.2">
      <c r="A47" s="17">
        <v>6006</v>
      </c>
      <c r="B47" s="18">
        <v>80</v>
      </c>
      <c r="C47" s="18">
        <v>54</v>
      </c>
      <c r="D47" s="19" t="s">
        <v>54</v>
      </c>
      <c r="E47" s="20">
        <f t="shared" si="2"/>
        <v>0</v>
      </c>
      <c r="F47" s="21">
        <v>164.6</v>
      </c>
      <c r="G47" s="22">
        <f t="shared" si="3"/>
        <v>0</v>
      </c>
      <c r="H47" s="21">
        <v>164.6</v>
      </c>
      <c r="I47" s="20"/>
      <c r="J47" s="20"/>
      <c r="K47" s="20"/>
      <c r="L47" s="20"/>
      <c r="M47" s="23"/>
      <c r="N47" s="23"/>
      <c r="O47" s="20"/>
      <c r="P47" s="20"/>
      <c r="Q47" s="20"/>
      <c r="R47" s="20"/>
      <c r="S47" s="20">
        <v>157.02000000000001</v>
      </c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20"/>
      <c r="GA47" s="20"/>
      <c r="GB47" s="20"/>
      <c r="GC47" s="20"/>
      <c r="GD47" s="20"/>
      <c r="GE47" s="20"/>
      <c r="GF47" s="20"/>
      <c r="GG47" s="20"/>
      <c r="GH47" s="20"/>
      <c r="GI47" s="20"/>
      <c r="GJ47" s="20"/>
      <c r="GK47" s="20"/>
      <c r="GL47" s="20"/>
      <c r="GM47" s="20"/>
      <c r="GN47" s="20"/>
      <c r="GO47" s="20"/>
      <c r="GP47" s="20"/>
      <c r="GQ47" s="20"/>
      <c r="GR47" s="20"/>
      <c r="GS47" s="20"/>
      <c r="GT47" s="20"/>
      <c r="GU47" s="20"/>
      <c r="GV47" s="20"/>
      <c r="GW47" s="20"/>
      <c r="GX47" s="20"/>
      <c r="GY47" s="20"/>
      <c r="GZ47" s="20"/>
      <c r="HA47" s="21"/>
      <c r="HB47" s="20"/>
      <c r="HC47" s="20"/>
      <c r="HD47" s="20"/>
      <c r="HE47" s="20"/>
      <c r="HF47" s="20"/>
      <c r="HG47" s="24"/>
      <c r="HH47" s="24"/>
      <c r="HI47" s="24"/>
      <c r="HJ47" s="24"/>
      <c r="HK47" s="24"/>
      <c r="HL47" s="24"/>
      <c r="HM47" s="24"/>
      <c r="HN47" s="24"/>
      <c r="HO47" s="24"/>
      <c r="HP47" s="24"/>
      <c r="HQ47" s="24"/>
      <c r="HR47" s="24"/>
      <c r="HS47" s="24"/>
      <c r="HT47" s="24"/>
      <c r="HU47" s="24"/>
      <c r="HV47" s="24"/>
      <c r="HW47" s="24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4"/>
      <c r="IR47" s="24"/>
      <c r="IS47" s="24"/>
      <c r="IT47" s="24"/>
      <c r="IU47" s="24"/>
      <c r="IV47" s="24"/>
      <c r="IW47" s="24"/>
      <c r="IX47" s="24"/>
      <c r="IY47" s="24"/>
      <c r="IZ47" s="24"/>
      <c r="JA47" s="24"/>
      <c r="JB47" s="24"/>
      <c r="JC47" s="24"/>
      <c r="JD47" s="24"/>
      <c r="JE47" s="24"/>
      <c r="JF47" s="24"/>
      <c r="JG47" s="24"/>
      <c r="JH47" s="25"/>
      <c r="JI47" s="25"/>
      <c r="JJ47" s="25"/>
      <c r="JK47" s="25"/>
      <c r="JL47" s="25"/>
      <c r="JM47" s="25"/>
      <c r="JN47" s="25"/>
      <c r="JO47" s="25"/>
      <c r="JP47" s="25"/>
      <c r="JQ47" s="25"/>
      <c r="JR47" s="25"/>
      <c r="JS47" s="25"/>
      <c r="JT47" s="25">
        <v>140</v>
      </c>
      <c r="JU47" s="25">
        <v>140</v>
      </c>
      <c r="JV47" s="25">
        <v>140</v>
      </c>
      <c r="JW47" s="25">
        <v>140</v>
      </c>
      <c r="JX47" s="25">
        <v>140</v>
      </c>
      <c r="JY47" s="25">
        <v>140</v>
      </c>
      <c r="JZ47" s="25">
        <v>140</v>
      </c>
      <c r="KA47" s="25">
        <v>140</v>
      </c>
      <c r="KB47" s="25">
        <v>140</v>
      </c>
      <c r="KC47" s="25">
        <v>140</v>
      </c>
      <c r="KD47" s="25">
        <v>140</v>
      </c>
      <c r="KE47" s="25">
        <v>140</v>
      </c>
    </row>
    <row r="48" spans="1:291" x14ac:dyDescent="0.2">
      <c r="A48" s="17">
        <v>6007</v>
      </c>
      <c r="B48" s="18">
        <v>80</v>
      </c>
      <c r="C48" s="18">
        <v>55</v>
      </c>
      <c r="D48" s="19" t="s">
        <v>54</v>
      </c>
      <c r="E48" s="20">
        <f t="shared" si="2"/>
        <v>0</v>
      </c>
      <c r="F48" s="21">
        <v>196.8</v>
      </c>
      <c r="G48" s="22">
        <f t="shared" si="3"/>
        <v>0</v>
      </c>
      <c r="H48" s="21">
        <v>196.8</v>
      </c>
      <c r="I48" s="20"/>
      <c r="J48" s="20"/>
      <c r="K48" s="20"/>
      <c r="L48" s="20"/>
      <c r="M48" s="23"/>
      <c r="N48" s="23"/>
      <c r="O48" s="20"/>
      <c r="P48" s="20"/>
      <c r="Q48" s="20"/>
      <c r="R48" s="20"/>
      <c r="S48" s="20">
        <v>188.93</v>
      </c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20"/>
      <c r="GA48" s="20"/>
      <c r="GB48" s="20"/>
      <c r="GC48" s="20"/>
      <c r="GD48" s="20"/>
      <c r="GE48" s="20"/>
      <c r="GF48" s="20"/>
      <c r="GG48" s="20"/>
      <c r="GH48" s="20"/>
      <c r="GI48" s="20"/>
      <c r="GJ48" s="20"/>
      <c r="GK48" s="20"/>
      <c r="GL48" s="20"/>
      <c r="GM48" s="20"/>
      <c r="GN48" s="20"/>
      <c r="GO48" s="20"/>
      <c r="GP48" s="20"/>
      <c r="GQ48" s="20"/>
      <c r="GR48" s="20"/>
      <c r="GS48" s="20"/>
      <c r="GT48" s="20"/>
      <c r="GU48" s="20"/>
      <c r="GV48" s="20"/>
      <c r="GW48" s="20"/>
      <c r="GX48" s="20"/>
      <c r="GY48" s="20"/>
      <c r="GZ48" s="20"/>
      <c r="HA48" s="21"/>
      <c r="HB48" s="20"/>
      <c r="HC48" s="20"/>
      <c r="HD48" s="20"/>
      <c r="HE48" s="20"/>
      <c r="HF48" s="20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5"/>
      <c r="JI48" s="25"/>
      <c r="JJ48" s="25"/>
      <c r="JK48" s="25"/>
      <c r="JL48" s="25"/>
      <c r="JM48" s="25"/>
      <c r="JN48" s="25"/>
      <c r="JO48" s="25"/>
      <c r="JP48" s="25"/>
      <c r="JQ48" s="25"/>
      <c r="JR48" s="25"/>
      <c r="JS48" s="25"/>
      <c r="JT48" s="25">
        <v>292.60000000000002</v>
      </c>
      <c r="JU48" s="25">
        <v>292.60000000000002</v>
      </c>
      <c r="JV48" s="25">
        <v>292.60000000000002</v>
      </c>
      <c r="JW48" s="25">
        <v>292.60000000000002</v>
      </c>
      <c r="JX48" s="25">
        <v>292.60000000000002</v>
      </c>
      <c r="JY48" s="25">
        <v>292.60000000000002</v>
      </c>
      <c r="JZ48" s="25">
        <v>292.60000000000002</v>
      </c>
      <c r="KA48" s="25">
        <v>292.60000000000002</v>
      </c>
      <c r="KB48" s="25">
        <v>292.60000000000002</v>
      </c>
      <c r="KC48" s="25">
        <v>292.60000000000002</v>
      </c>
      <c r="KD48" s="25">
        <v>292.60000000000002</v>
      </c>
      <c r="KE48" s="25">
        <v>292.60000000000002</v>
      </c>
    </row>
    <row r="49" spans="1:292" x14ac:dyDescent="0.2">
      <c r="A49" s="17">
        <v>6008</v>
      </c>
      <c r="B49" s="18">
        <v>81</v>
      </c>
      <c r="C49" s="18">
        <v>48</v>
      </c>
      <c r="D49" s="19" t="s">
        <v>54</v>
      </c>
      <c r="E49" s="20">
        <f t="shared" si="2"/>
        <v>0</v>
      </c>
      <c r="F49" s="21">
        <v>52.9</v>
      </c>
      <c r="G49" s="22">
        <f t="shared" si="3"/>
        <v>0</v>
      </c>
      <c r="H49" s="21">
        <v>52.9</v>
      </c>
      <c r="I49" s="20"/>
      <c r="J49" s="20"/>
      <c r="K49" s="20"/>
      <c r="L49" s="20"/>
      <c r="M49" s="23"/>
      <c r="N49" s="23"/>
      <c r="O49" s="20"/>
      <c r="P49" s="20"/>
      <c r="Q49" s="20"/>
      <c r="R49" s="20"/>
      <c r="S49" s="20">
        <v>50.78</v>
      </c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20"/>
      <c r="GA49" s="20"/>
      <c r="GB49" s="20"/>
      <c r="GC49" s="20"/>
      <c r="GD49" s="20"/>
      <c r="GE49" s="20"/>
      <c r="GF49" s="20"/>
      <c r="GG49" s="20"/>
      <c r="GH49" s="20"/>
      <c r="GI49" s="20"/>
      <c r="GJ49" s="20"/>
      <c r="GK49" s="20"/>
      <c r="GL49" s="20"/>
      <c r="GM49" s="20"/>
      <c r="GN49" s="20"/>
      <c r="GO49" s="20"/>
      <c r="GP49" s="20"/>
      <c r="GQ49" s="20"/>
      <c r="GR49" s="20"/>
      <c r="GS49" s="20"/>
      <c r="GT49" s="20"/>
      <c r="GU49" s="20"/>
      <c r="GV49" s="20"/>
      <c r="GW49" s="20"/>
      <c r="GX49" s="20"/>
      <c r="GY49" s="20"/>
      <c r="GZ49" s="20"/>
      <c r="HA49" s="21"/>
      <c r="HB49" s="20"/>
      <c r="HC49" s="20"/>
      <c r="HD49" s="20"/>
      <c r="HE49" s="20"/>
      <c r="HF49" s="20"/>
      <c r="HG49" s="24"/>
      <c r="HH49" s="24"/>
      <c r="HI49" s="24"/>
      <c r="HJ49" s="24"/>
      <c r="HK49" s="24"/>
      <c r="HL49" s="24"/>
      <c r="HM49" s="24"/>
      <c r="HN49" s="24"/>
      <c r="HO49" s="24"/>
      <c r="HP49" s="24"/>
      <c r="HQ49" s="24"/>
      <c r="HR49" s="24"/>
      <c r="HS49" s="24"/>
      <c r="HT49" s="24"/>
      <c r="HU49" s="24"/>
      <c r="HV49" s="24"/>
      <c r="HW49" s="24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24"/>
      <c r="IQ49" s="24"/>
      <c r="IR49" s="24"/>
      <c r="IS49" s="24"/>
      <c r="IT49" s="24"/>
      <c r="IU49" s="24"/>
      <c r="IV49" s="24"/>
      <c r="IW49" s="24"/>
      <c r="IX49" s="24"/>
      <c r="IY49" s="24"/>
      <c r="IZ49" s="24"/>
      <c r="JA49" s="24"/>
      <c r="JB49" s="24"/>
      <c r="JC49" s="24"/>
      <c r="JD49" s="24"/>
      <c r="JE49" s="24"/>
      <c r="JF49" s="24"/>
      <c r="JG49" s="24"/>
      <c r="JH49" s="25"/>
      <c r="JI49" s="25"/>
      <c r="JJ49" s="25"/>
      <c r="JK49" s="25"/>
      <c r="JL49" s="25"/>
      <c r="JM49" s="25"/>
      <c r="JN49" s="25"/>
      <c r="JO49" s="25"/>
      <c r="JP49" s="25"/>
      <c r="JQ49" s="25"/>
      <c r="JR49" s="25"/>
      <c r="JS49" s="25"/>
      <c r="JT49" s="25">
        <v>238</v>
      </c>
      <c r="JU49" s="25">
        <v>238</v>
      </c>
      <c r="JV49" s="25">
        <v>238</v>
      </c>
      <c r="JW49" s="25">
        <v>238</v>
      </c>
      <c r="JX49" s="25">
        <v>238</v>
      </c>
      <c r="JY49" s="25">
        <v>238</v>
      </c>
      <c r="JZ49" s="25">
        <v>238</v>
      </c>
      <c r="KA49" s="25">
        <v>238</v>
      </c>
      <c r="KB49" s="25">
        <v>238</v>
      </c>
      <c r="KC49" s="25">
        <v>238</v>
      </c>
      <c r="KD49" s="25">
        <v>238</v>
      </c>
      <c r="KE49" s="25">
        <v>238</v>
      </c>
    </row>
    <row r="50" spans="1:292" x14ac:dyDescent="0.2">
      <c r="A50" s="17">
        <v>6009</v>
      </c>
      <c r="B50" s="18">
        <v>81</v>
      </c>
      <c r="C50" s="18">
        <v>49</v>
      </c>
      <c r="D50" s="19" t="s">
        <v>54</v>
      </c>
      <c r="E50" s="20">
        <f t="shared" si="2"/>
        <v>0</v>
      </c>
      <c r="F50" s="21">
        <v>178.6</v>
      </c>
      <c r="G50" s="22">
        <f t="shared" si="3"/>
        <v>0</v>
      </c>
      <c r="H50" s="21">
        <v>178.6</v>
      </c>
      <c r="I50" s="20"/>
      <c r="J50" s="20"/>
      <c r="K50" s="20"/>
      <c r="L50" s="20"/>
      <c r="M50" s="23"/>
      <c r="N50" s="23"/>
      <c r="O50" s="20"/>
      <c r="P50" s="20"/>
      <c r="Q50" s="20"/>
      <c r="R50" s="20"/>
      <c r="S50" s="20">
        <v>171.45</v>
      </c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20"/>
      <c r="GA50" s="20"/>
      <c r="GB50" s="20"/>
      <c r="GC50" s="20"/>
      <c r="GD50" s="20"/>
      <c r="GE50" s="20"/>
      <c r="GF50" s="20"/>
      <c r="GG50" s="20"/>
      <c r="GH50" s="20"/>
      <c r="GI50" s="20"/>
      <c r="GJ50" s="20"/>
      <c r="GK50" s="20"/>
      <c r="GL50" s="20"/>
      <c r="GM50" s="20"/>
      <c r="GN50" s="20"/>
      <c r="GO50" s="20"/>
      <c r="GP50" s="20"/>
      <c r="GQ50" s="20"/>
      <c r="GR50" s="20"/>
      <c r="GS50" s="20"/>
      <c r="GT50" s="20"/>
      <c r="GU50" s="20"/>
      <c r="GV50" s="20"/>
      <c r="GW50" s="20"/>
      <c r="GX50" s="20"/>
      <c r="GY50" s="20"/>
      <c r="GZ50" s="20"/>
      <c r="HA50" s="21"/>
      <c r="HB50" s="20"/>
      <c r="HC50" s="20"/>
      <c r="HD50" s="20"/>
      <c r="HE50" s="20"/>
      <c r="HF50" s="20"/>
      <c r="HG50" s="24"/>
      <c r="HH50" s="24"/>
      <c r="HI50" s="24"/>
      <c r="HJ50" s="24"/>
      <c r="HK50" s="24"/>
      <c r="HL50" s="24"/>
      <c r="HM50" s="24"/>
      <c r="HN50" s="24"/>
      <c r="HO50" s="24"/>
      <c r="HP50" s="24"/>
      <c r="HQ50" s="24"/>
      <c r="HR50" s="24"/>
      <c r="HS50" s="24"/>
      <c r="HT50" s="24"/>
      <c r="HU50" s="24"/>
      <c r="HV50" s="24"/>
      <c r="HW50" s="24"/>
      <c r="HX50" s="24"/>
      <c r="HY50" s="24"/>
      <c r="HZ50" s="24"/>
      <c r="IA50" s="24"/>
      <c r="IB50" s="24"/>
      <c r="IC50" s="24"/>
      <c r="ID50" s="24"/>
      <c r="IE50" s="24"/>
      <c r="IF50" s="24"/>
      <c r="IG50" s="24"/>
      <c r="IH50" s="24"/>
      <c r="II50" s="24"/>
      <c r="IJ50" s="24"/>
      <c r="IK50" s="24"/>
      <c r="IL50" s="24"/>
      <c r="IM50" s="24"/>
      <c r="IN50" s="24"/>
      <c r="IO50" s="24"/>
      <c r="IP50" s="24"/>
      <c r="IQ50" s="24"/>
      <c r="IR50" s="24"/>
      <c r="IS50" s="24"/>
      <c r="IT50" s="24"/>
      <c r="IU50" s="24"/>
      <c r="IV50" s="24"/>
      <c r="IW50" s="24"/>
      <c r="IX50" s="24"/>
      <c r="IY50" s="24"/>
      <c r="IZ50" s="24"/>
      <c r="JA50" s="24"/>
      <c r="JB50" s="24"/>
      <c r="JC50" s="24"/>
      <c r="JD50" s="24"/>
      <c r="JE50" s="24"/>
      <c r="JF50" s="24"/>
      <c r="JG50" s="24"/>
      <c r="JH50" s="25"/>
      <c r="JI50" s="25"/>
      <c r="JJ50" s="25"/>
      <c r="JK50" s="25"/>
      <c r="JL50" s="25"/>
      <c r="JM50" s="25"/>
      <c r="JN50" s="25"/>
      <c r="JO50" s="25"/>
      <c r="JP50" s="25"/>
      <c r="JQ50" s="25"/>
      <c r="JR50" s="25"/>
      <c r="JS50" s="25"/>
      <c r="JT50" s="25">
        <v>210</v>
      </c>
      <c r="JU50" s="25">
        <v>210</v>
      </c>
      <c r="JV50" s="25">
        <v>210</v>
      </c>
      <c r="JW50" s="25">
        <v>210</v>
      </c>
      <c r="JX50" s="25">
        <v>210</v>
      </c>
      <c r="JY50" s="25">
        <v>210</v>
      </c>
      <c r="JZ50" s="25">
        <v>210</v>
      </c>
      <c r="KA50" s="25">
        <v>210</v>
      </c>
      <c r="KB50" s="25">
        <v>210</v>
      </c>
      <c r="KC50" s="25">
        <v>210</v>
      </c>
      <c r="KD50" s="25">
        <v>210</v>
      </c>
      <c r="KE50" s="25">
        <v>210</v>
      </c>
    </row>
    <row r="51" spans="1:292" x14ac:dyDescent="0.2">
      <c r="A51" s="17">
        <v>6010</v>
      </c>
      <c r="B51" s="18">
        <v>81</v>
      </c>
      <c r="C51" s="18">
        <v>50</v>
      </c>
      <c r="D51" s="19" t="s">
        <v>54</v>
      </c>
      <c r="E51" s="20">
        <f t="shared" si="2"/>
        <v>0</v>
      </c>
      <c r="F51" s="21">
        <v>1089.9000000000001</v>
      </c>
      <c r="G51" s="22">
        <f t="shared" si="3"/>
        <v>0</v>
      </c>
      <c r="H51" s="21">
        <v>1089.9000000000001</v>
      </c>
      <c r="I51" s="20"/>
      <c r="J51" s="20"/>
      <c r="K51" s="20"/>
      <c r="L51" s="20"/>
      <c r="M51" s="23"/>
      <c r="N51" s="23"/>
      <c r="O51" s="20"/>
      <c r="P51" s="20"/>
      <c r="Q51" s="20"/>
      <c r="R51" s="20"/>
      <c r="S51" s="20">
        <v>1046.3</v>
      </c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20"/>
      <c r="GA51" s="20"/>
      <c r="GB51" s="20"/>
      <c r="GC51" s="20"/>
      <c r="GD51" s="20"/>
      <c r="GE51" s="20"/>
      <c r="GF51" s="20"/>
      <c r="GG51" s="20"/>
      <c r="GH51" s="20"/>
      <c r="GI51" s="20"/>
      <c r="GJ51" s="20"/>
      <c r="GK51" s="20"/>
      <c r="GL51" s="20"/>
      <c r="GM51" s="20"/>
      <c r="GN51" s="20"/>
      <c r="GO51" s="20"/>
      <c r="GP51" s="20"/>
      <c r="GQ51" s="20"/>
      <c r="GR51" s="20"/>
      <c r="GS51" s="20"/>
      <c r="GT51" s="20"/>
      <c r="GU51" s="20"/>
      <c r="GV51" s="20"/>
      <c r="GW51" s="20"/>
      <c r="GX51" s="20"/>
      <c r="GY51" s="20"/>
      <c r="GZ51" s="20"/>
      <c r="HA51" s="21"/>
      <c r="HB51" s="20"/>
      <c r="HC51" s="20"/>
      <c r="HD51" s="20"/>
      <c r="HE51" s="20"/>
      <c r="HF51" s="20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  <c r="HX51" s="24"/>
      <c r="HY51" s="24"/>
      <c r="HZ51" s="24"/>
      <c r="IA51" s="24"/>
      <c r="IB51" s="24"/>
      <c r="IC51" s="24"/>
      <c r="ID51" s="24"/>
      <c r="IE51" s="24"/>
      <c r="IF51" s="24"/>
      <c r="IG51" s="24"/>
      <c r="IH51" s="24"/>
      <c r="II51" s="24"/>
      <c r="IJ51" s="24"/>
      <c r="IK51" s="24"/>
      <c r="IL51" s="24"/>
      <c r="IM51" s="24"/>
      <c r="IN51" s="24"/>
      <c r="IO51" s="24"/>
      <c r="IP51" s="24"/>
      <c r="IQ51" s="24"/>
      <c r="IR51" s="24"/>
      <c r="IS51" s="24"/>
      <c r="IT51" s="24"/>
      <c r="IU51" s="24"/>
      <c r="IV51" s="24"/>
      <c r="IW51" s="24"/>
      <c r="IX51" s="24"/>
      <c r="IY51" s="24"/>
      <c r="IZ51" s="24"/>
      <c r="JA51" s="24"/>
      <c r="JB51" s="24"/>
      <c r="JC51" s="24"/>
      <c r="JD51" s="24"/>
      <c r="JE51" s="24"/>
      <c r="JF51" s="24"/>
      <c r="JG51" s="24"/>
      <c r="JH51" s="25"/>
      <c r="JI51" s="25"/>
      <c r="JJ51" s="25"/>
      <c r="JK51" s="25"/>
      <c r="JL51" s="25"/>
      <c r="JM51" s="25"/>
      <c r="JN51" s="25"/>
      <c r="JO51" s="25"/>
      <c r="JP51" s="25"/>
      <c r="JQ51" s="25"/>
      <c r="JR51" s="25"/>
      <c r="JS51" s="25"/>
      <c r="JT51" s="25">
        <v>140</v>
      </c>
      <c r="JU51" s="25">
        <v>140</v>
      </c>
      <c r="JV51" s="25">
        <v>140</v>
      </c>
      <c r="JW51" s="25">
        <v>140</v>
      </c>
      <c r="JX51" s="25">
        <v>140</v>
      </c>
      <c r="JY51" s="25">
        <v>140</v>
      </c>
      <c r="JZ51" s="25">
        <v>140</v>
      </c>
      <c r="KA51" s="25">
        <v>140</v>
      </c>
      <c r="KB51" s="25">
        <v>140</v>
      </c>
      <c r="KC51" s="25">
        <v>140</v>
      </c>
      <c r="KD51" s="25">
        <v>140</v>
      </c>
      <c r="KE51" s="25">
        <v>140</v>
      </c>
    </row>
    <row r="52" spans="1:292" x14ac:dyDescent="0.2">
      <c r="A52" s="17">
        <v>6011</v>
      </c>
      <c r="B52" s="18">
        <v>81</v>
      </c>
      <c r="C52" s="18">
        <v>51</v>
      </c>
      <c r="D52" s="19" t="s">
        <v>54</v>
      </c>
      <c r="E52" s="20">
        <f t="shared" si="2"/>
        <v>0</v>
      </c>
      <c r="F52" s="21">
        <v>854.4</v>
      </c>
      <c r="G52" s="22">
        <f t="shared" si="3"/>
        <v>0</v>
      </c>
      <c r="H52" s="21">
        <v>854.4</v>
      </c>
      <c r="I52" s="20"/>
      <c r="J52" s="20"/>
      <c r="K52" s="20"/>
      <c r="L52" s="20"/>
      <c r="M52" s="23"/>
      <c r="N52" s="23"/>
      <c r="O52" s="20"/>
      <c r="P52" s="20"/>
      <c r="Q52" s="20"/>
      <c r="R52" s="20"/>
      <c r="S52" s="20">
        <v>820.22</v>
      </c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20"/>
      <c r="GA52" s="20"/>
      <c r="GB52" s="20"/>
      <c r="GC52" s="20"/>
      <c r="GD52" s="20"/>
      <c r="GE52" s="20"/>
      <c r="GF52" s="20"/>
      <c r="GG52" s="20"/>
      <c r="GH52" s="20"/>
      <c r="GI52" s="20"/>
      <c r="GJ52" s="20"/>
      <c r="GK52" s="20"/>
      <c r="GL52" s="20"/>
      <c r="GM52" s="20"/>
      <c r="GN52" s="20"/>
      <c r="GO52" s="20"/>
      <c r="GP52" s="20"/>
      <c r="GQ52" s="20"/>
      <c r="GR52" s="20"/>
      <c r="GS52" s="20"/>
      <c r="GT52" s="20"/>
      <c r="GU52" s="20"/>
      <c r="GV52" s="20"/>
      <c r="GW52" s="20"/>
      <c r="GX52" s="20"/>
      <c r="GY52" s="20"/>
      <c r="GZ52" s="20"/>
      <c r="HA52" s="21"/>
      <c r="HB52" s="20"/>
      <c r="HC52" s="20"/>
      <c r="HD52" s="20"/>
      <c r="HE52" s="20"/>
      <c r="HF52" s="20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  <c r="HX52" s="24"/>
      <c r="HY52" s="24"/>
      <c r="HZ52" s="24"/>
      <c r="IA52" s="24"/>
      <c r="IB52" s="24"/>
      <c r="IC52" s="24"/>
      <c r="ID52" s="24"/>
      <c r="IE52" s="24"/>
      <c r="IF52" s="24"/>
      <c r="IG52" s="24"/>
      <c r="IH52" s="24"/>
      <c r="II52" s="24"/>
      <c r="IJ52" s="24"/>
      <c r="IK52" s="24"/>
      <c r="IL52" s="24"/>
      <c r="IM52" s="24"/>
      <c r="IN52" s="24"/>
      <c r="IO52" s="24"/>
      <c r="IP52" s="24"/>
      <c r="IQ52" s="24"/>
      <c r="IR52" s="24"/>
      <c r="IS52" s="24"/>
      <c r="IT52" s="24"/>
      <c r="IU52" s="24"/>
      <c r="IV52" s="24"/>
      <c r="IW52" s="24"/>
      <c r="IX52" s="24"/>
      <c r="IY52" s="24"/>
      <c r="IZ52" s="24"/>
      <c r="JA52" s="24"/>
      <c r="JB52" s="24"/>
      <c r="JC52" s="24"/>
      <c r="JD52" s="24"/>
      <c r="JE52" s="24"/>
      <c r="JF52" s="24"/>
      <c r="JG52" s="24"/>
      <c r="JH52" s="25"/>
      <c r="JI52" s="25"/>
      <c r="JJ52" s="25"/>
      <c r="JK52" s="25"/>
      <c r="JL52" s="25"/>
      <c r="JM52" s="25"/>
      <c r="JN52" s="25"/>
      <c r="JO52" s="25"/>
      <c r="JP52" s="25"/>
      <c r="JQ52" s="25"/>
      <c r="JR52" s="25"/>
      <c r="JS52" s="25"/>
      <c r="JT52" s="25">
        <v>140</v>
      </c>
      <c r="JU52" s="25">
        <v>140</v>
      </c>
      <c r="JV52" s="25">
        <v>140</v>
      </c>
      <c r="JW52" s="25">
        <v>140</v>
      </c>
      <c r="JX52" s="25">
        <v>140</v>
      </c>
      <c r="JY52" s="25">
        <v>140</v>
      </c>
      <c r="JZ52" s="25">
        <v>140</v>
      </c>
      <c r="KA52" s="25">
        <v>140</v>
      </c>
      <c r="KB52" s="25">
        <v>140</v>
      </c>
      <c r="KC52" s="25">
        <v>140</v>
      </c>
      <c r="KD52" s="25">
        <v>140</v>
      </c>
      <c r="KE52" s="25">
        <v>140</v>
      </c>
    </row>
    <row r="53" spans="1:292" x14ac:dyDescent="0.2">
      <c r="A53" s="17">
        <v>6012</v>
      </c>
      <c r="B53" s="18">
        <v>81</v>
      </c>
      <c r="C53" s="18">
        <v>57</v>
      </c>
      <c r="D53" s="19" t="s">
        <v>54</v>
      </c>
      <c r="E53" s="20">
        <f t="shared" si="2"/>
        <v>0</v>
      </c>
      <c r="F53" s="21">
        <v>1104.5999999999999</v>
      </c>
      <c r="G53" s="22">
        <f t="shared" si="3"/>
        <v>0</v>
      </c>
      <c r="H53" s="21">
        <v>1104.5999999999999</v>
      </c>
      <c r="I53" s="20"/>
      <c r="J53" s="20"/>
      <c r="K53" s="20"/>
      <c r="L53" s="20"/>
      <c r="M53" s="23"/>
      <c r="N53" s="23"/>
      <c r="O53" s="20"/>
      <c r="P53" s="20"/>
      <c r="Q53" s="20"/>
      <c r="R53" s="20"/>
      <c r="S53" s="20">
        <v>1060.42</v>
      </c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20"/>
      <c r="GA53" s="20"/>
      <c r="GB53" s="20"/>
      <c r="GC53" s="20"/>
      <c r="GD53" s="20"/>
      <c r="GE53" s="20"/>
      <c r="GF53" s="20"/>
      <c r="GG53" s="20"/>
      <c r="GH53" s="20"/>
      <c r="GI53" s="20"/>
      <c r="GJ53" s="20"/>
      <c r="GK53" s="20"/>
      <c r="GL53" s="20"/>
      <c r="GM53" s="20"/>
      <c r="GN53" s="20"/>
      <c r="GO53" s="20"/>
      <c r="GP53" s="20"/>
      <c r="GQ53" s="20"/>
      <c r="GR53" s="20"/>
      <c r="GS53" s="20"/>
      <c r="GT53" s="20"/>
      <c r="GU53" s="20"/>
      <c r="GV53" s="20"/>
      <c r="GW53" s="20"/>
      <c r="GX53" s="20"/>
      <c r="GY53" s="20"/>
      <c r="GZ53" s="20"/>
      <c r="HA53" s="21"/>
      <c r="HB53" s="20"/>
      <c r="HC53" s="20"/>
      <c r="HD53" s="20"/>
      <c r="HE53" s="20"/>
      <c r="HF53" s="20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  <c r="HX53" s="24"/>
      <c r="HY53" s="24"/>
      <c r="HZ53" s="24"/>
      <c r="IA53" s="24"/>
      <c r="IB53" s="24"/>
      <c r="IC53" s="24"/>
      <c r="ID53" s="24"/>
      <c r="IE53" s="24"/>
      <c r="IF53" s="24"/>
      <c r="IG53" s="24"/>
      <c r="IH53" s="24"/>
      <c r="II53" s="24"/>
      <c r="IJ53" s="24"/>
      <c r="IK53" s="24"/>
      <c r="IL53" s="24"/>
      <c r="IM53" s="24"/>
      <c r="IN53" s="24"/>
      <c r="IO53" s="24"/>
      <c r="IP53" s="24"/>
      <c r="IQ53" s="24"/>
      <c r="IR53" s="24"/>
      <c r="IS53" s="24"/>
      <c r="IT53" s="24"/>
      <c r="IU53" s="24"/>
      <c r="IV53" s="24"/>
      <c r="IW53" s="24"/>
      <c r="IX53" s="24"/>
      <c r="IY53" s="24"/>
      <c r="IZ53" s="24"/>
      <c r="JA53" s="24"/>
      <c r="JB53" s="24"/>
      <c r="JC53" s="24"/>
      <c r="JD53" s="24"/>
      <c r="JE53" s="24"/>
      <c r="JF53" s="24"/>
      <c r="JG53" s="24"/>
      <c r="JH53" s="25"/>
      <c r="JI53" s="25"/>
      <c r="JJ53" s="25"/>
      <c r="JK53" s="25"/>
      <c r="JL53" s="25"/>
      <c r="JM53" s="25"/>
      <c r="JN53" s="25"/>
      <c r="JO53" s="25"/>
      <c r="JP53" s="25"/>
      <c r="JQ53" s="25"/>
      <c r="JR53" s="25"/>
      <c r="JS53" s="25"/>
      <c r="JT53" s="25">
        <v>287</v>
      </c>
      <c r="JU53" s="25">
        <v>287</v>
      </c>
      <c r="JV53" s="25">
        <v>287</v>
      </c>
      <c r="JW53" s="25">
        <v>287</v>
      </c>
      <c r="JX53" s="25">
        <v>287</v>
      </c>
      <c r="JY53" s="25">
        <v>287</v>
      </c>
      <c r="JZ53" s="25">
        <v>287</v>
      </c>
      <c r="KA53" s="25">
        <v>287</v>
      </c>
      <c r="KB53" s="25">
        <v>287</v>
      </c>
      <c r="KC53" s="25">
        <v>287</v>
      </c>
      <c r="KD53" s="25">
        <v>287</v>
      </c>
      <c r="KE53" s="25">
        <v>287</v>
      </c>
    </row>
    <row r="54" spans="1:292" x14ac:dyDescent="0.2">
      <c r="A54" s="17">
        <v>6013</v>
      </c>
      <c r="B54" s="18">
        <v>81</v>
      </c>
      <c r="C54" s="18" t="s">
        <v>10</v>
      </c>
      <c r="D54" s="19" t="s">
        <v>54</v>
      </c>
      <c r="E54" s="20">
        <f t="shared" si="2"/>
        <v>0</v>
      </c>
      <c r="F54" s="21">
        <v>52.9</v>
      </c>
      <c r="G54" s="22">
        <f t="shared" si="3"/>
        <v>0</v>
      </c>
      <c r="H54" s="21">
        <v>52.9</v>
      </c>
      <c r="I54" s="20"/>
      <c r="J54" s="20"/>
      <c r="K54" s="20"/>
      <c r="L54" s="20"/>
      <c r="M54" s="23"/>
      <c r="N54" s="23"/>
      <c r="O54" s="20"/>
      <c r="P54" s="20"/>
      <c r="Q54" s="20"/>
      <c r="R54" s="20"/>
      <c r="S54" s="20">
        <v>50.78</v>
      </c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20"/>
      <c r="GA54" s="20"/>
      <c r="GB54" s="20"/>
      <c r="GC54" s="20"/>
      <c r="GD54" s="20"/>
      <c r="GE54" s="20"/>
      <c r="GF54" s="20"/>
      <c r="GG54" s="20"/>
      <c r="GH54" s="20"/>
      <c r="GI54" s="20"/>
      <c r="GJ54" s="20"/>
      <c r="GK54" s="20"/>
      <c r="GL54" s="20"/>
      <c r="GM54" s="20"/>
      <c r="GN54" s="20"/>
      <c r="GO54" s="20"/>
      <c r="GP54" s="20"/>
      <c r="GQ54" s="20"/>
      <c r="GR54" s="20"/>
      <c r="GS54" s="20"/>
      <c r="GT54" s="20"/>
      <c r="GU54" s="20"/>
      <c r="GV54" s="20"/>
      <c r="GW54" s="20"/>
      <c r="GX54" s="20"/>
      <c r="GY54" s="20"/>
      <c r="GZ54" s="20"/>
      <c r="HA54" s="21"/>
      <c r="HB54" s="20"/>
      <c r="HC54" s="20"/>
      <c r="HD54" s="20"/>
      <c r="HE54" s="20"/>
      <c r="HF54" s="20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  <c r="HX54" s="24"/>
      <c r="HY54" s="24"/>
      <c r="HZ54" s="24"/>
      <c r="IA54" s="24"/>
      <c r="IB54" s="24"/>
      <c r="IC54" s="24"/>
      <c r="ID54" s="24"/>
      <c r="IE54" s="24"/>
      <c r="IF54" s="24"/>
      <c r="IG54" s="24"/>
      <c r="IH54" s="24"/>
      <c r="II54" s="24"/>
      <c r="IJ54" s="24"/>
      <c r="IK54" s="24"/>
      <c r="IL54" s="24"/>
      <c r="IM54" s="24"/>
      <c r="IN54" s="24"/>
      <c r="IO54" s="24"/>
      <c r="IP54" s="24"/>
      <c r="IQ54" s="24"/>
      <c r="IR54" s="24"/>
      <c r="IS54" s="24"/>
      <c r="IT54" s="24"/>
      <c r="IU54" s="24"/>
      <c r="IV54" s="24"/>
      <c r="IW54" s="24"/>
      <c r="IX54" s="24"/>
      <c r="IY54" s="24"/>
      <c r="IZ54" s="24"/>
      <c r="JA54" s="24"/>
      <c r="JB54" s="24"/>
      <c r="JC54" s="24"/>
      <c r="JD54" s="24"/>
      <c r="JE54" s="24"/>
      <c r="JF54" s="24"/>
      <c r="JG54" s="24"/>
      <c r="JH54" s="25"/>
      <c r="JI54" s="25"/>
      <c r="JJ54" s="25"/>
      <c r="JK54" s="25"/>
      <c r="JL54" s="25"/>
      <c r="JM54" s="25"/>
      <c r="JN54" s="25"/>
      <c r="JO54" s="25"/>
      <c r="JP54" s="25"/>
      <c r="JQ54" s="25"/>
      <c r="JR54" s="25"/>
      <c r="JS54" s="25"/>
      <c r="JT54" s="25">
        <v>187.2</v>
      </c>
      <c r="JU54" s="25">
        <v>207.2</v>
      </c>
      <c r="JV54" s="25">
        <v>207.2</v>
      </c>
      <c r="JW54" s="25">
        <v>207.2</v>
      </c>
      <c r="JX54" s="25">
        <v>207.2</v>
      </c>
      <c r="JY54" s="25">
        <v>207.2</v>
      </c>
      <c r="JZ54" s="25">
        <v>207.2</v>
      </c>
      <c r="KA54" s="25">
        <v>207.2</v>
      </c>
      <c r="KB54" s="25">
        <v>207.2</v>
      </c>
      <c r="KC54" s="25">
        <v>207.2</v>
      </c>
      <c r="KD54" s="25">
        <v>207.2</v>
      </c>
      <c r="KE54" s="25">
        <v>207.2</v>
      </c>
    </row>
    <row r="55" spans="1:292" x14ac:dyDescent="0.2">
      <c r="A55" s="17">
        <v>6014</v>
      </c>
      <c r="B55" s="18">
        <v>82</v>
      </c>
      <c r="C55" s="18">
        <v>56</v>
      </c>
      <c r="D55" s="19" t="s">
        <v>54</v>
      </c>
      <c r="E55" s="20">
        <f t="shared" si="2"/>
        <v>0</v>
      </c>
      <c r="F55" s="21">
        <v>2113.1999999999998</v>
      </c>
      <c r="G55" s="22">
        <f t="shared" si="3"/>
        <v>0</v>
      </c>
      <c r="H55" s="21">
        <v>2113.1999999999998</v>
      </c>
      <c r="I55" s="20"/>
      <c r="J55" s="20"/>
      <c r="K55" s="20"/>
      <c r="L55" s="20"/>
      <c r="M55" s="23"/>
      <c r="N55" s="23"/>
      <c r="O55" s="20"/>
      <c r="P55" s="20"/>
      <c r="Q55" s="20"/>
      <c r="R55" s="20"/>
      <c r="S55" s="20">
        <v>2028.67</v>
      </c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20"/>
      <c r="GA55" s="20"/>
      <c r="GB55" s="20"/>
      <c r="GC55" s="20"/>
      <c r="GD55" s="20"/>
      <c r="GE55" s="20"/>
      <c r="GF55" s="20"/>
      <c r="GG55" s="20"/>
      <c r="GH55" s="20"/>
      <c r="GI55" s="20"/>
      <c r="GJ55" s="20"/>
      <c r="GK55" s="20"/>
      <c r="GL55" s="20"/>
      <c r="GM55" s="20"/>
      <c r="GN55" s="20"/>
      <c r="GO55" s="20"/>
      <c r="GP55" s="20"/>
      <c r="GQ55" s="20"/>
      <c r="GR55" s="20"/>
      <c r="GS55" s="20"/>
      <c r="GT55" s="20"/>
      <c r="GU55" s="20"/>
      <c r="GV55" s="20"/>
      <c r="GW55" s="20"/>
      <c r="GX55" s="20"/>
      <c r="GY55" s="20"/>
      <c r="GZ55" s="20"/>
      <c r="HA55" s="21"/>
      <c r="HB55" s="20"/>
      <c r="HC55" s="20"/>
      <c r="HD55" s="20"/>
      <c r="HE55" s="20"/>
      <c r="HF55" s="20"/>
      <c r="HG55" s="24"/>
      <c r="HH55" s="24"/>
      <c r="HI55" s="24"/>
      <c r="HJ55" s="24"/>
      <c r="HK55" s="24"/>
      <c r="HL55" s="24"/>
      <c r="HM55" s="24"/>
      <c r="HN55" s="24"/>
      <c r="HO55" s="24"/>
      <c r="HP55" s="24"/>
      <c r="HQ55" s="24"/>
      <c r="HR55" s="24"/>
      <c r="HS55" s="24"/>
      <c r="HT55" s="24"/>
      <c r="HU55" s="24"/>
      <c r="HV55" s="24"/>
      <c r="HW55" s="24"/>
      <c r="HX55" s="24"/>
      <c r="HY55" s="24"/>
      <c r="HZ55" s="24"/>
      <c r="IA55" s="24"/>
      <c r="IB55" s="24"/>
      <c r="IC55" s="24"/>
      <c r="ID55" s="24"/>
      <c r="IE55" s="24"/>
      <c r="IF55" s="24"/>
      <c r="IG55" s="24"/>
      <c r="IH55" s="24"/>
      <c r="II55" s="24"/>
      <c r="IJ55" s="24"/>
      <c r="IK55" s="24"/>
      <c r="IL55" s="24"/>
      <c r="IM55" s="24"/>
      <c r="IN55" s="24"/>
      <c r="IO55" s="24"/>
      <c r="IP55" s="24"/>
      <c r="IQ55" s="24"/>
      <c r="IR55" s="24"/>
      <c r="IS55" s="24"/>
      <c r="IT55" s="24"/>
      <c r="IU55" s="24"/>
      <c r="IV55" s="24"/>
      <c r="IW55" s="24"/>
      <c r="IX55" s="24"/>
      <c r="IY55" s="24"/>
      <c r="IZ55" s="24"/>
      <c r="JA55" s="24"/>
      <c r="JB55" s="24"/>
      <c r="JC55" s="24"/>
      <c r="JD55" s="24"/>
      <c r="JE55" s="24"/>
      <c r="JF55" s="24"/>
      <c r="JG55" s="24"/>
      <c r="JH55" s="25"/>
      <c r="JI55" s="25"/>
      <c r="JJ55" s="25"/>
      <c r="JK55" s="25"/>
      <c r="JL55" s="25"/>
      <c r="JM55" s="25"/>
      <c r="JN55" s="25"/>
      <c r="JO55" s="25"/>
      <c r="JP55" s="25"/>
      <c r="JQ55" s="25"/>
      <c r="JR55" s="25"/>
      <c r="JS55" s="25"/>
      <c r="JT55" s="25">
        <v>246.4</v>
      </c>
      <c r="JU55" s="25">
        <v>246.4</v>
      </c>
      <c r="JV55" s="25">
        <v>246.4</v>
      </c>
      <c r="JW55" s="25">
        <v>246.4</v>
      </c>
      <c r="JX55" s="25">
        <v>246.4</v>
      </c>
      <c r="JY55" s="25">
        <v>246.4</v>
      </c>
      <c r="JZ55" s="25">
        <v>246.4</v>
      </c>
      <c r="KA55" s="25">
        <v>246.4</v>
      </c>
      <c r="KB55" s="25">
        <v>246.4</v>
      </c>
      <c r="KC55" s="25">
        <v>246.4</v>
      </c>
      <c r="KD55" s="25">
        <v>246.4</v>
      </c>
      <c r="KE55" s="25">
        <v>246.4</v>
      </c>
    </row>
    <row r="56" spans="1:292" x14ac:dyDescent="0.2">
      <c r="A56" s="17">
        <v>6015</v>
      </c>
      <c r="B56" s="18">
        <v>82</v>
      </c>
      <c r="C56" s="18">
        <v>58</v>
      </c>
      <c r="D56" s="19" t="s">
        <v>54</v>
      </c>
      <c r="E56" s="20">
        <f t="shared" si="2"/>
        <v>0</v>
      </c>
      <c r="F56" s="21">
        <v>1392.8</v>
      </c>
      <c r="G56" s="22">
        <f t="shared" si="3"/>
        <v>0</v>
      </c>
      <c r="H56" s="21">
        <v>1392.8</v>
      </c>
      <c r="I56" s="20"/>
      <c r="J56" s="20"/>
      <c r="K56" s="20"/>
      <c r="L56" s="20"/>
      <c r="M56" s="23"/>
      <c r="N56" s="23"/>
      <c r="O56" s="20"/>
      <c r="P56" s="20"/>
      <c r="Q56" s="20"/>
      <c r="R56" s="20"/>
      <c r="S56" s="20">
        <v>1337.09</v>
      </c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20"/>
      <c r="GA56" s="20"/>
      <c r="GB56" s="20"/>
      <c r="GC56" s="20"/>
      <c r="GD56" s="20"/>
      <c r="GE56" s="20"/>
      <c r="GF56" s="20"/>
      <c r="GG56" s="20"/>
      <c r="GH56" s="20"/>
      <c r="GI56" s="20"/>
      <c r="GJ56" s="20"/>
      <c r="GK56" s="20"/>
      <c r="GL56" s="20"/>
      <c r="GM56" s="20"/>
      <c r="GN56" s="20"/>
      <c r="GO56" s="20"/>
      <c r="GP56" s="20"/>
      <c r="GQ56" s="20"/>
      <c r="GR56" s="20"/>
      <c r="GS56" s="20"/>
      <c r="GT56" s="20"/>
      <c r="GU56" s="20"/>
      <c r="GV56" s="20"/>
      <c r="GW56" s="20"/>
      <c r="GX56" s="20"/>
      <c r="GY56" s="20"/>
      <c r="GZ56" s="20"/>
      <c r="HA56" s="21"/>
      <c r="HB56" s="20"/>
      <c r="HC56" s="20"/>
      <c r="HD56" s="20"/>
      <c r="HE56" s="20"/>
      <c r="HF56" s="20"/>
      <c r="HG56" s="24"/>
      <c r="HH56" s="24"/>
      <c r="HI56" s="24"/>
      <c r="HJ56" s="24"/>
      <c r="HK56" s="24"/>
      <c r="HL56" s="24"/>
      <c r="HM56" s="24"/>
      <c r="HN56" s="24"/>
      <c r="HO56" s="24"/>
      <c r="HP56" s="24"/>
      <c r="HQ56" s="24"/>
      <c r="HR56" s="24"/>
      <c r="HS56" s="24"/>
      <c r="HT56" s="24"/>
      <c r="HU56" s="24"/>
      <c r="HV56" s="24"/>
      <c r="HW56" s="24"/>
      <c r="HX56" s="24"/>
      <c r="HY56" s="24"/>
      <c r="HZ56" s="24"/>
      <c r="IA56" s="24"/>
      <c r="IB56" s="24"/>
      <c r="IC56" s="24"/>
      <c r="ID56" s="24"/>
      <c r="IE56" s="24"/>
      <c r="IF56" s="24"/>
      <c r="IG56" s="24"/>
      <c r="IH56" s="24"/>
      <c r="II56" s="24"/>
      <c r="IJ56" s="24"/>
      <c r="IK56" s="24"/>
      <c r="IL56" s="24"/>
      <c r="IM56" s="24"/>
      <c r="IN56" s="24"/>
      <c r="IO56" s="24"/>
      <c r="IP56" s="24"/>
      <c r="IQ56" s="24"/>
      <c r="IR56" s="24"/>
      <c r="IS56" s="24"/>
      <c r="IT56" s="24"/>
      <c r="IU56" s="24"/>
      <c r="IV56" s="24"/>
      <c r="IW56" s="24"/>
      <c r="IX56" s="24"/>
      <c r="IY56" s="24"/>
      <c r="IZ56" s="24"/>
      <c r="JA56" s="24"/>
      <c r="JB56" s="24"/>
      <c r="JC56" s="24"/>
      <c r="JD56" s="24"/>
      <c r="JE56" s="24"/>
      <c r="JF56" s="24"/>
      <c r="JG56" s="24"/>
      <c r="JH56" s="25"/>
      <c r="JI56" s="25"/>
      <c r="JJ56" s="25"/>
      <c r="JK56" s="25"/>
      <c r="JL56" s="25"/>
      <c r="JM56" s="25"/>
      <c r="JN56" s="25"/>
      <c r="JO56" s="25"/>
      <c r="JP56" s="25"/>
      <c r="JQ56" s="25"/>
      <c r="JR56" s="25"/>
      <c r="JS56" s="25"/>
      <c r="JT56" s="25">
        <v>207.2</v>
      </c>
      <c r="JU56" s="25">
        <v>207.2</v>
      </c>
      <c r="JV56" s="25">
        <v>207.2</v>
      </c>
      <c r="JW56" s="25">
        <v>207.2</v>
      </c>
      <c r="JX56" s="25">
        <v>207.2</v>
      </c>
      <c r="JY56" s="25">
        <v>207.2</v>
      </c>
      <c r="JZ56" s="25">
        <v>207.2</v>
      </c>
      <c r="KA56" s="25">
        <v>207.2</v>
      </c>
      <c r="KB56" s="25">
        <v>207.2</v>
      </c>
      <c r="KC56" s="25">
        <v>207.2</v>
      </c>
      <c r="KD56" s="25">
        <v>207.2</v>
      </c>
      <c r="KE56" s="25">
        <v>207.2</v>
      </c>
    </row>
    <row r="57" spans="1:292" x14ac:dyDescent="0.2">
      <c r="A57" s="17">
        <v>6016</v>
      </c>
      <c r="B57" s="18">
        <v>82</v>
      </c>
      <c r="C57" s="18">
        <v>59</v>
      </c>
      <c r="D57" s="19" t="s">
        <v>54</v>
      </c>
      <c r="E57" s="20">
        <f t="shared" si="2"/>
        <v>0</v>
      </c>
      <c r="F57" s="21">
        <v>1872.5</v>
      </c>
      <c r="G57" s="22">
        <f t="shared" si="3"/>
        <v>0</v>
      </c>
      <c r="H57" s="21">
        <v>1872.5</v>
      </c>
      <c r="I57" s="20"/>
      <c r="J57" s="20"/>
      <c r="K57" s="20"/>
      <c r="L57" s="20"/>
      <c r="M57" s="23"/>
      <c r="N57" s="23"/>
      <c r="O57" s="20"/>
      <c r="P57" s="20"/>
      <c r="Q57" s="20"/>
      <c r="R57" s="20"/>
      <c r="S57" s="20">
        <v>1797.6</v>
      </c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20"/>
      <c r="GA57" s="20"/>
      <c r="GB57" s="20"/>
      <c r="GC57" s="20"/>
      <c r="GD57" s="20"/>
      <c r="GE57" s="20"/>
      <c r="GF57" s="20"/>
      <c r="GG57" s="20"/>
      <c r="GH57" s="20"/>
      <c r="GI57" s="20"/>
      <c r="GJ57" s="20"/>
      <c r="GK57" s="20"/>
      <c r="GL57" s="20"/>
      <c r="GM57" s="20"/>
      <c r="GN57" s="20"/>
      <c r="GO57" s="20"/>
      <c r="GP57" s="20"/>
      <c r="GQ57" s="20"/>
      <c r="GR57" s="20"/>
      <c r="GS57" s="20"/>
      <c r="GT57" s="20"/>
      <c r="GU57" s="20"/>
      <c r="GV57" s="20"/>
      <c r="GW57" s="20"/>
      <c r="GX57" s="20"/>
      <c r="GY57" s="20"/>
      <c r="GZ57" s="20"/>
      <c r="HA57" s="21"/>
      <c r="HB57" s="20"/>
      <c r="HC57" s="20"/>
      <c r="HD57" s="20"/>
      <c r="HE57" s="20"/>
      <c r="HF57" s="20"/>
      <c r="HG57" s="24"/>
      <c r="HH57" s="24"/>
      <c r="HI57" s="24"/>
      <c r="HJ57" s="24"/>
      <c r="HK57" s="24"/>
      <c r="HL57" s="24"/>
      <c r="HM57" s="24"/>
      <c r="HN57" s="24"/>
      <c r="HO57" s="24"/>
      <c r="HP57" s="24"/>
      <c r="HQ57" s="24"/>
      <c r="HR57" s="24"/>
      <c r="HS57" s="24"/>
      <c r="HT57" s="24"/>
      <c r="HU57" s="24"/>
      <c r="HV57" s="24"/>
      <c r="HW57" s="24"/>
      <c r="HX57" s="24"/>
      <c r="HY57" s="24"/>
      <c r="HZ57" s="24"/>
      <c r="IA57" s="24"/>
      <c r="IB57" s="24"/>
      <c r="IC57" s="24"/>
      <c r="ID57" s="24"/>
      <c r="IE57" s="24"/>
      <c r="IF57" s="24"/>
      <c r="IG57" s="24"/>
      <c r="IH57" s="24"/>
      <c r="II57" s="24"/>
      <c r="IJ57" s="24"/>
      <c r="IK57" s="24"/>
      <c r="IL57" s="24"/>
      <c r="IM57" s="24"/>
      <c r="IN57" s="24"/>
      <c r="IO57" s="24"/>
      <c r="IP57" s="24"/>
      <c r="IQ57" s="24"/>
      <c r="IR57" s="24"/>
      <c r="IS57" s="24"/>
      <c r="IT57" s="24"/>
      <c r="IU57" s="24"/>
      <c r="IV57" s="24"/>
      <c r="IW57" s="24"/>
      <c r="IX57" s="24"/>
      <c r="IY57" s="24"/>
      <c r="IZ57" s="24"/>
      <c r="JA57" s="24"/>
      <c r="JB57" s="24"/>
      <c r="JC57" s="24"/>
      <c r="JD57" s="24"/>
      <c r="JE57" s="24"/>
      <c r="JF57" s="24"/>
      <c r="JG57" s="24"/>
      <c r="JH57" s="25"/>
      <c r="JI57" s="25"/>
      <c r="JJ57" s="25"/>
      <c r="JK57" s="25"/>
      <c r="JL57" s="25"/>
      <c r="JM57" s="25"/>
      <c r="JN57" s="25"/>
      <c r="JO57" s="25"/>
      <c r="JP57" s="25"/>
      <c r="JQ57" s="25"/>
      <c r="JR57" s="25"/>
      <c r="JS57" s="25"/>
      <c r="JT57" s="25">
        <v>175</v>
      </c>
      <c r="JU57" s="25">
        <v>175</v>
      </c>
      <c r="JV57" s="25">
        <v>175</v>
      </c>
      <c r="JW57" s="25">
        <v>175</v>
      </c>
      <c r="JX57" s="25">
        <v>175</v>
      </c>
      <c r="JY57" s="25">
        <v>175</v>
      </c>
      <c r="JZ57" s="25">
        <v>175</v>
      </c>
      <c r="KA57" s="25">
        <v>175</v>
      </c>
      <c r="KB57" s="25">
        <v>175</v>
      </c>
      <c r="KC57" s="25">
        <v>175</v>
      </c>
      <c r="KD57" s="25">
        <v>175</v>
      </c>
      <c r="KE57" s="25">
        <v>175</v>
      </c>
    </row>
    <row r="58" spans="1:292" x14ac:dyDescent="0.2">
      <c r="A58" s="17">
        <v>6017</v>
      </c>
      <c r="B58" s="18">
        <v>82</v>
      </c>
      <c r="C58" s="18">
        <v>61</v>
      </c>
      <c r="D58" s="19" t="s">
        <v>54</v>
      </c>
      <c r="E58" s="20">
        <f t="shared" si="2"/>
        <v>0</v>
      </c>
      <c r="F58" s="21">
        <v>1172.5999999999999</v>
      </c>
      <c r="G58" s="22">
        <f t="shared" si="3"/>
        <v>0</v>
      </c>
      <c r="H58" s="21">
        <v>1172.5999999999999</v>
      </c>
      <c r="I58" s="20"/>
      <c r="J58" s="20"/>
      <c r="K58" s="20"/>
      <c r="L58" s="20"/>
      <c r="M58" s="23"/>
      <c r="N58" s="23"/>
      <c r="O58" s="20"/>
      <c r="P58" s="20"/>
      <c r="Q58" s="20"/>
      <c r="R58" s="20"/>
      <c r="S58" s="20">
        <v>1125.7</v>
      </c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20"/>
      <c r="GA58" s="20"/>
      <c r="GB58" s="20"/>
      <c r="GC58" s="20"/>
      <c r="GD58" s="20"/>
      <c r="GE58" s="20"/>
      <c r="GF58" s="20"/>
      <c r="GG58" s="20"/>
      <c r="GH58" s="20"/>
      <c r="GI58" s="20"/>
      <c r="GJ58" s="20"/>
      <c r="GK58" s="20"/>
      <c r="GL58" s="20"/>
      <c r="GM58" s="20"/>
      <c r="GN58" s="20"/>
      <c r="GO58" s="20"/>
      <c r="GP58" s="20"/>
      <c r="GQ58" s="20"/>
      <c r="GR58" s="20"/>
      <c r="GS58" s="20"/>
      <c r="GT58" s="20"/>
      <c r="GU58" s="20"/>
      <c r="GV58" s="20"/>
      <c r="GW58" s="20"/>
      <c r="GX58" s="20"/>
      <c r="GY58" s="20"/>
      <c r="GZ58" s="20"/>
      <c r="HA58" s="21"/>
      <c r="HB58" s="20"/>
      <c r="HC58" s="20"/>
      <c r="HD58" s="20"/>
      <c r="HE58" s="20"/>
      <c r="HF58" s="20"/>
      <c r="HG58" s="24"/>
      <c r="HH58" s="24"/>
      <c r="HI58" s="24"/>
      <c r="HJ58" s="24"/>
      <c r="HK58" s="24"/>
      <c r="HL58" s="24"/>
      <c r="HM58" s="24"/>
      <c r="HN58" s="24"/>
      <c r="HO58" s="24"/>
      <c r="HP58" s="24"/>
      <c r="HQ58" s="24"/>
      <c r="HR58" s="24"/>
      <c r="HS58" s="24"/>
      <c r="HT58" s="24"/>
      <c r="HU58" s="24"/>
      <c r="HV58" s="24"/>
      <c r="HW58" s="24"/>
      <c r="HX58" s="24"/>
      <c r="HY58" s="24"/>
      <c r="HZ58" s="24"/>
      <c r="IA58" s="24"/>
      <c r="IB58" s="24"/>
      <c r="IC58" s="24"/>
      <c r="ID58" s="24"/>
      <c r="IE58" s="24"/>
      <c r="IF58" s="24"/>
      <c r="IG58" s="24"/>
      <c r="IH58" s="24"/>
      <c r="II58" s="24"/>
      <c r="IJ58" s="24"/>
      <c r="IK58" s="24"/>
      <c r="IL58" s="24"/>
      <c r="IM58" s="24"/>
      <c r="IN58" s="24"/>
      <c r="IO58" s="24"/>
      <c r="IP58" s="24"/>
      <c r="IQ58" s="24"/>
      <c r="IR58" s="24"/>
      <c r="IS58" s="24"/>
      <c r="IT58" s="24"/>
      <c r="IU58" s="24"/>
      <c r="IV58" s="24"/>
      <c r="IW58" s="24"/>
      <c r="IX58" s="24"/>
      <c r="IY58" s="24"/>
      <c r="IZ58" s="24"/>
      <c r="JA58" s="24"/>
      <c r="JB58" s="24"/>
      <c r="JC58" s="24"/>
      <c r="JD58" s="24"/>
      <c r="JE58" s="24"/>
      <c r="JF58" s="24"/>
      <c r="JG58" s="24"/>
      <c r="JH58" s="25"/>
      <c r="JI58" s="25"/>
      <c r="JJ58" s="25"/>
      <c r="JK58" s="25"/>
      <c r="JL58" s="25"/>
      <c r="JM58" s="25"/>
      <c r="JN58" s="25"/>
      <c r="JO58" s="25"/>
      <c r="JP58" s="25"/>
      <c r="JQ58" s="25"/>
      <c r="JR58" s="25"/>
      <c r="JS58" s="25"/>
      <c r="JT58" s="25">
        <v>51.8</v>
      </c>
      <c r="JU58" s="25">
        <v>51.8</v>
      </c>
      <c r="JV58" s="25">
        <v>51.8</v>
      </c>
      <c r="JW58" s="25">
        <v>51.8</v>
      </c>
      <c r="JX58" s="25">
        <v>51.8</v>
      </c>
      <c r="JY58" s="25">
        <v>51.8</v>
      </c>
      <c r="JZ58" s="25">
        <v>51.8</v>
      </c>
      <c r="KA58" s="25">
        <v>51.8</v>
      </c>
      <c r="KB58" s="25">
        <v>51.8</v>
      </c>
      <c r="KC58" s="25">
        <v>51.8</v>
      </c>
      <c r="KD58" s="25">
        <v>51.8</v>
      </c>
      <c r="KE58" s="25">
        <v>51.8</v>
      </c>
    </row>
    <row r="59" spans="1:292" s="19" customFormat="1" x14ac:dyDescent="0.2">
      <c r="A59" s="17">
        <v>6018</v>
      </c>
      <c r="B59" s="18">
        <v>82</v>
      </c>
      <c r="C59" s="18">
        <v>63</v>
      </c>
      <c r="D59" s="19" t="s">
        <v>54</v>
      </c>
      <c r="E59" s="20">
        <f t="shared" si="2"/>
        <v>0</v>
      </c>
      <c r="F59" s="21">
        <v>744.8</v>
      </c>
      <c r="G59" s="22">
        <f t="shared" si="3"/>
        <v>0</v>
      </c>
      <c r="H59" s="21">
        <v>744.8</v>
      </c>
      <c r="I59" s="20"/>
      <c r="J59" s="20"/>
      <c r="K59" s="20"/>
      <c r="L59" s="20"/>
      <c r="M59" s="23"/>
      <c r="N59" s="23"/>
      <c r="O59" s="20"/>
      <c r="P59" s="20"/>
      <c r="Q59" s="20"/>
      <c r="R59" s="20"/>
      <c r="S59" s="20">
        <v>715.01</v>
      </c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20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0"/>
      <c r="GL59" s="20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0"/>
      <c r="GX59" s="20"/>
      <c r="GY59" s="20"/>
      <c r="GZ59" s="20"/>
      <c r="HA59" s="21"/>
      <c r="HB59" s="20"/>
      <c r="HC59" s="20"/>
      <c r="HD59" s="20"/>
      <c r="HE59" s="20"/>
      <c r="HF59" s="20"/>
      <c r="HG59" s="24"/>
      <c r="HH59" s="24"/>
      <c r="HI59" s="24"/>
      <c r="HJ59" s="24"/>
      <c r="HK59" s="24"/>
      <c r="HL59" s="24"/>
      <c r="HM59" s="24"/>
      <c r="HN59" s="24"/>
      <c r="HO59" s="24"/>
      <c r="HP59" s="24"/>
      <c r="HQ59" s="24"/>
      <c r="HR59" s="24"/>
      <c r="HS59" s="24"/>
      <c r="HT59" s="24"/>
      <c r="HU59" s="24"/>
      <c r="HV59" s="24"/>
      <c r="HW59" s="24"/>
      <c r="HX59" s="24"/>
      <c r="HY59" s="24"/>
      <c r="HZ59" s="24"/>
      <c r="IA59" s="24"/>
      <c r="IB59" s="24"/>
      <c r="IC59" s="24"/>
      <c r="ID59" s="24"/>
      <c r="IE59" s="24"/>
      <c r="IF59" s="24"/>
      <c r="IG59" s="24"/>
      <c r="IH59" s="24"/>
      <c r="II59" s="24"/>
      <c r="IJ59" s="24"/>
      <c r="IK59" s="24"/>
      <c r="IL59" s="24"/>
      <c r="IM59" s="24"/>
      <c r="IN59" s="24"/>
      <c r="IO59" s="24"/>
      <c r="IP59" s="24"/>
      <c r="IQ59" s="24"/>
      <c r="IR59" s="24"/>
      <c r="IS59" s="24"/>
      <c r="IT59" s="24"/>
      <c r="IU59" s="24"/>
      <c r="IV59" s="24"/>
      <c r="IW59" s="24"/>
      <c r="IX59" s="24"/>
      <c r="IY59" s="24"/>
      <c r="IZ59" s="24"/>
      <c r="JA59" s="24"/>
      <c r="JB59" s="24"/>
      <c r="JC59" s="24"/>
      <c r="JD59" s="24"/>
      <c r="JE59" s="24"/>
      <c r="JF59" s="24"/>
      <c r="JG59" s="24"/>
      <c r="JH59" s="25"/>
      <c r="JI59" s="25"/>
      <c r="JJ59" s="25"/>
      <c r="JK59" s="25"/>
      <c r="JL59" s="25"/>
      <c r="JM59" s="25"/>
      <c r="JN59" s="25"/>
      <c r="JO59" s="25"/>
      <c r="JP59" s="25"/>
      <c r="JQ59" s="25"/>
      <c r="JR59" s="25"/>
      <c r="JS59" s="25"/>
      <c r="JT59" s="25">
        <v>207.2</v>
      </c>
      <c r="JU59" s="25">
        <v>207.2</v>
      </c>
      <c r="JV59" s="25">
        <v>207.2</v>
      </c>
      <c r="JW59" s="25">
        <v>207.2</v>
      </c>
      <c r="JX59" s="25">
        <v>207.2</v>
      </c>
      <c r="JY59" s="25">
        <v>207.2</v>
      </c>
      <c r="JZ59" s="25">
        <v>207.2</v>
      </c>
      <c r="KA59" s="25">
        <v>207.2</v>
      </c>
      <c r="KB59" s="25">
        <v>207.2</v>
      </c>
      <c r="KC59" s="25">
        <v>207.2</v>
      </c>
      <c r="KD59" s="25">
        <v>207.2</v>
      </c>
      <c r="KE59" s="25">
        <v>207.2</v>
      </c>
      <c r="KF59" s="29"/>
    </row>
    <row r="60" spans="1:292" x14ac:dyDescent="0.2">
      <c r="A60" s="17">
        <v>6019</v>
      </c>
      <c r="B60" s="18">
        <v>82</v>
      </c>
      <c r="C60" s="18">
        <v>67</v>
      </c>
      <c r="D60" s="19" t="s">
        <v>54</v>
      </c>
      <c r="E60" s="20">
        <f t="shared" si="2"/>
        <v>0</v>
      </c>
      <c r="F60" s="21">
        <v>664.3</v>
      </c>
      <c r="G60" s="22">
        <f t="shared" si="3"/>
        <v>0</v>
      </c>
      <c r="H60" s="21">
        <v>664.3</v>
      </c>
      <c r="I60" s="20"/>
      <c r="J60" s="20"/>
      <c r="K60" s="20"/>
      <c r="L60" s="20"/>
      <c r="M60" s="23"/>
      <c r="N60" s="23"/>
      <c r="O60" s="20"/>
      <c r="P60" s="20"/>
      <c r="Q60" s="20"/>
      <c r="R60" s="20"/>
      <c r="S60" s="20">
        <v>637.73</v>
      </c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20"/>
      <c r="GA60" s="20"/>
      <c r="GB60" s="20"/>
      <c r="GC60" s="20"/>
      <c r="GD60" s="20"/>
      <c r="GE60" s="20"/>
      <c r="GF60" s="20"/>
      <c r="GG60" s="20"/>
      <c r="GH60" s="20"/>
      <c r="GI60" s="20"/>
      <c r="GJ60" s="20"/>
      <c r="GK60" s="20"/>
      <c r="GL60" s="20"/>
      <c r="GM60" s="20"/>
      <c r="GN60" s="20"/>
      <c r="GO60" s="20"/>
      <c r="GP60" s="20"/>
      <c r="GQ60" s="20"/>
      <c r="GR60" s="20"/>
      <c r="GS60" s="20"/>
      <c r="GT60" s="20"/>
      <c r="GU60" s="20"/>
      <c r="GV60" s="20"/>
      <c r="GW60" s="20"/>
      <c r="GX60" s="20"/>
      <c r="GY60" s="20"/>
      <c r="GZ60" s="20"/>
      <c r="HA60" s="21"/>
      <c r="HB60" s="20"/>
      <c r="HC60" s="20"/>
      <c r="HD60" s="20"/>
      <c r="HE60" s="20"/>
      <c r="HF60" s="20"/>
      <c r="HG60" s="24"/>
      <c r="HH60" s="24"/>
      <c r="HI60" s="24"/>
      <c r="HJ60" s="24"/>
      <c r="HK60" s="24"/>
      <c r="HL60" s="24"/>
      <c r="HM60" s="24"/>
      <c r="HN60" s="24"/>
      <c r="HO60" s="24"/>
      <c r="HP60" s="24"/>
      <c r="HQ60" s="24"/>
      <c r="HR60" s="24"/>
      <c r="HS60" s="24"/>
      <c r="HT60" s="24"/>
      <c r="HU60" s="24"/>
      <c r="HV60" s="24"/>
      <c r="HW60" s="24"/>
      <c r="HX60" s="24"/>
      <c r="HY60" s="24"/>
      <c r="HZ60" s="24"/>
      <c r="IA60" s="24"/>
      <c r="IB60" s="24"/>
      <c r="IC60" s="24"/>
      <c r="ID60" s="24"/>
      <c r="IE60" s="24"/>
      <c r="IF60" s="24"/>
      <c r="IG60" s="24"/>
      <c r="IH60" s="24"/>
      <c r="II60" s="24"/>
      <c r="IJ60" s="24"/>
      <c r="IK60" s="24"/>
      <c r="IL60" s="24"/>
      <c r="IM60" s="24"/>
      <c r="IN60" s="24"/>
      <c r="IO60" s="24"/>
      <c r="IP60" s="24"/>
      <c r="IQ60" s="24"/>
      <c r="IR60" s="24"/>
      <c r="IS60" s="24"/>
      <c r="IT60" s="24"/>
      <c r="IU60" s="24"/>
      <c r="IV60" s="24"/>
      <c r="IW60" s="24"/>
      <c r="IX60" s="24"/>
      <c r="IY60" s="24"/>
      <c r="IZ60" s="24"/>
      <c r="JA60" s="24"/>
      <c r="JB60" s="24"/>
      <c r="JC60" s="24"/>
      <c r="JD60" s="24"/>
      <c r="JE60" s="24"/>
      <c r="JF60" s="24"/>
      <c r="JG60" s="24"/>
      <c r="JH60" s="25"/>
      <c r="JI60" s="25"/>
      <c r="JJ60" s="25"/>
      <c r="JK60" s="25"/>
      <c r="JL60" s="25"/>
      <c r="JM60" s="25"/>
      <c r="JN60" s="25"/>
      <c r="JO60" s="25"/>
      <c r="JP60" s="25"/>
      <c r="JQ60" s="25"/>
      <c r="JR60" s="25"/>
      <c r="JS60" s="25"/>
      <c r="JT60" s="25">
        <v>68.599999999999994</v>
      </c>
      <c r="JU60" s="25">
        <v>68.599999999999994</v>
      </c>
      <c r="JV60" s="25">
        <v>68.599999999999994</v>
      </c>
      <c r="JW60" s="25">
        <v>68.599999999999994</v>
      </c>
      <c r="JX60" s="25">
        <v>68.599999999999994</v>
      </c>
      <c r="JY60" s="25">
        <v>68.599999999999994</v>
      </c>
      <c r="JZ60" s="25">
        <v>68.599999999999994</v>
      </c>
      <c r="KA60" s="25">
        <v>68.599999999999994</v>
      </c>
      <c r="KB60" s="25">
        <v>68.599999999999994</v>
      </c>
      <c r="KC60" s="25">
        <v>68.599999999999994</v>
      </c>
      <c r="KD60" s="25">
        <v>68.599999999999994</v>
      </c>
      <c r="KE60" s="25">
        <v>68.599999999999994</v>
      </c>
    </row>
    <row r="61" spans="1:292" x14ac:dyDescent="0.2">
      <c r="A61" s="17">
        <v>6020</v>
      </c>
      <c r="B61" s="18">
        <v>82</v>
      </c>
      <c r="C61" s="18">
        <v>68</v>
      </c>
      <c r="D61" s="19" t="s">
        <v>54</v>
      </c>
      <c r="E61" s="20">
        <f t="shared" si="2"/>
        <v>0</v>
      </c>
      <c r="F61" s="21">
        <v>1017.4</v>
      </c>
      <c r="G61" s="22">
        <f t="shared" si="3"/>
        <v>0</v>
      </c>
      <c r="H61" s="21">
        <v>1017.4</v>
      </c>
      <c r="I61" s="20"/>
      <c r="J61" s="20"/>
      <c r="K61" s="20"/>
      <c r="L61" s="20"/>
      <c r="M61" s="23"/>
      <c r="N61" s="23"/>
      <c r="O61" s="20"/>
      <c r="P61" s="20"/>
      <c r="Q61" s="20"/>
      <c r="R61" s="20"/>
      <c r="S61" s="20">
        <v>976.7</v>
      </c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20"/>
      <c r="GA61" s="20"/>
      <c r="GB61" s="20"/>
      <c r="GC61" s="20"/>
      <c r="GD61" s="20"/>
      <c r="GE61" s="20"/>
      <c r="GF61" s="20"/>
      <c r="GG61" s="20"/>
      <c r="GH61" s="20"/>
      <c r="GI61" s="20"/>
      <c r="GJ61" s="20"/>
      <c r="GK61" s="20"/>
      <c r="GL61" s="20"/>
      <c r="GM61" s="20"/>
      <c r="GN61" s="20"/>
      <c r="GO61" s="20"/>
      <c r="GP61" s="20"/>
      <c r="GQ61" s="20"/>
      <c r="GR61" s="20"/>
      <c r="GS61" s="20"/>
      <c r="GT61" s="20"/>
      <c r="GU61" s="20"/>
      <c r="GV61" s="20"/>
      <c r="GW61" s="20"/>
      <c r="GX61" s="20"/>
      <c r="GY61" s="20"/>
      <c r="GZ61" s="20"/>
      <c r="HA61" s="21"/>
      <c r="HB61" s="20"/>
      <c r="HC61" s="20"/>
      <c r="HD61" s="20"/>
      <c r="HE61" s="20"/>
      <c r="HF61" s="20"/>
      <c r="HG61" s="24"/>
      <c r="HH61" s="24"/>
      <c r="HI61" s="24"/>
      <c r="HJ61" s="24"/>
      <c r="HK61" s="24"/>
      <c r="HL61" s="24"/>
      <c r="HM61" s="24"/>
      <c r="HN61" s="24"/>
      <c r="HO61" s="24"/>
      <c r="HP61" s="24"/>
      <c r="HQ61" s="24"/>
      <c r="HR61" s="24"/>
      <c r="HS61" s="24"/>
      <c r="HT61" s="24"/>
      <c r="HU61" s="24"/>
      <c r="HV61" s="24"/>
      <c r="HW61" s="24"/>
      <c r="HX61" s="24"/>
      <c r="HY61" s="24"/>
      <c r="HZ61" s="24"/>
      <c r="IA61" s="24"/>
      <c r="IB61" s="24"/>
      <c r="IC61" s="24"/>
      <c r="ID61" s="24"/>
      <c r="IE61" s="24"/>
      <c r="IF61" s="24"/>
      <c r="IG61" s="24"/>
      <c r="IH61" s="24"/>
      <c r="II61" s="24"/>
      <c r="IJ61" s="24"/>
      <c r="IK61" s="24"/>
      <c r="IL61" s="24"/>
      <c r="IM61" s="24"/>
      <c r="IN61" s="24"/>
      <c r="IO61" s="24"/>
      <c r="IP61" s="24"/>
      <c r="IQ61" s="24"/>
      <c r="IR61" s="24"/>
      <c r="IS61" s="24"/>
      <c r="IT61" s="24"/>
      <c r="IU61" s="24"/>
      <c r="IV61" s="24"/>
      <c r="IW61" s="24"/>
      <c r="IX61" s="24"/>
      <c r="IY61" s="24"/>
      <c r="IZ61" s="24"/>
      <c r="JA61" s="24"/>
      <c r="JB61" s="24"/>
      <c r="JC61" s="24"/>
      <c r="JD61" s="24"/>
      <c r="JE61" s="24"/>
      <c r="JF61" s="24"/>
      <c r="JG61" s="24"/>
      <c r="JH61" s="25"/>
      <c r="JI61" s="25"/>
      <c r="JJ61" s="25"/>
      <c r="JK61" s="25"/>
      <c r="JL61" s="25"/>
      <c r="JM61" s="25"/>
      <c r="JN61" s="25"/>
      <c r="JO61" s="25"/>
      <c r="JP61" s="25"/>
      <c r="JQ61" s="25"/>
      <c r="JR61" s="25"/>
      <c r="JS61" s="25"/>
      <c r="JT61" s="25">
        <v>105</v>
      </c>
      <c r="JU61" s="25">
        <v>105</v>
      </c>
      <c r="JV61" s="25">
        <v>105</v>
      </c>
      <c r="JW61" s="25">
        <v>105</v>
      </c>
      <c r="JX61" s="25">
        <v>105</v>
      </c>
      <c r="JY61" s="25">
        <v>105</v>
      </c>
      <c r="JZ61" s="25">
        <v>105</v>
      </c>
      <c r="KA61" s="25">
        <v>105</v>
      </c>
      <c r="KB61" s="25">
        <v>105</v>
      </c>
      <c r="KC61" s="25">
        <v>105</v>
      </c>
      <c r="KD61" s="25">
        <v>105</v>
      </c>
      <c r="KE61" s="25">
        <v>105</v>
      </c>
    </row>
    <row r="62" spans="1:292" x14ac:dyDescent="0.2">
      <c r="A62" s="17">
        <v>7001</v>
      </c>
      <c r="B62" s="18">
        <v>90</v>
      </c>
      <c r="C62" s="18">
        <v>120</v>
      </c>
      <c r="D62" s="19" t="s">
        <v>54</v>
      </c>
      <c r="E62" s="20">
        <f t="shared" si="2"/>
        <v>0</v>
      </c>
      <c r="F62" s="21">
        <v>1265.4000000000001</v>
      </c>
      <c r="G62" s="22">
        <f t="shared" si="3"/>
        <v>0</v>
      </c>
      <c r="H62" s="21">
        <v>1265.4000000000001</v>
      </c>
      <c r="I62" s="20"/>
      <c r="J62" s="20"/>
      <c r="K62" s="20"/>
      <c r="L62" s="20"/>
      <c r="M62" s="23"/>
      <c r="N62" s="23"/>
      <c r="O62" s="20"/>
      <c r="P62" s="20"/>
      <c r="Q62" s="20"/>
      <c r="R62" s="20"/>
      <c r="S62" s="20">
        <v>1214.78</v>
      </c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20"/>
      <c r="GA62" s="20"/>
      <c r="GB62" s="20"/>
      <c r="GC62" s="20"/>
      <c r="GD62" s="20"/>
      <c r="GE62" s="20"/>
      <c r="GF62" s="20"/>
      <c r="GG62" s="20"/>
      <c r="GH62" s="20"/>
      <c r="GI62" s="20"/>
      <c r="GJ62" s="20"/>
      <c r="GK62" s="20"/>
      <c r="GL62" s="20"/>
      <c r="GM62" s="20"/>
      <c r="GN62" s="20"/>
      <c r="GO62" s="20"/>
      <c r="GP62" s="20"/>
      <c r="GQ62" s="20"/>
      <c r="GR62" s="20"/>
      <c r="GS62" s="20"/>
      <c r="GT62" s="20"/>
      <c r="GU62" s="20"/>
      <c r="GV62" s="20"/>
      <c r="GW62" s="20"/>
      <c r="GX62" s="20"/>
      <c r="GY62" s="20"/>
      <c r="GZ62" s="20"/>
      <c r="HA62" s="21"/>
      <c r="HB62" s="20"/>
      <c r="HC62" s="20"/>
      <c r="HD62" s="20"/>
      <c r="HE62" s="20"/>
      <c r="HF62" s="20"/>
      <c r="HG62" s="24"/>
      <c r="HH62" s="24"/>
      <c r="HI62" s="24"/>
      <c r="HJ62" s="24"/>
      <c r="HK62" s="24"/>
      <c r="HL62" s="24"/>
      <c r="HM62" s="24"/>
      <c r="HN62" s="24"/>
      <c r="HO62" s="24"/>
      <c r="HP62" s="24"/>
      <c r="HQ62" s="24"/>
      <c r="HR62" s="24"/>
      <c r="HS62" s="24"/>
      <c r="HT62" s="24"/>
      <c r="HU62" s="24"/>
      <c r="HV62" s="24"/>
      <c r="HW62" s="24"/>
      <c r="HX62" s="24"/>
      <c r="HY62" s="24"/>
      <c r="HZ62" s="24"/>
      <c r="IA62" s="24"/>
      <c r="IB62" s="24"/>
      <c r="IC62" s="24"/>
      <c r="ID62" s="24"/>
      <c r="IE62" s="24"/>
      <c r="IF62" s="24"/>
      <c r="IG62" s="24"/>
      <c r="IH62" s="24"/>
      <c r="II62" s="24"/>
      <c r="IJ62" s="24"/>
      <c r="IK62" s="24"/>
      <c r="IL62" s="24"/>
      <c r="IM62" s="24"/>
      <c r="IN62" s="24"/>
      <c r="IO62" s="24"/>
      <c r="IP62" s="24"/>
      <c r="IQ62" s="24"/>
      <c r="IR62" s="24"/>
      <c r="IS62" s="24"/>
      <c r="IT62" s="24"/>
      <c r="IU62" s="24"/>
      <c r="IV62" s="24"/>
      <c r="IW62" s="24"/>
      <c r="IX62" s="24"/>
      <c r="IY62" s="24"/>
      <c r="IZ62" s="24"/>
      <c r="JA62" s="24"/>
      <c r="JB62" s="24"/>
      <c r="JC62" s="24"/>
      <c r="JD62" s="24"/>
      <c r="JE62" s="24"/>
      <c r="JF62" s="24"/>
      <c r="JG62" s="24"/>
      <c r="JH62" s="25"/>
      <c r="JI62" s="25"/>
      <c r="JJ62" s="25"/>
      <c r="JK62" s="25"/>
      <c r="JL62" s="25"/>
      <c r="JM62" s="25"/>
      <c r="JN62" s="25"/>
      <c r="JO62" s="25"/>
      <c r="JP62" s="25"/>
      <c r="JQ62" s="25"/>
      <c r="JR62" s="25"/>
      <c r="JS62" s="25"/>
      <c r="JT62" s="25">
        <v>203</v>
      </c>
      <c r="JU62" s="25">
        <v>203</v>
      </c>
      <c r="JV62" s="25">
        <v>203</v>
      </c>
      <c r="JW62" s="25">
        <v>203</v>
      </c>
      <c r="JX62" s="25">
        <v>203</v>
      </c>
      <c r="JY62" s="25">
        <v>203</v>
      </c>
      <c r="JZ62" s="25">
        <v>203</v>
      </c>
      <c r="KA62" s="25">
        <v>203</v>
      </c>
      <c r="KB62" s="25">
        <v>203</v>
      </c>
      <c r="KC62" s="25">
        <v>203</v>
      </c>
      <c r="KD62" s="25">
        <v>203</v>
      </c>
      <c r="KE62" s="25">
        <v>203</v>
      </c>
    </row>
    <row r="63" spans="1:292" x14ac:dyDescent="0.2">
      <c r="A63" s="17">
        <v>7002</v>
      </c>
      <c r="B63" s="18">
        <v>90</v>
      </c>
      <c r="C63" s="18">
        <v>588</v>
      </c>
      <c r="D63" s="19" t="s">
        <v>54</v>
      </c>
      <c r="E63" s="20">
        <f t="shared" si="2"/>
        <v>0</v>
      </c>
      <c r="F63" s="21">
        <v>531.9</v>
      </c>
      <c r="G63" s="22">
        <f t="shared" si="3"/>
        <v>0</v>
      </c>
      <c r="H63" s="21">
        <v>531.9</v>
      </c>
      <c r="I63" s="20"/>
      <c r="J63" s="20"/>
      <c r="K63" s="20"/>
      <c r="L63" s="20"/>
      <c r="M63" s="23"/>
      <c r="N63" s="23"/>
      <c r="O63" s="20"/>
      <c r="P63" s="20"/>
      <c r="Q63" s="20"/>
      <c r="R63" s="20"/>
      <c r="S63" s="20">
        <v>510.62</v>
      </c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20"/>
      <c r="GA63" s="20"/>
      <c r="GB63" s="20"/>
      <c r="GC63" s="20"/>
      <c r="GD63" s="20"/>
      <c r="GE63" s="20"/>
      <c r="GF63" s="20"/>
      <c r="GG63" s="20"/>
      <c r="GH63" s="20"/>
      <c r="GI63" s="20"/>
      <c r="GJ63" s="20"/>
      <c r="GK63" s="20"/>
      <c r="GL63" s="20"/>
      <c r="GM63" s="20"/>
      <c r="GN63" s="20"/>
      <c r="GO63" s="20"/>
      <c r="GP63" s="20"/>
      <c r="GQ63" s="20"/>
      <c r="GR63" s="20"/>
      <c r="GS63" s="20"/>
      <c r="GT63" s="20"/>
      <c r="GU63" s="20"/>
      <c r="GV63" s="20"/>
      <c r="GW63" s="20"/>
      <c r="GX63" s="20"/>
      <c r="GY63" s="20"/>
      <c r="GZ63" s="20"/>
      <c r="HA63" s="21"/>
      <c r="HB63" s="20"/>
      <c r="HC63" s="20"/>
      <c r="HD63" s="20"/>
      <c r="HE63" s="20"/>
      <c r="HF63" s="20"/>
      <c r="HG63" s="24"/>
      <c r="HH63" s="24"/>
      <c r="HI63" s="24"/>
      <c r="HJ63" s="24"/>
      <c r="HK63" s="24"/>
      <c r="HL63" s="24"/>
      <c r="HM63" s="24"/>
      <c r="HN63" s="24"/>
      <c r="HO63" s="24"/>
      <c r="HP63" s="24"/>
      <c r="HQ63" s="24"/>
      <c r="HR63" s="24"/>
      <c r="HS63" s="24"/>
      <c r="HT63" s="24"/>
      <c r="HU63" s="24"/>
      <c r="HV63" s="24"/>
      <c r="HW63" s="24"/>
      <c r="HX63" s="24"/>
      <c r="HY63" s="24"/>
      <c r="HZ63" s="24"/>
      <c r="IA63" s="24"/>
      <c r="IB63" s="24"/>
      <c r="IC63" s="24"/>
      <c r="ID63" s="24"/>
      <c r="IE63" s="24"/>
      <c r="IF63" s="24"/>
      <c r="IG63" s="24"/>
      <c r="IH63" s="24"/>
      <c r="II63" s="24"/>
      <c r="IJ63" s="24"/>
      <c r="IK63" s="24"/>
      <c r="IL63" s="24"/>
      <c r="IM63" s="24"/>
      <c r="IN63" s="24"/>
      <c r="IO63" s="24"/>
      <c r="IP63" s="24"/>
      <c r="IQ63" s="24"/>
      <c r="IR63" s="24"/>
      <c r="IS63" s="24"/>
      <c r="IT63" s="24"/>
      <c r="IU63" s="24"/>
      <c r="IV63" s="24"/>
      <c r="IW63" s="24"/>
      <c r="IX63" s="24"/>
      <c r="IY63" s="24"/>
      <c r="IZ63" s="24"/>
      <c r="JA63" s="24"/>
      <c r="JB63" s="24"/>
      <c r="JC63" s="24"/>
      <c r="JD63" s="24"/>
      <c r="JE63" s="24"/>
      <c r="JF63" s="24"/>
      <c r="JG63" s="24"/>
      <c r="JH63" s="25"/>
      <c r="JI63" s="25"/>
      <c r="JJ63" s="25"/>
      <c r="JK63" s="25"/>
      <c r="JL63" s="25"/>
      <c r="JM63" s="25"/>
      <c r="JN63" s="25"/>
      <c r="JO63" s="25"/>
      <c r="JP63" s="25"/>
      <c r="JQ63" s="25"/>
      <c r="JR63" s="25"/>
      <c r="JS63" s="25"/>
      <c r="JT63" s="25">
        <v>175</v>
      </c>
      <c r="JU63" s="25">
        <v>175</v>
      </c>
      <c r="JV63" s="25">
        <v>175</v>
      </c>
      <c r="JW63" s="25">
        <v>175</v>
      </c>
      <c r="JX63" s="25">
        <v>175</v>
      </c>
      <c r="JY63" s="25">
        <v>175</v>
      </c>
      <c r="JZ63" s="25">
        <v>175</v>
      </c>
      <c r="KA63" s="25">
        <v>175</v>
      </c>
      <c r="KB63" s="25">
        <v>175</v>
      </c>
      <c r="KC63" s="25">
        <v>175</v>
      </c>
      <c r="KD63" s="25">
        <v>175</v>
      </c>
      <c r="KE63" s="25">
        <v>175</v>
      </c>
    </row>
    <row r="64" spans="1:292" x14ac:dyDescent="0.2">
      <c r="A64" s="17">
        <v>80001</v>
      </c>
      <c r="B64" s="18">
        <v>92</v>
      </c>
      <c r="C64" s="18">
        <v>69</v>
      </c>
      <c r="D64" s="19" t="s">
        <v>54</v>
      </c>
      <c r="E64" s="20">
        <f t="shared" si="2"/>
        <v>0</v>
      </c>
      <c r="F64" s="21">
        <v>636.9</v>
      </c>
      <c r="G64" s="22">
        <f t="shared" si="3"/>
        <v>0</v>
      </c>
      <c r="H64" s="21">
        <v>636.9</v>
      </c>
      <c r="I64" s="20"/>
      <c r="J64" s="20"/>
      <c r="K64" s="20"/>
      <c r="L64" s="20"/>
      <c r="M64" s="23"/>
      <c r="N64" s="23"/>
      <c r="O64" s="20"/>
      <c r="P64" s="20"/>
      <c r="Q64" s="20"/>
      <c r="R64" s="20"/>
      <c r="S64" s="20">
        <v>611.41999999999996</v>
      </c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20"/>
      <c r="GA64" s="20"/>
      <c r="GB64" s="20"/>
      <c r="GC64" s="20"/>
      <c r="GD64" s="20"/>
      <c r="GE64" s="20"/>
      <c r="GF64" s="20"/>
      <c r="GG64" s="20"/>
      <c r="GH64" s="20"/>
      <c r="GI64" s="20"/>
      <c r="GJ64" s="20"/>
      <c r="GK64" s="20"/>
      <c r="GL64" s="20"/>
      <c r="GM64" s="20"/>
      <c r="GN64" s="20"/>
      <c r="GO64" s="20"/>
      <c r="GP64" s="20"/>
      <c r="GQ64" s="20"/>
      <c r="GR64" s="20"/>
      <c r="GS64" s="20"/>
      <c r="GT64" s="20"/>
      <c r="GU64" s="20"/>
      <c r="GV64" s="20"/>
      <c r="GW64" s="20"/>
      <c r="GX64" s="20"/>
      <c r="GY64" s="20"/>
      <c r="GZ64" s="20"/>
      <c r="HA64" s="21"/>
      <c r="HB64" s="20"/>
      <c r="HC64" s="20"/>
      <c r="HD64" s="20"/>
      <c r="HE64" s="20"/>
      <c r="HF64" s="20"/>
      <c r="HG64" s="24"/>
      <c r="HH64" s="24"/>
      <c r="HI64" s="24"/>
      <c r="HJ64" s="24"/>
      <c r="HK64" s="24"/>
      <c r="HL64" s="24"/>
      <c r="HM64" s="24"/>
      <c r="HN64" s="24"/>
      <c r="HO64" s="24"/>
      <c r="HP64" s="24"/>
      <c r="HQ64" s="24"/>
      <c r="HR64" s="24"/>
      <c r="HS64" s="24"/>
      <c r="HT64" s="24"/>
      <c r="HU64" s="24"/>
      <c r="HV64" s="24"/>
      <c r="HW64" s="24"/>
      <c r="HX64" s="24"/>
      <c r="HY64" s="24"/>
      <c r="HZ64" s="24"/>
      <c r="IA64" s="24"/>
      <c r="IB64" s="24"/>
      <c r="IC64" s="24"/>
      <c r="ID64" s="24"/>
      <c r="IE64" s="24"/>
      <c r="IF64" s="24"/>
      <c r="IG64" s="24"/>
      <c r="IH64" s="24"/>
      <c r="II64" s="24"/>
      <c r="IJ64" s="24"/>
      <c r="IK64" s="24"/>
      <c r="IL64" s="24"/>
      <c r="IM64" s="24"/>
      <c r="IN64" s="24"/>
      <c r="IO64" s="24"/>
      <c r="IP64" s="24"/>
      <c r="IQ64" s="24"/>
      <c r="IR64" s="24"/>
      <c r="IS64" s="24"/>
      <c r="IT64" s="24"/>
      <c r="IU64" s="24"/>
      <c r="IV64" s="24"/>
      <c r="IW64" s="24"/>
      <c r="IX64" s="24"/>
      <c r="IY64" s="24"/>
      <c r="IZ64" s="24"/>
      <c r="JA64" s="24"/>
      <c r="JB64" s="24"/>
      <c r="JC64" s="24"/>
      <c r="JD64" s="24"/>
      <c r="JE64" s="24"/>
      <c r="JF64" s="24"/>
      <c r="JG64" s="24"/>
      <c r="JH64" s="25"/>
      <c r="JI64" s="25"/>
      <c r="JJ64" s="25"/>
      <c r="JK64" s="25"/>
      <c r="JL64" s="25"/>
      <c r="JM64" s="25"/>
      <c r="JN64" s="25"/>
      <c r="JO64" s="25"/>
      <c r="JP64" s="25"/>
      <c r="JQ64" s="25"/>
      <c r="JR64" s="25"/>
      <c r="JS64" s="25"/>
      <c r="JT64" s="25">
        <v>129.5</v>
      </c>
      <c r="JU64" s="25">
        <v>129.5</v>
      </c>
      <c r="JV64" s="25">
        <v>129.5</v>
      </c>
      <c r="JW64" s="25">
        <v>129.5</v>
      </c>
      <c r="JX64" s="25">
        <v>129.5</v>
      </c>
      <c r="JY64" s="25">
        <v>129.5</v>
      </c>
      <c r="JZ64" s="25">
        <v>129.5</v>
      </c>
      <c r="KA64" s="25">
        <v>129.5</v>
      </c>
      <c r="KB64" s="25">
        <v>129.5</v>
      </c>
      <c r="KC64" s="25">
        <v>129.5</v>
      </c>
      <c r="KD64" s="25">
        <v>129.5</v>
      </c>
      <c r="KE64" s="25">
        <v>129.5</v>
      </c>
    </row>
    <row r="65" spans="1:291" x14ac:dyDescent="0.2">
      <c r="A65" s="17">
        <v>80002</v>
      </c>
      <c r="B65" s="18">
        <v>92</v>
      </c>
      <c r="C65" s="18">
        <v>70</v>
      </c>
      <c r="D65" s="19" t="s">
        <v>54</v>
      </c>
      <c r="E65" s="20">
        <f t="shared" si="2"/>
        <v>0</v>
      </c>
      <c r="F65" s="21">
        <v>879.6</v>
      </c>
      <c r="G65" s="22">
        <f t="shared" si="3"/>
        <v>0</v>
      </c>
      <c r="H65" s="21">
        <v>879.6</v>
      </c>
      <c r="I65" s="20"/>
      <c r="J65" s="20"/>
      <c r="K65" s="20"/>
      <c r="L65" s="20"/>
      <c r="M65" s="23"/>
      <c r="N65" s="23"/>
      <c r="O65" s="20"/>
      <c r="P65" s="20"/>
      <c r="Q65" s="20"/>
      <c r="R65" s="20"/>
      <c r="S65" s="20">
        <v>844.42</v>
      </c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20"/>
      <c r="GA65" s="20"/>
      <c r="GB65" s="20"/>
      <c r="GC65" s="20"/>
      <c r="GD65" s="20"/>
      <c r="GE65" s="20"/>
      <c r="GF65" s="20"/>
      <c r="GG65" s="20"/>
      <c r="GH65" s="20"/>
      <c r="GI65" s="20"/>
      <c r="GJ65" s="20"/>
      <c r="GK65" s="20"/>
      <c r="GL65" s="20"/>
      <c r="GM65" s="20"/>
      <c r="GN65" s="20"/>
      <c r="GO65" s="20"/>
      <c r="GP65" s="20"/>
      <c r="GQ65" s="20"/>
      <c r="GR65" s="20"/>
      <c r="GS65" s="20"/>
      <c r="GT65" s="20"/>
      <c r="GU65" s="20"/>
      <c r="GV65" s="20"/>
      <c r="GW65" s="20"/>
      <c r="GX65" s="20"/>
      <c r="GY65" s="20"/>
      <c r="GZ65" s="20"/>
      <c r="HA65" s="21"/>
      <c r="HB65" s="20"/>
      <c r="HC65" s="20"/>
      <c r="HD65" s="20"/>
      <c r="HE65" s="20"/>
      <c r="HF65" s="20"/>
      <c r="HG65" s="24"/>
      <c r="HH65" s="24"/>
      <c r="HI65" s="24"/>
      <c r="HJ65" s="24"/>
      <c r="HK65" s="24"/>
      <c r="HL65" s="24"/>
      <c r="HM65" s="24"/>
      <c r="HN65" s="24"/>
      <c r="HO65" s="24"/>
      <c r="HP65" s="24"/>
      <c r="HQ65" s="24"/>
      <c r="HR65" s="24"/>
      <c r="HS65" s="24"/>
      <c r="HT65" s="24"/>
      <c r="HU65" s="24"/>
      <c r="HV65" s="24"/>
      <c r="HW65" s="24"/>
      <c r="HX65" s="24"/>
      <c r="HY65" s="24"/>
      <c r="HZ65" s="24"/>
      <c r="IA65" s="24"/>
      <c r="IB65" s="24"/>
      <c r="IC65" s="24"/>
      <c r="ID65" s="24"/>
      <c r="IE65" s="24"/>
      <c r="IF65" s="24"/>
      <c r="IG65" s="24"/>
      <c r="IH65" s="24"/>
      <c r="II65" s="24"/>
      <c r="IJ65" s="24"/>
      <c r="IK65" s="24"/>
      <c r="IL65" s="24"/>
      <c r="IM65" s="24"/>
      <c r="IN65" s="24"/>
      <c r="IO65" s="24"/>
      <c r="IP65" s="24"/>
      <c r="IQ65" s="24"/>
      <c r="IR65" s="24"/>
      <c r="IS65" s="24"/>
      <c r="IT65" s="24"/>
      <c r="IU65" s="24"/>
      <c r="IV65" s="24"/>
      <c r="IW65" s="24"/>
      <c r="IX65" s="24"/>
      <c r="IY65" s="24"/>
      <c r="IZ65" s="24"/>
      <c r="JA65" s="24"/>
      <c r="JB65" s="24"/>
      <c r="JC65" s="24"/>
      <c r="JD65" s="24"/>
      <c r="JE65" s="24"/>
      <c r="JF65" s="24"/>
      <c r="JG65" s="24"/>
      <c r="JH65" s="25"/>
      <c r="JI65" s="25"/>
      <c r="JJ65" s="25"/>
      <c r="JK65" s="25"/>
      <c r="JL65" s="25"/>
      <c r="JM65" s="25"/>
      <c r="JN65" s="25"/>
      <c r="JO65" s="25"/>
      <c r="JP65" s="25"/>
      <c r="JQ65" s="25"/>
      <c r="JR65" s="25"/>
      <c r="JS65" s="25"/>
      <c r="JT65" s="25">
        <v>74.2</v>
      </c>
      <c r="JU65" s="25">
        <v>74.2</v>
      </c>
      <c r="JV65" s="25">
        <v>74.2</v>
      </c>
      <c r="JW65" s="25">
        <v>74.2</v>
      </c>
      <c r="JX65" s="25">
        <v>74.2</v>
      </c>
      <c r="JY65" s="25">
        <v>74.2</v>
      </c>
      <c r="JZ65" s="25">
        <v>74.2</v>
      </c>
      <c r="KA65" s="25">
        <v>74.2</v>
      </c>
      <c r="KB65" s="25">
        <v>74.2</v>
      </c>
      <c r="KC65" s="25">
        <v>74.2</v>
      </c>
      <c r="KD65" s="25">
        <v>74.2</v>
      </c>
      <c r="KE65" s="25">
        <v>74.2</v>
      </c>
    </row>
    <row r="66" spans="1:291" x14ac:dyDescent="0.2">
      <c r="A66" s="17">
        <v>6021</v>
      </c>
      <c r="B66" s="18">
        <v>200</v>
      </c>
      <c r="C66" s="18">
        <v>62</v>
      </c>
      <c r="D66" s="19" t="s">
        <v>54</v>
      </c>
      <c r="E66" s="20">
        <f t="shared" si="2"/>
        <v>0</v>
      </c>
      <c r="F66" s="21">
        <v>889</v>
      </c>
      <c r="G66" s="22">
        <f t="shared" si="3"/>
        <v>0</v>
      </c>
      <c r="H66" s="21">
        <v>889</v>
      </c>
      <c r="I66" s="20"/>
      <c r="J66" s="20"/>
      <c r="K66" s="20"/>
      <c r="L66" s="20"/>
      <c r="M66" s="23"/>
      <c r="N66" s="23"/>
      <c r="O66" s="20"/>
      <c r="P66" s="20"/>
      <c r="Q66" s="20"/>
      <c r="R66" s="20"/>
      <c r="S66" s="20">
        <v>853.44</v>
      </c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20"/>
      <c r="GA66" s="20"/>
      <c r="GB66" s="20"/>
      <c r="GC66" s="20"/>
      <c r="GD66" s="20"/>
      <c r="GE66" s="20"/>
      <c r="GF66" s="20"/>
      <c r="GG66" s="20"/>
      <c r="GH66" s="20"/>
      <c r="GI66" s="20"/>
      <c r="GJ66" s="20"/>
      <c r="GK66" s="20"/>
      <c r="GL66" s="20"/>
      <c r="GM66" s="20"/>
      <c r="GN66" s="20"/>
      <c r="GO66" s="20"/>
      <c r="GP66" s="20"/>
      <c r="GQ66" s="20"/>
      <c r="GR66" s="20"/>
      <c r="GS66" s="20"/>
      <c r="GT66" s="20"/>
      <c r="GU66" s="20"/>
      <c r="GV66" s="20"/>
      <c r="GW66" s="20"/>
      <c r="GX66" s="20"/>
      <c r="GY66" s="20"/>
      <c r="GZ66" s="20"/>
      <c r="HA66" s="21"/>
      <c r="HB66" s="20"/>
      <c r="HC66" s="20"/>
      <c r="HD66" s="20"/>
      <c r="HE66" s="20"/>
      <c r="HF66" s="20"/>
      <c r="HG66" s="24"/>
      <c r="HH66" s="24"/>
      <c r="HI66" s="24"/>
      <c r="HJ66" s="24"/>
      <c r="HK66" s="24"/>
      <c r="HL66" s="24"/>
      <c r="HM66" s="24"/>
      <c r="HN66" s="24"/>
      <c r="HO66" s="24"/>
      <c r="HP66" s="24"/>
      <c r="HQ66" s="24"/>
      <c r="HR66" s="24"/>
      <c r="HS66" s="24"/>
      <c r="HT66" s="24"/>
      <c r="HU66" s="24"/>
      <c r="HV66" s="24"/>
      <c r="HW66" s="24"/>
      <c r="HX66" s="24"/>
      <c r="HY66" s="24"/>
      <c r="HZ66" s="24"/>
      <c r="IA66" s="24"/>
      <c r="IB66" s="24"/>
      <c r="IC66" s="24"/>
      <c r="ID66" s="24"/>
      <c r="IE66" s="24"/>
      <c r="IF66" s="24"/>
      <c r="IG66" s="24"/>
      <c r="IH66" s="24"/>
      <c r="II66" s="24"/>
      <c r="IJ66" s="24"/>
      <c r="IK66" s="24"/>
      <c r="IL66" s="24"/>
      <c r="IM66" s="24"/>
      <c r="IN66" s="24"/>
      <c r="IO66" s="24"/>
      <c r="IP66" s="24"/>
      <c r="IQ66" s="24"/>
      <c r="IR66" s="24"/>
      <c r="IS66" s="24"/>
      <c r="IT66" s="24"/>
      <c r="IU66" s="24"/>
      <c r="IV66" s="24"/>
      <c r="IW66" s="24"/>
      <c r="IX66" s="24"/>
      <c r="IY66" s="24"/>
      <c r="IZ66" s="24"/>
      <c r="JA66" s="24"/>
      <c r="JB66" s="24"/>
      <c r="JC66" s="24"/>
      <c r="JD66" s="24"/>
      <c r="JE66" s="24"/>
      <c r="JF66" s="24"/>
      <c r="JG66" s="24"/>
      <c r="JH66" s="25"/>
      <c r="JI66" s="25"/>
      <c r="JJ66" s="25"/>
      <c r="JK66" s="25"/>
      <c r="JL66" s="25"/>
      <c r="JM66" s="25"/>
      <c r="JN66" s="25"/>
      <c r="JO66" s="25"/>
      <c r="JP66" s="25"/>
      <c r="JQ66" s="25"/>
      <c r="JR66" s="25"/>
      <c r="JS66" s="25"/>
      <c r="JT66" s="25">
        <v>102.94</v>
      </c>
      <c r="JU66" s="25">
        <v>102.94</v>
      </c>
      <c r="JV66" s="25">
        <v>102.94</v>
      </c>
      <c r="JW66" s="25">
        <v>102.94</v>
      </c>
      <c r="JX66" s="25">
        <v>102.94</v>
      </c>
      <c r="JY66" s="25">
        <v>102.94</v>
      </c>
      <c r="JZ66" s="25">
        <v>103.6</v>
      </c>
      <c r="KA66" s="25">
        <v>103.6</v>
      </c>
      <c r="KB66" s="25">
        <v>103.6</v>
      </c>
      <c r="KC66" s="25">
        <v>103.6</v>
      </c>
      <c r="KD66" s="25">
        <v>103.6</v>
      </c>
      <c r="KE66" s="25">
        <v>103.6</v>
      </c>
    </row>
    <row r="67" spans="1:291" x14ac:dyDescent="0.2">
      <c r="A67" s="17">
        <v>6022</v>
      </c>
      <c r="B67" s="18">
        <v>611</v>
      </c>
      <c r="C67" s="18" t="s">
        <v>11</v>
      </c>
      <c r="D67" s="19" t="s">
        <v>54</v>
      </c>
      <c r="E67" s="20">
        <f t="shared" si="2"/>
        <v>0</v>
      </c>
      <c r="F67" s="21">
        <v>1720.2</v>
      </c>
      <c r="G67" s="22">
        <f t="shared" si="3"/>
        <v>0</v>
      </c>
      <c r="H67" s="21">
        <v>1720.2</v>
      </c>
      <c r="I67" s="20"/>
      <c r="J67" s="20"/>
      <c r="K67" s="20"/>
      <c r="L67" s="20"/>
      <c r="M67" s="23"/>
      <c r="N67" s="23"/>
      <c r="O67" s="20"/>
      <c r="P67" s="20"/>
      <c r="Q67" s="20"/>
      <c r="R67" s="20"/>
      <c r="S67" s="20">
        <v>1651.39</v>
      </c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20"/>
      <c r="GA67" s="20"/>
      <c r="GB67" s="20"/>
      <c r="GC67" s="20"/>
      <c r="GD67" s="20"/>
      <c r="GE67" s="20"/>
      <c r="GF67" s="20"/>
      <c r="GG67" s="20"/>
      <c r="GH67" s="20"/>
      <c r="GI67" s="20"/>
      <c r="GJ67" s="20"/>
      <c r="GK67" s="20"/>
      <c r="GL67" s="20"/>
      <c r="GM67" s="20"/>
      <c r="GN67" s="20"/>
      <c r="GO67" s="20"/>
      <c r="GP67" s="20"/>
      <c r="GQ67" s="20"/>
      <c r="GR67" s="20"/>
      <c r="GS67" s="20"/>
      <c r="GT67" s="20"/>
      <c r="GU67" s="20"/>
      <c r="GV67" s="20"/>
      <c r="GW67" s="20"/>
      <c r="GX67" s="20"/>
      <c r="GY67" s="20"/>
      <c r="GZ67" s="20"/>
      <c r="HA67" s="21"/>
      <c r="HB67" s="20"/>
      <c r="HC67" s="20"/>
      <c r="HD67" s="20"/>
      <c r="HE67" s="20"/>
      <c r="HF67" s="20"/>
      <c r="HG67" s="24"/>
      <c r="HH67" s="24"/>
      <c r="HI67" s="24"/>
      <c r="HJ67" s="24"/>
      <c r="HK67" s="24"/>
      <c r="HL67" s="24"/>
      <c r="HM67" s="24"/>
      <c r="HN67" s="24"/>
      <c r="HO67" s="24"/>
      <c r="HP67" s="24"/>
      <c r="HQ67" s="24"/>
      <c r="HR67" s="24"/>
      <c r="HS67" s="24"/>
      <c r="HT67" s="24"/>
      <c r="HU67" s="24"/>
      <c r="HV67" s="24"/>
      <c r="HW67" s="24"/>
      <c r="HX67" s="24"/>
      <c r="HY67" s="24"/>
      <c r="HZ67" s="24"/>
      <c r="IA67" s="24"/>
      <c r="IB67" s="24"/>
      <c r="IC67" s="24"/>
      <c r="ID67" s="24"/>
      <c r="IE67" s="24"/>
      <c r="IF67" s="24"/>
      <c r="IG67" s="24"/>
      <c r="IH67" s="24"/>
      <c r="II67" s="24"/>
      <c r="IJ67" s="24"/>
      <c r="IK67" s="24"/>
      <c r="IL67" s="24"/>
      <c r="IM67" s="24"/>
      <c r="IN67" s="24"/>
      <c r="IO67" s="24"/>
      <c r="IP67" s="24"/>
      <c r="IQ67" s="24"/>
      <c r="IR67" s="24"/>
      <c r="IS67" s="24"/>
      <c r="IT67" s="24"/>
      <c r="IU67" s="24"/>
      <c r="IV67" s="24"/>
      <c r="IW67" s="24"/>
      <c r="IX67" s="24"/>
      <c r="IY67" s="24"/>
      <c r="IZ67" s="24"/>
      <c r="JA67" s="24"/>
      <c r="JB67" s="24"/>
      <c r="JC67" s="24"/>
      <c r="JD67" s="24"/>
      <c r="JE67" s="24"/>
      <c r="JF67" s="24"/>
      <c r="JG67" s="24"/>
      <c r="JH67" s="25"/>
      <c r="JI67" s="25"/>
      <c r="JJ67" s="25"/>
      <c r="JK67" s="25"/>
      <c r="JL67" s="25"/>
      <c r="JM67" s="25"/>
      <c r="JN67" s="25"/>
      <c r="JO67" s="25"/>
      <c r="JP67" s="25"/>
      <c r="JQ67" s="25"/>
      <c r="JR67" s="25"/>
      <c r="JS67" s="25"/>
      <c r="JT67" s="25">
        <v>207.2</v>
      </c>
      <c r="JU67" s="25">
        <v>207.2</v>
      </c>
      <c r="JV67" s="25">
        <v>207.2</v>
      </c>
      <c r="JW67" s="25">
        <v>207.2</v>
      </c>
      <c r="JX67" s="25">
        <v>207.2</v>
      </c>
      <c r="JY67" s="25">
        <v>207.2</v>
      </c>
      <c r="JZ67" s="25">
        <v>207.2</v>
      </c>
      <c r="KA67" s="25">
        <v>207.2</v>
      </c>
      <c r="KB67" s="25">
        <v>207.2</v>
      </c>
      <c r="KC67" s="25">
        <v>207.2</v>
      </c>
      <c r="KD67" s="25">
        <v>207.2</v>
      </c>
      <c r="KE67" s="25">
        <v>207.2</v>
      </c>
    </row>
    <row r="68" spans="1:291" x14ac:dyDescent="0.2">
      <c r="A68" s="17">
        <v>900001</v>
      </c>
      <c r="B68" s="19">
        <v>1300</v>
      </c>
      <c r="C68" s="19">
        <v>1300</v>
      </c>
      <c r="D68" s="19" t="s">
        <v>54</v>
      </c>
      <c r="E68" s="20">
        <f t="shared" si="2"/>
        <v>0</v>
      </c>
      <c r="F68" s="21">
        <v>1065.5999999999999</v>
      </c>
      <c r="G68" s="22">
        <f t="shared" si="3"/>
        <v>-0.18990421164664753</v>
      </c>
      <c r="H68" s="21">
        <v>1315.4</v>
      </c>
      <c r="I68" s="20"/>
      <c r="J68" s="20"/>
      <c r="K68" s="20"/>
      <c r="L68" s="20"/>
      <c r="M68" s="23"/>
      <c r="N68" s="23"/>
      <c r="O68" s="20"/>
      <c r="P68" s="20"/>
      <c r="Q68" s="20"/>
      <c r="R68" s="20"/>
      <c r="S68" s="20">
        <v>1022.98</v>
      </c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3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20"/>
      <c r="GA68" s="20"/>
      <c r="GB68" s="20"/>
      <c r="GC68" s="20"/>
      <c r="GD68" s="20"/>
      <c r="GE68" s="20"/>
      <c r="GF68" s="20"/>
      <c r="GG68" s="20"/>
      <c r="GH68" s="20"/>
      <c r="GI68" s="20"/>
      <c r="GJ68" s="20"/>
      <c r="GK68" s="20"/>
      <c r="GL68" s="20"/>
      <c r="GM68" s="20"/>
      <c r="GN68" s="20"/>
      <c r="GO68" s="20"/>
      <c r="GP68" s="20"/>
      <c r="GQ68" s="20"/>
      <c r="GR68" s="20"/>
      <c r="GS68" s="20"/>
      <c r="GT68" s="20"/>
      <c r="GU68" s="20"/>
      <c r="GV68" s="20"/>
      <c r="GW68" s="20"/>
      <c r="GX68" s="20"/>
      <c r="GY68" s="20"/>
      <c r="GZ68" s="20"/>
      <c r="HA68" s="21"/>
      <c r="HB68" s="20"/>
      <c r="HC68" s="20"/>
      <c r="HD68" s="20"/>
      <c r="HE68" s="20"/>
      <c r="HF68" s="20"/>
      <c r="HG68" s="24"/>
      <c r="HH68" s="24"/>
      <c r="HI68" s="24"/>
      <c r="HJ68" s="24"/>
      <c r="HK68" s="24"/>
      <c r="HL68" s="24"/>
      <c r="HM68" s="24"/>
      <c r="HN68" s="24"/>
      <c r="HO68" s="24"/>
      <c r="HP68" s="24"/>
      <c r="HQ68" s="24"/>
      <c r="HR68" s="24"/>
      <c r="HS68" s="24"/>
      <c r="HT68" s="24"/>
      <c r="HU68" s="24"/>
      <c r="HV68" s="24"/>
      <c r="HW68" s="24"/>
      <c r="HX68" s="24"/>
      <c r="HY68" s="24"/>
      <c r="HZ68" s="24"/>
      <c r="IA68" s="24"/>
      <c r="IB68" s="24"/>
      <c r="IC68" s="24"/>
      <c r="ID68" s="24"/>
      <c r="IE68" s="24"/>
      <c r="IF68" s="24"/>
      <c r="IG68" s="24"/>
      <c r="IH68" s="24"/>
      <c r="II68" s="24"/>
      <c r="IJ68" s="24"/>
      <c r="IK68" s="24"/>
      <c r="IL68" s="24"/>
      <c r="IM68" s="24"/>
      <c r="IN68" s="24"/>
      <c r="IO68" s="24"/>
      <c r="IP68" s="24"/>
      <c r="IQ68" s="24"/>
      <c r="IR68" s="24"/>
      <c r="IS68" s="24"/>
      <c r="IT68" s="24"/>
      <c r="IU68" s="24"/>
      <c r="IV68" s="24"/>
      <c r="IW68" s="24"/>
      <c r="IX68" s="24"/>
      <c r="IY68" s="24"/>
      <c r="IZ68" s="24"/>
      <c r="JA68" s="24"/>
      <c r="JB68" s="24"/>
      <c r="JC68" s="24"/>
      <c r="JD68" s="24"/>
      <c r="JE68" s="24"/>
      <c r="JF68" s="24"/>
      <c r="JG68" s="24"/>
      <c r="JH68" s="25"/>
      <c r="JI68" s="25"/>
      <c r="JJ68" s="25"/>
      <c r="JK68" s="25"/>
      <c r="JL68" s="25"/>
      <c r="JM68" s="25"/>
      <c r="JN68" s="25"/>
      <c r="JO68" s="25"/>
      <c r="JP68" s="25"/>
      <c r="JQ68" s="25"/>
      <c r="JR68" s="25"/>
      <c r="JS68" s="25"/>
      <c r="JT68" s="25">
        <v>475.25</v>
      </c>
      <c r="JU68" s="25">
        <v>475.25</v>
      </c>
      <c r="JV68" s="25">
        <v>475.25</v>
      </c>
      <c r="JW68" s="25">
        <v>475.25</v>
      </c>
      <c r="JX68" s="25">
        <v>475.25</v>
      </c>
      <c r="JY68" s="25">
        <v>475.25</v>
      </c>
      <c r="JZ68" s="25">
        <v>475.25</v>
      </c>
      <c r="KA68" s="25">
        <v>480.25</v>
      </c>
      <c r="KB68" s="25">
        <v>475.25</v>
      </c>
      <c r="KC68" s="25">
        <v>475.25</v>
      </c>
      <c r="KD68" s="25">
        <v>475.25</v>
      </c>
      <c r="KE68" s="25">
        <v>475.25</v>
      </c>
    </row>
    <row r="69" spans="1:291" x14ac:dyDescent="0.2">
      <c r="A69" s="17">
        <v>900002</v>
      </c>
      <c r="B69" s="19">
        <v>1301</v>
      </c>
      <c r="C69" s="18">
        <v>100</v>
      </c>
      <c r="D69" s="19" t="s">
        <v>54</v>
      </c>
      <c r="E69" s="20">
        <f t="shared" si="2"/>
        <v>0</v>
      </c>
      <c r="F69" s="21">
        <v>497.4</v>
      </c>
      <c r="G69" s="22">
        <f t="shared" si="3"/>
        <v>0</v>
      </c>
      <c r="H69" s="21">
        <v>497.4</v>
      </c>
      <c r="I69" s="20"/>
      <c r="J69" s="20"/>
      <c r="K69" s="20"/>
      <c r="L69" s="20"/>
      <c r="M69" s="23"/>
      <c r="N69" s="23"/>
      <c r="O69" s="20"/>
      <c r="P69" s="20"/>
      <c r="Q69" s="20"/>
      <c r="R69" s="20"/>
      <c r="S69" s="20">
        <v>477.5</v>
      </c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20"/>
      <c r="GA69" s="20"/>
      <c r="GB69" s="20"/>
      <c r="GC69" s="20"/>
      <c r="GD69" s="20"/>
      <c r="GE69" s="20"/>
      <c r="GF69" s="20"/>
      <c r="GG69" s="20"/>
      <c r="GH69" s="20"/>
      <c r="GI69" s="20"/>
      <c r="GJ69" s="20"/>
      <c r="GK69" s="20"/>
      <c r="GL69" s="20"/>
      <c r="GM69" s="20"/>
      <c r="GN69" s="20"/>
      <c r="GO69" s="20"/>
      <c r="GP69" s="20"/>
      <c r="GQ69" s="20"/>
      <c r="GR69" s="20"/>
      <c r="GS69" s="20"/>
      <c r="GT69" s="20"/>
      <c r="GU69" s="20"/>
      <c r="GV69" s="20"/>
      <c r="GW69" s="20"/>
      <c r="GX69" s="20"/>
      <c r="GY69" s="20"/>
      <c r="GZ69" s="20"/>
      <c r="HA69" s="21"/>
      <c r="HB69" s="20"/>
      <c r="HC69" s="20"/>
      <c r="HD69" s="20"/>
      <c r="HE69" s="20"/>
      <c r="HF69" s="20"/>
      <c r="HG69" s="24"/>
      <c r="HH69" s="24"/>
      <c r="HI69" s="24"/>
      <c r="HJ69" s="24"/>
      <c r="HK69" s="24"/>
      <c r="HL69" s="24"/>
      <c r="HM69" s="24"/>
      <c r="HN69" s="24"/>
      <c r="HO69" s="24"/>
      <c r="HP69" s="24"/>
      <c r="HQ69" s="24"/>
      <c r="HR69" s="24"/>
      <c r="HS69" s="24"/>
      <c r="HT69" s="24"/>
      <c r="HU69" s="24"/>
      <c r="HV69" s="24"/>
      <c r="HW69" s="24"/>
      <c r="HX69" s="24"/>
      <c r="HY69" s="24"/>
      <c r="HZ69" s="24"/>
      <c r="IA69" s="24"/>
      <c r="IB69" s="24"/>
      <c r="IC69" s="24"/>
      <c r="ID69" s="24"/>
      <c r="IE69" s="24"/>
      <c r="IF69" s="24"/>
      <c r="IG69" s="24"/>
      <c r="IH69" s="24"/>
      <c r="II69" s="24"/>
      <c r="IJ69" s="24"/>
      <c r="IK69" s="24"/>
      <c r="IL69" s="24"/>
      <c r="IM69" s="24"/>
      <c r="IN69" s="24"/>
      <c r="IO69" s="24"/>
      <c r="IP69" s="24"/>
      <c r="IQ69" s="24"/>
      <c r="IR69" s="24"/>
      <c r="IS69" s="24"/>
      <c r="IT69" s="24"/>
      <c r="IU69" s="24"/>
      <c r="IV69" s="24"/>
      <c r="IW69" s="24"/>
      <c r="IX69" s="24"/>
      <c r="IY69" s="24"/>
      <c r="IZ69" s="24"/>
      <c r="JA69" s="24"/>
      <c r="JB69" s="24"/>
      <c r="JC69" s="24"/>
      <c r="JD69" s="24"/>
      <c r="JE69" s="24"/>
      <c r="JF69" s="24"/>
      <c r="JG69" s="24"/>
      <c r="JH69" s="25"/>
      <c r="JI69" s="25"/>
      <c r="JJ69" s="25"/>
      <c r="JK69" s="25"/>
      <c r="JL69" s="25"/>
      <c r="JM69" s="25"/>
      <c r="JN69" s="25"/>
      <c r="JO69" s="25"/>
      <c r="JP69" s="25"/>
      <c r="JQ69" s="25"/>
      <c r="JR69" s="25"/>
      <c r="JS69" s="25"/>
      <c r="JT69" s="25"/>
      <c r="JU69" s="25"/>
      <c r="JV69" s="25"/>
      <c r="JW69" s="25"/>
      <c r="JX69" s="25"/>
      <c r="JY69" s="25"/>
      <c r="JZ69" s="25"/>
      <c r="KA69" s="25"/>
      <c r="KB69" s="25"/>
      <c r="KC69" s="25"/>
      <c r="KD69" s="25"/>
      <c r="KE69" s="25"/>
    </row>
    <row r="70" spans="1:291" x14ac:dyDescent="0.2">
      <c r="A70" s="31">
        <v>90001</v>
      </c>
      <c r="B70" s="32" t="s">
        <v>12</v>
      </c>
      <c r="C70" s="32"/>
      <c r="D70" s="104" t="s">
        <v>55</v>
      </c>
      <c r="E70" s="26">
        <f t="shared" si="2"/>
        <v>0</v>
      </c>
      <c r="F70" s="21">
        <v>672.4</v>
      </c>
      <c r="G70" s="22">
        <f t="shared" si="3"/>
        <v>0</v>
      </c>
      <c r="H70" s="21">
        <v>672.4</v>
      </c>
      <c r="I70" s="20"/>
      <c r="J70" s="20"/>
      <c r="K70" s="20"/>
      <c r="L70" s="20"/>
      <c r="M70" s="23"/>
      <c r="N70" s="23"/>
      <c r="O70" s="20"/>
      <c r="P70" s="20"/>
      <c r="Q70" s="20"/>
      <c r="R70" s="20"/>
      <c r="S70" s="20">
        <v>645.5</v>
      </c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20"/>
      <c r="GA70" s="20"/>
      <c r="GB70" s="20"/>
      <c r="GC70" s="20"/>
      <c r="GD70" s="20"/>
      <c r="GE70" s="20"/>
      <c r="GF70" s="20"/>
      <c r="GG70" s="20"/>
      <c r="GH70" s="20"/>
      <c r="GI70" s="20"/>
      <c r="GJ70" s="20"/>
      <c r="GK70" s="20"/>
      <c r="GL70" s="20"/>
      <c r="GM70" s="20"/>
      <c r="GN70" s="20"/>
      <c r="GO70" s="20"/>
      <c r="GP70" s="20"/>
      <c r="GQ70" s="20"/>
      <c r="GR70" s="20"/>
      <c r="GS70" s="20"/>
      <c r="GT70" s="20"/>
      <c r="GU70" s="20"/>
      <c r="GV70" s="20"/>
      <c r="GW70" s="20"/>
      <c r="GX70" s="20"/>
      <c r="GY70" s="20"/>
      <c r="GZ70" s="20"/>
      <c r="HA70" s="20"/>
      <c r="HB70" s="20"/>
      <c r="HC70" s="20"/>
      <c r="HD70" s="20"/>
      <c r="HE70" s="20"/>
      <c r="HF70" s="20"/>
      <c r="HG70" s="24"/>
      <c r="HH70" s="24"/>
      <c r="HI70" s="24"/>
      <c r="HJ70" s="24"/>
      <c r="HK70" s="24"/>
      <c r="HL70" s="24"/>
      <c r="HM70" s="24"/>
      <c r="HN70" s="24"/>
      <c r="HO70" s="24"/>
      <c r="HP70" s="24"/>
      <c r="HQ70" s="24"/>
      <c r="HR70" s="24"/>
      <c r="HS70" s="24"/>
      <c r="HT70" s="24"/>
      <c r="HU70" s="24"/>
      <c r="HV70" s="24"/>
      <c r="HW70" s="24"/>
      <c r="HX70" s="24"/>
      <c r="HY70" s="24"/>
      <c r="HZ70" s="24"/>
      <c r="IA70" s="24"/>
      <c r="IB70" s="24"/>
      <c r="IC70" s="24"/>
      <c r="ID70" s="24"/>
      <c r="IE70" s="24"/>
      <c r="IF70" s="24"/>
      <c r="IG70" s="24"/>
      <c r="IH70" s="24"/>
      <c r="II70" s="24"/>
      <c r="IJ70" s="24"/>
      <c r="IK70" s="24"/>
      <c r="IL70" s="24"/>
      <c r="IM70" s="24"/>
      <c r="IN70" s="24"/>
      <c r="IO70" s="24"/>
      <c r="IP70" s="24"/>
      <c r="IQ70" s="24"/>
      <c r="IR70" s="24"/>
      <c r="IS70" s="24"/>
      <c r="IT70" s="24"/>
      <c r="IU70" s="24"/>
      <c r="IV70" s="24"/>
      <c r="IW70" s="24"/>
      <c r="IX70" s="24"/>
      <c r="IY70" s="24"/>
      <c r="IZ70" s="24"/>
      <c r="JA70" s="24"/>
      <c r="JB70" s="24"/>
      <c r="JC70" s="24"/>
      <c r="JD70" s="24"/>
      <c r="JE70" s="24"/>
      <c r="JF70" s="24"/>
      <c r="JG70" s="24"/>
      <c r="JH70" s="25"/>
      <c r="JI70" s="25"/>
      <c r="JJ70" s="25"/>
      <c r="JK70" s="25"/>
      <c r="JL70" s="25"/>
      <c r="JM70" s="25"/>
      <c r="JN70" s="25"/>
      <c r="JO70" s="25"/>
      <c r="JP70" s="25"/>
      <c r="JQ70" s="25"/>
      <c r="JR70" s="25"/>
      <c r="JS70" s="25"/>
      <c r="JT70" s="25"/>
      <c r="JU70" s="25"/>
      <c r="JV70" s="25"/>
      <c r="JW70" s="25"/>
      <c r="JX70" s="25"/>
      <c r="JY70" s="25"/>
      <c r="JZ70" s="25"/>
      <c r="KA70" s="25"/>
      <c r="KB70" s="25"/>
      <c r="KC70" s="25"/>
      <c r="KD70" s="25"/>
      <c r="KE70" s="25"/>
    </row>
    <row r="71" spans="1:291" x14ac:dyDescent="0.2">
      <c r="A71" s="31">
        <v>90001</v>
      </c>
      <c r="B71" s="32" t="s">
        <v>13</v>
      </c>
      <c r="C71" s="32"/>
      <c r="D71" s="33" t="s">
        <v>56</v>
      </c>
      <c r="E71" s="26"/>
      <c r="F71" s="21">
        <v>1438.2</v>
      </c>
      <c r="G71" s="22">
        <f t="shared" si="3"/>
        <v>0</v>
      </c>
      <c r="H71" s="21">
        <v>1438.2</v>
      </c>
      <c r="I71" s="20"/>
      <c r="J71" s="20"/>
      <c r="K71" s="20"/>
      <c r="L71" s="20"/>
      <c r="M71" s="23"/>
      <c r="N71" s="23"/>
      <c r="O71" s="20"/>
      <c r="P71" s="20"/>
      <c r="Q71" s="20"/>
      <c r="R71" s="20"/>
      <c r="S71" s="20">
        <v>1380.67</v>
      </c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20"/>
      <c r="GA71" s="20"/>
      <c r="GB71" s="20"/>
      <c r="GC71" s="20"/>
      <c r="GD71" s="20"/>
      <c r="GE71" s="20"/>
      <c r="GF71" s="20"/>
      <c r="GG71" s="20"/>
      <c r="GH71" s="20"/>
      <c r="GI71" s="20"/>
      <c r="GJ71" s="20"/>
      <c r="GK71" s="20"/>
      <c r="GL71" s="20"/>
      <c r="GM71" s="20"/>
      <c r="GN71" s="20"/>
      <c r="GO71" s="20"/>
      <c r="GP71" s="20"/>
      <c r="GQ71" s="20"/>
      <c r="GR71" s="20"/>
      <c r="GS71" s="20"/>
      <c r="GT71" s="20"/>
      <c r="GU71" s="20"/>
      <c r="GV71" s="20"/>
      <c r="GW71" s="20"/>
      <c r="GX71" s="20"/>
      <c r="GY71" s="20"/>
      <c r="GZ71" s="20"/>
      <c r="HA71" s="20"/>
      <c r="HB71" s="20"/>
      <c r="HC71" s="20"/>
      <c r="HD71" s="20"/>
      <c r="HE71" s="20"/>
      <c r="HF71" s="20"/>
      <c r="HG71" s="24"/>
      <c r="HH71" s="24"/>
      <c r="HI71" s="24"/>
      <c r="HJ71" s="24"/>
      <c r="HK71" s="24"/>
      <c r="HL71" s="24"/>
      <c r="HM71" s="24"/>
      <c r="HN71" s="24"/>
      <c r="HO71" s="24"/>
      <c r="HP71" s="24"/>
      <c r="HQ71" s="24"/>
      <c r="HR71" s="24"/>
      <c r="HS71" s="24"/>
      <c r="HT71" s="24"/>
      <c r="HU71" s="24"/>
      <c r="HV71" s="24"/>
      <c r="HW71" s="24"/>
      <c r="HX71" s="24"/>
      <c r="HY71" s="24"/>
      <c r="HZ71" s="24"/>
      <c r="IA71" s="24"/>
      <c r="IB71" s="24"/>
      <c r="IC71" s="24"/>
      <c r="ID71" s="24"/>
      <c r="IE71" s="24"/>
      <c r="IF71" s="24"/>
      <c r="IG71" s="24"/>
      <c r="IH71" s="24"/>
      <c r="II71" s="24"/>
      <c r="IJ71" s="24"/>
      <c r="IK71" s="24"/>
      <c r="IL71" s="24"/>
      <c r="IM71" s="24"/>
      <c r="IN71" s="24"/>
      <c r="IO71" s="24"/>
      <c r="IP71" s="24"/>
      <c r="IQ71" s="24"/>
      <c r="IR71" s="24"/>
      <c r="IS71" s="24"/>
      <c r="IT71" s="24"/>
      <c r="IU71" s="24"/>
      <c r="IV71" s="24"/>
      <c r="IW71" s="24"/>
      <c r="IX71" s="24"/>
      <c r="IY71" s="24"/>
      <c r="IZ71" s="24"/>
      <c r="JA71" s="24"/>
      <c r="JB71" s="24"/>
      <c r="JC71" s="24"/>
      <c r="JD71" s="24"/>
      <c r="JE71" s="24"/>
      <c r="JF71" s="24"/>
      <c r="JG71" s="24"/>
      <c r="JH71" s="25"/>
      <c r="JI71" s="25"/>
      <c r="JJ71" s="25"/>
      <c r="JK71" s="25"/>
      <c r="JL71" s="25"/>
      <c r="JM71" s="25"/>
      <c r="JN71" s="25"/>
      <c r="JO71" s="25"/>
      <c r="JP71" s="25"/>
      <c r="JQ71" s="25"/>
      <c r="JR71" s="25"/>
      <c r="JS71" s="25"/>
      <c r="JT71" s="25"/>
      <c r="JU71" s="25"/>
      <c r="JV71" s="25"/>
      <c r="JW71" s="25"/>
      <c r="JX71" s="25"/>
      <c r="JY71" s="25"/>
      <c r="JZ71" s="25"/>
      <c r="KA71" s="25"/>
      <c r="KB71" s="25"/>
      <c r="KC71" s="25"/>
      <c r="KD71" s="25"/>
      <c r="KE71" s="25"/>
    </row>
    <row r="72" spans="1:291" x14ac:dyDescent="0.2">
      <c r="A72" s="17">
        <v>6023</v>
      </c>
      <c r="B72" s="18" t="s">
        <v>13</v>
      </c>
      <c r="C72" s="18"/>
      <c r="D72" s="19" t="s">
        <v>54</v>
      </c>
      <c r="E72" s="20">
        <f>SUM(GG72:GR72)</f>
        <v>0</v>
      </c>
      <c r="F72" s="21">
        <v>223.4</v>
      </c>
      <c r="G72" s="22">
        <f t="shared" si="3"/>
        <v>0</v>
      </c>
      <c r="H72" s="21">
        <v>223.4</v>
      </c>
      <c r="I72" s="20"/>
      <c r="J72" s="20"/>
      <c r="K72" s="20"/>
      <c r="L72" s="20"/>
      <c r="M72" s="23"/>
      <c r="N72" s="23"/>
      <c r="O72" s="20"/>
      <c r="P72" s="20"/>
      <c r="Q72" s="20"/>
      <c r="R72" s="20"/>
      <c r="S72" s="20">
        <v>214.46</v>
      </c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6"/>
      <c r="DQ72" s="26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20"/>
      <c r="GA72" s="20"/>
      <c r="GB72" s="20"/>
      <c r="GC72" s="20"/>
      <c r="GD72" s="20"/>
      <c r="GE72" s="20"/>
      <c r="GF72" s="20"/>
      <c r="GG72" s="20"/>
      <c r="GH72" s="20"/>
      <c r="GI72" s="20"/>
      <c r="GJ72" s="20"/>
      <c r="GK72" s="20"/>
      <c r="GL72" s="20"/>
      <c r="GM72" s="20"/>
      <c r="GN72" s="20"/>
      <c r="GO72" s="20"/>
      <c r="GP72" s="20"/>
      <c r="GQ72" s="20"/>
      <c r="GR72" s="20"/>
      <c r="GS72" s="20"/>
      <c r="GT72" s="20"/>
      <c r="GU72" s="20"/>
      <c r="GV72" s="20"/>
      <c r="GW72" s="20"/>
      <c r="GX72" s="20"/>
      <c r="GY72" s="20"/>
      <c r="GZ72" s="20"/>
      <c r="HA72" s="20"/>
      <c r="HB72" s="20"/>
      <c r="HC72" s="20"/>
      <c r="HD72" s="20"/>
      <c r="HE72" s="20"/>
      <c r="HF72" s="20"/>
      <c r="HG72" s="24"/>
      <c r="HH72" s="24"/>
      <c r="HI72" s="24"/>
      <c r="HJ72" s="24"/>
      <c r="HK72" s="24"/>
      <c r="HL72" s="24"/>
      <c r="HM72" s="24"/>
      <c r="HN72" s="24"/>
      <c r="HO72" s="24"/>
      <c r="HP72" s="24"/>
      <c r="HQ72" s="24"/>
      <c r="HR72" s="24"/>
      <c r="HS72" s="24"/>
      <c r="HT72" s="24"/>
      <c r="HU72" s="24"/>
      <c r="HV72" s="24"/>
      <c r="HW72" s="24"/>
      <c r="HX72" s="24"/>
      <c r="HY72" s="24"/>
      <c r="HZ72" s="24"/>
      <c r="IA72" s="24"/>
      <c r="IB72" s="24"/>
      <c r="IC72" s="24"/>
      <c r="ID72" s="24"/>
      <c r="IE72" s="24"/>
      <c r="IF72" s="24"/>
      <c r="IG72" s="24"/>
      <c r="IH72" s="24"/>
      <c r="II72" s="24"/>
      <c r="IJ72" s="24"/>
      <c r="IK72" s="24"/>
      <c r="IL72" s="24"/>
      <c r="IM72" s="24"/>
      <c r="IN72" s="24"/>
      <c r="IO72" s="24"/>
      <c r="IP72" s="24"/>
      <c r="IQ72" s="24"/>
      <c r="IR72" s="24"/>
      <c r="IS72" s="24"/>
      <c r="IT72" s="24"/>
      <c r="IU72" s="24"/>
      <c r="IV72" s="24"/>
      <c r="IW72" s="24"/>
      <c r="IX72" s="24"/>
      <c r="IY72" s="24"/>
      <c r="IZ72" s="24"/>
      <c r="JA72" s="24"/>
      <c r="JB72" s="24"/>
      <c r="JC72" s="24"/>
      <c r="JD72" s="24"/>
      <c r="JE72" s="24"/>
      <c r="JF72" s="24"/>
      <c r="JG72" s="24"/>
      <c r="JH72" s="25"/>
      <c r="JI72" s="25"/>
      <c r="JJ72" s="25"/>
      <c r="JK72" s="25"/>
      <c r="JL72" s="25"/>
      <c r="JM72" s="25"/>
      <c r="JN72" s="25"/>
      <c r="JO72" s="25"/>
      <c r="JP72" s="25"/>
      <c r="JQ72" s="25"/>
      <c r="JR72" s="25"/>
      <c r="JS72" s="25"/>
      <c r="JT72" s="25"/>
      <c r="JU72" s="25"/>
      <c r="JV72" s="25"/>
      <c r="JW72" s="25"/>
      <c r="JX72" s="25"/>
      <c r="JY72" s="25"/>
      <c r="JZ72" s="25"/>
      <c r="KA72" s="25"/>
      <c r="KB72" s="25"/>
      <c r="KC72" s="25"/>
      <c r="KD72" s="25"/>
      <c r="KE72" s="25"/>
    </row>
    <row r="73" spans="1:291" ht="15.75" customHeight="1" x14ac:dyDescent="0.25">
      <c r="A73" s="34"/>
      <c r="B73" s="35"/>
      <c r="C73" s="35"/>
      <c r="D73" s="36" t="s">
        <v>14</v>
      </c>
      <c r="E73" s="37">
        <f>SUM(E3:E72)</f>
        <v>2009</v>
      </c>
      <c r="F73" s="37">
        <f>SUM(F4:F72)</f>
        <v>80898.549999999988</v>
      </c>
      <c r="G73" s="38">
        <f>($F73-$H73)/$H73</f>
        <v>-3.8136519380725805E-3</v>
      </c>
      <c r="H73" s="37">
        <f t="shared" ref="H73:AM73" si="4">SUM(H4:H72)</f>
        <v>81208.249999999971</v>
      </c>
      <c r="I73" s="37">
        <f t="shared" si="4"/>
        <v>0</v>
      </c>
      <c r="J73" s="37">
        <f t="shared" si="4"/>
        <v>0</v>
      </c>
      <c r="K73" s="37">
        <f t="shared" si="4"/>
        <v>0</v>
      </c>
      <c r="L73" s="37">
        <f t="shared" si="4"/>
        <v>0</v>
      </c>
      <c r="M73" s="37">
        <f t="shared" si="4"/>
        <v>0</v>
      </c>
      <c r="N73" s="37">
        <f t="shared" si="4"/>
        <v>0</v>
      </c>
      <c r="O73" s="37">
        <f t="shared" si="4"/>
        <v>0</v>
      </c>
      <c r="P73" s="37">
        <f t="shared" si="4"/>
        <v>0</v>
      </c>
      <c r="Q73" s="37">
        <f t="shared" si="4"/>
        <v>0</v>
      </c>
      <c r="R73" s="37">
        <f t="shared" si="4"/>
        <v>0</v>
      </c>
      <c r="S73" s="37">
        <f t="shared" si="4"/>
        <v>77659.559999999969</v>
      </c>
      <c r="T73" s="37">
        <f t="shared" si="4"/>
        <v>0</v>
      </c>
      <c r="U73" s="37">
        <f t="shared" si="4"/>
        <v>0</v>
      </c>
      <c r="V73" s="37">
        <f t="shared" si="4"/>
        <v>0</v>
      </c>
      <c r="W73" s="37">
        <f t="shared" si="4"/>
        <v>0</v>
      </c>
      <c r="X73" s="37">
        <f t="shared" si="4"/>
        <v>0</v>
      </c>
      <c r="Y73" s="37">
        <f t="shared" si="4"/>
        <v>0</v>
      </c>
      <c r="Z73" s="37">
        <f t="shared" si="4"/>
        <v>0</v>
      </c>
      <c r="AA73" s="37">
        <f t="shared" si="4"/>
        <v>0</v>
      </c>
      <c r="AB73" s="37">
        <f t="shared" si="4"/>
        <v>0</v>
      </c>
      <c r="AC73" s="37">
        <f t="shared" si="4"/>
        <v>0</v>
      </c>
      <c r="AD73" s="37">
        <f t="shared" si="4"/>
        <v>0</v>
      </c>
      <c r="AE73" s="37">
        <f t="shared" si="4"/>
        <v>0</v>
      </c>
      <c r="AF73" s="37">
        <f t="shared" si="4"/>
        <v>0</v>
      </c>
      <c r="AG73" s="37">
        <f t="shared" si="4"/>
        <v>0</v>
      </c>
      <c r="AH73" s="37">
        <f t="shared" si="4"/>
        <v>0</v>
      </c>
      <c r="AI73" s="37">
        <f t="shared" si="4"/>
        <v>0</v>
      </c>
      <c r="AJ73" s="37">
        <f t="shared" si="4"/>
        <v>0</v>
      </c>
      <c r="AK73" s="37">
        <f t="shared" si="4"/>
        <v>0</v>
      </c>
      <c r="AL73" s="37">
        <f t="shared" si="4"/>
        <v>0</v>
      </c>
      <c r="AM73" s="37">
        <f t="shared" si="4"/>
        <v>0</v>
      </c>
      <c r="AN73" s="37">
        <f t="shared" ref="AN73:BS73" si="5">SUM(AN4:AN72)</f>
        <v>0</v>
      </c>
      <c r="AO73" s="37">
        <f t="shared" si="5"/>
        <v>0</v>
      </c>
      <c r="AP73" s="37">
        <f t="shared" si="5"/>
        <v>0</v>
      </c>
      <c r="AQ73" s="37">
        <f t="shared" si="5"/>
        <v>0</v>
      </c>
      <c r="AR73" s="37">
        <f t="shared" si="5"/>
        <v>0</v>
      </c>
      <c r="AS73" s="37">
        <f t="shared" si="5"/>
        <v>0</v>
      </c>
      <c r="AT73" s="37">
        <f t="shared" si="5"/>
        <v>0</v>
      </c>
      <c r="AU73" s="37">
        <f t="shared" si="5"/>
        <v>0</v>
      </c>
      <c r="AV73" s="37">
        <f t="shared" si="5"/>
        <v>0</v>
      </c>
      <c r="AW73" s="37">
        <f t="shared" si="5"/>
        <v>0</v>
      </c>
      <c r="AX73" s="37">
        <f t="shared" si="5"/>
        <v>0</v>
      </c>
      <c r="AY73" s="37">
        <f t="shared" si="5"/>
        <v>0</v>
      </c>
      <c r="AZ73" s="37">
        <f t="shared" si="5"/>
        <v>0</v>
      </c>
      <c r="BA73" s="37">
        <f t="shared" si="5"/>
        <v>0</v>
      </c>
      <c r="BB73" s="37">
        <f t="shared" si="5"/>
        <v>0</v>
      </c>
      <c r="BC73" s="37">
        <f t="shared" si="5"/>
        <v>0</v>
      </c>
      <c r="BD73" s="37">
        <f t="shared" si="5"/>
        <v>0</v>
      </c>
      <c r="BE73" s="37">
        <f t="shared" si="5"/>
        <v>0</v>
      </c>
      <c r="BF73" s="37">
        <f t="shared" si="5"/>
        <v>0</v>
      </c>
      <c r="BG73" s="37">
        <f t="shared" si="5"/>
        <v>0</v>
      </c>
      <c r="BH73" s="37">
        <f t="shared" si="5"/>
        <v>0</v>
      </c>
      <c r="BI73" s="37">
        <f t="shared" si="5"/>
        <v>0</v>
      </c>
      <c r="BJ73" s="37">
        <f t="shared" si="5"/>
        <v>0</v>
      </c>
      <c r="BK73" s="37">
        <f t="shared" si="5"/>
        <v>0</v>
      </c>
      <c r="BL73" s="37">
        <f t="shared" si="5"/>
        <v>0</v>
      </c>
      <c r="BM73" s="37">
        <f t="shared" si="5"/>
        <v>0</v>
      </c>
      <c r="BN73" s="37">
        <f t="shared" si="5"/>
        <v>0</v>
      </c>
      <c r="BO73" s="37">
        <f t="shared" si="5"/>
        <v>0</v>
      </c>
      <c r="BP73" s="37">
        <f t="shared" si="5"/>
        <v>0</v>
      </c>
      <c r="BQ73" s="37">
        <f t="shared" si="5"/>
        <v>0</v>
      </c>
      <c r="BR73" s="37">
        <f t="shared" si="5"/>
        <v>0</v>
      </c>
      <c r="BS73" s="37">
        <f t="shared" si="5"/>
        <v>0</v>
      </c>
      <c r="BT73" s="37">
        <f t="shared" ref="BT73:CY73" si="6">SUM(BT4:BT72)</f>
        <v>0</v>
      </c>
      <c r="BU73" s="37">
        <f t="shared" si="6"/>
        <v>0</v>
      </c>
      <c r="BV73" s="37">
        <f t="shared" si="6"/>
        <v>0</v>
      </c>
      <c r="BW73" s="37">
        <f t="shared" si="6"/>
        <v>0</v>
      </c>
      <c r="BX73" s="37">
        <f t="shared" si="6"/>
        <v>0</v>
      </c>
      <c r="BY73" s="37">
        <f t="shared" si="6"/>
        <v>0</v>
      </c>
      <c r="BZ73" s="37">
        <f t="shared" si="6"/>
        <v>0</v>
      </c>
      <c r="CA73" s="37">
        <f t="shared" si="6"/>
        <v>0</v>
      </c>
      <c r="CB73" s="37">
        <f t="shared" si="6"/>
        <v>0</v>
      </c>
      <c r="CC73" s="37">
        <f t="shared" si="6"/>
        <v>0</v>
      </c>
      <c r="CD73" s="37">
        <f t="shared" si="6"/>
        <v>0</v>
      </c>
      <c r="CE73" s="37">
        <f t="shared" si="6"/>
        <v>0</v>
      </c>
      <c r="CF73" s="37">
        <f t="shared" si="6"/>
        <v>0</v>
      </c>
      <c r="CG73" s="37">
        <f t="shared" si="6"/>
        <v>0</v>
      </c>
      <c r="CH73" s="37">
        <f t="shared" si="6"/>
        <v>0</v>
      </c>
      <c r="CI73" s="37">
        <f t="shared" si="6"/>
        <v>0</v>
      </c>
      <c r="CJ73" s="37">
        <f t="shared" si="6"/>
        <v>0</v>
      </c>
      <c r="CK73" s="37">
        <f t="shared" si="6"/>
        <v>0</v>
      </c>
      <c r="CL73" s="37">
        <f t="shared" si="6"/>
        <v>0</v>
      </c>
      <c r="CM73" s="37">
        <f t="shared" si="6"/>
        <v>0</v>
      </c>
      <c r="CN73" s="37">
        <f t="shared" si="6"/>
        <v>0</v>
      </c>
      <c r="CO73" s="37">
        <f t="shared" si="6"/>
        <v>0</v>
      </c>
      <c r="CP73" s="37">
        <f t="shared" si="6"/>
        <v>0</v>
      </c>
      <c r="CQ73" s="37">
        <f t="shared" si="6"/>
        <v>0</v>
      </c>
      <c r="CR73" s="37">
        <f t="shared" si="6"/>
        <v>0</v>
      </c>
      <c r="CS73" s="37">
        <f t="shared" si="6"/>
        <v>0</v>
      </c>
      <c r="CT73" s="37">
        <f t="shared" si="6"/>
        <v>0</v>
      </c>
      <c r="CU73" s="37">
        <f t="shared" si="6"/>
        <v>0</v>
      </c>
      <c r="CV73" s="37">
        <f t="shared" si="6"/>
        <v>0</v>
      </c>
      <c r="CW73" s="37">
        <f t="shared" si="6"/>
        <v>0</v>
      </c>
      <c r="CX73" s="37">
        <v>56354.63</v>
      </c>
      <c r="CY73" s="37">
        <f t="shared" ref="CY73:DJ73" si="7">SUM(CY4:CY72)</f>
        <v>0</v>
      </c>
      <c r="CZ73" s="37">
        <f t="shared" si="7"/>
        <v>0</v>
      </c>
      <c r="DA73" s="37">
        <f t="shared" si="7"/>
        <v>0</v>
      </c>
      <c r="DB73" s="37">
        <f t="shared" si="7"/>
        <v>0</v>
      </c>
      <c r="DC73" s="37">
        <f t="shared" si="7"/>
        <v>0</v>
      </c>
      <c r="DD73" s="37">
        <f t="shared" si="7"/>
        <v>0</v>
      </c>
      <c r="DE73" s="37">
        <f t="shared" si="7"/>
        <v>0</v>
      </c>
      <c r="DF73" s="37">
        <f t="shared" si="7"/>
        <v>0</v>
      </c>
      <c r="DG73" s="37">
        <f t="shared" si="7"/>
        <v>0</v>
      </c>
      <c r="DH73" s="37">
        <f t="shared" si="7"/>
        <v>0</v>
      </c>
      <c r="DI73" s="37">
        <f t="shared" si="7"/>
        <v>0</v>
      </c>
      <c r="DJ73" s="37">
        <f t="shared" si="7"/>
        <v>0</v>
      </c>
      <c r="DK73" s="37">
        <v>54559.30999999999</v>
      </c>
      <c r="DL73" s="37">
        <f t="shared" ref="DL73:DY73" si="8">SUM(DL4:DL72)</f>
        <v>0</v>
      </c>
      <c r="DM73" s="37">
        <f t="shared" si="8"/>
        <v>0</v>
      </c>
      <c r="DN73" s="37">
        <f t="shared" si="8"/>
        <v>0</v>
      </c>
      <c r="DO73" s="37">
        <f t="shared" si="8"/>
        <v>0</v>
      </c>
      <c r="DP73" s="37">
        <f t="shared" si="8"/>
        <v>0</v>
      </c>
      <c r="DQ73" s="37">
        <f t="shared" si="8"/>
        <v>0</v>
      </c>
      <c r="DR73" s="37">
        <f t="shared" si="8"/>
        <v>0</v>
      </c>
      <c r="DS73" s="37">
        <f t="shared" si="8"/>
        <v>0</v>
      </c>
      <c r="DT73" s="37">
        <f t="shared" si="8"/>
        <v>0</v>
      </c>
      <c r="DU73" s="37">
        <f t="shared" si="8"/>
        <v>0</v>
      </c>
      <c r="DV73" s="37">
        <f t="shared" si="8"/>
        <v>0</v>
      </c>
      <c r="DW73" s="37">
        <f t="shared" si="8"/>
        <v>0</v>
      </c>
      <c r="DX73" s="37">
        <f t="shared" si="8"/>
        <v>0</v>
      </c>
      <c r="DY73" s="37">
        <f t="shared" si="8"/>
        <v>0</v>
      </c>
      <c r="DZ73" s="37">
        <v>47767.160000000033</v>
      </c>
      <c r="EA73" s="37">
        <v>47666.950000000019</v>
      </c>
      <c r="EB73" s="37">
        <f t="shared" ref="EB73:EU73" si="9">SUM(EB4:EB72)</f>
        <v>0</v>
      </c>
      <c r="EC73" s="37">
        <f t="shared" si="9"/>
        <v>0</v>
      </c>
      <c r="ED73" s="37">
        <f t="shared" si="9"/>
        <v>0</v>
      </c>
      <c r="EE73" s="37">
        <f t="shared" si="9"/>
        <v>0</v>
      </c>
      <c r="EF73" s="37">
        <f t="shared" si="9"/>
        <v>0</v>
      </c>
      <c r="EG73" s="37">
        <f t="shared" si="9"/>
        <v>0</v>
      </c>
      <c r="EH73" s="37">
        <f t="shared" si="9"/>
        <v>0</v>
      </c>
      <c r="EI73" s="37">
        <f t="shared" si="9"/>
        <v>0</v>
      </c>
      <c r="EJ73" s="37">
        <f t="shared" si="9"/>
        <v>0</v>
      </c>
      <c r="EK73" s="37">
        <f t="shared" si="9"/>
        <v>0</v>
      </c>
      <c r="EL73" s="37">
        <f t="shared" si="9"/>
        <v>0</v>
      </c>
      <c r="EM73" s="37">
        <f t="shared" si="9"/>
        <v>0</v>
      </c>
      <c r="EN73" s="37">
        <f t="shared" si="9"/>
        <v>0</v>
      </c>
      <c r="EO73" s="37">
        <f t="shared" si="9"/>
        <v>0</v>
      </c>
      <c r="EP73" s="37">
        <f t="shared" si="9"/>
        <v>0</v>
      </c>
      <c r="EQ73" s="37">
        <f t="shared" si="9"/>
        <v>0</v>
      </c>
      <c r="ER73" s="37">
        <f t="shared" si="9"/>
        <v>0</v>
      </c>
      <c r="ES73" s="37">
        <f t="shared" si="9"/>
        <v>0</v>
      </c>
      <c r="ET73" s="37">
        <f t="shared" si="9"/>
        <v>0</v>
      </c>
      <c r="EU73" s="37">
        <f t="shared" si="9"/>
        <v>0</v>
      </c>
      <c r="EV73" s="37">
        <v>44065.119999999988</v>
      </c>
      <c r="EW73" s="37">
        <f>SUM(EW4:EW72)</f>
        <v>0</v>
      </c>
      <c r="EX73" s="37">
        <v>44065.119999999988</v>
      </c>
      <c r="EY73" s="37">
        <v>44065.119999999988</v>
      </c>
      <c r="EZ73" s="37">
        <f t="shared" ref="EZ73:GE73" si="10">SUM(EZ4:EZ72)</f>
        <v>0</v>
      </c>
      <c r="FA73" s="37">
        <f t="shared" si="10"/>
        <v>0</v>
      </c>
      <c r="FB73" s="37">
        <f t="shared" si="10"/>
        <v>0</v>
      </c>
      <c r="FC73" s="37">
        <f t="shared" si="10"/>
        <v>0</v>
      </c>
      <c r="FD73" s="37">
        <f t="shared" si="10"/>
        <v>0</v>
      </c>
      <c r="FE73" s="37">
        <f t="shared" si="10"/>
        <v>0</v>
      </c>
      <c r="FF73" s="37">
        <f t="shared" si="10"/>
        <v>0</v>
      </c>
      <c r="FG73" s="37">
        <f t="shared" si="10"/>
        <v>0</v>
      </c>
      <c r="FH73" s="37">
        <f t="shared" si="10"/>
        <v>0</v>
      </c>
      <c r="FI73" s="37">
        <f t="shared" si="10"/>
        <v>0</v>
      </c>
      <c r="FJ73" s="37">
        <f t="shared" si="10"/>
        <v>0</v>
      </c>
      <c r="FK73" s="37">
        <f t="shared" si="10"/>
        <v>0</v>
      </c>
      <c r="FL73" s="37">
        <f t="shared" si="10"/>
        <v>0</v>
      </c>
      <c r="FM73" s="37">
        <f t="shared" si="10"/>
        <v>0</v>
      </c>
      <c r="FN73" s="37">
        <f t="shared" si="10"/>
        <v>0</v>
      </c>
      <c r="FO73" s="37">
        <f t="shared" si="10"/>
        <v>0</v>
      </c>
      <c r="FP73" s="37">
        <f t="shared" si="10"/>
        <v>0</v>
      </c>
      <c r="FQ73" s="37">
        <f t="shared" si="10"/>
        <v>0</v>
      </c>
      <c r="FR73" s="37">
        <f t="shared" si="10"/>
        <v>0</v>
      </c>
      <c r="FS73" s="39">
        <f t="shared" si="10"/>
        <v>0</v>
      </c>
      <c r="FT73" s="37">
        <f t="shared" si="10"/>
        <v>0</v>
      </c>
      <c r="FU73" s="37">
        <f t="shared" si="10"/>
        <v>0</v>
      </c>
      <c r="FV73" s="37">
        <f t="shared" si="10"/>
        <v>0</v>
      </c>
      <c r="FW73" s="37">
        <f t="shared" si="10"/>
        <v>0</v>
      </c>
      <c r="FX73" s="37">
        <f t="shared" si="10"/>
        <v>0</v>
      </c>
      <c r="FY73" s="37">
        <f t="shared" si="10"/>
        <v>0</v>
      </c>
      <c r="FZ73" s="37">
        <f t="shared" si="10"/>
        <v>0</v>
      </c>
      <c r="GA73" s="37">
        <f t="shared" si="10"/>
        <v>0</v>
      </c>
      <c r="GB73" s="37">
        <f t="shared" si="10"/>
        <v>0</v>
      </c>
      <c r="GC73" s="37">
        <f t="shared" si="10"/>
        <v>0</v>
      </c>
      <c r="GD73" s="37">
        <f t="shared" si="10"/>
        <v>0</v>
      </c>
      <c r="GE73" s="37">
        <f t="shared" si="10"/>
        <v>0</v>
      </c>
      <c r="GF73" s="37">
        <f t="shared" ref="GF73:HK73" si="11">SUM(GF4:GF72)</f>
        <v>0</v>
      </c>
      <c r="GG73" s="37">
        <f t="shared" si="11"/>
        <v>0</v>
      </c>
      <c r="GH73" s="37">
        <f t="shared" si="11"/>
        <v>0</v>
      </c>
      <c r="GI73" s="37">
        <f t="shared" si="11"/>
        <v>0</v>
      </c>
      <c r="GJ73" s="37">
        <f t="shared" si="11"/>
        <v>0</v>
      </c>
      <c r="GK73" s="37">
        <f t="shared" si="11"/>
        <v>0</v>
      </c>
      <c r="GL73" s="37">
        <f t="shared" si="11"/>
        <v>0</v>
      </c>
      <c r="GM73" s="37">
        <f t="shared" si="11"/>
        <v>0</v>
      </c>
      <c r="GN73" s="37">
        <f t="shared" si="11"/>
        <v>0</v>
      </c>
      <c r="GO73" s="37">
        <f t="shared" si="11"/>
        <v>0</v>
      </c>
      <c r="GP73" s="37">
        <f t="shared" si="11"/>
        <v>0</v>
      </c>
      <c r="GQ73" s="37">
        <f t="shared" si="11"/>
        <v>0</v>
      </c>
      <c r="GR73" s="37">
        <f t="shared" si="11"/>
        <v>0</v>
      </c>
      <c r="GS73" s="37">
        <f t="shared" si="11"/>
        <v>0</v>
      </c>
      <c r="GT73" s="37">
        <f t="shared" si="11"/>
        <v>0</v>
      </c>
      <c r="GU73" s="37">
        <f t="shared" si="11"/>
        <v>0</v>
      </c>
      <c r="GV73" s="37">
        <f t="shared" si="11"/>
        <v>0</v>
      </c>
      <c r="GW73" s="37">
        <f t="shared" si="11"/>
        <v>0</v>
      </c>
      <c r="GX73" s="37">
        <f t="shared" si="11"/>
        <v>0</v>
      </c>
      <c r="GY73" s="37">
        <f t="shared" si="11"/>
        <v>0</v>
      </c>
      <c r="GZ73" s="37">
        <f t="shared" si="11"/>
        <v>0</v>
      </c>
      <c r="HA73" s="37">
        <f t="shared" si="11"/>
        <v>0</v>
      </c>
      <c r="HB73" s="37">
        <f t="shared" si="11"/>
        <v>0</v>
      </c>
      <c r="HC73" s="37">
        <f t="shared" si="11"/>
        <v>0</v>
      </c>
      <c r="HD73" s="37">
        <f t="shared" si="11"/>
        <v>0</v>
      </c>
      <c r="HE73" s="37">
        <f t="shared" si="11"/>
        <v>0</v>
      </c>
      <c r="HF73" s="37">
        <f t="shared" si="11"/>
        <v>0</v>
      </c>
      <c r="HG73" s="37">
        <f t="shared" si="11"/>
        <v>0</v>
      </c>
      <c r="HH73" s="37">
        <f t="shared" si="11"/>
        <v>0</v>
      </c>
      <c r="HI73" s="37">
        <f t="shared" si="11"/>
        <v>0</v>
      </c>
      <c r="HJ73" s="37">
        <f t="shared" si="11"/>
        <v>0</v>
      </c>
      <c r="HK73" s="37">
        <f t="shared" si="11"/>
        <v>0</v>
      </c>
      <c r="HL73" s="37">
        <f t="shared" ref="HL73:IQ73" si="12">SUM(HL4:HL72)</f>
        <v>0</v>
      </c>
      <c r="HM73" s="37">
        <f t="shared" si="12"/>
        <v>0</v>
      </c>
      <c r="HN73" s="37">
        <f t="shared" si="12"/>
        <v>0</v>
      </c>
      <c r="HO73" s="37">
        <f t="shared" si="12"/>
        <v>0</v>
      </c>
      <c r="HP73" s="37">
        <f t="shared" si="12"/>
        <v>0</v>
      </c>
      <c r="HQ73" s="37">
        <f t="shared" si="12"/>
        <v>0</v>
      </c>
      <c r="HR73" s="37">
        <f t="shared" si="12"/>
        <v>0</v>
      </c>
      <c r="HS73" s="37">
        <f t="shared" si="12"/>
        <v>0</v>
      </c>
      <c r="HT73" s="37">
        <f t="shared" si="12"/>
        <v>0</v>
      </c>
      <c r="HU73" s="37">
        <f t="shared" si="12"/>
        <v>0</v>
      </c>
      <c r="HV73" s="37">
        <f t="shared" si="12"/>
        <v>0</v>
      </c>
      <c r="HW73" s="37">
        <f t="shared" si="12"/>
        <v>0</v>
      </c>
      <c r="HX73" s="37">
        <f t="shared" si="12"/>
        <v>0</v>
      </c>
      <c r="HY73" s="37">
        <f t="shared" si="12"/>
        <v>0</v>
      </c>
      <c r="HZ73" s="37">
        <f t="shared" si="12"/>
        <v>0</v>
      </c>
      <c r="IA73" s="37">
        <f t="shared" si="12"/>
        <v>0</v>
      </c>
      <c r="IB73" s="37">
        <f t="shared" si="12"/>
        <v>0</v>
      </c>
      <c r="IC73" s="37">
        <f t="shared" si="12"/>
        <v>0</v>
      </c>
      <c r="ID73" s="37">
        <f t="shared" si="12"/>
        <v>0</v>
      </c>
      <c r="IE73" s="37">
        <f t="shared" si="12"/>
        <v>0</v>
      </c>
      <c r="IF73" s="40">
        <f t="shared" si="12"/>
        <v>0</v>
      </c>
      <c r="IG73" s="37">
        <f t="shared" si="12"/>
        <v>0</v>
      </c>
      <c r="IH73" s="37">
        <f t="shared" si="12"/>
        <v>0</v>
      </c>
      <c r="II73" s="37">
        <f t="shared" si="12"/>
        <v>0</v>
      </c>
      <c r="IJ73" s="37">
        <f t="shared" si="12"/>
        <v>0</v>
      </c>
      <c r="IK73" s="37">
        <f t="shared" si="12"/>
        <v>0</v>
      </c>
      <c r="IL73" s="37">
        <f t="shared" si="12"/>
        <v>0</v>
      </c>
      <c r="IM73" s="37">
        <f t="shared" ref="IM73:KE73" si="13">SUM(IM4:IM68)</f>
        <v>0</v>
      </c>
      <c r="IN73" s="37">
        <f t="shared" si="13"/>
        <v>0</v>
      </c>
      <c r="IO73" s="37">
        <f t="shared" si="13"/>
        <v>0</v>
      </c>
      <c r="IP73" s="37">
        <f t="shared" si="13"/>
        <v>0</v>
      </c>
      <c r="IQ73" s="37">
        <f t="shared" si="13"/>
        <v>0</v>
      </c>
      <c r="IR73" s="37">
        <f t="shared" si="13"/>
        <v>0</v>
      </c>
      <c r="IS73" s="37">
        <f t="shared" si="13"/>
        <v>0</v>
      </c>
      <c r="IT73" s="37">
        <f t="shared" si="13"/>
        <v>0</v>
      </c>
      <c r="IU73" s="37">
        <f t="shared" si="13"/>
        <v>0</v>
      </c>
      <c r="IV73" s="37">
        <f t="shared" si="13"/>
        <v>0</v>
      </c>
      <c r="IW73" s="37">
        <f t="shared" si="13"/>
        <v>0</v>
      </c>
      <c r="IX73" s="37">
        <f t="shared" si="13"/>
        <v>0</v>
      </c>
      <c r="IY73" s="37">
        <f t="shared" si="13"/>
        <v>0</v>
      </c>
      <c r="IZ73" s="37">
        <f t="shared" si="13"/>
        <v>0</v>
      </c>
      <c r="JA73" s="37">
        <f t="shared" si="13"/>
        <v>0</v>
      </c>
      <c r="JB73" s="37">
        <f t="shared" si="13"/>
        <v>0</v>
      </c>
      <c r="JC73" s="37">
        <f t="shared" si="13"/>
        <v>0</v>
      </c>
      <c r="JD73" s="37">
        <f t="shared" si="13"/>
        <v>0</v>
      </c>
      <c r="JE73" s="37">
        <f t="shared" si="13"/>
        <v>0</v>
      </c>
      <c r="JF73" s="37">
        <f t="shared" si="13"/>
        <v>0</v>
      </c>
      <c r="JG73" s="37">
        <f t="shared" si="13"/>
        <v>0</v>
      </c>
      <c r="JH73" s="37">
        <f t="shared" si="13"/>
        <v>0</v>
      </c>
      <c r="JI73" s="37">
        <f t="shared" si="13"/>
        <v>0</v>
      </c>
      <c r="JJ73" s="37">
        <f t="shared" si="13"/>
        <v>0</v>
      </c>
      <c r="JK73" s="37">
        <f t="shared" si="13"/>
        <v>0</v>
      </c>
      <c r="JL73" s="37">
        <f t="shared" si="13"/>
        <v>0</v>
      </c>
      <c r="JM73" s="37">
        <f t="shared" si="13"/>
        <v>0</v>
      </c>
      <c r="JN73" s="37">
        <f t="shared" si="13"/>
        <v>0</v>
      </c>
      <c r="JO73" s="37">
        <f t="shared" si="13"/>
        <v>0</v>
      </c>
      <c r="JP73" s="37">
        <f t="shared" si="13"/>
        <v>0</v>
      </c>
      <c r="JQ73" s="37">
        <f t="shared" si="13"/>
        <v>0</v>
      </c>
      <c r="JR73" s="37">
        <f t="shared" si="13"/>
        <v>0</v>
      </c>
      <c r="JS73" s="37">
        <f t="shared" si="13"/>
        <v>0</v>
      </c>
      <c r="JT73" s="37">
        <f t="shared" si="13"/>
        <v>22089.040000000005</v>
      </c>
      <c r="JU73" s="37">
        <f t="shared" si="13"/>
        <v>22109.040000000005</v>
      </c>
      <c r="JV73" s="37">
        <f t="shared" si="13"/>
        <v>22109.040000000005</v>
      </c>
      <c r="JW73" s="37">
        <f t="shared" si="13"/>
        <v>21896.640000000003</v>
      </c>
      <c r="JX73" s="37">
        <f t="shared" si="13"/>
        <v>22129.940000000002</v>
      </c>
      <c r="JY73" s="37">
        <f t="shared" si="13"/>
        <v>21905.040000000005</v>
      </c>
      <c r="JZ73" s="37">
        <f t="shared" si="13"/>
        <v>22328.270000000004</v>
      </c>
      <c r="KA73" s="37">
        <f t="shared" si="13"/>
        <v>21687.850000000006</v>
      </c>
      <c r="KB73" s="37">
        <f t="shared" si="13"/>
        <v>21722.400000000005</v>
      </c>
      <c r="KC73" s="37">
        <f t="shared" si="13"/>
        <v>21672.400000000005</v>
      </c>
      <c r="KD73" s="37">
        <f t="shared" si="13"/>
        <v>21247.600000000006</v>
      </c>
      <c r="KE73" s="37">
        <f t="shared" si="13"/>
        <v>21672.400000000005</v>
      </c>
    </row>
    <row r="74" spans="1:291" ht="15.75" customHeight="1" x14ac:dyDescent="0.25">
      <c r="A74" s="41"/>
      <c r="D74" s="3"/>
      <c r="E74" s="42"/>
      <c r="F74" s="42"/>
      <c r="G74" s="42"/>
      <c r="H74" s="42"/>
      <c r="I74" s="42"/>
      <c r="J74" s="42"/>
      <c r="K74" s="42"/>
      <c r="L74" s="43"/>
      <c r="M74" s="43"/>
      <c r="N74" s="43"/>
      <c r="O74" s="42"/>
      <c r="P74" s="42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2"/>
      <c r="BJ74" s="42"/>
      <c r="BK74" s="42"/>
      <c r="BL74" s="42"/>
      <c r="BM74" s="42"/>
      <c r="BN74" s="42"/>
      <c r="BO74" s="42"/>
      <c r="BP74" s="42"/>
      <c r="BQ74" s="42"/>
      <c r="BR74" s="42"/>
      <c r="BS74" s="42"/>
      <c r="BT74" s="42"/>
      <c r="BU74" s="42"/>
      <c r="BV74" s="42"/>
      <c r="BW74" s="42"/>
      <c r="BX74" s="42"/>
      <c r="BY74" s="42"/>
      <c r="BZ74" s="42"/>
      <c r="CA74" s="42"/>
      <c r="CB74" s="42"/>
      <c r="CC74" s="42"/>
      <c r="CD74" s="42"/>
      <c r="CE74" s="42"/>
      <c r="CF74" s="44"/>
      <c r="CG74" s="44"/>
      <c r="CH74" s="44"/>
      <c r="CI74" s="44"/>
      <c r="CJ74" s="44"/>
      <c r="CK74" s="44"/>
      <c r="CL74" s="44"/>
      <c r="CM74" s="44"/>
      <c r="CN74" s="44"/>
      <c r="CO74" s="44"/>
      <c r="CP74" s="44"/>
      <c r="CQ74" s="44"/>
      <c r="CR74" s="44"/>
      <c r="CS74" s="44"/>
      <c r="CT74" s="44"/>
      <c r="CU74" s="44"/>
      <c r="CV74" s="44"/>
      <c r="CW74" s="44"/>
      <c r="CX74" s="44"/>
      <c r="CY74" s="44"/>
      <c r="CZ74" s="44"/>
      <c r="DA74" s="44"/>
      <c r="DB74" s="44"/>
      <c r="DC74" s="44"/>
      <c r="DD74" s="44"/>
      <c r="DE74" s="44"/>
      <c r="DF74" s="44"/>
      <c r="DG74" s="44"/>
      <c r="DH74" s="44"/>
      <c r="DI74" s="44"/>
      <c r="DJ74" s="44"/>
      <c r="DK74" s="44"/>
      <c r="DL74" s="44"/>
      <c r="DM74" s="44"/>
      <c r="DN74" s="44"/>
      <c r="DO74" s="44"/>
      <c r="DP74" s="44"/>
      <c r="DQ74" s="44"/>
      <c r="DR74" s="44"/>
      <c r="DS74" s="44"/>
      <c r="DT74" s="44"/>
      <c r="DU74" s="44"/>
      <c r="DV74" s="44"/>
      <c r="DW74" s="44"/>
      <c r="DX74" s="44"/>
      <c r="DY74" s="44"/>
      <c r="DZ74" s="44"/>
      <c r="EA74" s="44"/>
      <c r="EB74" s="44"/>
      <c r="EC74" s="44"/>
      <c r="ED74" s="44"/>
      <c r="EE74" s="44"/>
      <c r="EF74" s="44"/>
      <c r="EG74" s="44"/>
      <c r="EH74" s="44"/>
      <c r="EI74" s="44"/>
      <c r="EJ74" s="44"/>
      <c r="EK74" s="44"/>
      <c r="EL74" s="44"/>
      <c r="EM74" s="44"/>
      <c r="EN74" s="44"/>
      <c r="EO74" s="44"/>
      <c r="EP74" s="44"/>
      <c r="EQ74" s="44"/>
      <c r="ER74" s="44"/>
      <c r="ES74" s="44"/>
      <c r="ET74" s="44"/>
      <c r="EU74" s="44"/>
      <c r="EV74" s="44"/>
      <c r="EW74" s="44"/>
      <c r="EX74" s="44"/>
      <c r="EY74" s="44"/>
      <c r="EZ74" s="44"/>
      <c r="FA74" s="44"/>
      <c r="FB74" s="44"/>
      <c r="FC74" s="44"/>
      <c r="FD74" s="44"/>
      <c r="FE74" s="44"/>
      <c r="FF74" s="44"/>
      <c r="FG74" s="44"/>
      <c r="FH74" s="44"/>
      <c r="FI74" s="44"/>
      <c r="FJ74" s="44"/>
      <c r="FK74" s="44"/>
      <c r="FL74" s="44"/>
      <c r="FM74" s="44"/>
      <c r="FN74" s="44"/>
      <c r="FO74" s="44"/>
      <c r="FP74" s="44"/>
      <c r="FQ74" s="44"/>
      <c r="FR74" s="44"/>
      <c r="FS74" s="45"/>
      <c r="FT74" s="44"/>
      <c r="FU74" s="44"/>
      <c r="FV74" s="44"/>
      <c r="FW74" s="44"/>
      <c r="FX74" s="44"/>
      <c r="FY74" s="44"/>
      <c r="FZ74" s="44"/>
      <c r="GA74" s="44"/>
      <c r="GB74" s="44"/>
      <c r="GC74" s="44"/>
      <c r="GD74" s="44"/>
      <c r="GE74" s="44"/>
      <c r="GF74" s="44"/>
      <c r="GG74" s="44"/>
      <c r="GH74" s="44"/>
      <c r="GI74" s="44"/>
      <c r="GJ74" s="44"/>
      <c r="GK74" s="44"/>
      <c r="GL74" s="44"/>
      <c r="GM74" s="44"/>
      <c r="GN74" s="44"/>
      <c r="GO74" s="44"/>
      <c r="GP74" s="44"/>
      <c r="GQ74" s="44"/>
      <c r="GR74" s="44"/>
      <c r="GS74" s="44"/>
      <c r="GT74" s="44"/>
      <c r="GU74" s="44"/>
      <c r="GV74" s="44"/>
      <c r="GW74" s="44"/>
      <c r="GX74" s="44"/>
      <c r="GY74" s="44"/>
      <c r="GZ74" s="44"/>
      <c r="HA74" s="44"/>
      <c r="HB74" s="44"/>
      <c r="HC74" s="44"/>
      <c r="HD74" s="44"/>
      <c r="HE74" s="44"/>
      <c r="HF74" s="44"/>
      <c r="HG74" s="44"/>
      <c r="HH74" s="44"/>
      <c r="HI74" s="44"/>
      <c r="HJ74" s="44"/>
      <c r="HK74" s="44"/>
      <c r="HL74" s="44"/>
      <c r="HM74" s="44"/>
      <c r="HN74" s="44"/>
      <c r="HO74" s="44"/>
      <c r="HP74" s="44"/>
      <c r="HQ74" s="44"/>
      <c r="HR74" s="44"/>
      <c r="HS74" s="44"/>
      <c r="HT74" s="44"/>
      <c r="HU74" s="44"/>
      <c r="HV74" s="44"/>
      <c r="HW74" s="44"/>
      <c r="HX74" s="44"/>
      <c r="HY74" s="44"/>
      <c r="HZ74" s="44"/>
      <c r="IA74" s="44"/>
      <c r="IB74" s="44"/>
      <c r="IC74" s="44"/>
      <c r="ID74" s="44"/>
      <c r="IE74" s="44"/>
      <c r="IF74" s="46"/>
      <c r="IG74" s="44"/>
      <c r="IH74" s="44"/>
      <c r="II74" s="44"/>
      <c r="IJ74" s="44"/>
      <c r="IK74" s="44"/>
      <c r="IL74" s="44"/>
      <c r="IM74" s="44"/>
      <c r="IN74" s="44"/>
      <c r="IO74" s="44"/>
      <c r="IP74" s="44"/>
      <c r="IQ74" s="44"/>
      <c r="IR74" s="44"/>
      <c r="IS74" s="44"/>
      <c r="IT74" s="44"/>
      <c r="IU74" s="44"/>
      <c r="IV74" s="44"/>
      <c r="IW74" s="44"/>
      <c r="IX74" s="44"/>
      <c r="IY74" s="44"/>
      <c r="IZ74" s="44"/>
      <c r="JA74" s="44"/>
      <c r="JB74" s="44"/>
      <c r="JC74" s="44"/>
      <c r="JD74" s="44"/>
      <c r="JE74" s="44"/>
      <c r="JF74" s="44"/>
      <c r="JG74" s="44"/>
      <c r="JH74" s="44"/>
      <c r="JI74" s="44"/>
      <c r="JJ74" s="44"/>
      <c r="JK74" s="44"/>
      <c r="JL74" s="44"/>
      <c r="JM74" s="44"/>
      <c r="JN74" s="44"/>
      <c r="JO74" s="44"/>
      <c r="JP74" s="44"/>
      <c r="JQ74" s="44"/>
      <c r="JR74" s="44"/>
      <c r="JS74" s="44"/>
      <c r="JT74" s="44"/>
      <c r="JU74" s="44"/>
      <c r="JV74" s="44"/>
      <c r="JW74" s="44"/>
      <c r="JX74" s="44"/>
      <c r="JY74" s="44"/>
      <c r="JZ74" s="44"/>
      <c r="KA74" s="44"/>
      <c r="KB74" s="44"/>
      <c r="KC74" s="44"/>
      <c r="KD74" s="44"/>
      <c r="KE74" s="44"/>
    </row>
    <row r="75" spans="1:291" ht="15.75" customHeight="1" x14ac:dyDescent="0.25">
      <c r="A75" s="17">
        <v>2494</v>
      </c>
      <c r="B75" s="18" t="s">
        <v>12</v>
      </c>
      <c r="C75" s="18"/>
      <c r="D75" s="19" t="s">
        <v>57</v>
      </c>
      <c r="E75" s="20">
        <f>SUM(GG75:GR75)</f>
        <v>0</v>
      </c>
      <c r="F75" s="19">
        <v>2110.6</v>
      </c>
      <c r="G75" s="20"/>
      <c r="H75" s="20"/>
      <c r="I75" s="20"/>
      <c r="J75" s="20"/>
      <c r="K75" s="20"/>
      <c r="L75" s="43"/>
      <c r="M75" s="43"/>
      <c r="N75" s="43"/>
      <c r="O75" s="20"/>
      <c r="P75" s="20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2"/>
      <c r="BJ75" s="42"/>
      <c r="BK75" s="42"/>
      <c r="BL75" s="42"/>
      <c r="BM75" s="42"/>
      <c r="BN75" s="42"/>
      <c r="BO75" s="42"/>
      <c r="BP75" s="42"/>
      <c r="BQ75" s="42"/>
      <c r="BR75" s="42"/>
      <c r="BS75" s="42"/>
      <c r="BT75" s="42"/>
      <c r="BU75" s="42"/>
      <c r="BV75" s="42"/>
      <c r="BW75" s="42"/>
      <c r="BX75" s="42"/>
      <c r="BY75" s="42"/>
      <c r="BZ75" s="42"/>
      <c r="CA75" s="42"/>
      <c r="CB75" s="42"/>
      <c r="CC75" s="42"/>
      <c r="CD75" s="42"/>
      <c r="CE75" s="42"/>
      <c r="CF75" s="44"/>
      <c r="CG75" s="44"/>
      <c r="CH75" s="44"/>
      <c r="CI75" s="44"/>
      <c r="CJ75" s="44"/>
      <c r="CK75" s="44"/>
      <c r="CL75" s="44"/>
      <c r="CM75" s="44"/>
      <c r="CN75" s="44"/>
      <c r="CO75" s="44"/>
      <c r="CP75" s="44"/>
      <c r="CQ75" s="44"/>
      <c r="CR75" s="44"/>
      <c r="CS75" s="44"/>
      <c r="CT75" s="44"/>
      <c r="CU75" s="44"/>
      <c r="CV75" s="44"/>
      <c r="CW75" s="44"/>
      <c r="CX75" s="44"/>
      <c r="CY75" s="44"/>
      <c r="CZ75" s="44"/>
      <c r="DA75" s="44"/>
      <c r="DB75" s="44"/>
      <c r="DC75" s="44"/>
      <c r="DD75" s="44"/>
      <c r="DE75" s="44"/>
      <c r="DF75" s="44"/>
      <c r="DG75" s="44"/>
      <c r="DH75" s="44"/>
      <c r="DI75" s="44"/>
      <c r="DJ75" s="44"/>
      <c r="DK75" s="44"/>
      <c r="DL75" s="44"/>
      <c r="DM75" s="44"/>
      <c r="DN75" s="44"/>
      <c r="DO75" s="44"/>
      <c r="DP75" s="44"/>
      <c r="DQ75" s="44"/>
      <c r="DR75" s="44"/>
      <c r="DS75" s="44"/>
      <c r="DT75" s="44"/>
      <c r="DU75" s="44"/>
      <c r="DV75" s="44"/>
      <c r="DW75" s="44"/>
      <c r="DX75" s="44"/>
      <c r="DY75" s="44"/>
      <c r="DZ75" s="44"/>
      <c r="EA75" s="44"/>
      <c r="EB75" s="44"/>
      <c r="EC75" s="44"/>
      <c r="ED75" s="44"/>
      <c r="EE75" s="44"/>
      <c r="EF75" s="44"/>
      <c r="EG75" s="44"/>
      <c r="EH75" s="44"/>
      <c r="EI75" s="44"/>
      <c r="EJ75" s="44"/>
      <c r="EK75" s="44"/>
      <c r="EL75" s="44"/>
      <c r="EM75" s="44"/>
      <c r="EN75" s="44"/>
      <c r="EO75" s="44"/>
      <c r="EP75" s="44"/>
      <c r="EQ75" s="44"/>
      <c r="ER75" s="44"/>
      <c r="ES75" s="44"/>
      <c r="ET75" s="44"/>
      <c r="EU75" s="44"/>
      <c r="EV75" s="44"/>
      <c r="EW75" s="44"/>
      <c r="EX75" s="44"/>
      <c r="EY75" s="44"/>
      <c r="EZ75" s="44"/>
      <c r="FA75" s="44"/>
      <c r="FB75" s="44"/>
      <c r="FC75" s="44"/>
      <c r="FD75" s="44"/>
      <c r="FE75" s="44"/>
      <c r="FF75" s="44"/>
      <c r="FG75" s="44"/>
      <c r="FH75" s="44"/>
      <c r="FI75" s="44"/>
      <c r="FJ75" s="44"/>
      <c r="FK75" s="44"/>
      <c r="FL75" s="44"/>
      <c r="FM75" s="44"/>
      <c r="FN75" s="44"/>
      <c r="FO75" s="44"/>
      <c r="FP75" s="44"/>
      <c r="FQ75" s="44"/>
      <c r="FR75" s="44"/>
      <c r="FS75" s="45"/>
      <c r="FT75" s="44"/>
      <c r="FU75" s="44"/>
      <c r="FV75" s="44"/>
      <c r="FW75" s="44"/>
      <c r="FX75" s="44"/>
      <c r="FY75" s="44"/>
      <c r="FZ75" s="44"/>
      <c r="GA75" s="44"/>
      <c r="GB75" s="44"/>
      <c r="GC75" s="44"/>
      <c r="GD75" s="44"/>
      <c r="GE75" s="44"/>
      <c r="GF75" s="44"/>
      <c r="GG75" s="44"/>
      <c r="GH75" s="44"/>
      <c r="GI75" s="44"/>
      <c r="GJ75" s="44"/>
      <c r="GK75" s="44"/>
      <c r="GL75" s="44"/>
      <c r="GM75" s="44"/>
      <c r="GN75" s="44"/>
      <c r="GO75" s="44"/>
      <c r="GP75" s="44"/>
      <c r="GQ75" s="44"/>
      <c r="GR75" s="44"/>
      <c r="GS75" s="44"/>
      <c r="GT75" s="44"/>
      <c r="GU75" s="44"/>
      <c r="GV75" s="44"/>
      <c r="GW75" s="44"/>
      <c r="GX75" s="44"/>
      <c r="GY75" s="44"/>
      <c r="GZ75" s="44"/>
      <c r="HA75" s="44"/>
      <c r="HB75" s="44"/>
      <c r="HC75" s="44"/>
      <c r="HD75" s="44"/>
      <c r="HE75" s="44"/>
      <c r="HF75" s="44"/>
      <c r="HG75" s="44"/>
      <c r="HH75" s="44"/>
      <c r="HI75" s="44"/>
      <c r="HJ75" s="44"/>
      <c r="HK75" s="44"/>
      <c r="HL75" s="44"/>
      <c r="HM75" s="44"/>
      <c r="HN75" s="44"/>
      <c r="HO75" s="44"/>
      <c r="HP75" s="44"/>
      <c r="HQ75" s="44"/>
      <c r="HR75" s="44"/>
      <c r="HS75" s="44"/>
      <c r="HT75" s="44"/>
      <c r="HU75" s="44"/>
      <c r="HV75" s="44"/>
      <c r="HW75" s="44"/>
      <c r="HX75" s="44"/>
      <c r="HY75" s="44"/>
      <c r="HZ75" s="44"/>
      <c r="IA75" s="44"/>
      <c r="IB75" s="44"/>
      <c r="IC75" s="44"/>
      <c r="ID75" s="44"/>
      <c r="IE75" s="44"/>
      <c r="IF75" s="46"/>
      <c r="IG75" s="44"/>
      <c r="IH75" s="44"/>
      <c r="II75" s="44"/>
      <c r="IJ75" s="44"/>
      <c r="IK75" s="44"/>
      <c r="IL75" s="44"/>
      <c r="IM75" s="44"/>
      <c r="IN75" s="44"/>
      <c r="IO75" s="44"/>
      <c r="IP75" s="44"/>
      <c r="IQ75" s="44"/>
      <c r="IR75" s="44"/>
      <c r="IS75" s="44"/>
      <c r="IT75" s="44"/>
      <c r="IU75" s="44"/>
      <c r="IV75" s="44"/>
      <c r="IW75" s="44"/>
      <c r="IX75" s="44"/>
      <c r="IY75" s="44"/>
      <c r="IZ75" s="44"/>
      <c r="JA75" s="44"/>
      <c r="JB75" s="44"/>
      <c r="JC75" s="44"/>
      <c r="JD75" s="44"/>
      <c r="JE75" s="44"/>
      <c r="JF75" s="44"/>
      <c r="JG75" s="44"/>
      <c r="JH75" s="44"/>
      <c r="JI75" s="44"/>
      <c r="JJ75" s="44"/>
      <c r="JK75" s="44"/>
      <c r="JL75" s="44"/>
      <c r="JM75" s="44"/>
      <c r="JN75" s="44"/>
      <c r="JO75" s="44"/>
      <c r="JP75" s="44"/>
      <c r="JQ75" s="44"/>
      <c r="JR75" s="44"/>
      <c r="JS75" s="44"/>
      <c r="JT75" s="44"/>
      <c r="JU75" s="44"/>
      <c r="JV75" s="44"/>
      <c r="JW75" s="44"/>
      <c r="JX75" s="44"/>
      <c r="JY75" s="44"/>
      <c r="JZ75" s="44"/>
      <c r="KA75" s="44"/>
      <c r="KB75" s="44"/>
      <c r="KC75" s="44"/>
      <c r="KD75" s="44"/>
      <c r="KE75" s="44"/>
    </row>
    <row r="76" spans="1:291" ht="15.75" customHeight="1" x14ac:dyDescent="0.25">
      <c r="A76" s="41"/>
      <c r="D76" s="3"/>
      <c r="E76" s="42"/>
      <c r="F76" s="42"/>
      <c r="G76" s="42"/>
      <c r="H76" s="42"/>
      <c r="I76" s="42"/>
      <c r="J76" s="42"/>
      <c r="K76" s="42"/>
      <c r="L76" s="43"/>
      <c r="M76" s="43"/>
      <c r="N76" s="43"/>
      <c r="O76" s="42"/>
      <c r="P76" s="42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2"/>
      <c r="BW76" s="42"/>
      <c r="BX76" s="42"/>
      <c r="BY76" s="42"/>
      <c r="BZ76" s="42"/>
      <c r="CA76" s="42"/>
      <c r="CB76" s="42"/>
      <c r="CC76" s="42"/>
      <c r="CD76" s="42"/>
      <c r="CE76" s="42"/>
      <c r="CF76" s="44"/>
      <c r="CG76" s="44"/>
      <c r="CH76" s="44"/>
      <c r="CI76" s="44"/>
      <c r="CJ76" s="44"/>
      <c r="CK76" s="44"/>
      <c r="CL76" s="44"/>
      <c r="CM76" s="44"/>
      <c r="CN76" s="44"/>
      <c r="CO76" s="44"/>
      <c r="CP76" s="44"/>
      <c r="CQ76" s="44"/>
      <c r="CR76" s="44"/>
      <c r="CS76" s="44"/>
      <c r="CT76" s="44"/>
      <c r="CU76" s="44"/>
      <c r="CV76" s="44"/>
      <c r="CW76" s="44"/>
      <c r="CX76" s="44"/>
      <c r="CY76" s="44"/>
      <c r="CZ76" s="44"/>
      <c r="DA76" s="44"/>
      <c r="DB76" s="44"/>
      <c r="DC76" s="44"/>
      <c r="DD76" s="44"/>
      <c r="DE76" s="44"/>
      <c r="DF76" s="44"/>
      <c r="DG76" s="44"/>
      <c r="DH76" s="44"/>
      <c r="DI76" s="44"/>
      <c r="DJ76" s="44"/>
      <c r="DK76" s="44"/>
      <c r="DL76" s="44"/>
      <c r="DM76" s="44"/>
      <c r="DN76" s="44"/>
      <c r="DO76" s="44"/>
      <c r="DP76" s="44"/>
      <c r="DQ76" s="44"/>
      <c r="DR76" s="44"/>
      <c r="DS76" s="44"/>
      <c r="DT76" s="44"/>
      <c r="DU76" s="44"/>
      <c r="DV76" s="44"/>
      <c r="DW76" s="44"/>
      <c r="DX76" s="44"/>
      <c r="DY76" s="44"/>
      <c r="DZ76" s="44"/>
      <c r="EA76" s="44"/>
      <c r="EB76" s="44"/>
      <c r="EC76" s="44"/>
      <c r="ED76" s="44"/>
      <c r="EE76" s="44"/>
      <c r="EF76" s="44"/>
      <c r="EG76" s="44"/>
      <c r="EH76" s="44"/>
      <c r="EI76" s="44"/>
      <c r="EJ76" s="44"/>
      <c r="EK76" s="44"/>
      <c r="EL76" s="44"/>
      <c r="EM76" s="44"/>
      <c r="EN76" s="44"/>
      <c r="EO76" s="44"/>
      <c r="EP76" s="44"/>
      <c r="EQ76" s="44"/>
      <c r="ER76" s="44"/>
      <c r="ES76" s="44"/>
      <c r="ET76" s="44"/>
      <c r="EU76" s="44"/>
      <c r="EV76" s="44"/>
      <c r="EW76" s="44"/>
      <c r="EX76" s="44"/>
      <c r="EY76" s="44"/>
      <c r="EZ76" s="44"/>
      <c r="FA76" s="44"/>
      <c r="FB76" s="44"/>
      <c r="FC76" s="44"/>
      <c r="FD76" s="44"/>
      <c r="FE76" s="44"/>
      <c r="FF76" s="44"/>
      <c r="FG76" s="44"/>
      <c r="FH76" s="44"/>
      <c r="FI76" s="44"/>
      <c r="FJ76" s="44"/>
      <c r="FK76" s="44"/>
      <c r="FL76" s="44"/>
      <c r="FM76" s="44"/>
      <c r="FN76" s="44"/>
      <c r="FO76" s="44"/>
      <c r="FP76" s="44"/>
      <c r="FQ76" s="44"/>
      <c r="FR76" s="44"/>
      <c r="FS76" s="45"/>
      <c r="FT76" s="44"/>
      <c r="FU76" s="44"/>
      <c r="FV76" s="44"/>
      <c r="FW76" s="44"/>
      <c r="FX76" s="44"/>
      <c r="FY76" s="44"/>
      <c r="FZ76" s="44"/>
      <c r="GA76" s="44"/>
      <c r="GB76" s="44"/>
      <c r="GC76" s="44"/>
      <c r="GD76" s="44"/>
      <c r="GE76" s="44"/>
      <c r="GF76" s="44"/>
      <c r="GG76" s="44"/>
      <c r="GH76" s="44"/>
      <c r="GI76" s="44"/>
      <c r="GJ76" s="44"/>
      <c r="GK76" s="44"/>
      <c r="GL76" s="44"/>
      <c r="GM76" s="44"/>
      <c r="GN76" s="44"/>
      <c r="GO76" s="44"/>
      <c r="GP76" s="44"/>
      <c r="GQ76" s="44"/>
      <c r="GR76" s="44"/>
      <c r="GS76" s="44"/>
      <c r="GT76" s="44"/>
      <c r="GU76" s="44"/>
      <c r="GV76" s="44"/>
      <c r="GW76" s="44"/>
      <c r="GX76" s="44"/>
      <c r="GY76" s="44"/>
      <c r="GZ76" s="44"/>
      <c r="HA76" s="44"/>
      <c r="HB76" s="44"/>
      <c r="HC76" s="44"/>
      <c r="HD76" s="44"/>
      <c r="HE76" s="44"/>
      <c r="HF76" s="44"/>
      <c r="HG76" s="44"/>
      <c r="HH76" s="44"/>
      <c r="HI76" s="44"/>
      <c r="HJ76" s="44"/>
      <c r="HK76" s="44"/>
      <c r="HL76" s="44"/>
      <c r="HM76" s="44"/>
      <c r="HN76" s="44"/>
      <c r="HO76" s="44"/>
      <c r="HP76" s="44"/>
      <c r="HQ76" s="44"/>
      <c r="HR76" s="44"/>
      <c r="HS76" s="44"/>
      <c r="HT76" s="44"/>
      <c r="HU76" s="44"/>
      <c r="HV76" s="44"/>
      <c r="HW76" s="44"/>
      <c r="HX76" s="44"/>
      <c r="HY76" s="44"/>
      <c r="HZ76" s="44"/>
      <c r="IA76" s="44"/>
      <c r="IB76" s="44"/>
      <c r="IC76" s="44"/>
      <c r="ID76" s="44"/>
      <c r="IE76" s="44"/>
      <c r="IF76" s="46"/>
      <c r="IG76" s="44"/>
      <c r="IH76" s="44"/>
      <c r="II76" s="44"/>
      <c r="IJ76" s="44"/>
      <c r="IK76" s="44"/>
      <c r="IL76" s="44"/>
      <c r="IM76" s="44"/>
      <c r="IN76" s="44"/>
      <c r="IO76" s="44"/>
      <c r="IP76" s="44"/>
      <c r="IQ76" s="44"/>
      <c r="IR76" s="44"/>
      <c r="IS76" s="44"/>
      <c r="IT76" s="44"/>
      <c r="IU76" s="44"/>
      <c r="IV76" s="44"/>
      <c r="IW76" s="44"/>
      <c r="IX76" s="44"/>
      <c r="IY76" s="44"/>
      <c r="IZ76" s="44"/>
      <c r="JA76" s="44"/>
      <c r="JB76" s="44"/>
      <c r="JC76" s="44"/>
      <c r="JD76" s="44"/>
      <c r="JE76" s="44"/>
      <c r="JF76" s="44"/>
      <c r="JG76" s="44"/>
      <c r="JH76" s="44"/>
      <c r="JI76" s="44"/>
      <c r="JJ76" s="44"/>
      <c r="JK76" s="44"/>
      <c r="JL76" s="44"/>
      <c r="JM76" s="44"/>
      <c r="JN76" s="44"/>
      <c r="JO76" s="44"/>
      <c r="JP76" s="44"/>
      <c r="JQ76" s="44"/>
      <c r="JR76" s="44"/>
      <c r="JS76" s="44"/>
      <c r="JT76" s="44"/>
      <c r="JU76" s="44"/>
      <c r="JV76" s="44"/>
      <c r="JW76" s="44"/>
      <c r="JX76" s="44"/>
      <c r="JY76" s="44"/>
      <c r="JZ76" s="44"/>
      <c r="KA76" s="44"/>
      <c r="KB76" s="44"/>
      <c r="KC76" s="44"/>
      <c r="KD76" s="44"/>
      <c r="KE76" s="44"/>
    </row>
    <row r="77" spans="1:291" ht="15.75" customHeight="1" x14ac:dyDescent="0.25">
      <c r="A77" s="47"/>
      <c r="B77" s="48"/>
      <c r="C77" s="48"/>
      <c r="D77" s="49"/>
      <c r="E77" s="42"/>
      <c r="F77" s="42"/>
      <c r="G77" s="42"/>
      <c r="H77" s="42"/>
      <c r="I77" s="42"/>
      <c r="J77" s="42"/>
      <c r="K77" s="42"/>
      <c r="L77" s="43"/>
      <c r="M77" s="43"/>
      <c r="N77" s="43"/>
      <c r="O77" s="42"/>
      <c r="P77" s="42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2"/>
      <c r="BJ77" s="42"/>
      <c r="BK77" s="42"/>
      <c r="BL77" s="42"/>
      <c r="BM77" s="42"/>
      <c r="BN77" s="42"/>
      <c r="BO77" s="42"/>
      <c r="BP77" s="42"/>
      <c r="BQ77" s="42"/>
      <c r="BR77" s="42"/>
      <c r="BS77" s="42"/>
      <c r="BT77" s="42"/>
      <c r="BU77" s="42"/>
      <c r="BV77" s="42"/>
      <c r="BW77" s="42"/>
      <c r="BX77" s="42"/>
      <c r="BY77" s="42"/>
      <c r="BZ77" s="42"/>
      <c r="CA77" s="42"/>
      <c r="CB77" s="42"/>
      <c r="CC77" s="42"/>
      <c r="CD77" s="42"/>
      <c r="CE77" s="42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44"/>
      <c r="EE77" s="44"/>
      <c r="EF77" s="44"/>
      <c r="EG77" s="44"/>
      <c r="EH77" s="44"/>
      <c r="EI77" s="44"/>
      <c r="EJ77" s="44"/>
      <c r="EK77" s="44"/>
      <c r="EL77" s="44"/>
      <c r="EM77" s="44"/>
      <c r="EN77" s="44"/>
      <c r="EO77" s="44"/>
      <c r="EP77" s="44"/>
      <c r="EQ77" s="44"/>
      <c r="ER77" s="44"/>
      <c r="ES77" s="44"/>
      <c r="ET77" s="44"/>
      <c r="EU77" s="44"/>
      <c r="EV77" s="44"/>
      <c r="EW77" s="44"/>
      <c r="EX77" s="44"/>
      <c r="EY77" s="44"/>
      <c r="EZ77" s="44"/>
      <c r="FA77" s="44"/>
      <c r="FB77" s="44"/>
      <c r="FC77" s="44"/>
      <c r="FD77" s="44"/>
      <c r="FE77" s="44"/>
      <c r="FF77" s="44"/>
      <c r="FG77" s="44"/>
      <c r="FH77" s="44"/>
      <c r="FI77" s="44"/>
      <c r="FJ77" s="44"/>
      <c r="FK77" s="44"/>
      <c r="FL77" s="44"/>
      <c r="FM77" s="44"/>
      <c r="FN77" s="44"/>
      <c r="FO77" s="44"/>
      <c r="FP77" s="44"/>
      <c r="FQ77" s="44"/>
      <c r="FR77" s="44"/>
      <c r="FS77" s="45"/>
      <c r="FT77" s="44"/>
      <c r="FU77" s="44"/>
      <c r="FV77" s="44"/>
      <c r="FW77" s="44"/>
      <c r="FX77" s="44"/>
      <c r="FY77" s="44"/>
      <c r="FZ77" s="44"/>
      <c r="GA77" s="44"/>
      <c r="GB77" s="44"/>
      <c r="GC77" s="44"/>
      <c r="GD77" s="44"/>
      <c r="GE77" s="44"/>
      <c r="GF77" s="44"/>
      <c r="GG77" s="44"/>
      <c r="GH77" s="44"/>
      <c r="GI77" s="44"/>
      <c r="GJ77" s="44"/>
      <c r="GK77" s="44"/>
      <c r="GL77" s="44"/>
      <c r="GM77" s="44"/>
      <c r="GN77" s="44"/>
      <c r="GO77" s="44"/>
      <c r="GP77" s="44"/>
      <c r="GQ77" s="44"/>
      <c r="GR77" s="44"/>
      <c r="GS77" s="44"/>
      <c r="GT77" s="44"/>
      <c r="GU77" s="44"/>
      <c r="GV77" s="44"/>
      <c r="GW77" s="44"/>
      <c r="GX77" s="44"/>
      <c r="GY77" s="44"/>
      <c r="GZ77" s="44"/>
      <c r="HA77" s="44"/>
      <c r="HB77" s="44"/>
      <c r="HC77" s="44"/>
      <c r="HD77" s="44"/>
      <c r="HE77" s="44"/>
      <c r="HF77" s="44"/>
      <c r="HG77" s="44"/>
      <c r="HH77" s="44"/>
      <c r="HI77" s="44"/>
      <c r="HJ77" s="44"/>
      <c r="HK77" s="44"/>
      <c r="HL77" s="44"/>
      <c r="HM77" s="44"/>
      <c r="HN77" s="44"/>
      <c r="HO77" s="44"/>
      <c r="HP77" s="44"/>
      <c r="HQ77" s="44"/>
      <c r="HR77" s="44"/>
      <c r="HS77" s="44"/>
      <c r="HT77" s="44"/>
      <c r="HU77" s="44"/>
      <c r="HV77" s="44"/>
      <c r="HW77" s="44"/>
      <c r="HX77" s="44"/>
      <c r="HY77" s="44"/>
      <c r="HZ77" s="44"/>
      <c r="IA77" s="44"/>
      <c r="IB77" s="44"/>
      <c r="IC77" s="44"/>
      <c r="ID77" s="44"/>
      <c r="IE77" s="44"/>
      <c r="IF77" s="46"/>
      <c r="IG77" s="44"/>
      <c r="IH77" s="44"/>
      <c r="II77" s="44"/>
      <c r="IJ77" s="44"/>
      <c r="IK77" s="44"/>
      <c r="IL77" s="44"/>
      <c r="IM77" s="44"/>
      <c r="IN77" s="44"/>
      <c r="IO77" s="44"/>
      <c r="IP77" s="44"/>
      <c r="IQ77" s="44"/>
      <c r="IR77" s="44"/>
      <c r="IS77" s="44"/>
      <c r="IT77" s="44"/>
      <c r="IU77" s="44"/>
      <c r="IV77" s="44"/>
      <c r="IW77" s="44"/>
      <c r="IX77" s="44"/>
      <c r="IY77" s="44"/>
      <c r="IZ77" s="44"/>
      <c r="JA77" s="44"/>
      <c r="JB77" s="44"/>
      <c r="JC77" s="44"/>
      <c r="JD77" s="44"/>
      <c r="JE77" s="44"/>
      <c r="JF77" s="44"/>
      <c r="JG77" s="44"/>
      <c r="JH77" s="44"/>
      <c r="JI77" s="44"/>
      <c r="JJ77" s="44"/>
      <c r="JK77" s="44"/>
      <c r="JL77" s="44"/>
      <c r="JM77" s="44"/>
      <c r="JN77" s="44"/>
      <c r="JO77" s="44"/>
      <c r="JP77" s="44"/>
      <c r="JQ77" s="44"/>
      <c r="JR77" s="44"/>
      <c r="JS77" s="44"/>
      <c r="JT77" s="44"/>
      <c r="JU77" s="44"/>
      <c r="JV77" s="44"/>
      <c r="JW77" s="44"/>
      <c r="JX77" s="44"/>
      <c r="JY77" s="44"/>
      <c r="JZ77" s="44"/>
      <c r="KA77" s="44"/>
      <c r="KB77" s="44"/>
      <c r="KC77" s="44"/>
      <c r="KD77" s="44"/>
      <c r="KE77" s="44"/>
    </row>
    <row r="78" spans="1:291" ht="15.75" customHeight="1" x14ac:dyDescent="0.25">
      <c r="A78" s="50"/>
      <c r="D78" s="3"/>
      <c r="E78" s="42"/>
      <c r="F78" s="42"/>
      <c r="G78" s="42"/>
      <c r="H78" s="42"/>
      <c r="I78" s="42"/>
      <c r="J78" s="42"/>
      <c r="K78" s="42"/>
      <c r="L78" s="43"/>
      <c r="M78" s="43"/>
      <c r="N78" s="43"/>
      <c r="O78" s="42"/>
      <c r="P78" s="42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2"/>
      <c r="BJ78" s="42"/>
      <c r="BK78" s="42"/>
      <c r="BL78" s="42"/>
      <c r="BM78" s="42"/>
      <c r="BN78" s="42"/>
      <c r="BO78" s="42"/>
      <c r="BP78" s="42"/>
      <c r="BQ78" s="42"/>
      <c r="BR78" s="42"/>
      <c r="BS78" s="42"/>
      <c r="BT78" s="42"/>
      <c r="BU78" s="42"/>
      <c r="BV78" s="42"/>
      <c r="BW78" s="42"/>
      <c r="BX78" s="42"/>
      <c r="BY78" s="42"/>
      <c r="BZ78" s="42"/>
      <c r="CA78" s="42"/>
      <c r="CB78" s="42"/>
      <c r="CC78" s="42"/>
      <c r="CD78" s="42"/>
      <c r="CE78" s="42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44"/>
      <c r="EG78" s="44"/>
      <c r="EH78" s="44"/>
      <c r="EI78" s="44"/>
      <c r="EJ78" s="44"/>
      <c r="EK78" s="44"/>
      <c r="EL78" s="44"/>
      <c r="EM78" s="44"/>
      <c r="EN78" s="44"/>
      <c r="EO78" s="44"/>
      <c r="EP78" s="44"/>
      <c r="EQ78" s="44"/>
      <c r="ER78" s="44"/>
      <c r="ES78" s="44"/>
      <c r="ET78" s="44"/>
      <c r="EU78" s="44"/>
      <c r="EV78" s="44"/>
      <c r="EW78" s="44"/>
      <c r="EX78" s="44"/>
      <c r="EY78" s="44"/>
      <c r="EZ78" s="44"/>
      <c r="FA78" s="44"/>
      <c r="FB78" s="44"/>
      <c r="FC78" s="44"/>
      <c r="FD78" s="44"/>
      <c r="FE78" s="44"/>
      <c r="FF78" s="44"/>
      <c r="FG78" s="44"/>
      <c r="FH78" s="44"/>
      <c r="FI78" s="44"/>
      <c r="FJ78" s="44"/>
      <c r="FK78" s="44"/>
      <c r="FL78" s="44"/>
      <c r="FM78" s="44"/>
      <c r="FN78" s="44"/>
      <c r="FO78" s="44"/>
      <c r="FP78" s="44"/>
      <c r="FQ78" s="44"/>
      <c r="FR78" s="44"/>
      <c r="FS78" s="45"/>
      <c r="FT78" s="44"/>
      <c r="FU78" s="44"/>
      <c r="FV78" s="44"/>
      <c r="FW78" s="44"/>
      <c r="FX78" s="44"/>
      <c r="FY78" s="44"/>
      <c r="FZ78" s="44"/>
      <c r="GA78" s="44"/>
      <c r="GB78" s="44"/>
      <c r="GC78" s="44"/>
      <c r="GD78" s="44"/>
      <c r="GE78" s="44"/>
      <c r="GF78" s="44"/>
      <c r="GG78" s="44"/>
      <c r="GH78" s="44"/>
      <c r="GI78" s="44"/>
      <c r="GJ78" s="44"/>
      <c r="GK78" s="44"/>
      <c r="GL78" s="44"/>
      <c r="GM78" s="44"/>
      <c r="GN78" s="44"/>
      <c r="GO78" s="44"/>
      <c r="GP78" s="44"/>
      <c r="GQ78" s="44"/>
      <c r="GR78" s="44"/>
      <c r="GS78" s="44"/>
      <c r="GT78" s="44"/>
      <c r="GU78" s="44"/>
      <c r="GV78" s="44"/>
      <c r="GW78" s="44"/>
      <c r="GX78" s="44"/>
      <c r="GY78" s="44"/>
      <c r="GZ78" s="44"/>
      <c r="HA78" s="44"/>
      <c r="HB78" s="44"/>
      <c r="HC78" s="44"/>
      <c r="HD78" s="44"/>
      <c r="HE78" s="44"/>
      <c r="HF78" s="44"/>
      <c r="HG78" s="44"/>
      <c r="HH78" s="44"/>
      <c r="HI78" s="44"/>
      <c r="HJ78" s="44"/>
      <c r="HK78" s="44"/>
      <c r="HL78" s="44"/>
      <c r="HM78" s="44"/>
      <c r="HN78" s="44"/>
      <c r="HO78" s="44"/>
      <c r="HP78" s="44"/>
      <c r="HQ78" s="44"/>
      <c r="HR78" s="44"/>
      <c r="HS78" s="44"/>
      <c r="HT78" s="44"/>
      <c r="HU78" s="44"/>
      <c r="HV78" s="44"/>
      <c r="HW78" s="44"/>
      <c r="HX78" s="44"/>
      <c r="HY78" s="44"/>
      <c r="HZ78" s="44"/>
      <c r="IA78" s="44"/>
      <c r="IB78" s="44"/>
      <c r="IC78" s="44"/>
      <c r="ID78" s="44"/>
      <c r="IE78" s="44"/>
      <c r="IF78" s="46"/>
      <c r="IG78" s="44"/>
      <c r="IH78" s="44"/>
      <c r="II78" s="44"/>
      <c r="IJ78" s="44"/>
      <c r="IK78" s="44"/>
      <c r="IL78" s="44"/>
      <c r="IM78" s="44"/>
      <c r="IN78" s="44"/>
      <c r="IO78" s="44"/>
      <c r="IP78" s="44"/>
      <c r="IQ78" s="44"/>
      <c r="IR78" s="44"/>
      <c r="IS78" s="44"/>
      <c r="IT78" s="44"/>
      <c r="IU78" s="44"/>
      <c r="IV78" s="44"/>
      <c r="IW78" s="44"/>
      <c r="IX78" s="44"/>
      <c r="IY78" s="44"/>
      <c r="IZ78" s="44"/>
      <c r="JA78" s="44"/>
      <c r="JB78" s="44"/>
      <c r="JC78" s="44"/>
      <c r="JD78" s="44"/>
      <c r="JE78" s="44"/>
      <c r="JF78" s="44"/>
      <c r="JG78" s="44"/>
      <c r="JH78" s="44"/>
      <c r="JI78" s="44"/>
      <c r="JJ78" s="44"/>
      <c r="JK78" s="44"/>
      <c r="JL78" s="44"/>
      <c r="JM78" s="44"/>
      <c r="JN78" s="44"/>
      <c r="JO78" s="44"/>
      <c r="JP78" s="44"/>
      <c r="JQ78" s="44"/>
      <c r="JR78" s="44"/>
      <c r="JS78" s="44"/>
      <c r="JT78" s="44"/>
      <c r="JU78" s="44"/>
      <c r="JV78" s="44"/>
      <c r="JW78" s="44"/>
      <c r="JX78" s="44"/>
      <c r="JY78" s="44"/>
      <c r="JZ78" s="44"/>
      <c r="KA78" s="44"/>
      <c r="KB78" s="44"/>
      <c r="KC78" s="44"/>
      <c r="KD78" s="44"/>
      <c r="KE78" s="44"/>
    </row>
    <row r="79" spans="1:291" ht="15.75" customHeight="1" x14ac:dyDescent="0.25">
      <c r="A79" s="50"/>
      <c r="D79" s="3"/>
      <c r="E79" s="42"/>
      <c r="F79" s="42"/>
      <c r="G79" s="42"/>
      <c r="H79" s="42"/>
      <c r="I79" s="42"/>
      <c r="J79" s="42"/>
      <c r="K79" s="42"/>
      <c r="L79" s="43"/>
      <c r="M79" s="43"/>
      <c r="N79" s="43"/>
      <c r="O79" s="42"/>
      <c r="P79" s="42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2"/>
      <c r="BJ79" s="42"/>
      <c r="BK79" s="42"/>
      <c r="BL79" s="42"/>
      <c r="BM79" s="42"/>
      <c r="BN79" s="42"/>
      <c r="BO79" s="42"/>
      <c r="BP79" s="42"/>
      <c r="BQ79" s="42"/>
      <c r="BR79" s="42"/>
      <c r="BS79" s="42"/>
      <c r="BT79" s="42"/>
      <c r="BU79" s="42"/>
      <c r="BV79" s="42"/>
      <c r="BW79" s="42"/>
      <c r="BX79" s="42"/>
      <c r="BY79" s="42"/>
      <c r="BZ79" s="42"/>
      <c r="CA79" s="42"/>
      <c r="CB79" s="42"/>
      <c r="CC79" s="42"/>
      <c r="CD79" s="42"/>
      <c r="CE79" s="42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4"/>
      <c r="CR79" s="44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4"/>
      <c r="DE79" s="44"/>
      <c r="DF79" s="44"/>
      <c r="DG79" s="44"/>
      <c r="DH79" s="44"/>
      <c r="DI79" s="44"/>
      <c r="DJ79" s="44"/>
      <c r="DK79" s="44"/>
      <c r="DL79" s="44"/>
      <c r="DM79" s="44"/>
      <c r="DN79" s="44"/>
      <c r="DO79" s="44"/>
      <c r="DP79" s="44"/>
      <c r="DQ79" s="44"/>
      <c r="DR79" s="44"/>
      <c r="DS79" s="44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44"/>
      <c r="EG79" s="44"/>
      <c r="EH79" s="44"/>
      <c r="EI79" s="44"/>
      <c r="EJ79" s="44"/>
      <c r="EK79" s="44"/>
      <c r="EL79" s="44"/>
      <c r="EM79" s="44"/>
      <c r="EN79" s="44"/>
      <c r="EO79" s="44"/>
      <c r="EP79" s="44"/>
      <c r="EQ79" s="44"/>
      <c r="ER79" s="44"/>
      <c r="ES79" s="44"/>
      <c r="ET79" s="44"/>
      <c r="EU79" s="44"/>
      <c r="EV79" s="44"/>
      <c r="EW79" s="44"/>
      <c r="EX79" s="44"/>
      <c r="EY79" s="44"/>
      <c r="EZ79" s="44"/>
      <c r="FA79" s="44"/>
      <c r="FB79" s="44"/>
      <c r="FC79" s="44"/>
      <c r="FD79" s="44"/>
      <c r="FE79" s="44"/>
      <c r="FF79" s="44"/>
      <c r="FG79" s="44"/>
      <c r="FH79" s="44"/>
      <c r="FI79" s="44"/>
      <c r="FJ79" s="44"/>
      <c r="FK79" s="44"/>
      <c r="FL79" s="44"/>
      <c r="FM79" s="44"/>
      <c r="FN79" s="44"/>
      <c r="FO79" s="44"/>
      <c r="FP79" s="44"/>
      <c r="FQ79" s="44"/>
      <c r="FR79" s="44"/>
      <c r="FS79" s="45"/>
      <c r="FT79" s="44"/>
      <c r="FU79" s="44"/>
      <c r="FV79" s="44"/>
      <c r="FW79" s="44"/>
      <c r="FX79" s="44"/>
      <c r="FY79" s="44"/>
      <c r="FZ79" s="44"/>
      <c r="GA79" s="44"/>
      <c r="GB79" s="44"/>
      <c r="GC79" s="44"/>
      <c r="GD79" s="44"/>
      <c r="GE79" s="44"/>
      <c r="GF79" s="44"/>
      <c r="GG79" s="44"/>
      <c r="GH79" s="44"/>
      <c r="GI79" s="44"/>
      <c r="GJ79" s="44"/>
      <c r="GK79" s="44"/>
      <c r="GL79" s="44"/>
      <c r="GM79" s="44"/>
      <c r="GN79" s="44"/>
      <c r="GO79" s="44"/>
      <c r="GP79" s="44"/>
      <c r="GQ79" s="44"/>
      <c r="GR79" s="44"/>
      <c r="GS79" s="44"/>
      <c r="GT79" s="44"/>
      <c r="GU79" s="44"/>
      <c r="GV79" s="44"/>
      <c r="GW79" s="44"/>
      <c r="GX79" s="44"/>
      <c r="GY79" s="44"/>
      <c r="GZ79" s="44"/>
      <c r="HA79" s="44"/>
      <c r="HB79" s="44"/>
      <c r="HC79" s="44"/>
      <c r="HD79" s="44"/>
      <c r="HE79" s="44"/>
      <c r="HF79" s="44"/>
      <c r="HG79" s="44"/>
      <c r="HH79" s="44"/>
      <c r="HI79" s="44"/>
      <c r="HJ79" s="44"/>
      <c r="HK79" s="44"/>
      <c r="HL79" s="44"/>
      <c r="HM79" s="44"/>
      <c r="HN79" s="44"/>
      <c r="HO79" s="44"/>
      <c r="HP79" s="44"/>
      <c r="HQ79" s="44"/>
      <c r="HR79" s="44"/>
      <c r="HS79" s="44"/>
      <c r="HT79" s="44"/>
      <c r="HU79" s="44"/>
      <c r="HV79" s="44"/>
      <c r="HW79" s="44"/>
      <c r="HX79" s="44"/>
      <c r="HY79" s="44"/>
      <c r="HZ79" s="44"/>
      <c r="IA79" s="44"/>
      <c r="IB79" s="44"/>
      <c r="IC79" s="44"/>
      <c r="ID79" s="44"/>
      <c r="IE79" s="44"/>
      <c r="IF79" s="46"/>
      <c r="IG79" s="44"/>
      <c r="IH79" s="44"/>
      <c r="II79" s="44"/>
      <c r="IJ79" s="44"/>
      <c r="IK79" s="44"/>
      <c r="IL79" s="44"/>
      <c r="IM79" s="44"/>
      <c r="IN79" s="44"/>
      <c r="IO79" s="44"/>
      <c r="IP79" s="44"/>
      <c r="IQ79" s="44"/>
      <c r="IR79" s="44"/>
      <c r="IS79" s="44"/>
      <c r="IT79" s="44"/>
      <c r="IU79" s="44"/>
      <c r="IV79" s="44"/>
      <c r="IW79" s="44"/>
      <c r="IX79" s="44"/>
      <c r="IY79" s="44"/>
      <c r="IZ79" s="44"/>
      <c r="JA79" s="44"/>
      <c r="JB79" s="44"/>
      <c r="JC79" s="44"/>
      <c r="JD79" s="44"/>
      <c r="JE79" s="44"/>
      <c r="JF79" s="44"/>
      <c r="JG79" s="44"/>
      <c r="JH79" s="44"/>
      <c r="JI79" s="44"/>
      <c r="JJ79" s="44"/>
      <c r="JK79" s="44"/>
      <c r="JL79" s="44"/>
      <c r="JM79" s="44"/>
      <c r="JN79" s="44"/>
      <c r="JO79" s="44"/>
      <c r="JP79" s="44"/>
      <c r="JQ79" s="44"/>
      <c r="JR79" s="44"/>
      <c r="JS79" s="44"/>
      <c r="JT79" s="44"/>
      <c r="JU79" s="44"/>
      <c r="JV79" s="44"/>
      <c r="JW79" s="44"/>
      <c r="JX79" s="44"/>
      <c r="JY79" s="44"/>
      <c r="JZ79" s="44"/>
      <c r="KA79" s="44"/>
      <c r="KB79" s="44"/>
      <c r="KC79" s="44"/>
      <c r="KD79" s="44"/>
      <c r="KE79" s="44"/>
    </row>
    <row r="80" spans="1:291" ht="15.75" customHeight="1" x14ac:dyDescent="0.25">
      <c r="A80" s="50"/>
      <c r="D80" s="3"/>
      <c r="E80" s="42"/>
      <c r="F80" s="42"/>
      <c r="G80" s="42"/>
      <c r="H80" s="42"/>
      <c r="I80" s="42"/>
      <c r="J80" s="42"/>
      <c r="K80" s="42"/>
      <c r="L80" s="43"/>
      <c r="M80" s="43"/>
      <c r="N80" s="43"/>
      <c r="O80" s="42"/>
      <c r="P80" s="42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2"/>
      <c r="BJ80" s="42"/>
      <c r="BK80" s="42"/>
      <c r="BL80" s="42"/>
      <c r="BM80" s="42"/>
      <c r="BN80" s="42"/>
      <c r="BO80" s="42"/>
      <c r="BP80" s="42"/>
      <c r="BQ80" s="42"/>
      <c r="BR80" s="42"/>
      <c r="BS80" s="42"/>
      <c r="BT80" s="42"/>
      <c r="BU80" s="42"/>
      <c r="BV80" s="42"/>
      <c r="BW80" s="42"/>
      <c r="BX80" s="42"/>
      <c r="BY80" s="42"/>
      <c r="BZ80" s="42"/>
      <c r="CA80" s="42"/>
      <c r="CB80" s="42"/>
      <c r="CC80" s="42"/>
      <c r="CD80" s="42"/>
      <c r="CE80" s="42"/>
      <c r="CF80" s="44"/>
      <c r="CG80" s="44"/>
      <c r="CH80" s="44"/>
      <c r="CI80" s="44"/>
      <c r="CJ80" s="44"/>
      <c r="CK80" s="44"/>
      <c r="CL80" s="44"/>
      <c r="CM80" s="44"/>
      <c r="CN80" s="44"/>
      <c r="CO80" s="44"/>
      <c r="CP80" s="44"/>
      <c r="CQ80" s="44"/>
      <c r="CR80" s="44"/>
      <c r="CS80" s="44"/>
      <c r="CT80" s="44"/>
      <c r="CU80" s="44"/>
      <c r="CV80" s="44"/>
      <c r="CW80" s="44"/>
      <c r="CX80" s="44"/>
      <c r="CY80" s="44"/>
      <c r="CZ80" s="44"/>
      <c r="DA80" s="44"/>
      <c r="DB80" s="44"/>
      <c r="DC80" s="44"/>
      <c r="DD80" s="44"/>
      <c r="DE80" s="44"/>
      <c r="DF80" s="44"/>
      <c r="DG80" s="44"/>
      <c r="DH80" s="44"/>
      <c r="DI80" s="44"/>
      <c r="DJ80" s="44"/>
      <c r="DK80" s="44"/>
      <c r="DL80" s="44"/>
      <c r="DM80" s="44"/>
      <c r="DN80" s="44"/>
      <c r="DO80" s="44"/>
      <c r="DP80" s="44"/>
      <c r="DQ80" s="44"/>
      <c r="DR80" s="44"/>
      <c r="DS80" s="44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44"/>
      <c r="EG80" s="44"/>
      <c r="EH80" s="44"/>
      <c r="EI80" s="44"/>
      <c r="EJ80" s="44"/>
      <c r="EK80" s="44"/>
      <c r="EL80" s="44"/>
      <c r="EM80" s="44"/>
      <c r="EN80" s="44"/>
      <c r="EO80" s="44"/>
      <c r="EP80" s="44"/>
      <c r="EQ80" s="44"/>
      <c r="ER80" s="44"/>
      <c r="ES80" s="44"/>
      <c r="ET80" s="44"/>
      <c r="EU80" s="44"/>
      <c r="EV80" s="44"/>
      <c r="EW80" s="44"/>
      <c r="EX80" s="44"/>
      <c r="EY80" s="44"/>
      <c r="EZ80" s="44"/>
      <c r="FA80" s="44"/>
      <c r="FB80" s="44"/>
      <c r="FC80" s="44"/>
      <c r="FD80" s="44"/>
      <c r="FE80" s="44"/>
      <c r="FF80" s="44"/>
      <c r="FG80" s="44"/>
      <c r="FH80" s="44"/>
      <c r="FI80" s="44"/>
      <c r="FJ80" s="44"/>
      <c r="FK80" s="44"/>
      <c r="FL80" s="44"/>
      <c r="FM80" s="44"/>
      <c r="FN80" s="44"/>
      <c r="FO80" s="44"/>
      <c r="FP80" s="44"/>
      <c r="FQ80" s="44"/>
      <c r="FR80" s="44"/>
      <c r="FS80" s="45"/>
      <c r="FT80" s="44"/>
      <c r="FU80" s="44"/>
      <c r="FV80" s="44"/>
      <c r="FW80" s="44"/>
      <c r="FX80" s="44"/>
      <c r="FY80" s="44"/>
      <c r="FZ80" s="44"/>
      <c r="GA80" s="44"/>
      <c r="GB80" s="44"/>
      <c r="GC80" s="44"/>
      <c r="GD80" s="44"/>
      <c r="GE80" s="44"/>
      <c r="GF80" s="44"/>
      <c r="GG80" s="44"/>
      <c r="GH80" s="44"/>
      <c r="GI80" s="44"/>
      <c r="GJ80" s="44"/>
      <c r="GK80" s="44"/>
      <c r="GL80" s="44"/>
      <c r="GM80" s="44"/>
      <c r="GN80" s="44"/>
      <c r="GO80" s="44"/>
      <c r="GP80" s="44"/>
      <c r="GQ80" s="44"/>
      <c r="GR80" s="44"/>
      <c r="GS80" s="44"/>
      <c r="GT80" s="44"/>
      <c r="GU80" s="44"/>
      <c r="GV80" s="44"/>
      <c r="GW80" s="44"/>
      <c r="GX80" s="44"/>
      <c r="GY80" s="44"/>
      <c r="GZ80" s="44"/>
      <c r="HA80" s="44"/>
      <c r="HB80" s="44"/>
      <c r="HC80" s="44"/>
      <c r="HD80" s="44"/>
      <c r="HE80" s="44"/>
      <c r="HF80" s="44"/>
      <c r="HG80" s="44"/>
      <c r="HH80" s="44"/>
      <c r="HI80" s="44"/>
      <c r="HJ80" s="44"/>
      <c r="HK80" s="44"/>
      <c r="HL80" s="44"/>
      <c r="HM80" s="44"/>
      <c r="HN80" s="44"/>
      <c r="HO80" s="44"/>
      <c r="HP80" s="44"/>
      <c r="HQ80" s="44"/>
      <c r="HR80" s="44"/>
      <c r="HS80" s="44"/>
      <c r="HT80" s="44"/>
      <c r="HU80" s="44"/>
      <c r="HV80" s="44"/>
      <c r="HW80" s="44"/>
      <c r="HX80" s="44"/>
      <c r="HY80" s="44"/>
      <c r="HZ80" s="44"/>
      <c r="IA80" s="44"/>
      <c r="IB80" s="44"/>
      <c r="IC80" s="44"/>
      <c r="ID80" s="44"/>
      <c r="IE80" s="44"/>
      <c r="IF80" s="46"/>
      <c r="IG80" s="44"/>
      <c r="IH80" s="44"/>
      <c r="II80" s="44"/>
      <c r="IJ80" s="44"/>
      <c r="IK80" s="44"/>
      <c r="IL80" s="44"/>
      <c r="IM80" s="44"/>
      <c r="IN80" s="44"/>
      <c r="IO80" s="44"/>
      <c r="IP80" s="44"/>
      <c r="IQ80" s="44"/>
      <c r="IR80" s="44"/>
      <c r="IS80" s="44"/>
      <c r="IT80" s="44"/>
      <c r="IU80" s="44"/>
      <c r="IV80" s="44"/>
      <c r="IW80" s="44"/>
      <c r="IX80" s="44"/>
      <c r="IY80" s="44"/>
      <c r="IZ80" s="44"/>
      <c r="JA80" s="44"/>
      <c r="JB80" s="44"/>
      <c r="JC80" s="44"/>
      <c r="JD80" s="44"/>
      <c r="JE80" s="44"/>
      <c r="JF80" s="44"/>
      <c r="JG80" s="44"/>
      <c r="JH80" s="44"/>
      <c r="JI80" s="44"/>
      <c r="JJ80" s="44"/>
      <c r="JK80" s="44"/>
      <c r="JL80" s="44"/>
      <c r="JM80" s="44"/>
      <c r="JN80" s="44"/>
      <c r="JO80" s="44"/>
      <c r="JP80" s="44"/>
      <c r="JQ80" s="44"/>
      <c r="JR80" s="44"/>
      <c r="JS80" s="44"/>
      <c r="JT80" s="44"/>
      <c r="JU80" s="44"/>
      <c r="JV80" s="44"/>
      <c r="JW80" s="44"/>
      <c r="JX80" s="44"/>
      <c r="JY80" s="44"/>
      <c r="JZ80" s="44"/>
      <c r="KA80" s="44"/>
      <c r="KB80" s="44"/>
      <c r="KC80" s="44"/>
      <c r="KD80" s="44"/>
      <c r="KE80" s="44"/>
    </row>
    <row r="81" spans="1:291" ht="15.75" customHeight="1" x14ac:dyDescent="0.25">
      <c r="A81" s="50"/>
      <c r="D81" s="3"/>
      <c r="E81" s="42"/>
      <c r="F81" s="42"/>
      <c r="G81" s="42"/>
      <c r="H81" s="42"/>
      <c r="I81" s="42"/>
      <c r="J81" s="42"/>
      <c r="K81" s="42"/>
      <c r="L81" s="43"/>
      <c r="M81" s="43"/>
      <c r="N81" s="43"/>
      <c r="O81" s="42"/>
      <c r="P81" s="42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2"/>
      <c r="BJ81" s="42"/>
      <c r="BK81" s="42"/>
      <c r="BL81" s="42"/>
      <c r="BM81" s="42"/>
      <c r="BN81" s="42"/>
      <c r="BO81" s="42"/>
      <c r="BP81" s="42"/>
      <c r="BQ81" s="42"/>
      <c r="BR81" s="42"/>
      <c r="BS81" s="42"/>
      <c r="BT81" s="42"/>
      <c r="BU81" s="42"/>
      <c r="BV81" s="42"/>
      <c r="BW81" s="42"/>
      <c r="BX81" s="42"/>
      <c r="BY81" s="42"/>
      <c r="BZ81" s="42"/>
      <c r="CA81" s="42"/>
      <c r="CB81" s="42"/>
      <c r="CC81" s="42"/>
      <c r="CD81" s="42"/>
      <c r="CE81" s="42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  <c r="EX81" s="44"/>
      <c r="EY81" s="44"/>
      <c r="EZ81" s="44"/>
      <c r="FA81" s="44"/>
      <c r="FB81" s="44"/>
      <c r="FC81" s="44"/>
      <c r="FD81" s="44"/>
      <c r="FE81" s="44"/>
      <c r="FF81" s="44"/>
      <c r="FG81" s="44"/>
      <c r="FH81" s="44"/>
      <c r="FI81" s="44"/>
      <c r="FJ81" s="44"/>
      <c r="FK81" s="44"/>
      <c r="FL81" s="44"/>
      <c r="FM81" s="44"/>
      <c r="FN81" s="44"/>
      <c r="FO81" s="44"/>
      <c r="FP81" s="44"/>
      <c r="FQ81" s="44"/>
      <c r="FR81" s="44"/>
      <c r="FS81" s="45"/>
      <c r="FT81" s="44"/>
      <c r="FU81" s="44"/>
      <c r="FV81" s="44"/>
      <c r="FW81" s="44"/>
      <c r="FX81" s="44"/>
      <c r="FY81" s="44"/>
      <c r="FZ81" s="44"/>
      <c r="GA81" s="44"/>
      <c r="GB81" s="44"/>
      <c r="GC81" s="44"/>
      <c r="GD81" s="44"/>
      <c r="GE81" s="44"/>
      <c r="GF81" s="44"/>
      <c r="GG81" s="44"/>
      <c r="GH81" s="44"/>
      <c r="GI81" s="44"/>
      <c r="GJ81" s="44"/>
      <c r="GK81" s="44"/>
      <c r="GL81" s="44"/>
      <c r="GM81" s="44"/>
      <c r="GN81" s="44"/>
      <c r="GO81" s="44"/>
      <c r="GP81" s="44"/>
      <c r="GQ81" s="44"/>
      <c r="GR81" s="44"/>
      <c r="GS81" s="44"/>
      <c r="GT81" s="44"/>
      <c r="GU81" s="44"/>
      <c r="GV81" s="44"/>
      <c r="GW81" s="44"/>
      <c r="GX81" s="44"/>
      <c r="GY81" s="44"/>
      <c r="GZ81" s="44"/>
      <c r="HA81" s="44"/>
      <c r="HB81" s="44"/>
      <c r="HC81" s="44"/>
      <c r="HD81" s="44"/>
      <c r="HE81" s="44"/>
      <c r="HF81" s="44"/>
      <c r="HG81" s="44"/>
      <c r="HH81" s="44"/>
      <c r="HI81" s="44"/>
      <c r="HJ81" s="44"/>
      <c r="HK81" s="44"/>
      <c r="HL81" s="44"/>
      <c r="HM81" s="44"/>
      <c r="HN81" s="44"/>
      <c r="HO81" s="44"/>
      <c r="HP81" s="44"/>
      <c r="HQ81" s="44"/>
      <c r="HR81" s="44"/>
      <c r="HS81" s="44"/>
      <c r="HT81" s="44"/>
      <c r="HU81" s="44"/>
      <c r="HV81" s="44"/>
      <c r="HW81" s="44"/>
      <c r="HX81" s="44"/>
      <c r="HY81" s="44"/>
      <c r="HZ81" s="44"/>
      <c r="IA81" s="44"/>
      <c r="IB81" s="44"/>
      <c r="IC81" s="44"/>
      <c r="ID81" s="44"/>
      <c r="IE81" s="44"/>
      <c r="IF81" s="46"/>
      <c r="IG81" s="44"/>
      <c r="IH81" s="44"/>
      <c r="II81" s="44"/>
      <c r="IJ81" s="44"/>
      <c r="IK81" s="44"/>
      <c r="IL81" s="44"/>
      <c r="IM81" s="44"/>
      <c r="IN81" s="44"/>
      <c r="IO81" s="44"/>
      <c r="IP81" s="44"/>
      <c r="IQ81" s="44"/>
      <c r="IR81" s="44"/>
      <c r="IS81" s="44"/>
      <c r="IT81" s="44"/>
      <c r="IU81" s="44"/>
      <c r="IV81" s="44"/>
      <c r="IW81" s="44"/>
      <c r="IX81" s="44"/>
      <c r="IY81" s="44"/>
      <c r="IZ81" s="44"/>
      <c r="JA81" s="44"/>
      <c r="JB81" s="44"/>
      <c r="JC81" s="44"/>
      <c r="JD81" s="44"/>
      <c r="JE81" s="44"/>
      <c r="JF81" s="44"/>
      <c r="JG81" s="44"/>
      <c r="JH81" s="44"/>
      <c r="JI81" s="44"/>
      <c r="JJ81" s="44"/>
      <c r="JK81" s="44"/>
      <c r="JL81" s="44"/>
      <c r="JM81" s="44"/>
      <c r="JN81" s="44"/>
      <c r="JO81" s="44"/>
      <c r="JP81" s="44"/>
      <c r="JQ81" s="44"/>
      <c r="JR81" s="44"/>
      <c r="JS81" s="44"/>
      <c r="JT81" s="44"/>
      <c r="JU81" s="44"/>
      <c r="JV81" s="44"/>
      <c r="JW81" s="44"/>
      <c r="JX81" s="44"/>
      <c r="JY81" s="44"/>
      <c r="JZ81" s="44"/>
      <c r="KA81" s="44"/>
      <c r="KB81" s="44"/>
      <c r="KC81" s="44"/>
      <c r="KD81" s="44"/>
      <c r="KE81" s="44"/>
    </row>
    <row r="82" spans="1:291" ht="15.75" customHeight="1" x14ac:dyDescent="0.25">
      <c r="A82" s="50"/>
      <c r="D82" s="3"/>
      <c r="E82" s="42"/>
      <c r="F82" s="42"/>
      <c r="G82" s="42"/>
      <c r="H82" s="42"/>
      <c r="I82" s="42"/>
      <c r="J82" s="42"/>
      <c r="K82" s="42"/>
      <c r="L82" s="43"/>
      <c r="M82" s="43"/>
      <c r="N82" s="43"/>
      <c r="O82" s="42"/>
      <c r="P82" s="42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2"/>
      <c r="BV82" s="42"/>
      <c r="BW82" s="42"/>
      <c r="BX82" s="42"/>
      <c r="BY82" s="42"/>
      <c r="BZ82" s="42"/>
      <c r="CA82" s="42"/>
      <c r="CB82" s="42"/>
      <c r="CC82" s="42"/>
      <c r="CD82" s="42"/>
      <c r="CE82" s="42"/>
      <c r="CF82" s="44"/>
      <c r="CG82" s="44"/>
      <c r="CH82" s="44"/>
      <c r="CI82" s="44"/>
      <c r="CJ82" s="44"/>
      <c r="CK82" s="44"/>
      <c r="CL82" s="44"/>
      <c r="CM82" s="44"/>
      <c r="CN82" s="44"/>
      <c r="CO82" s="44"/>
      <c r="CP82" s="44"/>
      <c r="CQ82" s="44"/>
      <c r="CR82" s="44"/>
      <c r="CS82" s="44"/>
      <c r="CT82" s="44"/>
      <c r="CU82" s="44"/>
      <c r="CV82" s="44"/>
      <c r="CW82" s="44"/>
      <c r="CX82" s="44"/>
      <c r="CY82" s="44"/>
      <c r="CZ82" s="44"/>
      <c r="DA82" s="44"/>
      <c r="DB82" s="44"/>
      <c r="DC82" s="44"/>
      <c r="DD82" s="44"/>
      <c r="DE82" s="44"/>
      <c r="DF82" s="44"/>
      <c r="DG82" s="44"/>
      <c r="DH82" s="44"/>
      <c r="DI82" s="44"/>
      <c r="DJ82" s="44"/>
      <c r="DK82" s="44"/>
      <c r="DL82" s="44"/>
      <c r="DM82" s="44"/>
      <c r="DN82" s="44"/>
      <c r="DO82" s="44"/>
      <c r="DP82" s="44"/>
      <c r="DQ82" s="44"/>
      <c r="DR82" s="44"/>
      <c r="DS82" s="44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44"/>
      <c r="EH82" s="44"/>
      <c r="EI82" s="44"/>
      <c r="EJ82" s="44"/>
      <c r="EK82" s="44"/>
      <c r="EL82" s="44"/>
      <c r="EM82" s="44"/>
      <c r="EN82" s="44"/>
      <c r="EO82" s="44"/>
      <c r="EP82" s="44"/>
      <c r="EQ82" s="44"/>
      <c r="ER82" s="44"/>
      <c r="ES82" s="44"/>
      <c r="ET82" s="44"/>
      <c r="EU82" s="44"/>
      <c r="EV82" s="44"/>
      <c r="EW82" s="44"/>
      <c r="EX82" s="44"/>
      <c r="EY82" s="44"/>
      <c r="EZ82" s="44"/>
      <c r="FA82" s="44"/>
      <c r="FB82" s="44"/>
      <c r="FC82" s="44"/>
      <c r="FD82" s="44"/>
      <c r="FE82" s="44"/>
      <c r="FF82" s="44"/>
      <c r="FG82" s="44"/>
      <c r="FH82" s="44"/>
      <c r="FI82" s="44"/>
      <c r="FJ82" s="44"/>
      <c r="FK82" s="44"/>
      <c r="FL82" s="44"/>
      <c r="FM82" s="44"/>
      <c r="FN82" s="44"/>
      <c r="FO82" s="44"/>
      <c r="FP82" s="44"/>
      <c r="FQ82" s="44"/>
      <c r="FR82" s="44"/>
      <c r="FS82" s="45"/>
      <c r="FT82" s="44"/>
      <c r="FU82" s="44"/>
      <c r="FV82" s="44"/>
      <c r="FW82" s="44"/>
      <c r="FX82" s="44"/>
      <c r="FY82" s="44"/>
      <c r="FZ82" s="44"/>
      <c r="GA82" s="44"/>
      <c r="GB82" s="44"/>
      <c r="GC82" s="44"/>
      <c r="GD82" s="44"/>
      <c r="GE82" s="44"/>
      <c r="GF82" s="44"/>
      <c r="GG82" s="44"/>
      <c r="GH82" s="44"/>
      <c r="GI82" s="44"/>
      <c r="GJ82" s="44"/>
      <c r="GK82" s="44"/>
      <c r="GL82" s="44"/>
      <c r="GM82" s="44"/>
      <c r="GN82" s="44"/>
      <c r="GO82" s="44"/>
      <c r="GP82" s="44"/>
      <c r="GQ82" s="44"/>
      <c r="GR82" s="44"/>
      <c r="GS82" s="44"/>
      <c r="GT82" s="44"/>
      <c r="GU82" s="44"/>
      <c r="GV82" s="44"/>
      <c r="GW82" s="44"/>
      <c r="GX82" s="44"/>
      <c r="GY82" s="44"/>
      <c r="GZ82" s="44"/>
      <c r="HA82" s="44"/>
      <c r="HB82" s="44"/>
      <c r="HC82" s="44"/>
      <c r="HD82" s="44"/>
      <c r="HE82" s="44"/>
      <c r="HF82" s="44"/>
      <c r="HG82" s="44"/>
      <c r="HH82" s="44"/>
      <c r="HI82" s="44"/>
      <c r="HJ82" s="44"/>
      <c r="HK82" s="44"/>
      <c r="HL82" s="44"/>
      <c r="HM82" s="44"/>
      <c r="HN82" s="44"/>
      <c r="HO82" s="44"/>
      <c r="HP82" s="44"/>
      <c r="HQ82" s="44"/>
      <c r="HR82" s="44"/>
      <c r="HS82" s="44"/>
      <c r="HT82" s="44"/>
      <c r="HU82" s="44"/>
      <c r="HV82" s="44"/>
      <c r="HW82" s="44"/>
      <c r="HX82" s="44"/>
      <c r="HY82" s="44"/>
      <c r="HZ82" s="44"/>
      <c r="IA82" s="44"/>
      <c r="IB82" s="44"/>
      <c r="IC82" s="44"/>
      <c r="ID82" s="44"/>
      <c r="IE82" s="44"/>
      <c r="IF82" s="46"/>
      <c r="IG82" s="44"/>
      <c r="IH82" s="44"/>
      <c r="II82" s="44"/>
      <c r="IJ82" s="44"/>
      <c r="IK82" s="44"/>
      <c r="IL82" s="44"/>
      <c r="IM82" s="44"/>
      <c r="IN82" s="44"/>
      <c r="IO82" s="44"/>
      <c r="IP82" s="44"/>
      <c r="IQ82" s="44"/>
      <c r="IR82" s="44"/>
      <c r="IS82" s="44"/>
      <c r="IT82" s="44"/>
      <c r="IU82" s="44"/>
      <c r="IV82" s="44"/>
      <c r="IW82" s="44"/>
      <c r="IX82" s="44"/>
      <c r="IY82" s="44"/>
      <c r="IZ82" s="44"/>
      <c r="JA82" s="44"/>
      <c r="JB82" s="44"/>
      <c r="JC82" s="44"/>
      <c r="JD82" s="44"/>
      <c r="JE82" s="44"/>
      <c r="JF82" s="44"/>
      <c r="JG82" s="44"/>
      <c r="JH82" s="44"/>
      <c r="JI82" s="44"/>
      <c r="JJ82" s="44"/>
      <c r="JK82" s="44"/>
      <c r="JL82" s="44"/>
      <c r="JM82" s="44"/>
      <c r="JN82" s="44"/>
      <c r="JO82" s="44"/>
      <c r="JP82" s="44"/>
      <c r="JQ82" s="44"/>
      <c r="JR82" s="44"/>
      <c r="JS82" s="44"/>
      <c r="JT82" s="44"/>
      <c r="JU82" s="44"/>
      <c r="JV82" s="44"/>
      <c r="JW82" s="44"/>
      <c r="JX82" s="44"/>
      <c r="JY82" s="44"/>
      <c r="JZ82" s="44"/>
      <c r="KA82" s="44"/>
      <c r="KB82" s="44"/>
      <c r="KC82" s="44"/>
      <c r="KD82" s="44"/>
      <c r="KE82" s="44"/>
    </row>
    <row r="83" spans="1:291" ht="15.75" customHeight="1" x14ac:dyDescent="0.25">
      <c r="A83" s="50"/>
      <c r="D83" s="3"/>
      <c r="E83" s="42"/>
      <c r="F83" s="42"/>
      <c r="G83" s="42"/>
      <c r="H83" s="42"/>
      <c r="I83" s="42"/>
      <c r="J83" s="42"/>
      <c r="K83" s="42"/>
      <c r="L83" s="43"/>
      <c r="M83" s="43"/>
      <c r="N83" s="43"/>
      <c r="O83" s="42"/>
      <c r="P83" s="42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2"/>
      <c r="BJ83" s="42"/>
      <c r="BK83" s="42"/>
      <c r="BL83" s="42"/>
      <c r="BM83" s="42"/>
      <c r="BN83" s="42"/>
      <c r="BO83" s="42"/>
      <c r="BP83" s="42"/>
      <c r="BQ83" s="42"/>
      <c r="BR83" s="42"/>
      <c r="BS83" s="42"/>
      <c r="BT83" s="42"/>
      <c r="BU83" s="42"/>
      <c r="BV83" s="42"/>
      <c r="BW83" s="42"/>
      <c r="BX83" s="42"/>
      <c r="BY83" s="42"/>
      <c r="BZ83" s="42"/>
      <c r="CA83" s="42"/>
      <c r="CB83" s="42"/>
      <c r="CC83" s="42"/>
      <c r="CD83" s="42"/>
      <c r="CE83" s="42"/>
      <c r="CF83" s="42"/>
      <c r="CG83" s="42"/>
      <c r="CH83" s="42"/>
      <c r="CI83" s="42"/>
      <c r="CJ83" s="42"/>
      <c r="CK83" s="42"/>
      <c r="CL83" s="42"/>
      <c r="CM83" s="42"/>
      <c r="CN83" s="42"/>
      <c r="CO83" s="42"/>
      <c r="CP83" s="42"/>
      <c r="CQ83" s="42"/>
      <c r="CR83" s="42"/>
      <c r="CS83" s="42"/>
      <c r="CT83" s="42"/>
      <c r="CU83" s="42"/>
      <c r="CV83" s="42"/>
      <c r="CW83" s="42"/>
      <c r="CX83" s="42"/>
      <c r="CY83" s="42"/>
      <c r="CZ83" s="42"/>
      <c r="DA83" s="42"/>
      <c r="DB83" s="42"/>
      <c r="DC83" s="42"/>
      <c r="DD83" s="42"/>
      <c r="DE83" s="42"/>
      <c r="DF83" s="42"/>
      <c r="DG83" s="42"/>
      <c r="DH83" s="42"/>
      <c r="DI83" s="42"/>
      <c r="DJ83" s="42"/>
      <c r="DK83" s="42"/>
      <c r="DL83" s="42"/>
      <c r="DM83" s="42"/>
      <c r="DN83" s="42"/>
      <c r="DO83" s="42"/>
      <c r="DP83" s="42"/>
      <c r="DQ83" s="42"/>
      <c r="DR83" s="42"/>
      <c r="DS83" s="42"/>
      <c r="DT83" s="42"/>
      <c r="DU83" s="42"/>
      <c r="DV83" s="42"/>
      <c r="DW83" s="42"/>
      <c r="DX83" s="42"/>
      <c r="DY83" s="42"/>
      <c r="DZ83" s="42"/>
      <c r="EA83" s="42"/>
      <c r="EB83" s="42"/>
      <c r="EC83" s="42"/>
      <c r="ED83" s="42"/>
      <c r="EE83" s="42"/>
      <c r="EF83" s="42"/>
      <c r="EG83" s="42"/>
      <c r="EH83" s="42"/>
      <c r="EI83" s="42"/>
      <c r="EJ83" s="42"/>
      <c r="EK83" s="42"/>
      <c r="EL83" s="42"/>
      <c r="EM83" s="42"/>
      <c r="EN83" s="42"/>
      <c r="EO83" s="42"/>
      <c r="EP83" s="42"/>
      <c r="EQ83" s="42"/>
      <c r="ER83" s="42"/>
      <c r="ES83" s="42"/>
      <c r="ET83" s="42"/>
      <c r="EU83" s="42"/>
      <c r="EV83" s="42"/>
      <c r="EW83" s="42"/>
      <c r="EX83" s="42"/>
      <c r="EY83" s="42"/>
      <c r="EZ83" s="44"/>
      <c r="FA83" s="44"/>
      <c r="FB83" s="44"/>
      <c r="FC83" s="44"/>
      <c r="FD83" s="44"/>
      <c r="FE83" s="44"/>
      <c r="FF83" s="44"/>
      <c r="FG83" s="44"/>
      <c r="FH83" s="44"/>
      <c r="FI83" s="44"/>
      <c r="FJ83" s="44"/>
      <c r="FK83" s="44"/>
      <c r="FL83" s="44"/>
      <c r="FM83" s="44"/>
      <c r="FN83" s="44"/>
      <c r="FO83" s="44"/>
      <c r="FP83" s="44"/>
      <c r="FQ83" s="44"/>
      <c r="FR83" s="44"/>
      <c r="FS83" s="45"/>
      <c r="FT83" s="44"/>
      <c r="FU83" s="44"/>
      <c r="FV83" s="44"/>
      <c r="FW83" s="44"/>
      <c r="FX83" s="44"/>
      <c r="FY83" s="44"/>
      <c r="FZ83" s="44"/>
      <c r="GA83" s="44"/>
      <c r="GB83" s="44"/>
      <c r="GC83" s="44"/>
      <c r="GD83" s="44"/>
      <c r="GE83" s="44"/>
      <c r="GF83" s="44"/>
      <c r="GG83" s="44"/>
      <c r="GH83" s="44"/>
      <c r="GI83" s="44"/>
      <c r="GJ83" s="44"/>
      <c r="GK83" s="44"/>
      <c r="GL83" s="44"/>
      <c r="GM83" s="44"/>
      <c r="GN83" s="44"/>
      <c r="GO83" s="44"/>
      <c r="GP83" s="44"/>
      <c r="GQ83" s="44"/>
      <c r="GR83" s="44"/>
      <c r="GS83" s="44"/>
      <c r="GT83" s="44"/>
      <c r="GU83" s="44"/>
      <c r="GV83" s="44"/>
      <c r="GW83" s="44"/>
      <c r="GX83" s="44"/>
      <c r="GY83" s="44"/>
      <c r="GZ83" s="44"/>
      <c r="HA83" s="44"/>
      <c r="HB83" s="44"/>
      <c r="HC83" s="44"/>
      <c r="HD83" s="44"/>
      <c r="HE83" s="44"/>
      <c r="HF83" s="44"/>
      <c r="HG83" s="44"/>
      <c r="HH83" s="44"/>
      <c r="HI83" s="44"/>
      <c r="HJ83" s="44"/>
      <c r="HK83" s="44"/>
      <c r="HL83" s="44"/>
      <c r="HM83" s="44"/>
      <c r="HN83" s="44"/>
      <c r="HO83" s="44"/>
      <c r="HP83" s="44"/>
      <c r="HQ83" s="44"/>
      <c r="HR83" s="44"/>
      <c r="HS83" s="44"/>
      <c r="HT83" s="44"/>
      <c r="HU83" s="44"/>
      <c r="HV83" s="44"/>
      <c r="HW83" s="44"/>
      <c r="HX83" s="44"/>
      <c r="HY83" s="44"/>
      <c r="HZ83" s="44"/>
      <c r="IA83" s="44"/>
      <c r="IB83" s="44"/>
      <c r="IC83" s="44"/>
      <c r="ID83" s="44"/>
      <c r="IE83" s="44"/>
      <c r="IF83" s="46"/>
      <c r="IG83" s="44"/>
      <c r="IH83" s="44"/>
      <c r="II83" s="44"/>
      <c r="IJ83" s="44"/>
      <c r="IK83" s="44"/>
      <c r="IL83" s="44"/>
      <c r="IM83" s="44"/>
      <c r="IN83" s="44"/>
      <c r="IO83" s="44"/>
      <c r="IP83" s="44"/>
      <c r="IQ83" s="44"/>
      <c r="IR83" s="44"/>
      <c r="IS83" s="44"/>
      <c r="IT83" s="44"/>
      <c r="IU83" s="44"/>
      <c r="IV83" s="44"/>
      <c r="IW83" s="44"/>
      <c r="IX83" s="44"/>
      <c r="IY83" s="44"/>
      <c r="IZ83" s="44"/>
      <c r="JA83" s="44"/>
      <c r="JB83" s="44"/>
      <c r="JC83" s="44"/>
      <c r="JD83" s="44"/>
      <c r="JE83" s="44"/>
      <c r="JF83" s="44"/>
      <c r="JG83" s="44"/>
      <c r="JH83" s="44"/>
      <c r="JI83" s="44"/>
      <c r="JJ83" s="44"/>
      <c r="JK83" s="44"/>
      <c r="JL83" s="44"/>
      <c r="JM83" s="44"/>
      <c r="JN83" s="44"/>
      <c r="JO83" s="44"/>
      <c r="JP83" s="44"/>
      <c r="JQ83" s="44"/>
      <c r="JR83" s="44"/>
      <c r="JS83" s="44"/>
      <c r="JT83" s="44"/>
      <c r="JU83" s="44"/>
      <c r="JV83" s="44"/>
      <c r="JW83" s="44"/>
      <c r="JX83" s="44"/>
      <c r="JY83" s="44"/>
      <c r="JZ83" s="44"/>
      <c r="KA83" s="44"/>
      <c r="KB83" s="44"/>
      <c r="KC83" s="44"/>
      <c r="KD83" s="44"/>
      <c r="KE83" s="44"/>
    </row>
    <row r="84" spans="1:291" ht="15.75" customHeight="1" x14ac:dyDescent="0.25">
      <c r="A84" s="50"/>
      <c r="D84" s="3"/>
      <c r="E84" s="42"/>
      <c r="F84" s="42"/>
      <c r="G84" s="42"/>
      <c r="H84" s="42"/>
      <c r="I84" s="42"/>
      <c r="J84" s="42"/>
      <c r="K84" s="42"/>
      <c r="L84" s="43"/>
      <c r="M84" s="43"/>
      <c r="N84" s="43"/>
      <c r="O84" s="42"/>
      <c r="P84" s="42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2"/>
      <c r="BJ84" s="42"/>
      <c r="BK84" s="42"/>
      <c r="BL84" s="42"/>
      <c r="BM84" s="42"/>
      <c r="BN84" s="42"/>
      <c r="BO84" s="42"/>
      <c r="BP84" s="42"/>
      <c r="BQ84" s="42"/>
      <c r="BR84" s="42"/>
      <c r="BS84" s="42"/>
      <c r="BT84" s="42"/>
      <c r="BU84" s="42"/>
      <c r="BV84" s="42"/>
      <c r="BW84" s="42"/>
      <c r="BX84" s="42"/>
      <c r="BY84" s="42"/>
      <c r="BZ84" s="42"/>
      <c r="CA84" s="42"/>
      <c r="CB84" s="42"/>
      <c r="CC84" s="42"/>
      <c r="CD84" s="42"/>
      <c r="CE84" s="42"/>
      <c r="CF84" s="42"/>
      <c r="CG84" s="42"/>
      <c r="CH84" s="42"/>
      <c r="CI84" s="42"/>
      <c r="CJ84" s="42"/>
      <c r="CK84" s="42"/>
      <c r="CL84" s="42"/>
      <c r="CM84" s="42"/>
      <c r="CN84" s="42"/>
      <c r="CO84" s="42"/>
      <c r="CP84" s="42"/>
      <c r="CQ84" s="42"/>
      <c r="CR84" s="42"/>
      <c r="CS84" s="42"/>
      <c r="CT84" s="42"/>
      <c r="CU84" s="42"/>
      <c r="CV84" s="42"/>
      <c r="CW84" s="42"/>
      <c r="CX84" s="42"/>
      <c r="CY84" s="42"/>
      <c r="CZ84" s="42"/>
      <c r="DA84" s="42"/>
      <c r="DB84" s="42"/>
      <c r="DC84" s="42"/>
      <c r="DD84" s="42"/>
      <c r="DE84" s="42"/>
      <c r="DF84" s="42"/>
      <c r="DG84" s="42"/>
      <c r="DH84" s="42"/>
      <c r="DI84" s="42"/>
      <c r="DJ84" s="42"/>
      <c r="DK84" s="42"/>
      <c r="DL84" s="42"/>
      <c r="DM84" s="42"/>
      <c r="DN84" s="42"/>
      <c r="DO84" s="42"/>
      <c r="DP84" s="42"/>
      <c r="DQ84" s="42"/>
      <c r="DR84" s="42"/>
      <c r="DS84" s="42"/>
      <c r="DT84" s="42"/>
      <c r="DU84" s="42"/>
      <c r="DV84" s="42"/>
      <c r="DW84" s="42"/>
      <c r="DX84" s="42"/>
      <c r="DY84" s="42"/>
      <c r="DZ84" s="42"/>
      <c r="EA84" s="42"/>
      <c r="EB84" s="42"/>
      <c r="EC84" s="42"/>
      <c r="ED84" s="42"/>
      <c r="EE84" s="42"/>
      <c r="EF84" s="42"/>
      <c r="EG84" s="42"/>
      <c r="EH84" s="42"/>
      <c r="EI84" s="42"/>
      <c r="EJ84" s="42"/>
      <c r="EK84" s="42"/>
      <c r="EL84" s="42"/>
      <c r="EM84" s="42"/>
      <c r="EN84" s="42"/>
      <c r="EO84" s="42"/>
      <c r="EP84" s="42"/>
      <c r="EQ84" s="42"/>
      <c r="ER84" s="42"/>
      <c r="ES84" s="42"/>
      <c r="ET84" s="42"/>
      <c r="EU84" s="42"/>
      <c r="EV84" s="42"/>
      <c r="EW84" s="42"/>
      <c r="EX84" s="42"/>
      <c r="EY84" s="42"/>
      <c r="EZ84" s="44"/>
      <c r="FA84" s="44"/>
      <c r="FB84" s="44"/>
      <c r="FC84" s="44"/>
      <c r="FD84" s="44"/>
      <c r="FE84" s="44"/>
      <c r="FF84" s="44"/>
      <c r="FG84" s="44"/>
      <c r="FH84" s="44"/>
      <c r="FI84" s="44"/>
      <c r="FJ84" s="44"/>
      <c r="FK84" s="44"/>
      <c r="FL84" s="44"/>
      <c r="FM84" s="44"/>
      <c r="FN84" s="44"/>
      <c r="FO84" s="44"/>
      <c r="FP84" s="44"/>
      <c r="FQ84" s="44"/>
      <c r="FR84" s="44"/>
      <c r="FS84" s="45"/>
      <c r="FT84" s="44"/>
      <c r="FU84" s="44"/>
      <c r="FV84" s="44"/>
      <c r="FW84" s="44"/>
      <c r="FX84" s="44"/>
      <c r="FY84" s="44"/>
      <c r="FZ84" s="44"/>
      <c r="GA84" s="44"/>
      <c r="GB84" s="44"/>
      <c r="GC84" s="44"/>
      <c r="GD84" s="44"/>
      <c r="GE84" s="44"/>
      <c r="GF84" s="44"/>
      <c r="GG84" s="44"/>
      <c r="GH84" s="44"/>
      <c r="GI84" s="44"/>
      <c r="GJ84" s="44"/>
      <c r="GK84" s="44"/>
      <c r="GL84" s="44"/>
      <c r="GM84" s="44"/>
      <c r="GN84" s="44"/>
      <c r="GO84" s="44"/>
      <c r="GP84" s="44"/>
      <c r="GQ84" s="44"/>
      <c r="GR84" s="44"/>
      <c r="GS84" s="44"/>
      <c r="GT84" s="44"/>
      <c r="GU84" s="44"/>
      <c r="GV84" s="44"/>
      <c r="GW84" s="44"/>
      <c r="GX84" s="44"/>
      <c r="GY84" s="44"/>
      <c r="GZ84" s="44"/>
      <c r="HA84" s="44"/>
      <c r="HB84" s="44"/>
      <c r="HC84" s="44"/>
      <c r="HD84" s="44"/>
      <c r="HE84" s="44"/>
      <c r="HF84" s="44"/>
      <c r="HG84" s="44"/>
      <c r="HH84" s="44"/>
      <c r="HI84" s="44"/>
      <c r="HJ84" s="44"/>
      <c r="HK84" s="44"/>
      <c r="HL84" s="44"/>
      <c r="HM84" s="44"/>
      <c r="HN84" s="44"/>
      <c r="HO84" s="44"/>
      <c r="HP84" s="44"/>
      <c r="HQ84" s="44"/>
      <c r="HR84" s="44"/>
      <c r="HS84" s="44"/>
      <c r="HT84" s="44"/>
      <c r="HU84" s="44"/>
      <c r="HV84" s="44"/>
      <c r="HW84" s="44"/>
      <c r="HX84" s="44"/>
      <c r="HY84" s="44"/>
      <c r="HZ84" s="44"/>
      <c r="IA84" s="44"/>
      <c r="IB84" s="44"/>
      <c r="IC84" s="44"/>
      <c r="ID84" s="44"/>
      <c r="IE84" s="44"/>
      <c r="IF84" s="46"/>
      <c r="IG84" s="44"/>
      <c r="IH84" s="44"/>
      <c r="II84" s="44"/>
      <c r="IJ84" s="44"/>
      <c r="IK84" s="44"/>
      <c r="IL84" s="44"/>
      <c r="IM84" s="44"/>
      <c r="IN84" s="44"/>
      <c r="IO84" s="44"/>
      <c r="IP84" s="44"/>
      <c r="IQ84" s="44"/>
      <c r="IR84" s="44"/>
      <c r="IS84" s="44"/>
      <c r="IT84" s="44"/>
      <c r="IU84" s="44"/>
      <c r="IV84" s="44"/>
      <c r="IW84" s="44"/>
      <c r="IX84" s="44"/>
      <c r="IY84" s="44"/>
      <c r="IZ84" s="44"/>
      <c r="JA84" s="44"/>
      <c r="JB84" s="44"/>
      <c r="JC84" s="44"/>
      <c r="JD84" s="44"/>
      <c r="JE84" s="44"/>
      <c r="JF84" s="44"/>
      <c r="JG84" s="44"/>
      <c r="JH84" s="44"/>
      <c r="JI84" s="44"/>
      <c r="JJ84" s="44"/>
      <c r="JK84" s="44"/>
      <c r="JL84" s="44"/>
      <c r="JM84" s="44"/>
      <c r="JN84" s="44"/>
      <c r="JO84" s="44"/>
      <c r="JP84" s="44"/>
      <c r="JQ84" s="44"/>
      <c r="JR84" s="44"/>
      <c r="JS84" s="44"/>
      <c r="JT84" s="44"/>
      <c r="JU84" s="44"/>
      <c r="JV84" s="44"/>
      <c r="JW84" s="44"/>
      <c r="JX84" s="44"/>
      <c r="JY84" s="44"/>
      <c r="JZ84" s="44"/>
      <c r="KA84" s="44"/>
      <c r="KB84" s="44"/>
      <c r="KC84" s="44"/>
      <c r="KD84" s="44"/>
      <c r="KE84" s="44"/>
    </row>
    <row r="85" spans="1:291" ht="15.75" hidden="1" customHeight="1" x14ac:dyDescent="0.25">
      <c r="A85" s="50" t="s">
        <v>15</v>
      </c>
      <c r="D85" s="3"/>
      <c r="E85" s="42"/>
      <c r="F85" s="42"/>
      <c r="G85" s="42"/>
      <c r="H85" s="42"/>
      <c r="I85" s="42"/>
      <c r="J85" s="42"/>
      <c r="K85" s="42"/>
      <c r="L85" s="43"/>
      <c r="M85" s="43"/>
      <c r="N85" s="43"/>
      <c r="O85" s="42"/>
      <c r="P85" s="42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2"/>
      <c r="BJ85" s="42"/>
      <c r="BK85" s="42"/>
      <c r="BL85" s="42"/>
      <c r="BM85" s="42"/>
      <c r="BN85" s="42"/>
      <c r="BO85" s="42"/>
      <c r="BP85" s="42"/>
      <c r="BQ85" s="42"/>
      <c r="BR85" s="42"/>
      <c r="BS85" s="42"/>
      <c r="BT85" s="42"/>
      <c r="BU85" s="42"/>
      <c r="BV85" s="42"/>
      <c r="BW85" s="42"/>
      <c r="BX85" s="42"/>
      <c r="BY85" s="42"/>
      <c r="BZ85" s="42"/>
      <c r="CA85" s="42"/>
      <c r="CB85" s="42"/>
      <c r="CC85" s="42"/>
      <c r="CD85" s="42"/>
      <c r="CE85" s="42"/>
      <c r="CF85" s="42"/>
      <c r="CG85" s="42"/>
      <c r="CH85" s="42"/>
      <c r="CI85" s="42"/>
      <c r="CJ85" s="42"/>
      <c r="CK85" s="42"/>
      <c r="CL85" s="42"/>
      <c r="CM85" s="42"/>
      <c r="CN85" s="42"/>
      <c r="CO85" s="42"/>
      <c r="CP85" s="42"/>
      <c r="CQ85" s="42"/>
      <c r="CR85" s="42"/>
      <c r="CS85" s="42"/>
      <c r="CT85" s="42"/>
      <c r="CU85" s="42"/>
      <c r="CV85" s="42"/>
      <c r="CW85" s="42"/>
      <c r="CX85" s="42"/>
      <c r="CY85" s="42"/>
      <c r="CZ85" s="42"/>
      <c r="DA85" s="42"/>
      <c r="DB85" s="42"/>
      <c r="DC85" s="42"/>
      <c r="DD85" s="42"/>
      <c r="DE85" s="42"/>
      <c r="DF85" s="42"/>
      <c r="DG85" s="42"/>
      <c r="DH85" s="42"/>
      <c r="DI85" s="42"/>
      <c r="DJ85" s="42"/>
      <c r="DK85" s="42"/>
      <c r="DL85" s="42"/>
      <c r="DM85" s="42"/>
      <c r="DN85" s="42"/>
      <c r="DO85" s="42"/>
      <c r="DP85" s="42"/>
      <c r="DQ85" s="42"/>
      <c r="DR85" s="42"/>
      <c r="DS85" s="42"/>
      <c r="DT85" s="42"/>
      <c r="DU85" s="42"/>
      <c r="DV85" s="42"/>
      <c r="DW85" s="42"/>
      <c r="DX85" s="42"/>
      <c r="DY85" s="42"/>
      <c r="DZ85" s="42"/>
      <c r="EA85" s="42"/>
      <c r="EB85" s="42"/>
      <c r="EC85" s="42"/>
      <c r="ED85" s="42"/>
      <c r="EE85" s="42"/>
      <c r="EF85" s="42"/>
      <c r="EG85" s="42"/>
      <c r="EH85" s="42"/>
      <c r="EI85" s="42"/>
      <c r="EJ85" s="42"/>
      <c r="EK85" s="42"/>
      <c r="EL85" s="42"/>
      <c r="EM85" s="42"/>
      <c r="EN85" s="42"/>
      <c r="EO85" s="42"/>
      <c r="EP85" s="42"/>
      <c r="EQ85" s="42"/>
      <c r="ER85" s="42"/>
      <c r="ES85" s="42"/>
      <c r="ET85" s="42"/>
      <c r="EU85" s="42"/>
      <c r="EV85" s="42"/>
      <c r="EW85" s="42"/>
      <c r="EX85" s="42"/>
      <c r="EY85" s="42"/>
      <c r="EZ85" s="44"/>
      <c r="FA85" s="44"/>
      <c r="FB85" s="44"/>
      <c r="FC85" s="44"/>
      <c r="FD85" s="44"/>
      <c r="FE85" s="44"/>
      <c r="FF85" s="44"/>
      <c r="FG85" s="44"/>
      <c r="FH85" s="44"/>
      <c r="FI85" s="44"/>
      <c r="FJ85" s="44"/>
      <c r="FK85" s="44"/>
      <c r="FL85" s="44"/>
      <c r="FM85" s="44"/>
      <c r="FN85" s="44"/>
      <c r="FO85" s="44"/>
      <c r="FP85" s="44"/>
      <c r="FQ85" s="44"/>
      <c r="FR85" s="44"/>
      <c r="FS85" s="45"/>
      <c r="FT85" s="44"/>
      <c r="FU85" s="44"/>
      <c r="FV85" s="44"/>
      <c r="FW85" s="44"/>
      <c r="FX85" s="44"/>
      <c r="FY85" s="44"/>
      <c r="FZ85" s="44"/>
      <c r="GA85" s="44"/>
      <c r="GB85" s="44"/>
      <c r="GC85" s="44"/>
      <c r="GD85" s="44"/>
      <c r="GE85" s="44"/>
      <c r="GF85" s="44"/>
      <c r="GG85" s="44"/>
      <c r="GH85" s="44"/>
      <c r="GI85" s="44"/>
      <c r="GJ85" s="44"/>
      <c r="GK85" s="44"/>
      <c r="GL85" s="44"/>
      <c r="GM85" s="44"/>
      <c r="GN85" s="44"/>
      <c r="GO85" s="44"/>
      <c r="GP85" s="44"/>
      <c r="GQ85" s="44"/>
      <c r="GR85" s="44"/>
      <c r="GS85" s="44"/>
      <c r="GT85" s="44"/>
      <c r="GU85" s="44"/>
      <c r="GV85" s="44"/>
      <c r="GW85" s="44"/>
      <c r="GX85" s="44"/>
      <c r="GY85" s="44"/>
      <c r="GZ85" s="44"/>
      <c r="HA85" s="44"/>
      <c r="HB85" s="44"/>
      <c r="HC85" s="44"/>
      <c r="HD85" s="44"/>
      <c r="HE85" s="44"/>
      <c r="HF85" s="44"/>
      <c r="HG85" s="44"/>
      <c r="HH85" s="44"/>
      <c r="HI85" s="44"/>
      <c r="HJ85" s="44"/>
      <c r="HK85" s="44"/>
      <c r="HL85" s="44"/>
      <c r="HM85" s="44"/>
      <c r="HN85" s="44"/>
      <c r="HO85" s="44"/>
      <c r="HP85" s="44"/>
      <c r="HQ85" s="44"/>
      <c r="HR85" s="44"/>
      <c r="HS85" s="44"/>
      <c r="HT85" s="44"/>
      <c r="HU85" s="44"/>
      <c r="HV85" s="44"/>
      <c r="HW85" s="44"/>
      <c r="HX85" s="44"/>
      <c r="HY85" s="44"/>
      <c r="HZ85" s="44"/>
      <c r="IA85" s="44"/>
      <c r="IB85" s="44"/>
      <c r="IC85" s="44"/>
      <c r="ID85" s="44"/>
      <c r="IE85" s="44"/>
      <c r="IF85" s="46"/>
      <c r="IG85" s="44"/>
      <c r="IH85" s="44"/>
      <c r="II85" s="44"/>
      <c r="IJ85" s="44"/>
      <c r="IK85" s="44"/>
      <c r="IL85" s="44"/>
      <c r="IM85" s="44"/>
      <c r="IN85" s="44"/>
      <c r="IO85" s="44"/>
      <c r="IP85" s="44"/>
      <c r="IQ85" s="44"/>
      <c r="IR85" s="44"/>
      <c r="IS85" s="44"/>
      <c r="IT85" s="44"/>
      <c r="IU85" s="44"/>
      <c r="IV85" s="44"/>
      <c r="IW85" s="44"/>
      <c r="IX85" s="44"/>
      <c r="IY85" s="44"/>
      <c r="IZ85" s="44"/>
      <c r="JA85" s="44"/>
      <c r="JB85" s="44"/>
      <c r="JC85" s="44"/>
      <c r="JD85" s="44"/>
      <c r="JE85" s="44"/>
      <c r="JF85" s="44"/>
      <c r="JG85" s="44"/>
      <c r="JH85" s="44"/>
      <c r="JI85" s="44"/>
      <c r="JJ85" s="44"/>
      <c r="JK85" s="44"/>
      <c r="JL85" s="44"/>
      <c r="JM85" s="44"/>
      <c r="JN85" s="44"/>
      <c r="JO85" s="44"/>
      <c r="JP85" s="44"/>
      <c r="JQ85" s="44"/>
      <c r="JR85" s="44"/>
      <c r="JS85" s="44"/>
      <c r="JT85" s="44"/>
      <c r="JU85" s="44"/>
      <c r="JV85" s="44"/>
      <c r="JW85" s="44"/>
      <c r="JX85" s="44"/>
      <c r="JY85" s="44"/>
      <c r="JZ85" s="44"/>
      <c r="KA85" s="44"/>
      <c r="KB85" s="44"/>
      <c r="KC85" s="44"/>
      <c r="KD85" s="44"/>
      <c r="KE85" s="44"/>
    </row>
    <row r="86" spans="1:291" ht="15.75" hidden="1" customHeight="1" x14ac:dyDescent="0.25">
      <c r="A86" s="50" t="s">
        <v>16</v>
      </c>
      <c r="D86" s="3"/>
      <c r="E86" s="42"/>
      <c r="F86" s="42"/>
      <c r="G86" s="42"/>
      <c r="H86" s="42"/>
      <c r="I86" s="42"/>
      <c r="J86" s="42"/>
      <c r="K86" s="42"/>
      <c r="L86" s="43"/>
      <c r="M86" s="43"/>
      <c r="N86" s="43"/>
      <c r="O86" s="42"/>
      <c r="P86" s="42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2"/>
      <c r="BJ86" s="42"/>
      <c r="BK86" s="42"/>
      <c r="BL86" s="42"/>
      <c r="BM86" s="42"/>
      <c r="BN86" s="42"/>
      <c r="BO86" s="42"/>
      <c r="BP86" s="42"/>
      <c r="BQ86" s="42"/>
      <c r="BR86" s="42"/>
      <c r="BS86" s="42"/>
      <c r="BT86" s="42"/>
      <c r="BU86" s="42"/>
      <c r="BV86" s="42"/>
      <c r="BW86" s="42"/>
      <c r="BX86" s="42"/>
      <c r="BY86" s="42"/>
      <c r="BZ86" s="42"/>
      <c r="CA86" s="42"/>
      <c r="CB86" s="42"/>
      <c r="CC86" s="42"/>
      <c r="CD86" s="42"/>
      <c r="CE86" s="42"/>
      <c r="CF86" s="42"/>
      <c r="CG86" s="42"/>
      <c r="CH86" s="42"/>
      <c r="CI86" s="42"/>
      <c r="CJ86" s="42"/>
      <c r="CK86" s="42"/>
      <c r="CL86" s="42"/>
      <c r="CM86" s="42"/>
      <c r="CN86" s="42"/>
      <c r="CO86" s="42"/>
      <c r="CP86" s="42"/>
      <c r="CQ86" s="42"/>
      <c r="CR86" s="42"/>
      <c r="CS86" s="42"/>
      <c r="CT86" s="42"/>
      <c r="CU86" s="42"/>
      <c r="CV86" s="42"/>
      <c r="CW86" s="42"/>
      <c r="CX86" s="42"/>
      <c r="CY86" s="42"/>
      <c r="CZ86" s="42"/>
      <c r="DA86" s="42"/>
      <c r="DB86" s="42"/>
      <c r="DC86" s="42"/>
      <c r="DD86" s="42"/>
      <c r="DE86" s="42"/>
      <c r="DF86" s="42"/>
      <c r="DG86" s="42"/>
      <c r="DH86" s="42"/>
      <c r="DI86" s="42"/>
      <c r="DJ86" s="42"/>
      <c r="DK86" s="42"/>
      <c r="DL86" s="42"/>
      <c r="DM86" s="42"/>
      <c r="DN86" s="42"/>
      <c r="DO86" s="42"/>
      <c r="DP86" s="42"/>
      <c r="DQ86" s="42"/>
      <c r="DR86" s="42"/>
      <c r="DS86" s="42"/>
      <c r="DT86" s="42"/>
      <c r="DU86" s="42"/>
      <c r="DV86" s="42"/>
      <c r="DW86" s="42"/>
      <c r="DX86" s="42"/>
      <c r="DY86" s="42"/>
      <c r="DZ86" s="42"/>
      <c r="EA86" s="42"/>
      <c r="EB86" s="42"/>
      <c r="EC86" s="42"/>
      <c r="ED86" s="42"/>
      <c r="EE86" s="42"/>
      <c r="EF86" s="42"/>
      <c r="EG86" s="42"/>
      <c r="EH86" s="42"/>
      <c r="EI86" s="42"/>
      <c r="EJ86" s="42"/>
      <c r="EK86" s="42"/>
      <c r="EL86" s="42"/>
      <c r="EM86" s="42"/>
      <c r="EN86" s="42"/>
      <c r="EO86" s="42"/>
      <c r="EP86" s="42"/>
      <c r="EQ86" s="42"/>
      <c r="ER86" s="42"/>
      <c r="ES86" s="42"/>
      <c r="ET86" s="42"/>
      <c r="EU86" s="42"/>
      <c r="EV86" s="42"/>
      <c r="EW86" s="42"/>
      <c r="EX86" s="42"/>
      <c r="EY86" s="42"/>
      <c r="EZ86" s="44"/>
      <c r="FA86" s="44"/>
      <c r="FB86" s="44"/>
      <c r="FC86" s="44"/>
      <c r="FD86" s="44"/>
      <c r="FE86" s="44"/>
      <c r="FF86" s="44"/>
      <c r="FG86" s="44"/>
      <c r="FH86" s="44"/>
      <c r="FI86" s="44"/>
      <c r="FJ86" s="44"/>
      <c r="FK86" s="44"/>
      <c r="FL86" s="44"/>
      <c r="FM86" s="44"/>
      <c r="FN86" s="44"/>
      <c r="FO86" s="44"/>
      <c r="FP86" s="44"/>
      <c r="FQ86" s="44"/>
      <c r="FR86" s="44"/>
      <c r="FS86" s="45"/>
      <c r="FT86" s="44"/>
      <c r="FU86" s="44"/>
      <c r="FV86" s="44"/>
      <c r="FW86" s="44"/>
      <c r="FX86" s="44"/>
      <c r="FY86" s="44"/>
      <c r="FZ86" s="44"/>
      <c r="GA86" s="44"/>
      <c r="GB86" s="44"/>
      <c r="GC86" s="44"/>
      <c r="GD86" s="44"/>
      <c r="GE86" s="44"/>
      <c r="GF86" s="44"/>
      <c r="GG86" s="44"/>
      <c r="GH86" s="44"/>
      <c r="GI86" s="44"/>
      <c r="GJ86" s="44"/>
      <c r="GK86" s="44"/>
      <c r="GL86" s="44"/>
      <c r="GM86" s="44"/>
      <c r="GN86" s="44"/>
      <c r="GO86" s="44"/>
      <c r="GP86" s="44"/>
      <c r="GQ86" s="44"/>
      <c r="GR86" s="44"/>
      <c r="GS86" s="44"/>
      <c r="GT86" s="44"/>
      <c r="GU86" s="44"/>
      <c r="GV86" s="44"/>
      <c r="GW86" s="44"/>
      <c r="GX86" s="44"/>
      <c r="GY86" s="44"/>
      <c r="GZ86" s="44"/>
      <c r="HA86" s="44"/>
      <c r="HB86" s="44"/>
      <c r="HC86" s="44"/>
      <c r="HD86" s="44"/>
      <c r="HE86" s="44"/>
      <c r="HF86" s="44"/>
      <c r="HG86" s="44"/>
      <c r="HH86" s="44"/>
      <c r="HI86" s="44"/>
      <c r="HJ86" s="44"/>
      <c r="HK86" s="44"/>
      <c r="HL86" s="44"/>
      <c r="HM86" s="44"/>
      <c r="HN86" s="44"/>
      <c r="HO86" s="44"/>
      <c r="HP86" s="44"/>
      <c r="HQ86" s="44"/>
      <c r="HR86" s="44"/>
      <c r="HS86" s="44"/>
      <c r="HT86" s="44"/>
      <c r="HU86" s="44"/>
      <c r="HV86" s="44"/>
      <c r="HW86" s="44"/>
      <c r="HX86" s="44"/>
      <c r="HY86" s="44"/>
      <c r="HZ86" s="44"/>
      <c r="IA86" s="44"/>
      <c r="IB86" s="44"/>
      <c r="IC86" s="44"/>
      <c r="ID86" s="44"/>
      <c r="IE86" s="44"/>
      <c r="IF86" s="46"/>
      <c r="IG86" s="44"/>
      <c r="IH86" s="44"/>
      <c r="II86" s="44"/>
      <c r="IJ86" s="44"/>
      <c r="IK86" s="44"/>
      <c r="IL86" s="44"/>
      <c r="IM86" s="44"/>
      <c r="IN86" s="44"/>
      <c r="IO86" s="44"/>
      <c r="IP86" s="44"/>
      <c r="IQ86" s="44"/>
      <c r="IR86" s="44"/>
      <c r="IS86" s="44"/>
      <c r="IT86" s="44"/>
      <c r="IU86" s="44"/>
      <c r="IV86" s="44"/>
      <c r="IW86" s="44"/>
      <c r="IX86" s="44"/>
      <c r="IY86" s="44"/>
      <c r="IZ86" s="44"/>
      <c r="JA86" s="44"/>
      <c r="JB86" s="44"/>
      <c r="JC86" s="44"/>
      <c r="JD86" s="44"/>
      <c r="JE86" s="44"/>
      <c r="JF86" s="44"/>
      <c r="JG86" s="44"/>
      <c r="JH86" s="44"/>
      <c r="JI86" s="44"/>
      <c r="JJ86" s="44"/>
      <c r="JK86" s="44"/>
      <c r="JL86" s="44"/>
      <c r="JM86" s="44"/>
      <c r="JN86" s="44"/>
      <c r="JO86" s="44"/>
      <c r="JP86" s="44"/>
      <c r="JQ86" s="44"/>
      <c r="JR86" s="44"/>
      <c r="JS86" s="44"/>
      <c r="JT86" s="44"/>
      <c r="JU86" s="44"/>
      <c r="JV86" s="44"/>
      <c r="JW86" s="44"/>
      <c r="JX86" s="44"/>
      <c r="JY86" s="44"/>
      <c r="JZ86" s="44"/>
      <c r="KA86" s="44"/>
      <c r="KB86" s="44"/>
      <c r="KC86" s="44"/>
      <c r="KD86" s="44"/>
      <c r="KE86" s="44"/>
    </row>
    <row r="87" spans="1:291" ht="15.75" hidden="1" customHeight="1" x14ac:dyDescent="0.25">
      <c r="A87" s="50" t="s">
        <v>17</v>
      </c>
      <c r="D87" s="3"/>
      <c r="E87" s="42"/>
      <c r="F87" s="42"/>
      <c r="G87" s="42"/>
      <c r="H87" s="42"/>
      <c r="I87" s="42"/>
      <c r="J87" s="42"/>
      <c r="K87" s="42"/>
      <c r="L87" s="43"/>
      <c r="M87" s="43"/>
      <c r="N87" s="43"/>
      <c r="O87" s="42"/>
      <c r="P87" s="42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2"/>
      <c r="BJ87" s="42"/>
      <c r="BK87" s="42"/>
      <c r="BL87" s="42"/>
      <c r="BM87" s="42"/>
      <c r="BN87" s="42"/>
      <c r="BO87" s="42"/>
      <c r="BP87" s="42"/>
      <c r="BQ87" s="42"/>
      <c r="BR87" s="42"/>
      <c r="BS87" s="42"/>
      <c r="BT87" s="42"/>
      <c r="BU87" s="42"/>
      <c r="BV87" s="42"/>
      <c r="BW87" s="42"/>
      <c r="BX87" s="42"/>
      <c r="BY87" s="42"/>
      <c r="BZ87" s="42"/>
      <c r="CA87" s="42"/>
      <c r="CB87" s="42"/>
      <c r="CC87" s="42"/>
      <c r="CD87" s="42"/>
      <c r="CE87" s="42"/>
      <c r="CF87" s="42"/>
      <c r="CG87" s="42"/>
      <c r="CH87" s="42"/>
      <c r="CI87" s="42"/>
      <c r="CJ87" s="42"/>
      <c r="CK87" s="42"/>
      <c r="CL87" s="42"/>
      <c r="CM87" s="42"/>
      <c r="CN87" s="42"/>
      <c r="CO87" s="42"/>
      <c r="CP87" s="42"/>
      <c r="CQ87" s="42"/>
      <c r="CR87" s="42"/>
      <c r="CS87" s="42"/>
      <c r="CT87" s="42"/>
      <c r="CU87" s="42"/>
      <c r="CV87" s="42"/>
      <c r="CW87" s="42"/>
      <c r="CX87" s="42"/>
      <c r="CY87" s="42"/>
      <c r="CZ87" s="42"/>
      <c r="DA87" s="42"/>
      <c r="DB87" s="42"/>
      <c r="DC87" s="42"/>
      <c r="DD87" s="42"/>
      <c r="DE87" s="42"/>
      <c r="DF87" s="42"/>
      <c r="DG87" s="42"/>
      <c r="DH87" s="42"/>
      <c r="DI87" s="42"/>
      <c r="DJ87" s="42"/>
      <c r="DK87" s="42"/>
      <c r="DL87" s="42"/>
      <c r="DM87" s="42"/>
      <c r="DN87" s="42"/>
      <c r="DO87" s="42"/>
      <c r="DP87" s="42"/>
      <c r="DQ87" s="42"/>
      <c r="DR87" s="42"/>
      <c r="DS87" s="42"/>
      <c r="DT87" s="42"/>
      <c r="DU87" s="42"/>
      <c r="DV87" s="42"/>
      <c r="DW87" s="42"/>
      <c r="DX87" s="42"/>
      <c r="DY87" s="42"/>
      <c r="DZ87" s="42"/>
      <c r="EA87" s="42"/>
      <c r="EB87" s="42"/>
      <c r="EC87" s="42"/>
      <c r="ED87" s="42"/>
      <c r="EE87" s="42"/>
      <c r="EF87" s="42"/>
      <c r="EG87" s="42"/>
      <c r="EH87" s="42"/>
      <c r="EI87" s="42"/>
      <c r="EJ87" s="42"/>
      <c r="EK87" s="42"/>
      <c r="EL87" s="42"/>
      <c r="EM87" s="42"/>
      <c r="EN87" s="42"/>
      <c r="EO87" s="42"/>
      <c r="EP87" s="42"/>
      <c r="EQ87" s="42"/>
      <c r="ER87" s="42"/>
      <c r="ES87" s="42"/>
      <c r="ET87" s="42"/>
      <c r="EU87" s="42"/>
      <c r="EV87" s="42"/>
      <c r="EW87" s="42"/>
      <c r="EX87" s="42"/>
      <c r="EY87" s="42"/>
      <c r="EZ87" s="44"/>
      <c r="FA87" s="44"/>
      <c r="FB87" s="44"/>
      <c r="FC87" s="44"/>
      <c r="FD87" s="44"/>
      <c r="FE87" s="44"/>
      <c r="FF87" s="44"/>
      <c r="FG87" s="44"/>
      <c r="FH87" s="44"/>
      <c r="FI87" s="44"/>
      <c r="FJ87" s="44"/>
      <c r="FK87" s="44"/>
      <c r="FL87" s="44"/>
      <c r="FM87" s="44"/>
      <c r="FN87" s="44"/>
      <c r="FO87" s="44"/>
      <c r="FP87" s="44"/>
      <c r="FQ87" s="44"/>
      <c r="FR87" s="44"/>
      <c r="FS87" s="45"/>
      <c r="FT87" s="44"/>
      <c r="FU87" s="44"/>
      <c r="FV87" s="44"/>
      <c r="FW87" s="44"/>
      <c r="FX87" s="44"/>
      <c r="FY87" s="44"/>
      <c r="FZ87" s="44"/>
      <c r="GA87" s="44"/>
      <c r="GB87" s="44"/>
      <c r="GC87" s="44"/>
      <c r="GD87" s="44"/>
      <c r="GE87" s="44"/>
      <c r="GF87" s="44"/>
      <c r="GG87" s="44"/>
      <c r="GH87" s="44"/>
      <c r="GI87" s="44"/>
      <c r="GJ87" s="44"/>
      <c r="GK87" s="44"/>
      <c r="GL87" s="44"/>
      <c r="GM87" s="44"/>
      <c r="GN87" s="44"/>
      <c r="GO87" s="44"/>
      <c r="GP87" s="44"/>
      <c r="GQ87" s="44"/>
      <c r="GR87" s="44"/>
      <c r="GS87" s="44"/>
      <c r="GT87" s="44"/>
      <c r="GU87" s="44"/>
      <c r="GV87" s="44"/>
      <c r="GW87" s="44"/>
      <c r="GX87" s="44"/>
      <c r="GY87" s="44"/>
      <c r="GZ87" s="44"/>
      <c r="HA87" s="44"/>
      <c r="HB87" s="44"/>
      <c r="HC87" s="44"/>
      <c r="HD87" s="44"/>
      <c r="HE87" s="44"/>
      <c r="HF87" s="44"/>
      <c r="HG87" s="44"/>
      <c r="HH87" s="44"/>
      <c r="HI87" s="44"/>
      <c r="HJ87" s="44"/>
      <c r="HK87" s="44"/>
      <c r="HL87" s="44"/>
      <c r="HM87" s="44"/>
      <c r="HN87" s="44"/>
      <c r="HO87" s="44"/>
      <c r="HP87" s="44"/>
      <c r="HQ87" s="44"/>
      <c r="HR87" s="44"/>
      <c r="HS87" s="44"/>
      <c r="HT87" s="44"/>
      <c r="HU87" s="44"/>
      <c r="HV87" s="44"/>
      <c r="HW87" s="44"/>
      <c r="HX87" s="44"/>
      <c r="HY87" s="44"/>
      <c r="HZ87" s="44"/>
      <c r="IA87" s="44"/>
      <c r="IB87" s="44"/>
      <c r="IC87" s="44"/>
      <c r="ID87" s="44"/>
      <c r="IE87" s="44"/>
      <c r="IF87" s="46"/>
      <c r="IG87" s="44"/>
      <c r="IH87" s="44"/>
      <c r="II87" s="44"/>
      <c r="IJ87" s="44"/>
      <c r="IK87" s="44"/>
      <c r="IL87" s="44"/>
      <c r="IM87" s="44"/>
      <c r="IN87" s="44"/>
      <c r="IO87" s="44"/>
      <c r="IP87" s="44"/>
      <c r="IQ87" s="44"/>
      <c r="IR87" s="44"/>
      <c r="IS87" s="44"/>
      <c r="IT87" s="44"/>
      <c r="IU87" s="44"/>
      <c r="IV87" s="44"/>
      <c r="IW87" s="44"/>
      <c r="IX87" s="44"/>
      <c r="IY87" s="44"/>
      <c r="IZ87" s="44"/>
      <c r="JA87" s="44"/>
      <c r="JB87" s="44"/>
      <c r="JC87" s="44"/>
      <c r="JD87" s="44"/>
      <c r="JE87" s="44"/>
      <c r="JF87" s="44"/>
      <c r="JG87" s="44"/>
      <c r="JH87" s="44"/>
      <c r="JI87" s="44"/>
      <c r="JJ87" s="44"/>
      <c r="JK87" s="44"/>
      <c r="JL87" s="44"/>
      <c r="JM87" s="44"/>
      <c r="JN87" s="44"/>
      <c r="JO87" s="44"/>
      <c r="JP87" s="44"/>
      <c r="JQ87" s="44"/>
      <c r="JR87" s="44"/>
      <c r="JS87" s="44"/>
      <c r="JT87" s="44"/>
      <c r="JU87" s="44"/>
      <c r="JV87" s="44"/>
      <c r="JW87" s="44"/>
      <c r="JX87" s="44"/>
      <c r="JY87" s="44"/>
      <c r="JZ87" s="44"/>
      <c r="KA87" s="44"/>
      <c r="KB87" s="44"/>
      <c r="KC87" s="44"/>
      <c r="KD87" s="44"/>
      <c r="KE87" s="44"/>
    </row>
    <row r="88" spans="1:291" ht="15.75" hidden="1" customHeight="1" x14ac:dyDescent="0.25">
      <c r="A88" s="50" t="s">
        <v>18</v>
      </c>
      <c r="D88" s="3"/>
      <c r="E88" s="42"/>
      <c r="F88" s="42"/>
      <c r="G88" s="42"/>
      <c r="H88" s="42"/>
      <c r="I88" s="42"/>
      <c r="J88" s="42"/>
      <c r="K88" s="42"/>
      <c r="L88" s="43"/>
      <c r="M88" s="43"/>
      <c r="N88" s="43"/>
      <c r="O88" s="42"/>
      <c r="P88" s="42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2"/>
      <c r="BJ88" s="42"/>
      <c r="BK88" s="42"/>
      <c r="BL88" s="42"/>
      <c r="BM88" s="42"/>
      <c r="BN88" s="42"/>
      <c r="BO88" s="42"/>
      <c r="BP88" s="42"/>
      <c r="BQ88" s="42"/>
      <c r="BR88" s="42"/>
      <c r="BS88" s="42"/>
      <c r="BT88" s="42"/>
      <c r="BU88" s="42"/>
      <c r="BV88" s="42"/>
      <c r="BW88" s="42"/>
      <c r="BX88" s="42"/>
      <c r="BY88" s="42"/>
      <c r="BZ88" s="42"/>
      <c r="CA88" s="42"/>
      <c r="CB88" s="42"/>
      <c r="CC88" s="42"/>
      <c r="CD88" s="42"/>
      <c r="CE88" s="42"/>
      <c r="CF88" s="42"/>
      <c r="CG88" s="42"/>
      <c r="CH88" s="42"/>
      <c r="CI88" s="42"/>
      <c r="CJ88" s="42"/>
      <c r="CK88" s="42"/>
      <c r="CL88" s="42"/>
      <c r="CM88" s="42"/>
      <c r="CN88" s="42"/>
      <c r="CO88" s="42"/>
      <c r="CP88" s="42"/>
      <c r="CQ88" s="42"/>
      <c r="CR88" s="42"/>
      <c r="CS88" s="42"/>
      <c r="CT88" s="42"/>
      <c r="CU88" s="42"/>
      <c r="CV88" s="42"/>
      <c r="CW88" s="42"/>
      <c r="CX88" s="42"/>
      <c r="CY88" s="42"/>
      <c r="CZ88" s="42"/>
      <c r="DA88" s="42"/>
      <c r="DB88" s="42"/>
      <c r="DC88" s="42"/>
      <c r="DD88" s="42"/>
      <c r="DE88" s="42"/>
      <c r="DF88" s="42"/>
      <c r="DG88" s="42"/>
      <c r="DH88" s="42"/>
      <c r="DI88" s="42"/>
      <c r="DJ88" s="42"/>
      <c r="DK88" s="42"/>
      <c r="DL88" s="42"/>
      <c r="DM88" s="42"/>
      <c r="DN88" s="42"/>
      <c r="DO88" s="42"/>
      <c r="DP88" s="42"/>
      <c r="DQ88" s="42"/>
      <c r="DR88" s="42"/>
      <c r="DS88" s="42"/>
      <c r="DT88" s="42"/>
      <c r="DU88" s="42"/>
      <c r="DV88" s="42"/>
      <c r="DW88" s="42"/>
      <c r="DX88" s="42"/>
      <c r="DY88" s="42"/>
      <c r="DZ88" s="42"/>
      <c r="EA88" s="42"/>
      <c r="EB88" s="42"/>
      <c r="EC88" s="42"/>
      <c r="ED88" s="42"/>
      <c r="EE88" s="42"/>
      <c r="EF88" s="42"/>
      <c r="EG88" s="42"/>
      <c r="EH88" s="42"/>
      <c r="EI88" s="42"/>
      <c r="EJ88" s="42"/>
      <c r="EK88" s="42"/>
      <c r="EL88" s="42"/>
      <c r="EM88" s="42"/>
      <c r="EN88" s="42"/>
      <c r="EO88" s="42"/>
      <c r="EP88" s="42"/>
      <c r="EQ88" s="42"/>
      <c r="ER88" s="42"/>
      <c r="ES88" s="42"/>
      <c r="ET88" s="42"/>
      <c r="EU88" s="42"/>
      <c r="EV88" s="42"/>
      <c r="EW88" s="42"/>
      <c r="EX88" s="42"/>
      <c r="EY88" s="42"/>
      <c r="EZ88" s="44"/>
      <c r="FA88" s="44"/>
      <c r="FB88" s="44"/>
      <c r="FC88" s="44"/>
      <c r="FD88" s="44"/>
      <c r="FE88" s="44"/>
      <c r="FF88" s="44"/>
      <c r="FG88" s="44"/>
      <c r="FH88" s="44"/>
      <c r="FI88" s="44"/>
      <c r="FJ88" s="44"/>
      <c r="FK88" s="44"/>
      <c r="FL88" s="44"/>
      <c r="FM88" s="44"/>
      <c r="FN88" s="44"/>
      <c r="FO88" s="44"/>
      <c r="FP88" s="44"/>
      <c r="FQ88" s="44"/>
      <c r="FR88" s="44"/>
      <c r="FS88" s="45"/>
      <c r="FT88" s="44"/>
      <c r="FU88" s="44"/>
      <c r="FV88" s="44"/>
      <c r="FW88" s="44"/>
      <c r="FX88" s="44"/>
      <c r="FY88" s="44"/>
      <c r="FZ88" s="44"/>
      <c r="GA88" s="44"/>
      <c r="GB88" s="44"/>
      <c r="GC88" s="44"/>
      <c r="GD88" s="44"/>
      <c r="GE88" s="44"/>
      <c r="GF88" s="44"/>
      <c r="GG88" s="44"/>
      <c r="GH88" s="44"/>
      <c r="GI88" s="44"/>
      <c r="GJ88" s="44"/>
      <c r="GK88" s="44"/>
      <c r="GL88" s="44"/>
      <c r="GM88" s="44"/>
      <c r="GN88" s="44"/>
      <c r="GO88" s="44"/>
      <c r="GP88" s="44"/>
      <c r="GQ88" s="44"/>
      <c r="GR88" s="44"/>
      <c r="GS88" s="44"/>
      <c r="GT88" s="44"/>
      <c r="GU88" s="44"/>
      <c r="GV88" s="44"/>
      <c r="GW88" s="44"/>
      <c r="GX88" s="44"/>
      <c r="GY88" s="44"/>
      <c r="GZ88" s="44"/>
      <c r="HA88" s="44"/>
      <c r="HB88" s="44"/>
      <c r="HC88" s="44"/>
      <c r="HD88" s="44"/>
      <c r="HE88" s="44"/>
      <c r="HF88" s="44"/>
      <c r="HG88" s="44"/>
      <c r="HH88" s="44"/>
      <c r="HI88" s="44"/>
      <c r="HJ88" s="44"/>
      <c r="HK88" s="44"/>
      <c r="HL88" s="44"/>
      <c r="HM88" s="44"/>
      <c r="HN88" s="44"/>
      <c r="HO88" s="44"/>
      <c r="HP88" s="44"/>
      <c r="HQ88" s="44"/>
      <c r="HR88" s="44"/>
      <c r="HS88" s="44"/>
      <c r="HT88" s="44"/>
      <c r="HU88" s="44"/>
      <c r="HV88" s="44"/>
      <c r="HW88" s="44"/>
      <c r="HX88" s="44"/>
      <c r="HY88" s="44"/>
      <c r="HZ88" s="44"/>
      <c r="IA88" s="44"/>
      <c r="IB88" s="44"/>
      <c r="IC88" s="44"/>
      <c r="ID88" s="44"/>
      <c r="IE88" s="44"/>
      <c r="IF88" s="46"/>
      <c r="IG88" s="44"/>
      <c r="IH88" s="44"/>
      <c r="II88" s="44"/>
      <c r="IJ88" s="44"/>
      <c r="IK88" s="44"/>
      <c r="IL88" s="44"/>
      <c r="IM88" s="44"/>
      <c r="IN88" s="44"/>
      <c r="IO88" s="44"/>
      <c r="IP88" s="44"/>
      <c r="IQ88" s="44"/>
      <c r="IR88" s="44"/>
      <c r="IS88" s="44"/>
      <c r="IT88" s="44"/>
      <c r="IU88" s="44"/>
      <c r="IV88" s="44"/>
      <c r="IW88" s="44"/>
      <c r="IX88" s="44"/>
      <c r="IY88" s="44"/>
      <c r="IZ88" s="44"/>
      <c r="JA88" s="44"/>
      <c r="JB88" s="44"/>
      <c r="JC88" s="44"/>
      <c r="JD88" s="44"/>
      <c r="JE88" s="44"/>
      <c r="JF88" s="44"/>
      <c r="JG88" s="44"/>
      <c r="JH88" s="44"/>
      <c r="JI88" s="44"/>
      <c r="JJ88" s="44"/>
      <c r="JK88" s="44"/>
      <c r="JL88" s="44"/>
      <c r="JM88" s="44"/>
      <c r="JN88" s="44"/>
      <c r="JO88" s="44"/>
      <c r="JP88" s="44"/>
      <c r="JQ88" s="44"/>
      <c r="JR88" s="44"/>
      <c r="JS88" s="44"/>
      <c r="JT88" s="44"/>
      <c r="JU88" s="44"/>
      <c r="JV88" s="44"/>
      <c r="JW88" s="44"/>
      <c r="JX88" s="44"/>
      <c r="JY88" s="44"/>
      <c r="JZ88" s="44"/>
      <c r="KA88" s="44"/>
      <c r="KB88" s="44"/>
      <c r="KC88" s="44"/>
      <c r="KD88" s="44"/>
      <c r="KE88" s="44"/>
    </row>
    <row r="89" spans="1:291" ht="15.75" hidden="1" customHeight="1" x14ac:dyDescent="0.25">
      <c r="A89" s="50" t="s">
        <v>19</v>
      </c>
      <c r="D89" s="3"/>
      <c r="E89" s="42"/>
      <c r="F89" s="42"/>
      <c r="G89" s="42"/>
      <c r="H89" s="42"/>
      <c r="I89" s="42"/>
      <c r="J89" s="42"/>
      <c r="K89" s="42"/>
      <c r="L89" s="43"/>
      <c r="M89" s="43"/>
      <c r="N89" s="43"/>
      <c r="O89" s="42"/>
      <c r="P89" s="42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2"/>
      <c r="FH89" s="42"/>
      <c r="FI89" s="42"/>
      <c r="FJ89" s="42"/>
      <c r="FK89" s="42"/>
      <c r="FL89" s="42"/>
      <c r="FM89" s="42"/>
      <c r="FN89" s="42"/>
      <c r="FO89" s="42"/>
      <c r="FP89" s="42"/>
      <c r="FQ89" s="42"/>
      <c r="FR89" s="42"/>
      <c r="FS89" s="51"/>
      <c r="FT89" s="42"/>
      <c r="FU89" s="42"/>
      <c r="FV89" s="42"/>
      <c r="FW89" s="42"/>
      <c r="FX89" s="42"/>
      <c r="FY89" s="42"/>
      <c r="FZ89" s="42"/>
      <c r="GA89" s="42"/>
      <c r="GB89" s="42"/>
      <c r="GC89" s="42"/>
      <c r="GD89" s="42"/>
      <c r="GE89" s="42"/>
      <c r="GF89" s="42"/>
      <c r="GG89" s="42"/>
      <c r="GH89" s="42"/>
      <c r="GI89" s="42"/>
      <c r="GJ89" s="42"/>
      <c r="GK89" s="42"/>
      <c r="GL89" s="42"/>
      <c r="GM89" s="42"/>
      <c r="GN89" s="42"/>
      <c r="GO89" s="42"/>
      <c r="GP89" s="42"/>
      <c r="GQ89" s="42"/>
      <c r="GR89" s="42"/>
      <c r="GS89" s="42"/>
      <c r="GT89" s="42"/>
      <c r="GU89" s="42"/>
      <c r="GV89" s="42"/>
      <c r="GW89" s="42"/>
      <c r="GX89" s="42"/>
      <c r="GY89" s="42"/>
      <c r="GZ89" s="42"/>
      <c r="HA89" s="42"/>
      <c r="HB89" s="42"/>
      <c r="HC89" s="42"/>
      <c r="HD89" s="42"/>
      <c r="HE89" s="42"/>
      <c r="HF89" s="42"/>
      <c r="HG89" s="42"/>
      <c r="HH89" s="42"/>
      <c r="HI89" s="42"/>
      <c r="HJ89" s="42"/>
      <c r="HK89" s="42"/>
      <c r="HL89" s="42"/>
      <c r="HM89" s="42"/>
      <c r="HN89" s="42"/>
      <c r="HO89" s="42"/>
      <c r="HP89" s="42"/>
      <c r="HQ89" s="44"/>
      <c r="HR89" s="44"/>
      <c r="HS89" s="44"/>
      <c r="HT89" s="44"/>
      <c r="HU89" s="44"/>
      <c r="HV89" s="44"/>
      <c r="HW89" s="44"/>
      <c r="HX89" s="44"/>
      <c r="HY89" s="44"/>
      <c r="HZ89" s="44"/>
      <c r="IA89" s="44"/>
      <c r="IB89" s="44"/>
      <c r="IC89" s="44"/>
      <c r="ID89" s="44"/>
      <c r="IE89" s="44"/>
      <c r="IF89" s="46"/>
      <c r="IG89" s="44"/>
      <c r="IH89" s="44"/>
      <c r="II89" s="44"/>
      <c r="IJ89" s="44"/>
      <c r="IK89" s="44"/>
      <c r="IL89" s="44"/>
      <c r="IM89" s="44"/>
      <c r="IN89" s="44"/>
      <c r="IO89" s="44"/>
      <c r="IP89" s="44"/>
      <c r="IQ89" s="44"/>
      <c r="IR89" s="44"/>
      <c r="IS89" s="44"/>
      <c r="IT89" s="44"/>
      <c r="IU89" s="44"/>
      <c r="IV89" s="44"/>
      <c r="IW89" s="44"/>
      <c r="IX89" s="44"/>
      <c r="IY89" s="44"/>
      <c r="IZ89" s="44"/>
      <c r="JA89" s="44"/>
      <c r="JB89" s="44"/>
      <c r="JC89" s="44"/>
      <c r="JD89" s="44"/>
      <c r="JE89" s="44"/>
      <c r="JF89" s="44"/>
      <c r="JG89" s="44"/>
      <c r="JH89" s="44"/>
      <c r="JI89" s="44"/>
      <c r="JJ89" s="44"/>
      <c r="JK89" s="44"/>
      <c r="JL89" s="44"/>
      <c r="JM89" s="44"/>
      <c r="JN89" s="44"/>
      <c r="JO89" s="44"/>
      <c r="JP89" s="44"/>
      <c r="JQ89" s="44"/>
      <c r="JR89" s="44"/>
      <c r="JS89" s="44"/>
      <c r="JT89" s="44"/>
      <c r="JU89" s="44"/>
      <c r="JV89" s="44"/>
      <c r="JW89" s="44"/>
      <c r="JX89" s="44"/>
      <c r="JY89" s="44"/>
      <c r="JZ89" s="44"/>
      <c r="KA89" s="44"/>
      <c r="KB89" s="44"/>
      <c r="KC89" s="44"/>
      <c r="KD89" s="44"/>
      <c r="KE89" s="44"/>
    </row>
    <row r="90" spans="1:291" ht="15.75" hidden="1" customHeight="1" x14ac:dyDescent="0.25">
      <c r="A90" s="50" t="s">
        <v>20</v>
      </c>
      <c r="D90" s="3"/>
      <c r="E90" s="42"/>
      <c r="F90" s="42"/>
      <c r="G90" s="42"/>
      <c r="H90" s="42"/>
      <c r="I90" s="42"/>
      <c r="J90" s="42"/>
      <c r="K90" s="42"/>
      <c r="L90" s="43"/>
      <c r="M90" s="43"/>
      <c r="N90" s="43"/>
      <c r="O90" s="42"/>
      <c r="P90" s="42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2"/>
      <c r="FH90" s="42"/>
      <c r="FI90" s="42"/>
      <c r="FJ90" s="42"/>
      <c r="FK90" s="42"/>
      <c r="FL90" s="42"/>
      <c r="FM90" s="42"/>
      <c r="FN90" s="42"/>
      <c r="FO90" s="42"/>
      <c r="FP90" s="42"/>
      <c r="FQ90" s="42"/>
      <c r="FR90" s="42"/>
      <c r="FS90" s="51"/>
      <c r="FT90" s="42"/>
      <c r="FU90" s="42"/>
      <c r="FV90" s="42"/>
      <c r="FW90" s="42"/>
      <c r="FX90" s="42"/>
      <c r="FY90" s="42"/>
      <c r="FZ90" s="42"/>
      <c r="GA90" s="42"/>
      <c r="GB90" s="42"/>
      <c r="GC90" s="42"/>
      <c r="GD90" s="42"/>
      <c r="GE90" s="42"/>
      <c r="GF90" s="42"/>
      <c r="GG90" s="42"/>
      <c r="GH90" s="42"/>
      <c r="GI90" s="42"/>
      <c r="GJ90" s="42"/>
      <c r="GK90" s="42"/>
      <c r="GL90" s="42"/>
      <c r="GM90" s="42"/>
      <c r="GN90" s="42"/>
      <c r="GO90" s="42"/>
      <c r="GP90" s="42"/>
      <c r="GQ90" s="42"/>
      <c r="GR90" s="42"/>
      <c r="GS90" s="42"/>
      <c r="GT90" s="42"/>
      <c r="GU90" s="42"/>
      <c r="GV90" s="42"/>
      <c r="GW90" s="42"/>
      <c r="GX90" s="42"/>
      <c r="GY90" s="42"/>
      <c r="GZ90" s="42"/>
      <c r="HA90" s="42"/>
      <c r="HB90" s="42"/>
      <c r="HC90" s="42"/>
      <c r="HD90" s="42"/>
      <c r="HE90" s="42"/>
      <c r="HF90" s="42"/>
      <c r="HG90" s="42"/>
      <c r="HH90" s="42"/>
      <c r="HI90" s="42"/>
      <c r="HJ90" s="42"/>
      <c r="HK90" s="42"/>
      <c r="HL90" s="42"/>
      <c r="HM90" s="42"/>
      <c r="HN90" s="42"/>
      <c r="HO90" s="42"/>
      <c r="HP90" s="42"/>
      <c r="HQ90" s="44"/>
      <c r="HR90" s="44"/>
      <c r="HS90" s="44"/>
      <c r="HT90" s="44"/>
      <c r="HU90" s="44"/>
      <c r="HV90" s="44"/>
      <c r="HW90" s="44"/>
      <c r="HX90" s="44"/>
      <c r="HY90" s="44"/>
      <c r="HZ90" s="44"/>
      <c r="IA90" s="44"/>
      <c r="IB90" s="44"/>
      <c r="IC90" s="44"/>
      <c r="ID90" s="44"/>
      <c r="IE90" s="44"/>
      <c r="IF90" s="46"/>
      <c r="IG90" s="44"/>
      <c r="IH90" s="44"/>
      <c r="II90" s="44"/>
      <c r="IJ90" s="44"/>
      <c r="IK90" s="44"/>
      <c r="IL90" s="44"/>
      <c r="IM90" s="44"/>
      <c r="IN90" s="44"/>
      <c r="IO90" s="44"/>
      <c r="IP90" s="44"/>
      <c r="IQ90" s="44"/>
      <c r="IR90" s="44"/>
      <c r="IS90" s="44"/>
      <c r="IT90" s="44"/>
      <c r="IU90" s="44"/>
      <c r="IV90" s="44"/>
      <c r="IW90" s="44"/>
      <c r="IX90" s="44"/>
      <c r="IY90" s="44"/>
      <c r="IZ90" s="44"/>
      <c r="JA90" s="44"/>
      <c r="JB90" s="44"/>
      <c r="JC90" s="44"/>
      <c r="JD90" s="44"/>
      <c r="JE90" s="44"/>
      <c r="JF90" s="44"/>
      <c r="JG90" s="44"/>
      <c r="JH90" s="44"/>
      <c r="JI90" s="44"/>
      <c r="JJ90" s="44"/>
      <c r="JK90" s="44"/>
      <c r="JL90" s="44"/>
      <c r="JM90" s="44"/>
      <c r="JN90" s="44"/>
      <c r="JO90" s="44"/>
      <c r="JP90" s="44"/>
      <c r="JQ90" s="44"/>
      <c r="JR90" s="44"/>
      <c r="JS90" s="44"/>
      <c r="JT90" s="44"/>
      <c r="JU90" s="44"/>
      <c r="JV90" s="44"/>
      <c r="JW90" s="44"/>
      <c r="JX90" s="44"/>
      <c r="JY90" s="44"/>
      <c r="JZ90" s="44"/>
      <c r="KA90" s="44"/>
      <c r="KB90" s="44"/>
      <c r="KC90" s="44"/>
      <c r="KD90" s="44"/>
      <c r="KE90" s="44"/>
    </row>
    <row r="91" spans="1:291" ht="15.75" hidden="1" customHeight="1" x14ac:dyDescent="0.25">
      <c r="A91" s="50" t="s">
        <v>21</v>
      </c>
      <c r="D91" s="3"/>
      <c r="E91" s="42"/>
      <c r="F91" s="42"/>
      <c r="G91" s="42"/>
      <c r="H91" s="42"/>
      <c r="I91" s="42"/>
      <c r="J91" s="42"/>
      <c r="K91" s="42"/>
      <c r="L91" s="43"/>
      <c r="M91" s="43"/>
      <c r="N91" s="43"/>
      <c r="O91" s="42"/>
      <c r="P91" s="42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  <c r="FT91" s="42"/>
      <c r="FU91" s="42"/>
      <c r="FV91" s="42"/>
      <c r="FW91" s="42"/>
      <c r="FX91" s="42"/>
      <c r="FY91" s="42"/>
      <c r="FZ91" s="42"/>
      <c r="GA91" s="42"/>
      <c r="GB91" s="42"/>
      <c r="GC91" s="42"/>
      <c r="GD91" s="42"/>
      <c r="GE91" s="42"/>
      <c r="GF91" s="42"/>
      <c r="GG91" s="42"/>
      <c r="GH91" s="42"/>
      <c r="GI91" s="42"/>
      <c r="GJ91" s="44"/>
      <c r="GK91" s="44"/>
      <c r="GL91" s="44"/>
      <c r="GM91" s="44"/>
      <c r="GN91" s="44"/>
      <c r="GO91" s="44"/>
      <c r="GP91" s="44"/>
      <c r="GQ91" s="44"/>
      <c r="GR91" s="44"/>
      <c r="GS91" s="44"/>
      <c r="GT91" s="44"/>
      <c r="GU91" s="44"/>
      <c r="GV91" s="44"/>
      <c r="GW91" s="44"/>
      <c r="GX91" s="44"/>
      <c r="GY91" s="44"/>
      <c r="GZ91" s="44"/>
      <c r="HA91" s="44"/>
      <c r="HB91" s="44"/>
      <c r="HC91" s="44"/>
      <c r="HD91" s="44"/>
      <c r="HE91" s="44"/>
      <c r="HF91" s="44"/>
      <c r="HG91" s="44"/>
      <c r="HH91" s="44"/>
      <c r="HI91" s="44"/>
      <c r="HJ91" s="44"/>
      <c r="HK91" s="44"/>
      <c r="HL91" s="44"/>
      <c r="HM91" s="44"/>
      <c r="HN91" s="44"/>
      <c r="HO91" s="44"/>
      <c r="HP91" s="44"/>
      <c r="HQ91" s="44"/>
      <c r="HR91" s="44"/>
      <c r="HS91" s="44"/>
      <c r="HT91" s="44"/>
      <c r="HU91" s="44"/>
      <c r="HV91" s="44"/>
      <c r="HW91" s="44"/>
      <c r="HX91" s="44"/>
      <c r="HY91" s="44"/>
      <c r="HZ91" s="44"/>
      <c r="IA91" s="44"/>
      <c r="IB91" s="44"/>
      <c r="IC91" s="44"/>
      <c r="ID91" s="44"/>
      <c r="IE91" s="44"/>
      <c r="IF91" s="46"/>
      <c r="IG91" s="44"/>
      <c r="IH91" s="44"/>
      <c r="II91" s="44"/>
      <c r="IJ91" s="44"/>
      <c r="IK91" s="44"/>
      <c r="IL91" s="44"/>
      <c r="IM91" s="44"/>
      <c r="IN91" s="44"/>
      <c r="IO91" s="44"/>
      <c r="IP91" s="44"/>
      <c r="IQ91" s="44"/>
      <c r="IR91" s="44"/>
      <c r="IS91" s="44"/>
      <c r="IT91" s="44"/>
      <c r="IU91" s="44"/>
      <c r="IV91" s="44"/>
      <c r="IW91" s="44"/>
      <c r="IX91" s="44"/>
      <c r="IY91" s="44"/>
      <c r="IZ91" s="44"/>
      <c r="JA91" s="44"/>
      <c r="JB91" s="44"/>
      <c r="JC91" s="44"/>
      <c r="JD91" s="44"/>
      <c r="JE91" s="44"/>
      <c r="JF91" s="44"/>
      <c r="JG91" s="44"/>
      <c r="JH91" s="44"/>
      <c r="JI91" s="44"/>
      <c r="JJ91" s="44"/>
      <c r="JK91" s="44"/>
      <c r="JL91" s="44"/>
      <c r="JM91" s="44"/>
      <c r="JN91" s="44"/>
      <c r="JO91" s="44"/>
      <c r="JP91" s="44"/>
      <c r="JQ91" s="44"/>
      <c r="JR91" s="44"/>
      <c r="JS91" s="44"/>
      <c r="JT91" s="44"/>
      <c r="JU91" s="44"/>
      <c r="JV91" s="44"/>
      <c r="JW91" s="44"/>
      <c r="JX91" s="44"/>
      <c r="JY91" s="44"/>
      <c r="JZ91" s="44"/>
      <c r="KA91" s="44"/>
      <c r="KB91" s="44"/>
      <c r="KC91" s="44"/>
      <c r="KD91" s="44"/>
      <c r="KE91" s="44"/>
    </row>
    <row r="92" spans="1:291" ht="15.75" hidden="1" customHeight="1" x14ac:dyDescent="0.25">
      <c r="A92" s="50" t="s">
        <v>22</v>
      </c>
      <c r="D92" s="3"/>
      <c r="E92" s="42"/>
      <c r="F92" s="42"/>
      <c r="G92" s="42"/>
      <c r="H92" s="42"/>
      <c r="I92" s="42"/>
      <c r="J92" s="42"/>
      <c r="K92" s="42"/>
      <c r="L92" s="43"/>
      <c r="M92" s="43"/>
      <c r="N92" s="43"/>
      <c r="O92" s="42"/>
      <c r="P92" s="42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  <c r="FT92" s="42"/>
      <c r="FU92" s="42"/>
      <c r="FV92" s="42"/>
      <c r="FW92" s="42"/>
      <c r="FX92" s="42"/>
      <c r="FY92" s="42"/>
      <c r="FZ92" s="42"/>
      <c r="GA92" s="42"/>
      <c r="GB92" s="42"/>
      <c r="GC92" s="42"/>
      <c r="GD92" s="42"/>
      <c r="GE92" s="42"/>
      <c r="GF92" s="42"/>
      <c r="GG92" s="42"/>
      <c r="GH92" s="42"/>
      <c r="GI92" s="42"/>
      <c r="GJ92" s="44"/>
      <c r="GK92" s="44"/>
      <c r="GL92" s="44"/>
      <c r="GM92" s="44"/>
      <c r="GN92" s="44"/>
      <c r="GO92" s="44"/>
      <c r="GP92" s="44"/>
      <c r="GQ92" s="44"/>
      <c r="GR92" s="44"/>
      <c r="GS92" s="44"/>
      <c r="GT92" s="44"/>
      <c r="GU92" s="44"/>
      <c r="GV92" s="44"/>
      <c r="GW92" s="44"/>
      <c r="GX92" s="44"/>
      <c r="GY92" s="44"/>
      <c r="GZ92" s="44"/>
      <c r="HA92" s="44"/>
      <c r="HB92" s="44"/>
      <c r="HC92" s="44"/>
      <c r="HD92" s="44"/>
      <c r="HE92" s="44"/>
      <c r="HF92" s="44"/>
      <c r="HG92" s="44"/>
      <c r="HH92" s="44"/>
      <c r="HI92" s="44"/>
      <c r="HJ92" s="44"/>
      <c r="HK92" s="44"/>
      <c r="HL92" s="44"/>
      <c r="HM92" s="44"/>
      <c r="HN92" s="44"/>
      <c r="HO92" s="44"/>
      <c r="HP92" s="44"/>
      <c r="HQ92" s="44"/>
      <c r="HR92" s="44"/>
      <c r="HS92" s="44"/>
      <c r="HT92" s="44"/>
      <c r="HU92" s="44"/>
      <c r="HV92" s="44"/>
      <c r="HW92" s="44"/>
      <c r="HX92" s="44"/>
      <c r="HY92" s="44"/>
      <c r="HZ92" s="44"/>
      <c r="IA92" s="44"/>
      <c r="IB92" s="44"/>
      <c r="IC92" s="44"/>
      <c r="ID92" s="44"/>
      <c r="IE92" s="44"/>
      <c r="IF92" s="46"/>
      <c r="IG92" s="44"/>
      <c r="IH92" s="44"/>
      <c r="II92" s="44"/>
      <c r="IJ92" s="44"/>
      <c r="IK92" s="44"/>
      <c r="IL92" s="44"/>
      <c r="IM92" s="44"/>
      <c r="IN92" s="44"/>
      <c r="IO92" s="44"/>
      <c r="IP92" s="44"/>
      <c r="IQ92" s="44"/>
      <c r="IR92" s="44"/>
      <c r="IS92" s="44"/>
      <c r="IT92" s="44"/>
      <c r="IU92" s="44"/>
      <c r="IV92" s="44"/>
      <c r="IW92" s="44"/>
      <c r="IX92" s="44"/>
      <c r="IY92" s="44"/>
      <c r="IZ92" s="44"/>
      <c r="JA92" s="44"/>
      <c r="JB92" s="44"/>
      <c r="JC92" s="44"/>
      <c r="JD92" s="44"/>
      <c r="JE92" s="44"/>
      <c r="JF92" s="44"/>
      <c r="JG92" s="44"/>
      <c r="JH92" s="44"/>
      <c r="JI92" s="44"/>
      <c r="JJ92" s="44"/>
      <c r="JK92" s="44"/>
      <c r="JL92" s="44"/>
      <c r="JM92" s="44"/>
      <c r="JN92" s="44"/>
      <c r="JO92" s="44"/>
      <c r="JP92" s="44"/>
      <c r="JQ92" s="44"/>
      <c r="JR92" s="44"/>
      <c r="JS92" s="44"/>
      <c r="JT92" s="44"/>
      <c r="JU92" s="44"/>
      <c r="JV92" s="44"/>
      <c r="JW92" s="44"/>
      <c r="JX92" s="44"/>
      <c r="JY92" s="44"/>
      <c r="JZ92" s="44"/>
      <c r="KA92" s="44"/>
      <c r="KB92" s="44"/>
      <c r="KC92" s="44"/>
      <c r="KD92" s="44"/>
      <c r="KE92" s="44"/>
    </row>
    <row r="93" spans="1:291" hidden="1" x14ac:dyDescent="0.2">
      <c r="A93" s="50" t="s">
        <v>23</v>
      </c>
      <c r="HA93" s="6"/>
    </row>
    <row r="94" spans="1:291" ht="15.75" hidden="1" customHeight="1" x14ac:dyDescent="0.25">
      <c r="A94" s="50" t="s">
        <v>24</v>
      </c>
      <c r="D94" s="3"/>
      <c r="E94" s="3"/>
      <c r="F94" s="3"/>
      <c r="G94" s="3"/>
      <c r="H94" s="3"/>
      <c r="I94" s="3"/>
      <c r="J94" s="3"/>
      <c r="K94" s="3"/>
      <c r="L94" s="52"/>
      <c r="M94" s="52"/>
      <c r="N94" s="52"/>
      <c r="O94" s="3"/>
      <c r="P94" s="3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  <c r="BU94" s="52"/>
      <c r="BV94" s="52"/>
      <c r="BW94" s="52"/>
      <c r="BX94" s="52"/>
      <c r="BY94" s="52"/>
      <c r="BZ94" s="52"/>
      <c r="CA94" s="52"/>
      <c r="CB94" s="52"/>
      <c r="CC94" s="52"/>
      <c r="CD94" s="52"/>
      <c r="CE94" s="52"/>
      <c r="CF94" s="52"/>
      <c r="CG94" s="52"/>
      <c r="CH94" s="52"/>
      <c r="CI94" s="52"/>
      <c r="CJ94" s="52"/>
      <c r="CK94" s="52"/>
      <c r="CL94" s="52"/>
      <c r="CM94" s="52"/>
      <c r="CN94" s="52"/>
      <c r="CO94" s="52"/>
      <c r="CP94" s="52"/>
      <c r="CQ94" s="52"/>
      <c r="CR94" s="52"/>
      <c r="CS94" s="52"/>
      <c r="CT94" s="52"/>
      <c r="CU94" s="52"/>
      <c r="CV94" s="52"/>
      <c r="CW94" s="52"/>
      <c r="CX94" s="52"/>
      <c r="CY94" s="52"/>
      <c r="CZ94" s="52"/>
      <c r="DA94" s="52"/>
      <c r="DB94" s="52"/>
      <c r="DC94" s="52"/>
      <c r="DD94" s="52"/>
      <c r="DE94" s="52"/>
      <c r="DF94" s="52"/>
      <c r="DG94" s="52"/>
      <c r="DH94" s="52"/>
      <c r="DI94" s="52"/>
      <c r="DJ94" s="52"/>
      <c r="DK94" s="52"/>
      <c r="DL94" s="52"/>
      <c r="DM94" s="52"/>
      <c r="DN94" s="52"/>
      <c r="DO94" s="52"/>
      <c r="DP94" s="52"/>
      <c r="DQ94" s="52"/>
      <c r="DR94" s="52"/>
      <c r="DS94" s="52"/>
      <c r="DT94" s="52"/>
      <c r="DU94" s="52"/>
      <c r="DV94" s="52"/>
      <c r="DW94" s="52"/>
      <c r="DX94" s="52"/>
      <c r="DY94" s="52"/>
      <c r="DZ94" s="52"/>
      <c r="EA94" s="52"/>
      <c r="EB94" s="52"/>
      <c r="EC94" s="52"/>
      <c r="ED94" s="52"/>
      <c r="EE94" s="52"/>
      <c r="EF94" s="52"/>
      <c r="EG94" s="52"/>
      <c r="EH94" s="52"/>
      <c r="EI94" s="52"/>
      <c r="EJ94" s="52"/>
      <c r="EK94" s="52"/>
      <c r="EL94" s="52"/>
      <c r="EM94" s="52"/>
      <c r="EN94" s="52"/>
      <c r="EO94" s="52"/>
      <c r="EP94" s="52"/>
      <c r="EQ94" s="52"/>
      <c r="ER94" s="52"/>
      <c r="ES94" s="52"/>
      <c r="ET94" s="52"/>
      <c r="EU94" s="52"/>
      <c r="EV94" s="52"/>
      <c r="EW94" s="52"/>
      <c r="EX94" s="52"/>
      <c r="EY94" s="52"/>
      <c r="EZ94" s="52"/>
      <c r="FA94" s="52"/>
      <c r="FB94" s="52"/>
      <c r="FC94" s="52"/>
      <c r="FD94" s="52"/>
      <c r="FE94" s="52"/>
      <c r="FF94" s="52"/>
      <c r="FG94" s="52"/>
      <c r="FH94" s="52"/>
      <c r="FI94" s="52"/>
      <c r="FJ94" s="52"/>
      <c r="FK94" s="52"/>
      <c r="FL94" s="52"/>
      <c r="FM94" s="52"/>
      <c r="FN94" s="52"/>
      <c r="FO94" s="52"/>
      <c r="FP94" s="52"/>
      <c r="FQ94" s="52"/>
      <c r="FR94" s="52"/>
      <c r="FS94" s="52"/>
      <c r="FT94" s="52"/>
      <c r="FU94" s="52"/>
      <c r="FV94" s="52"/>
      <c r="FW94" s="52"/>
      <c r="FX94" s="52"/>
      <c r="FY94" s="52"/>
      <c r="FZ94" s="52"/>
      <c r="GA94" s="52"/>
      <c r="GB94" s="52"/>
      <c r="GC94" s="3"/>
      <c r="GD94" s="3"/>
      <c r="GE94" s="3"/>
      <c r="GF94" s="3"/>
      <c r="GG94" s="3"/>
      <c r="GH94" s="3"/>
      <c r="GI94" s="3"/>
      <c r="GJ94" s="53"/>
      <c r="GK94" s="53"/>
      <c r="GL94" s="44"/>
      <c r="GM94" s="44"/>
      <c r="GN94" s="44"/>
      <c r="GO94" s="44"/>
      <c r="GP94" s="44"/>
      <c r="GQ94" s="44"/>
      <c r="GR94" s="44"/>
      <c r="GS94" s="44"/>
      <c r="GT94" s="44"/>
      <c r="GU94" s="44"/>
      <c r="GV94" s="44"/>
      <c r="GW94" s="44"/>
      <c r="GX94" s="44"/>
      <c r="GY94" s="44"/>
      <c r="GZ94" s="44"/>
      <c r="HA94" s="44"/>
      <c r="HB94" s="44"/>
      <c r="HC94" s="44"/>
      <c r="HD94" s="44"/>
      <c r="HE94" s="44"/>
      <c r="HF94" s="44"/>
      <c r="HG94" s="44"/>
      <c r="HH94" s="44"/>
      <c r="HI94" s="44"/>
      <c r="HJ94" s="44"/>
      <c r="HK94" s="44"/>
      <c r="HL94" s="44"/>
      <c r="HM94" s="44"/>
      <c r="HN94" s="44"/>
      <c r="HO94" s="44"/>
      <c r="HP94" s="44"/>
      <c r="HQ94" s="44"/>
      <c r="HR94" s="44"/>
      <c r="HS94" s="44"/>
      <c r="HT94" s="44"/>
      <c r="HU94" s="44"/>
      <c r="HV94" s="44"/>
      <c r="HW94" s="44"/>
      <c r="HX94" s="44"/>
      <c r="HY94" s="44"/>
      <c r="HZ94" s="44"/>
      <c r="IA94" s="44"/>
      <c r="IB94" s="44"/>
      <c r="IC94" s="44"/>
      <c r="ID94" s="44"/>
      <c r="IE94" s="44"/>
      <c r="IF94" s="46"/>
      <c r="IG94" s="44"/>
      <c r="IH94" s="44"/>
      <c r="II94" s="44"/>
      <c r="IJ94" s="44"/>
      <c r="IK94" s="44"/>
      <c r="IL94" s="44"/>
      <c r="IM94" s="44"/>
      <c r="IN94" s="44"/>
      <c r="IO94" s="44"/>
      <c r="IP94" s="44"/>
      <c r="IQ94" s="44"/>
      <c r="IR94" s="44"/>
      <c r="IS94" s="44"/>
      <c r="IT94" s="44"/>
      <c r="IU94" s="44"/>
      <c r="IV94" s="44"/>
      <c r="IW94" s="44"/>
      <c r="IX94" s="44"/>
      <c r="IY94" s="44"/>
      <c r="IZ94" s="44"/>
      <c r="JA94" s="44"/>
      <c r="JB94" s="44"/>
      <c r="JC94" s="44"/>
      <c r="JD94" s="44"/>
      <c r="JE94" s="44"/>
      <c r="JF94" s="44"/>
      <c r="JG94" s="44"/>
      <c r="JH94" s="44"/>
      <c r="JI94" s="44"/>
      <c r="JJ94" s="44"/>
      <c r="JK94" s="44"/>
      <c r="JL94" s="44"/>
      <c r="JM94" s="44"/>
      <c r="JN94" s="44"/>
      <c r="JO94" s="44"/>
      <c r="JP94" s="44"/>
      <c r="JQ94" s="44"/>
      <c r="JR94" s="44"/>
      <c r="JS94" s="44"/>
      <c r="JT94" s="44"/>
      <c r="JU94" s="44"/>
      <c r="JV94" s="44"/>
      <c r="JW94" s="44"/>
      <c r="JX94" s="44"/>
      <c r="JY94" s="44"/>
      <c r="JZ94" s="44"/>
      <c r="KA94" s="44"/>
      <c r="KB94" s="44"/>
      <c r="KC94" s="44"/>
      <c r="KD94" s="44"/>
      <c r="KE94" s="44"/>
    </row>
    <row r="95" spans="1:291" ht="15" hidden="1" customHeight="1" x14ac:dyDescent="0.25">
      <c r="A95" s="50" t="s">
        <v>25</v>
      </c>
      <c r="B95" s="3"/>
      <c r="HA95" s="54"/>
      <c r="HH95" s="55"/>
      <c r="HI95" s="55"/>
      <c r="HJ95" s="55"/>
      <c r="HK95" s="55"/>
      <c r="HL95" s="55"/>
      <c r="HM95" s="55"/>
      <c r="HN95" s="56"/>
      <c r="HO95" s="56"/>
      <c r="HP95" s="56"/>
      <c r="HQ95" s="56"/>
      <c r="HR95" s="55"/>
      <c r="HS95" s="55"/>
      <c r="HW95" s="57"/>
      <c r="HX95" s="57"/>
      <c r="HY95" s="57"/>
      <c r="HZ95" s="102"/>
      <c r="IA95" s="58"/>
      <c r="IB95" s="59"/>
      <c r="IC95" s="59"/>
      <c r="ID95" s="59"/>
      <c r="IE95" s="60"/>
      <c r="IF95" s="60"/>
      <c r="IG95" s="60"/>
      <c r="IH95" s="60"/>
      <c r="II95" s="60"/>
      <c r="IJ95" s="60"/>
      <c r="IK95" s="60"/>
      <c r="IL95" s="60"/>
      <c r="IM95" s="60"/>
      <c r="IN95" s="60" t="s">
        <v>26</v>
      </c>
      <c r="IO95" s="60" t="s">
        <v>26</v>
      </c>
      <c r="IP95" s="60" t="s">
        <v>26</v>
      </c>
      <c r="IQ95" s="60" t="s">
        <v>26</v>
      </c>
      <c r="IR95" s="61"/>
      <c r="IS95" s="61"/>
      <c r="IT95" s="61"/>
      <c r="IU95" s="61"/>
      <c r="IV95" s="61"/>
      <c r="IW95" s="61"/>
      <c r="IX95" s="61"/>
      <c r="IY95" s="61"/>
      <c r="IZ95" s="61"/>
      <c r="JA95" s="62" t="s">
        <v>27</v>
      </c>
      <c r="JB95" s="61"/>
      <c r="JC95" s="61" t="s">
        <v>28</v>
      </c>
      <c r="JO95" s="6" t="s">
        <v>29</v>
      </c>
      <c r="JP95" s="6" t="s">
        <v>29</v>
      </c>
      <c r="JQ95" s="6" t="s">
        <v>30</v>
      </c>
      <c r="JR95" s="6" t="s">
        <v>30</v>
      </c>
    </row>
    <row r="96" spans="1:291" ht="15.75" hidden="1" customHeight="1" x14ac:dyDescent="0.25">
      <c r="A96" s="63" t="s">
        <v>31</v>
      </c>
      <c r="B96" s="64"/>
      <c r="HH96" s="66"/>
      <c r="HI96" s="66"/>
      <c r="HJ96" s="66"/>
      <c r="HK96" s="66"/>
      <c r="HL96" s="66"/>
      <c r="HM96" s="66"/>
      <c r="HN96" s="56"/>
      <c r="HO96" s="56"/>
      <c r="HP96" s="56"/>
      <c r="HQ96" s="56"/>
      <c r="HR96" s="66"/>
      <c r="HS96" s="66"/>
      <c r="HW96" s="57"/>
      <c r="HX96" s="57"/>
      <c r="HY96" s="57"/>
      <c r="HZ96" s="103"/>
      <c r="IA96" s="59"/>
      <c r="IB96" s="59"/>
      <c r="IC96" s="59"/>
      <c r="ID96" s="59"/>
      <c r="IE96" s="60"/>
      <c r="IF96" s="60"/>
      <c r="IG96" s="60"/>
      <c r="IH96" s="60"/>
      <c r="II96" s="60"/>
      <c r="IJ96" s="60"/>
      <c r="IK96" s="60"/>
      <c r="IL96" s="60"/>
      <c r="IM96" s="60"/>
      <c r="IN96" s="60" t="s">
        <v>32</v>
      </c>
      <c r="IO96" s="60" t="s">
        <v>32</v>
      </c>
      <c r="IP96" s="60" t="s">
        <v>32</v>
      </c>
      <c r="IQ96" s="60" t="s">
        <v>32</v>
      </c>
      <c r="IR96" s="61"/>
      <c r="IS96" s="61"/>
      <c r="IT96" s="61"/>
      <c r="IU96" s="61"/>
      <c r="IV96" s="61"/>
      <c r="IW96" s="61"/>
      <c r="IX96" s="61"/>
      <c r="IY96" s="61"/>
      <c r="IZ96" s="61"/>
      <c r="JA96" s="62" t="s">
        <v>33</v>
      </c>
      <c r="JB96" s="61"/>
      <c r="JC96" s="61" t="s">
        <v>34</v>
      </c>
      <c r="JO96" s="6" t="s">
        <v>35</v>
      </c>
      <c r="JP96" s="6" t="s">
        <v>35</v>
      </c>
      <c r="JQ96" s="6" t="s">
        <v>36</v>
      </c>
      <c r="JR96" s="6" t="s">
        <v>36</v>
      </c>
    </row>
    <row r="97" spans="1:263" ht="15.75" customHeight="1" x14ac:dyDescent="0.25">
      <c r="A97" s="63"/>
      <c r="B97" s="64"/>
      <c r="HH97" s="66"/>
      <c r="HI97" s="66"/>
      <c r="HJ97" s="66"/>
      <c r="HK97" s="66"/>
      <c r="HL97" s="66"/>
      <c r="HM97" s="66"/>
      <c r="HN97" s="56"/>
      <c r="HO97" s="56"/>
      <c r="HP97" s="56"/>
      <c r="HQ97" s="56"/>
      <c r="HR97" s="66"/>
      <c r="HS97" s="66"/>
      <c r="HW97" s="57"/>
      <c r="HX97" s="57"/>
      <c r="HY97" s="57"/>
      <c r="HZ97" s="103"/>
      <c r="IA97" s="59"/>
      <c r="IB97" s="59"/>
      <c r="IC97" s="59"/>
      <c r="ID97" s="59"/>
      <c r="IE97" s="60"/>
      <c r="IF97" s="60"/>
      <c r="IG97" s="60"/>
      <c r="IH97" s="60"/>
      <c r="II97" s="60"/>
      <c r="IJ97" s="60"/>
      <c r="IK97" s="60"/>
      <c r="IL97" s="60"/>
      <c r="IM97" s="60"/>
      <c r="IN97" s="60"/>
      <c r="IO97" s="60"/>
      <c r="IP97" s="60"/>
      <c r="IQ97" s="60"/>
      <c r="IR97" s="61"/>
      <c r="IS97" s="61"/>
      <c r="IT97" s="61"/>
      <c r="IU97" s="61"/>
      <c r="IV97" s="61"/>
      <c r="IW97" s="61"/>
      <c r="IX97" s="61"/>
      <c r="IY97" s="61"/>
      <c r="IZ97" s="61"/>
      <c r="JA97" s="62"/>
      <c r="JB97" s="61"/>
      <c r="JC97" s="61"/>
    </row>
    <row r="98" spans="1:263" ht="15.75" customHeight="1" x14ac:dyDescent="0.25">
      <c r="A98" s="67"/>
      <c r="B98" s="68"/>
      <c r="P98" s="6"/>
      <c r="HH98" s="66"/>
      <c r="HI98" s="66"/>
      <c r="HJ98" s="66"/>
      <c r="HK98" s="66"/>
      <c r="HL98" s="66"/>
      <c r="HM98" s="66"/>
      <c r="HN98" s="56"/>
      <c r="HO98" s="56"/>
      <c r="HP98" s="56"/>
      <c r="HQ98" s="56"/>
      <c r="HR98" s="66"/>
      <c r="HS98" s="66"/>
      <c r="HW98" s="57"/>
      <c r="HX98" s="57"/>
      <c r="HY98" s="57"/>
      <c r="HZ98" s="103"/>
      <c r="IA98" s="59"/>
      <c r="IB98" s="59"/>
      <c r="IC98" s="59"/>
      <c r="ID98" s="59"/>
      <c r="IE98" s="60"/>
      <c r="IF98" s="60"/>
      <c r="IG98" s="60"/>
      <c r="IH98" s="60"/>
      <c r="II98" s="60"/>
      <c r="IJ98" s="60"/>
      <c r="IK98" s="60"/>
      <c r="IL98" s="60"/>
      <c r="IM98" s="60"/>
      <c r="IN98" s="60"/>
      <c r="IO98" s="60"/>
      <c r="IP98" s="60"/>
      <c r="IQ98" s="60"/>
      <c r="IR98" s="61"/>
      <c r="IS98" s="61"/>
      <c r="IT98" s="61"/>
      <c r="IU98" s="61"/>
      <c r="IV98" s="61"/>
      <c r="IW98" s="61"/>
      <c r="IX98" s="61"/>
      <c r="IY98" s="61"/>
      <c r="IZ98" s="61"/>
      <c r="JA98" s="62"/>
      <c r="JB98" s="61"/>
      <c r="JC98" s="61"/>
    </row>
    <row r="99" spans="1:263" ht="15.75" customHeight="1" x14ac:dyDescent="0.25">
      <c r="A99" s="63"/>
      <c r="B99" s="64"/>
      <c r="HH99" s="66"/>
      <c r="HI99" s="66"/>
      <c r="HJ99" s="66"/>
      <c r="HK99" s="66"/>
      <c r="HL99" s="66"/>
      <c r="HM99" s="66"/>
      <c r="HN99" s="56"/>
      <c r="HO99" s="56"/>
      <c r="HP99" s="56"/>
      <c r="HQ99" s="56"/>
      <c r="HR99" s="66"/>
      <c r="HS99" s="66"/>
      <c r="HW99" s="57"/>
      <c r="HX99" s="57"/>
      <c r="HY99" s="57"/>
      <c r="HZ99" s="103"/>
      <c r="IA99" s="59"/>
      <c r="IB99" s="59"/>
      <c r="IC99" s="59"/>
      <c r="ID99" s="59"/>
      <c r="IE99" s="60"/>
      <c r="IF99" s="60"/>
      <c r="IG99" s="60"/>
      <c r="IH99" s="60"/>
      <c r="II99" s="60"/>
      <c r="IJ99" s="60"/>
      <c r="IK99" s="60"/>
      <c r="IL99" s="60"/>
      <c r="IM99" s="60"/>
      <c r="IN99" s="60"/>
      <c r="IO99" s="60"/>
      <c r="IP99" s="60"/>
      <c r="IQ99" s="60"/>
      <c r="IR99" s="61"/>
      <c r="IS99" s="61"/>
      <c r="IT99" s="61"/>
      <c r="IU99" s="61"/>
      <c r="IV99" s="61"/>
      <c r="IW99" s="61"/>
      <c r="IX99" s="61"/>
      <c r="IY99" s="61"/>
      <c r="IZ99" s="61"/>
      <c r="JA99" s="62"/>
      <c r="JB99" s="61"/>
      <c r="JC99" s="61"/>
    </row>
    <row r="100" spans="1:263" ht="15.75" customHeight="1" x14ac:dyDescent="0.25">
      <c r="A100" s="63"/>
      <c r="B100" s="64"/>
      <c r="HH100" s="66"/>
      <c r="HI100" s="66"/>
      <c r="HJ100" s="66"/>
      <c r="HK100" s="66"/>
      <c r="HL100" s="66"/>
      <c r="HM100" s="66"/>
      <c r="HN100" s="56"/>
      <c r="HO100" s="56"/>
      <c r="HP100" s="56"/>
      <c r="HQ100" s="56"/>
      <c r="HR100" s="66"/>
      <c r="HS100" s="66"/>
      <c r="HW100" s="57"/>
      <c r="HX100" s="57"/>
      <c r="HY100" s="57"/>
      <c r="HZ100" s="103"/>
      <c r="IA100" s="59"/>
      <c r="IB100" s="59"/>
      <c r="IC100" s="59"/>
      <c r="ID100" s="59"/>
      <c r="IE100" s="60"/>
      <c r="IF100" s="60"/>
      <c r="IG100" s="60"/>
      <c r="IH100" s="60"/>
      <c r="II100" s="60"/>
      <c r="IJ100" s="60"/>
      <c r="IK100" s="60"/>
      <c r="IL100" s="60"/>
      <c r="IM100" s="60"/>
      <c r="IN100" s="60"/>
      <c r="IO100" s="60"/>
      <c r="IP100" s="60"/>
      <c r="IQ100" s="60"/>
      <c r="IR100" s="61"/>
      <c r="IS100" s="61"/>
      <c r="IT100" s="61"/>
      <c r="IU100" s="61"/>
      <c r="IV100" s="61"/>
      <c r="IW100" s="61"/>
      <c r="IX100" s="61"/>
      <c r="IY100" s="61"/>
      <c r="IZ100" s="61"/>
      <c r="JA100" s="62"/>
      <c r="JB100" s="61"/>
      <c r="JC100" s="61"/>
    </row>
    <row r="101" spans="1:263" ht="15.75" customHeight="1" x14ac:dyDescent="0.25">
      <c r="A101" s="63"/>
      <c r="B101" s="64"/>
      <c r="HH101" s="66"/>
      <c r="HI101" s="66"/>
      <c r="HJ101" s="66"/>
      <c r="HK101" s="66"/>
      <c r="HL101" s="66"/>
      <c r="HM101" s="66"/>
      <c r="HN101" s="56"/>
      <c r="HO101" s="56"/>
      <c r="HP101" s="56"/>
      <c r="HQ101" s="56"/>
      <c r="HR101" s="66"/>
      <c r="HS101" s="66"/>
      <c r="HW101" s="57"/>
      <c r="HX101" s="57"/>
      <c r="HY101" s="57"/>
      <c r="HZ101" s="103"/>
      <c r="IA101" s="59"/>
      <c r="IB101" s="59"/>
      <c r="IC101" s="59"/>
      <c r="ID101" s="59"/>
      <c r="IE101" s="60"/>
      <c r="IF101" s="60"/>
      <c r="IG101" s="60"/>
      <c r="IH101" s="60"/>
      <c r="II101" s="60"/>
      <c r="IJ101" s="60"/>
      <c r="IK101" s="60"/>
      <c r="IL101" s="60"/>
      <c r="IM101" s="60"/>
      <c r="IN101" s="60"/>
      <c r="IO101" s="60"/>
      <c r="IP101" s="60"/>
      <c r="IQ101" s="60"/>
      <c r="IR101" s="61"/>
      <c r="IS101" s="61"/>
      <c r="IT101" s="61"/>
      <c r="IU101" s="61"/>
      <c r="IV101" s="61"/>
      <c r="IW101" s="61"/>
      <c r="IX101" s="61"/>
      <c r="IY101" s="61"/>
      <c r="IZ101" s="61"/>
      <c r="JA101" s="62"/>
      <c r="JB101" s="61"/>
      <c r="JC101" s="61"/>
    </row>
    <row r="102" spans="1:263" ht="15.75" customHeight="1" x14ac:dyDescent="0.25">
      <c r="A102" s="63"/>
      <c r="B102" s="64"/>
      <c r="HH102" s="66"/>
      <c r="HI102" s="66"/>
      <c r="HJ102" s="66"/>
      <c r="HK102" s="66"/>
      <c r="HL102" s="66"/>
      <c r="HM102" s="66"/>
      <c r="HN102" s="56"/>
      <c r="HO102" s="56"/>
      <c r="HP102" s="56"/>
      <c r="HQ102" s="56"/>
      <c r="HR102" s="66"/>
      <c r="HS102" s="66"/>
      <c r="HW102" s="57"/>
      <c r="HX102" s="57"/>
      <c r="HY102" s="57"/>
      <c r="HZ102" s="103"/>
      <c r="IA102" s="59"/>
      <c r="IB102" s="59"/>
      <c r="IC102" s="59"/>
      <c r="ID102" s="59"/>
      <c r="IE102" s="60"/>
      <c r="IF102" s="60"/>
      <c r="IG102" s="60"/>
      <c r="IH102" s="60"/>
      <c r="II102" s="60"/>
      <c r="IJ102" s="60"/>
      <c r="IK102" s="60"/>
      <c r="IL102" s="60"/>
      <c r="IM102" s="60"/>
      <c r="IN102" s="60"/>
      <c r="IO102" s="60"/>
      <c r="IP102" s="60"/>
      <c r="IQ102" s="60"/>
      <c r="IR102" s="61"/>
      <c r="IS102" s="61"/>
      <c r="IT102" s="61"/>
      <c r="IU102" s="61"/>
      <c r="IV102" s="61"/>
      <c r="IW102" s="61"/>
      <c r="IX102" s="61"/>
      <c r="IY102" s="61"/>
      <c r="IZ102" s="61"/>
      <c r="JA102" s="62"/>
      <c r="JB102" s="61"/>
      <c r="JC102" s="61"/>
    </row>
    <row r="103" spans="1:263" ht="15.75" customHeight="1" x14ac:dyDescent="0.25">
      <c r="A103" s="63"/>
      <c r="B103" s="64"/>
      <c r="HH103" s="66"/>
      <c r="HI103" s="66"/>
      <c r="HJ103" s="66"/>
      <c r="HK103" s="66"/>
      <c r="HL103" s="66"/>
      <c r="HM103" s="66"/>
      <c r="HN103" s="56"/>
      <c r="HO103" s="56"/>
      <c r="HP103" s="56"/>
      <c r="HQ103" s="56"/>
      <c r="HR103" s="66"/>
      <c r="HS103" s="66"/>
      <c r="HW103" s="57"/>
      <c r="HX103" s="57"/>
      <c r="HY103" s="57"/>
      <c r="HZ103" s="103"/>
      <c r="IA103" s="59"/>
      <c r="IB103" s="59"/>
      <c r="IC103" s="59"/>
      <c r="ID103" s="59"/>
      <c r="IE103" s="60"/>
      <c r="IF103" s="60"/>
      <c r="IG103" s="60"/>
      <c r="IH103" s="60"/>
      <c r="II103" s="60"/>
      <c r="IJ103" s="60"/>
      <c r="IK103" s="60"/>
      <c r="IL103" s="60"/>
      <c r="IM103" s="60"/>
      <c r="IN103" s="60"/>
      <c r="IO103" s="60"/>
      <c r="IP103" s="60"/>
      <c r="IQ103" s="60"/>
      <c r="IR103" s="61"/>
      <c r="IS103" s="61"/>
      <c r="IT103" s="61"/>
      <c r="IU103" s="61"/>
      <c r="IV103" s="61"/>
      <c r="IW103" s="61"/>
      <c r="IX103" s="61"/>
      <c r="IY103" s="61"/>
      <c r="IZ103" s="61"/>
      <c r="JA103" s="62"/>
      <c r="JB103" s="61"/>
      <c r="JC103" s="61"/>
    </row>
    <row r="104" spans="1:263" ht="15.75" customHeight="1" x14ac:dyDescent="0.25">
      <c r="A104" s="63"/>
      <c r="B104" s="64"/>
      <c r="HH104" s="66"/>
      <c r="HI104" s="66"/>
      <c r="HJ104" s="66"/>
      <c r="HK104" s="66"/>
      <c r="HL104" s="66"/>
      <c r="HM104" s="66"/>
      <c r="HN104" s="56"/>
      <c r="HO104" s="56"/>
      <c r="HP104" s="56"/>
      <c r="HQ104" s="56"/>
      <c r="HR104" s="66"/>
      <c r="HS104" s="66"/>
      <c r="HW104" s="57"/>
      <c r="HX104" s="57"/>
      <c r="HY104" s="57"/>
      <c r="HZ104" s="103"/>
      <c r="IA104" s="59"/>
      <c r="IB104" s="59"/>
      <c r="IC104" s="59"/>
      <c r="ID104" s="59"/>
      <c r="IE104" s="60"/>
      <c r="IF104" s="60"/>
      <c r="IG104" s="60"/>
      <c r="IH104" s="60"/>
      <c r="II104" s="60"/>
      <c r="IJ104" s="60"/>
      <c r="IK104" s="60"/>
      <c r="IL104" s="60"/>
      <c r="IM104" s="60"/>
      <c r="IN104" s="60"/>
      <c r="IO104" s="60"/>
      <c r="IP104" s="60"/>
      <c r="IQ104" s="60"/>
      <c r="IR104" s="61"/>
      <c r="IS104" s="61"/>
      <c r="IT104" s="61"/>
      <c r="IU104" s="61"/>
      <c r="IV104" s="61"/>
      <c r="IW104" s="61"/>
      <c r="IX104" s="61"/>
      <c r="IY104" s="61"/>
      <c r="IZ104" s="61"/>
      <c r="JA104" s="62"/>
      <c r="JB104" s="61"/>
      <c r="JC104" s="61"/>
    </row>
    <row r="105" spans="1:263" ht="15.75" customHeight="1" x14ac:dyDescent="0.25">
      <c r="A105" s="63"/>
      <c r="B105" s="64"/>
      <c r="HH105" s="66"/>
      <c r="HI105" s="66"/>
      <c r="HJ105" s="66"/>
      <c r="HK105" s="66"/>
      <c r="HL105" s="66"/>
      <c r="HM105" s="66"/>
      <c r="HN105" s="56"/>
      <c r="HO105" s="56"/>
      <c r="HP105" s="56"/>
      <c r="HQ105" s="56"/>
      <c r="HR105" s="66"/>
      <c r="HS105" s="66"/>
      <c r="HW105" s="57"/>
      <c r="HX105" s="57"/>
      <c r="HY105" s="57"/>
      <c r="HZ105" s="103"/>
      <c r="IA105" s="59"/>
      <c r="IB105" s="59"/>
      <c r="IC105" s="59"/>
      <c r="ID105" s="59"/>
      <c r="IE105" s="60"/>
      <c r="IF105" s="60"/>
      <c r="IG105" s="60"/>
      <c r="IH105" s="60"/>
      <c r="II105" s="60"/>
      <c r="IJ105" s="60"/>
      <c r="IK105" s="60"/>
      <c r="IL105" s="60"/>
      <c r="IM105" s="60"/>
      <c r="IN105" s="60"/>
      <c r="IO105" s="60"/>
      <c r="IP105" s="60"/>
      <c r="IQ105" s="60"/>
      <c r="IR105" s="61"/>
      <c r="IS105" s="61"/>
      <c r="IT105" s="61"/>
      <c r="IU105" s="61"/>
      <c r="IV105" s="61"/>
      <c r="IW105" s="61"/>
      <c r="IX105" s="61"/>
      <c r="IY105" s="61"/>
      <c r="IZ105" s="61"/>
      <c r="JA105" s="62"/>
      <c r="JB105" s="61"/>
      <c r="JC105" s="61"/>
    </row>
    <row r="106" spans="1:263" ht="15.75" customHeight="1" x14ac:dyDescent="0.25">
      <c r="A106" s="63"/>
      <c r="B106" s="64"/>
      <c r="HH106" s="66"/>
      <c r="HI106" s="66"/>
      <c r="HJ106" s="66"/>
      <c r="HK106" s="66"/>
      <c r="HL106" s="66"/>
      <c r="HM106" s="66"/>
      <c r="HN106" s="56"/>
      <c r="HO106" s="56"/>
      <c r="HP106" s="56"/>
      <c r="HQ106" s="56"/>
      <c r="HR106" s="66"/>
      <c r="HS106" s="66"/>
      <c r="HW106" s="57"/>
      <c r="HX106" s="57"/>
      <c r="HY106" s="57"/>
      <c r="HZ106" s="103"/>
      <c r="IA106" s="59"/>
      <c r="IB106" s="59"/>
      <c r="IC106" s="59"/>
      <c r="ID106" s="59"/>
      <c r="IE106" s="60"/>
      <c r="IF106" s="60"/>
      <c r="IG106" s="60"/>
      <c r="IH106" s="60"/>
      <c r="II106" s="60"/>
      <c r="IJ106" s="60"/>
      <c r="IK106" s="60"/>
      <c r="IL106" s="60"/>
      <c r="IM106" s="60"/>
      <c r="IN106" s="60"/>
      <c r="IO106" s="60"/>
      <c r="IP106" s="60"/>
      <c r="IQ106" s="60"/>
      <c r="IR106" s="61"/>
      <c r="IS106" s="61"/>
      <c r="IT106" s="61"/>
      <c r="IU106" s="61"/>
      <c r="IV106" s="61"/>
      <c r="IW106" s="61"/>
      <c r="IX106" s="61"/>
      <c r="IY106" s="61"/>
      <c r="IZ106" s="61"/>
      <c r="JA106" s="62"/>
      <c r="JB106" s="61"/>
      <c r="JC106" s="61"/>
    </row>
    <row r="107" spans="1:263" ht="15.75" customHeight="1" x14ac:dyDescent="0.25">
      <c r="A107" s="63"/>
      <c r="B107" s="64"/>
      <c r="HH107" s="66"/>
      <c r="HI107" s="66"/>
      <c r="HJ107" s="66"/>
      <c r="HK107" s="66"/>
      <c r="HL107" s="66"/>
      <c r="HM107" s="66"/>
      <c r="HN107" s="56"/>
      <c r="HO107" s="56"/>
      <c r="HP107" s="56"/>
      <c r="HQ107" s="56"/>
      <c r="HR107" s="66"/>
      <c r="HS107" s="66"/>
      <c r="HW107" s="57"/>
      <c r="HX107" s="57"/>
      <c r="HY107" s="57"/>
      <c r="HZ107" s="103"/>
      <c r="IA107" s="59"/>
      <c r="IB107" s="59"/>
      <c r="IC107" s="59"/>
      <c r="ID107" s="59"/>
      <c r="IE107" s="60"/>
      <c r="IF107" s="60"/>
      <c r="IG107" s="60"/>
      <c r="IH107" s="60"/>
      <c r="II107" s="60"/>
      <c r="IJ107" s="60"/>
      <c r="IK107" s="60"/>
      <c r="IL107" s="60"/>
      <c r="IM107" s="60"/>
      <c r="IN107" s="60"/>
      <c r="IO107" s="60"/>
      <c r="IP107" s="60"/>
      <c r="IQ107" s="60"/>
      <c r="IR107" s="61"/>
      <c r="IS107" s="61"/>
      <c r="IT107" s="61"/>
      <c r="IU107" s="61"/>
      <c r="IV107" s="61"/>
      <c r="IW107" s="61"/>
      <c r="IX107" s="61"/>
      <c r="IY107" s="61"/>
      <c r="IZ107" s="61"/>
      <c r="JA107" s="62"/>
      <c r="JB107" s="61"/>
      <c r="JC107" s="61"/>
    </row>
    <row r="108" spans="1:263" ht="15.75" customHeight="1" x14ac:dyDescent="0.25">
      <c r="A108" s="69"/>
      <c r="B108" s="64"/>
      <c r="HH108" s="66"/>
      <c r="HI108" s="66"/>
      <c r="HJ108" s="66"/>
      <c r="HK108" s="66"/>
      <c r="HL108" s="66"/>
      <c r="HM108" s="66"/>
      <c r="HN108" s="56"/>
      <c r="HO108" s="56"/>
      <c r="HP108" s="56"/>
      <c r="HQ108" s="56"/>
      <c r="HR108" s="66"/>
      <c r="HS108" s="66"/>
      <c r="HW108" s="57"/>
      <c r="HX108" s="57"/>
      <c r="HY108" s="57"/>
      <c r="HZ108" s="103"/>
      <c r="IA108" s="59"/>
      <c r="IB108" s="59"/>
      <c r="IC108" s="59"/>
      <c r="ID108" s="59"/>
      <c r="IE108" s="60"/>
      <c r="IF108" s="60"/>
      <c r="IG108" s="60"/>
      <c r="IH108" s="60"/>
      <c r="II108" s="60"/>
      <c r="IJ108" s="60"/>
      <c r="IK108" s="60"/>
      <c r="IL108" s="60"/>
      <c r="IM108" s="60"/>
      <c r="IN108" s="60"/>
      <c r="IO108" s="60"/>
      <c r="IP108" s="60"/>
      <c r="IQ108" s="60"/>
      <c r="IR108" s="61"/>
      <c r="IS108" s="61"/>
      <c r="IT108" s="61"/>
      <c r="IU108" s="61"/>
      <c r="IV108" s="61"/>
      <c r="IW108" s="61"/>
      <c r="IX108" s="61"/>
      <c r="IY108" s="61"/>
      <c r="IZ108" s="61"/>
      <c r="JA108" s="62"/>
      <c r="JB108" s="61"/>
      <c r="JC108" s="61"/>
    </row>
    <row r="109" spans="1:263" ht="15.75" customHeight="1" x14ac:dyDescent="0.25">
      <c r="A109" s="63"/>
      <c r="B109" s="64"/>
      <c r="HH109" s="66"/>
      <c r="HI109" s="66"/>
      <c r="HJ109" s="66"/>
      <c r="HK109" s="66"/>
      <c r="HL109" s="66"/>
      <c r="HM109" s="66"/>
      <c r="HN109" s="56"/>
      <c r="HO109" s="56"/>
      <c r="HP109" s="56"/>
      <c r="HQ109" s="56"/>
      <c r="HR109" s="66"/>
      <c r="HS109" s="66"/>
      <c r="HW109" s="57"/>
      <c r="HX109" s="57"/>
      <c r="HY109" s="57"/>
      <c r="HZ109" s="103"/>
      <c r="IA109" s="59"/>
      <c r="IB109" s="59"/>
      <c r="IC109" s="59"/>
      <c r="ID109" s="59"/>
      <c r="IE109" s="60"/>
      <c r="IF109" s="60"/>
      <c r="IG109" s="60"/>
      <c r="IH109" s="60"/>
      <c r="II109" s="60"/>
      <c r="IJ109" s="60"/>
      <c r="IK109" s="60"/>
      <c r="IL109" s="60"/>
      <c r="IM109" s="60"/>
      <c r="IN109" s="60"/>
      <c r="IO109" s="60"/>
      <c r="IP109" s="60"/>
      <c r="IQ109" s="60"/>
      <c r="IR109" s="61"/>
      <c r="IS109" s="61"/>
      <c r="IT109" s="61"/>
      <c r="IU109" s="61"/>
      <c r="IV109" s="61"/>
      <c r="IW109" s="61"/>
      <c r="IX109" s="61"/>
      <c r="IY109" s="61"/>
      <c r="IZ109" s="61"/>
      <c r="JA109" s="62"/>
      <c r="JB109" s="61"/>
      <c r="JC109" s="61"/>
    </row>
    <row r="110" spans="1:263" ht="15.75" customHeight="1" x14ac:dyDescent="0.25">
      <c r="A110" s="63"/>
      <c r="B110" s="64"/>
      <c r="HH110" s="66"/>
      <c r="HI110" s="66"/>
      <c r="HJ110" s="66"/>
      <c r="HK110" s="66"/>
      <c r="HL110" s="66"/>
      <c r="HM110" s="66"/>
      <c r="HN110" s="56"/>
      <c r="HO110" s="56"/>
      <c r="HP110" s="56"/>
      <c r="HQ110" s="56"/>
      <c r="HR110" s="66"/>
      <c r="HS110" s="66"/>
      <c r="HW110" s="57"/>
      <c r="HX110" s="57"/>
      <c r="HY110" s="57"/>
      <c r="HZ110" s="103"/>
      <c r="IA110" s="59"/>
      <c r="IB110" s="59"/>
      <c r="IC110" s="59"/>
      <c r="ID110" s="59"/>
      <c r="IE110" s="60"/>
      <c r="IF110" s="60"/>
      <c r="IG110" s="60"/>
      <c r="IH110" s="60"/>
      <c r="II110" s="60"/>
      <c r="IJ110" s="60"/>
      <c r="IK110" s="60"/>
      <c r="IL110" s="60"/>
      <c r="IM110" s="60"/>
      <c r="IN110" s="60"/>
      <c r="IO110" s="60"/>
      <c r="IP110" s="60"/>
      <c r="IQ110" s="60"/>
      <c r="IR110" s="61"/>
      <c r="IS110" s="61"/>
      <c r="IT110" s="61"/>
      <c r="IU110" s="61"/>
      <c r="IV110" s="61"/>
      <c r="IW110" s="61"/>
      <c r="IX110" s="61"/>
      <c r="IY110" s="61"/>
      <c r="IZ110" s="61"/>
      <c r="JA110" s="62"/>
      <c r="JB110" s="61"/>
      <c r="JC110" s="61"/>
    </row>
    <row r="111" spans="1:263" ht="15.75" customHeight="1" x14ac:dyDescent="0.25">
      <c r="A111" s="70"/>
      <c r="B111" s="64"/>
      <c r="HH111" s="66"/>
      <c r="HI111" s="66"/>
      <c r="HJ111" s="66"/>
      <c r="HK111" s="66"/>
      <c r="HL111" s="66"/>
      <c r="HM111" s="66"/>
      <c r="HN111" s="56"/>
      <c r="HO111" s="56"/>
      <c r="HP111" s="56"/>
      <c r="HQ111" s="56"/>
      <c r="HR111" s="66"/>
      <c r="HS111" s="66"/>
      <c r="HW111" s="57"/>
      <c r="HX111" s="57"/>
      <c r="HY111" s="57"/>
      <c r="HZ111" s="103"/>
      <c r="IA111" s="59"/>
      <c r="IB111" s="59"/>
      <c r="IC111" s="59"/>
      <c r="ID111" s="59"/>
      <c r="IE111" s="60"/>
      <c r="IF111" s="60"/>
      <c r="IG111" s="60"/>
      <c r="IH111" s="60"/>
      <c r="II111" s="60"/>
      <c r="IJ111" s="60"/>
      <c r="IK111" s="60"/>
      <c r="IL111" s="60"/>
      <c r="IM111" s="60"/>
      <c r="IN111" s="60"/>
      <c r="IO111" s="60"/>
      <c r="IP111" s="60"/>
      <c r="IQ111" s="60"/>
      <c r="IR111" s="61"/>
      <c r="IS111" s="61"/>
      <c r="IT111" s="61"/>
      <c r="IU111" s="61"/>
      <c r="IV111" s="61"/>
      <c r="IW111" s="61"/>
      <c r="IX111" s="61"/>
      <c r="IY111" s="61"/>
      <c r="IZ111" s="61"/>
      <c r="JA111" s="62"/>
      <c r="JB111" s="61"/>
      <c r="JC111" s="61"/>
    </row>
    <row r="112" spans="1:263" ht="15.75" customHeight="1" x14ac:dyDescent="0.25">
      <c r="A112" s="71"/>
      <c r="B112" s="64"/>
      <c r="HH112" s="66"/>
      <c r="HI112" s="66"/>
      <c r="HJ112" s="66"/>
      <c r="HK112" s="66"/>
      <c r="HL112" s="66"/>
      <c r="HM112" s="66"/>
      <c r="HN112" s="56"/>
      <c r="HO112" s="56"/>
      <c r="HP112" s="56"/>
      <c r="HQ112" s="56"/>
      <c r="HR112" s="66"/>
      <c r="HS112" s="66"/>
      <c r="HW112" s="57"/>
      <c r="HX112" s="57"/>
      <c r="HY112" s="57"/>
      <c r="HZ112" s="103"/>
      <c r="IA112" s="59"/>
      <c r="IB112" s="59"/>
      <c r="IC112" s="59"/>
      <c r="ID112" s="59"/>
      <c r="IE112" s="60"/>
      <c r="IF112" s="60"/>
      <c r="IG112" s="60"/>
      <c r="IH112" s="60"/>
      <c r="II112" s="60"/>
      <c r="IJ112" s="60"/>
      <c r="IK112" s="60"/>
      <c r="IL112" s="60"/>
      <c r="IM112" s="60"/>
      <c r="IN112" s="60"/>
      <c r="IO112" s="60"/>
      <c r="IP112" s="60"/>
      <c r="IQ112" s="60"/>
      <c r="IR112" s="61"/>
      <c r="IS112" s="61"/>
      <c r="IT112" s="61"/>
      <c r="IU112" s="61"/>
      <c r="IV112" s="61"/>
      <c r="IW112" s="61"/>
      <c r="IX112" s="61"/>
      <c r="IY112" s="61"/>
      <c r="IZ112" s="61"/>
      <c r="JA112" s="62"/>
      <c r="JB112" s="61"/>
      <c r="JC112" s="61"/>
    </row>
    <row r="113" spans="1:278" ht="15.75" customHeight="1" x14ac:dyDescent="0.25">
      <c r="A113" s="6"/>
      <c r="B113" s="64"/>
      <c r="HH113" s="66"/>
      <c r="HI113" s="66"/>
      <c r="HJ113" s="66"/>
      <c r="HK113" s="66"/>
      <c r="HL113" s="66"/>
      <c r="HM113" s="66"/>
      <c r="HN113" s="56"/>
      <c r="HO113" s="56"/>
      <c r="HP113" s="56"/>
      <c r="HQ113" s="56"/>
      <c r="HR113" s="66"/>
      <c r="HS113" s="66"/>
      <c r="HW113" s="57"/>
      <c r="HX113" s="57"/>
      <c r="HY113" s="57"/>
      <c r="HZ113" s="103"/>
      <c r="IA113" s="59"/>
      <c r="IB113" s="59"/>
      <c r="IC113" s="59"/>
      <c r="ID113" s="59"/>
      <c r="IE113" s="60"/>
      <c r="IF113" s="60"/>
      <c r="IG113" s="60"/>
      <c r="IH113" s="60"/>
      <c r="II113" s="60"/>
      <c r="IJ113" s="60"/>
      <c r="IK113" s="60"/>
      <c r="IL113" s="60"/>
      <c r="IM113" s="60"/>
      <c r="IN113" s="60"/>
      <c r="IO113" s="60"/>
      <c r="IP113" s="60"/>
      <c r="IQ113" s="60"/>
      <c r="IR113" s="61"/>
      <c r="IS113" s="61"/>
      <c r="IT113" s="61"/>
      <c r="IU113" s="61"/>
      <c r="IV113" s="61"/>
      <c r="IW113" s="61"/>
      <c r="IX113" s="61"/>
      <c r="IY113" s="61"/>
      <c r="IZ113" s="61"/>
      <c r="JA113" s="62"/>
      <c r="JB113" s="61"/>
      <c r="JC113" s="61"/>
    </row>
    <row r="114" spans="1:278" ht="16.5" customHeight="1" thickBot="1" x14ac:dyDescent="0.3">
      <c r="B114" s="6"/>
      <c r="HH114" s="73"/>
      <c r="HI114" s="73"/>
      <c r="HJ114" s="73"/>
      <c r="HK114" s="73"/>
      <c r="HL114" s="73"/>
      <c r="HM114" s="73"/>
      <c r="HN114" s="56"/>
      <c r="HO114" s="56"/>
      <c r="HP114" s="56"/>
      <c r="HQ114" s="56"/>
      <c r="HR114" s="73"/>
      <c r="HS114" s="73"/>
      <c r="HX114" s="57"/>
      <c r="HY114" s="57"/>
      <c r="HZ114" s="103"/>
      <c r="IA114" s="59"/>
      <c r="IB114" s="59"/>
      <c r="IC114" s="59"/>
      <c r="ID114" s="59"/>
      <c r="IE114" s="60"/>
      <c r="IF114" s="60"/>
      <c r="IG114" s="60"/>
      <c r="IH114" s="60"/>
      <c r="II114" s="60"/>
      <c r="IJ114" s="60"/>
      <c r="IK114" s="60"/>
      <c r="IL114" s="60"/>
      <c r="IM114" s="60"/>
      <c r="IN114" s="60" t="s">
        <v>37</v>
      </c>
      <c r="IO114" s="60" t="s">
        <v>37</v>
      </c>
      <c r="IP114" s="60" t="s">
        <v>37</v>
      </c>
      <c r="IQ114" s="60" t="s">
        <v>37</v>
      </c>
      <c r="IR114" s="61"/>
      <c r="IS114" s="61"/>
      <c r="IT114" s="61"/>
      <c r="IU114" s="61"/>
      <c r="IV114" s="61"/>
      <c r="IW114" s="61"/>
      <c r="IX114" s="61"/>
      <c r="IY114" s="61"/>
      <c r="IZ114" s="61"/>
      <c r="JA114" s="74" t="s">
        <v>38</v>
      </c>
      <c r="JB114" s="61"/>
      <c r="JC114" s="61" t="s">
        <v>39</v>
      </c>
    </row>
    <row r="115" spans="1:278" ht="15.75" customHeight="1" x14ac:dyDescent="0.25">
      <c r="B115" s="6"/>
      <c r="HH115" s="73"/>
      <c r="HI115" s="73"/>
      <c r="HJ115" s="73"/>
      <c r="HK115" s="73"/>
      <c r="HL115" s="73"/>
      <c r="HM115" s="73"/>
      <c r="HN115" s="56"/>
      <c r="HO115" s="56"/>
      <c r="HP115" s="56"/>
      <c r="HQ115" s="56"/>
      <c r="HR115" s="73"/>
      <c r="HS115" s="73"/>
      <c r="HX115" s="58"/>
      <c r="HY115" s="58"/>
      <c r="HZ115" s="58"/>
      <c r="IA115" s="58"/>
      <c r="IB115" s="58"/>
      <c r="IC115" s="58"/>
      <c r="ID115" s="58"/>
      <c r="IE115" s="60"/>
      <c r="IF115" s="60"/>
      <c r="IG115" s="60"/>
      <c r="IH115" s="60"/>
      <c r="II115" s="60"/>
      <c r="IJ115" s="60"/>
      <c r="IK115" s="60"/>
      <c r="IL115" s="60"/>
      <c r="IM115" s="60"/>
      <c r="IN115" s="60" t="s">
        <v>40</v>
      </c>
      <c r="IO115" s="60" t="s">
        <v>40</v>
      </c>
      <c r="IP115" s="60" t="s">
        <v>40</v>
      </c>
      <c r="IQ115" s="60" t="s">
        <v>40</v>
      </c>
      <c r="JR115" s="6">
        <f>+JR118</f>
        <v>0</v>
      </c>
    </row>
    <row r="116" spans="1:278" x14ac:dyDescent="0.2">
      <c r="IJ116" s="60"/>
      <c r="IK116" s="60"/>
      <c r="IL116" s="60"/>
      <c r="IM116" s="60"/>
    </row>
  </sheetData>
  <mergeCells count="1">
    <mergeCell ref="HZ95:HZ114"/>
  </mergeCells>
  <pageMargins left="0.5" right="0.5" top="0.5" bottom="0.5" header="0.5" footer="0.5"/>
  <pageSetup paperSize="5" scale="42" fitToHeight="2" orientation="landscape" r:id="rId1"/>
  <headerFooter alignWithMargins="0">
    <oddFooter>&amp;L&amp;8 &amp;Z&amp;F&amp;R&amp;8 &amp;D</oddFooter>
  </headerFooter>
  <rowBreaks count="1" manualBreakCount="1">
    <brk id="97" max="16383" man="1"/>
  </rowBreaks>
  <colBreaks count="1" manualBreakCount="1">
    <brk id="52" max="80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  <pageSetUpPr autoPageBreaks="0" fitToPage="1"/>
  </sheetPr>
  <dimension ref="A1:BF57"/>
  <sheetViews>
    <sheetView showGridLines="0" showOutlineSymbols="0" zoomScale="87" workbookViewId="0">
      <selection activeCell="D8" sqref="D8"/>
    </sheetView>
  </sheetViews>
  <sheetFormatPr defaultColWidth="9.6640625" defaultRowHeight="15" x14ac:dyDescent="0.2"/>
  <cols>
    <col min="1" max="1" width="19.5546875" style="64" customWidth="1"/>
    <col min="2" max="3" width="7.6640625" style="64" customWidth="1"/>
    <col min="4" max="6" width="20.88671875" style="64" bestFit="1" customWidth="1"/>
    <col min="7" max="7" width="9.6640625" style="64" bestFit="1" customWidth="1"/>
    <col min="8" max="8" width="8.77734375" style="64" customWidth="1"/>
    <col min="9" max="11" width="10.6640625" style="64" customWidth="1"/>
    <col min="12" max="13" width="9.6640625" style="64" customWidth="1"/>
    <col min="14" max="14" width="10.6640625" style="64" customWidth="1"/>
    <col min="15" max="15" width="9.6640625" style="64" customWidth="1"/>
    <col min="16" max="16" width="10.6640625" style="64" customWidth="1"/>
    <col min="17" max="18" width="9.6640625" style="64" customWidth="1"/>
    <col min="19" max="19" width="10.6640625" style="64" customWidth="1"/>
    <col min="20" max="23" width="9.6640625" style="64" customWidth="1"/>
    <col min="24" max="24" width="10.6640625" style="64" customWidth="1"/>
    <col min="25" max="25" width="9.6640625" style="64" customWidth="1"/>
    <col min="26" max="26" width="10.6640625" style="64" customWidth="1"/>
    <col min="27" max="28" width="9.6640625" style="64" customWidth="1"/>
    <col min="29" max="29" width="10.6640625" style="64" customWidth="1"/>
    <col min="30" max="30" width="9.6640625" style="64" customWidth="1"/>
    <col min="31" max="31" width="10.6640625" style="64" customWidth="1"/>
    <col min="32" max="32" width="8.6640625" style="64" customWidth="1"/>
    <col min="33" max="33" width="7.6640625" style="64" customWidth="1"/>
    <col min="34" max="34" width="10.6640625" style="64" customWidth="1"/>
    <col min="35" max="35" width="9.6640625" style="64" customWidth="1"/>
    <col min="36" max="36" width="10.6640625" style="64" customWidth="1"/>
    <col min="37" max="38" width="7.6640625" style="64" customWidth="1"/>
    <col min="39" max="39" width="10.6640625" style="64" customWidth="1"/>
    <col min="40" max="40" width="9.6640625" style="64" customWidth="1"/>
    <col min="41" max="41" width="10.6640625" style="64" customWidth="1"/>
    <col min="42" max="42" width="8.6640625" style="64" customWidth="1"/>
    <col min="43" max="43" width="7.6640625" style="64" customWidth="1"/>
    <col min="44" max="44" width="10.6640625" style="64" customWidth="1"/>
    <col min="45" max="45" width="9.6640625" style="64" customWidth="1"/>
    <col min="46" max="46" width="10.6640625" style="64" customWidth="1"/>
    <col min="47" max="48" width="7.6640625" style="64" customWidth="1"/>
    <col min="49" max="49" width="10.6640625" style="64" customWidth="1"/>
    <col min="50" max="50" width="9.6640625" style="64" customWidth="1"/>
    <col min="51" max="51" width="10.6640625" style="64" customWidth="1"/>
    <col min="52" max="52" width="8.6640625" style="64" customWidth="1"/>
    <col min="53" max="53" width="7.6640625" style="64" customWidth="1"/>
    <col min="54" max="54" width="10.6640625" style="64" customWidth="1"/>
    <col min="55" max="55" width="9.6640625" style="64" customWidth="1"/>
    <col min="56" max="56" width="10.6640625" style="64" customWidth="1"/>
    <col min="57" max="57" width="8.6640625" style="64" customWidth="1"/>
    <col min="58" max="58" width="7.6640625" style="64" customWidth="1"/>
    <col min="59" max="60" width="9.6640625" style="64" customWidth="1"/>
    <col min="61" max="16384" width="9.6640625" style="64"/>
  </cols>
  <sheetData>
    <row r="1" spans="1:58" ht="15.75" customHeight="1" x14ac:dyDescent="0.25">
      <c r="A1" s="3" t="s">
        <v>41</v>
      </c>
      <c r="B1" s="3"/>
      <c r="C1" s="3"/>
      <c r="D1" s="3"/>
      <c r="E1" s="3"/>
      <c r="F1" s="3"/>
      <c r="G1" s="3"/>
      <c r="H1" s="3"/>
    </row>
    <row r="2" spans="1:58" ht="15.75" customHeight="1" x14ac:dyDescent="0.25">
      <c r="A2" s="3"/>
      <c r="B2" s="3"/>
      <c r="C2" s="3"/>
      <c r="D2" s="3"/>
      <c r="E2" s="3"/>
      <c r="F2" s="3"/>
      <c r="G2" s="3"/>
      <c r="H2" s="3"/>
    </row>
    <row r="3" spans="1:58" ht="18.75" customHeight="1" x14ac:dyDescent="0.3">
      <c r="A3" s="3"/>
      <c r="B3" s="3"/>
      <c r="C3" s="3"/>
      <c r="D3" s="75" t="s">
        <v>42</v>
      </c>
      <c r="E3" s="76" t="s">
        <v>43</v>
      </c>
      <c r="F3" s="76" t="s">
        <v>44</v>
      </c>
      <c r="G3" s="3"/>
      <c r="H3" s="3"/>
    </row>
    <row r="4" spans="1:58" ht="18.75" customHeight="1" x14ac:dyDescent="0.3">
      <c r="A4" s="77" t="s">
        <v>45</v>
      </c>
      <c r="B4" s="78" t="s">
        <v>46</v>
      </c>
      <c r="C4" s="78" t="s">
        <v>47</v>
      </c>
      <c r="D4" s="79">
        <v>45681</v>
      </c>
      <c r="E4" s="79">
        <v>45713</v>
      </c>
      <c r="F4" s="79">
        <v>45345</v>
      </c>
      <c r="G4" s="78" t="s">
        <v>48</v>
      </c>
      <c r="H4" s="7" t="s">
        <v>49</v>
      </c>
    </row>
    <row r="5" spans="1:58" ht="18" customHeight="1" x14ac:dyDescent="0.25">
      <c r="A5" s="101">
        <v>10</v>
      </c>
      <c r="B5" s="80">
        <v>60</v>
      </c>
      <c r="C5" s="81">
        <f t="shared" ref="C5:C22" si="0">D5/B5</f>
        <v>376.51166666666666</v>
      </c>
      <c r="D5" s="82">
        <v>22590.7</v>
      </c>
      <c r="E5" s="82">
        <v>22590.7</v>
      </c>
      <c r="F5" s="82">
        <v>21687.06</v>
      </c>
      <c r="G5" s="81">
        <f t="shared" ref="G5:G26" si="1">D5-F5</f>
        <v>903.63999999999942</v>
      </c>
      <c r="H5" s="83">
        <f t="shared" ref="H5:H26" si="2">G5/F5*100</f>
        <v>4.166724304723644</v>
      </c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4"/>
      <c r="BE5" s="84"/>
      <c r="BF5" s="84"/>
    </row>
    <row r="6" spans="1:58" ht="18" customHeight="1" x14ac:dyDescent="0.25">
      <c r="A6" s="101">
        <v>20</v>
      </c>
      <c r="B6" s="80">
        <v>46</v>
      </c>
      <c r="C6" s="81">
        <f t="shared" si="0"/>
        <v>241.87282608695651</v>
      </c>
      <c r="D6" s="82">
        <v>11126.15</v>
      </c>
      <c r="E6" s="82">
        <v>11126.15</v>
      </c>
      <c r="F6" s="82">
        <v>10680.1</v>
      </c>
      <c r="G6" s="81">
        <f t="shared" si="1"/>
        <v>446.04999999999927</v>
      </c>
      <c r="H6" s="83">
        <f t="shared" si="2"/>
        <v>4.1764590219192632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</row>
    <row r="7" spans="1:58" ht="18" customHeight="1" x14ac:dyDescent="0.25">
      <c r="A7" s="101">
        <v>30</v>
      </c>
      <c r="B7" s="80">
        <v>68</v>
      </c>
      <c r="C7" s="81">
        <f t="shared" si="0"/>
        <v>115.61470588235295</v>
      </c>
      <c r="D7" s="82">
        <v>7861.8</v>
      </c>
      <c r="E7" s="82">
        <v>7801.9</v>
      </c>
      <c r="F7" s="82">
        <v>7489.82</v>
      </c>
      <c r="G7" s="81">
        <f t="shared" si="1"/>
        <v>371.98000000000047</v>
      </c>
      <c r="H7" s="83">
        <f t="shared" si="2"/>
        <v>4.9664744947141655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</row>
    <row r="8" spans="1:58" ht="18" customHeight="1" x14ac:dyDescent="0.25">
      <c r="A8" s="101">
        <v>40</v>
      </c>
      <c r="B8" s="80">
        <v>66</v>
      </c>
      <c r="C8" s="81">
        <f t="shared" si="0"/>
        <v>90.396969696969691</v>
      </c>
      <c r="D8" s="82">
        <v>5966.2</v>
      </c>
      <c r="E8" s="82">
        <v>5966.2</v>
      </c>
      <c r="F8" s="82">
        <v>5726.54</v>
      </c>
      <c r="G8" s="81">
        <f t="shared" si="1"/>
        <v>239.65999999999985</v>
      </c>
      <c r="H8" s="83">
        <f t="shared" si="2"/>
        <v>4.1850751064342493</v>
      </c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</row>
    <row r="9" spans="1:58" ht="18" customHeight="1" x14ac:dyDescent="0.25">
      <c r="A9" s="101">
        <v>45</v>
      </c>
      <c r="B9" s="80">
        <v>54</v>
      </c>
      <c r="C9" s="81">
        <f t="shared" si="0"/>
        <v>32.953703703703702</v>
      </c>
      <c r="D9" s="82">
        <v>1779.5</v>
      </c>
      <c r="E9" s="82">
        <v>1779.5</v>
      </c>
      <c r="F9" s="82">
        <v>1708.33</v>
      </c>
      <c r="G9" s="81">
        <f t="shared" si="1"/>
        <v>71.170000000000073</v>
      </c>
      <c r="H9" s="83">
        <f t="shared" si="2"/>
        <v>4.16605690937934</v>
      </c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</row>
    <row r="10" spans="1:58" ht="18" customHeight="1" x14ac:dyDescent="0.25">
      <c r="A10" s="101">
        <v>50</v>
      </c>
      <c r="B10" s="80">
        <v>35</v>
      </c>
      <c r="C10" s="81">
        <f t="shared" si="0"/>
        <v>78.891428571428563</v>
      </c>
      <c r="D10" s="82">
        <v>2761.2</v>
      </c>
      <c r="E10" s="82">
        <v>2761.2</v>
      </c>
      <c r="F10" s="82">
        <v>2650.76</v>
      </c>
      <c r="G10" s="81">
        <f t="shared" si="1"/>
        <v>110.4399999999996</v>
      </c>
      <c r="H10" s="83">
        <f t="shared" si="2"/>
        <v>4.1663522914182947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</row>
    <row r="11" spans="1:58" ht="18" customHeight="1" x14ac:dyDescent="0.25">
      <c r="A11" s="101">
        <v>60</v>
      </c>
      <c r="B11" s="80">
        <v>24</v>
      </c>
      <c r="C11" s="81">
        <f t="shared" si="0"/>
        <v>7.0750000000000002</v>
      </c>
      <c r="D11" s="82">
        <v>169.8</v>
      </c>
      <c r="E11" s="82">
        <v>169.8</v>
      </c>
      <c r="F11" s="82">
        <v>163</v>
      </c>
      <c r="G11" s="81">
        <f t="shared" si="1"/>
        <v>6.8000000000000114</v>
      </c>
      <c r="H11" s="83">
        <f t="shared" si="2"/>
        <v>4.1717791411043015</v>
      </c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</row>
    <row r="12" spans="1:58" ht="18" customHeight="1" x14ac:dyDescent="0.25">
      <c r="A12" s="101">
        <v>70</v>
      </c>
      <c r="B12" s="80">
        <v>9</v>
      </c>
      <c r="C12" s="81">
        <f t="shared" si="0"/>
        <v>73.400000000000006</v>
      </c>
      <c r="D12" s="82">
        <v>660.6</v>
      </c>
      <c r="E12" s="82">
        <v>660.6</v>
      </c>
      <c r="F12" s="82">
        <v>634.17999999999995</v>
      </c>
      <c r="G12" s="81">
        <f t="shared" si="1"/>
        <v>26.420000000000073</v>
      </c>
      <c r="H12" s="83">
        <f t="shared" si="2"/>
        <v>4.1660096502570365</v>
      </c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  <c r="AY12" s="84"/>
      <c r="AZ12" s="84"/>
      <c r="BA12" s="84"/>
      <c r="BB12" s="84"/>
      <c r="BC12" s="84"/>
      <c r="BD12" s="84"/>
      <c r="BE12" s="84"/>
      <c r="BF12" s="84"/>
    </row>
    <row r="13" spans="1:58" ht="18" customHeight="1" x14ac:dyDescent="0.25">
      <c r="A13" s="101">
        <v>80</v>
      </c>
      <c r="B13" s="80">
        <f>12+14+24+16</f>
        <v>66</v>
      </c>
      <c r="C13" s="81">
        <f t="shared" si="0"/>
        <v>89.569696969696977</v>
      </c>
      <c r="D13" s="82">
        <v>5911.6</v>
      </c>
      <c r="E13" s="82">
        <v>5911.6</v>
      </c>
      <c r="F13" s="82">
        <v>5674.14</v>
      </c>
      <c r="G13" s="81">
        <f t="shared" si="1"/>
        <v>237.46000000000004</v>
      </c>
      <c r="H13" s="83">
        <f t="shared" si="2"/>
        <v>4.184951375891325</v>
      </c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  <c r="AY13" s="84"/>
      <c r="AZ13" s="84"/>
      <c r="BA13" s="84"/>
      <c r="BB13" s="84"/>
      <c r="BC13" s="84"/>
      <c r="BD13" s="84"/>
      <c r="BE13" s="84"/>
      <c r="BF13" s="84"/>
    </row>
    <row r="14" spans="1:58" ht="18" customHeight="1" x14ac:dyDescent="0.25">
      <c r="A14" s="101">
        <v>81</v>
      </c>
      <c r="B14" s="80">
        <v>76</v>
      </c>
      <c r="C14" s="81">
        <f t="shared" si="0"/>
        <v>43.859210526315792</v>
      </c>
      <c r="D14" s="82">
        <v>3333.3</v>
      </c>
      <c r="E14" s="82">
        <v>3333.3</v>
      </c>
      <c r="F14" s="82">
        <v>3199.95</v>
      </c>
      <c r="G14" s="81">
        <f t="shared" si="1"/>
        <v>133.35000000000036</v>
      </c>
      <c r="H14" s="83">
        <f t="shared" si="2"/>
        <v>4.1672526133220948</v>
      </c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  <c r="AY14" s="84"/>
      <c r="AZ14" s="84"/>
      <c r="BA14" s="84"/>
      <c r="BB14" s="84"/>
      <c r="BC14" s="84"/>
      <c r="BD14" s="84"/>
      <c r="BE14" s="84"/>
      <c r="BF14" s="84"/>
    </row>
    <row r="15" spans="1:58" ht="18" customHeight="1" x14ac:dyDescent="0.25">
      <c r="A15" s="101">
        <v>82</v>
      </c>
      <c r="B15" s="80">
        <v>79</v>
      </c>
      <c r="C15" s="81">
        <f t="shared" si="0"/>
        <v>113.64050632911393</v>
      </c>
      <c r="D15" s="82">
        <v>8977.6</v>
      </c>
      <c r="E15" s="82">
        <v>8977.6</v>
      </c>
      <c r="F15" s="82">
        <v>8618.5000000000018</v>
      </c>
      <c r="G15" s="81">
        <f t="shared" si="1"/>
        <v>359.09999999999854</v>
      </c>
      <c r="H15" s="83">
        <f t="shared" si="2"/>
        <v>4.1666183210535301</v>
      </c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  <c r="AY15" s="84"/>
      <c r="AZ15" s="84"/>
      <c r="BA15" s="84"/>
      <c r="BB15" s="84"/>
      <c r="BC15" s="84"/>
      <c r="BD15" s="84"/>
      <c r="BE15" s="84"/>
      <c r="BF15" s="84"/>
    </row>
    <row r="16" spans="1:58" ht="18" customHeight="1" x14ac:dyDescent="0.25">
      <c r="A16" s="101">
        <v>90</v>
      </c>
      <c r="B16" s="80">
        <v>28</v>
      </c>
      <c r="C16" s="81">
        <f t="shared" si="0"/>
        <v>64.189285714285717</v>
      </c>
      <c r="D16" s="82">
        <v>1797.3</v>
      </c>
      <c r="E16" s="82">
        <v>1797.3</v>
      </c>
      <c r="F16" s="82">
        <v>1725.4</v>
      </c>
      <c r="G16" s="81">
        <f t="shared" si="1"/>
        <v>71.899999999999864</v>
      </c>
      <c r="H16" s="83">
        <f t="shared" si="2"/>
        <v>4.1671496464587845</v>
      </c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</row>
    <row r="17" spans="1:58" ht="18" customHeight="1" x14ac:dyDescent="0.25">
      <c r="A17" s="101">
        <v>92</v>
      </c>
      <c r="B17" s="80">
        <v>9</v>
      </c>
      <c r="C17" s="81">
        <f t="shared" si="0"/>
        <v>168.5</v>
      </c>
      <c r="D17" s="82">
        <v>1516.5</v>
      </c>
      <c r="E17" s="82">
        <v>1516.5</v>
      </c>
      <c r="F17" s="82">
        <v>1455.84</v>
      </c>
      <c r="G17" s="81">
        <f t="shared" si="1"/>
        <v>60.660000000000082</v>
      </c>
      <c r="H17" s="83">
        <f t="shared" si="2"/>
        <v>4.1666666666666723</v>
      </c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</row>
    <row r="18" spans="1:58" ht="18" customHeight="1" x14ac:dyDescent="0.25">
      <c r="A18" s="101">
        <v>200</v>
      </c>
      <c r="B18" s="80">
        <v>20</v>
      </c>
      <c r="C18" s="81">
        <f t="shared" si="0"/>
        <v>44.45</v>
      </c>
      <c r="D18" s="82">
        <v>889</v>
      </c>
      <c r="E18" s="82">
        <v>889</v>
      </c>
      <c r="F18" s="82">
        <v>853.44</v>
      </c>
      <c r="G18" s="81">
        <f t="shared" si="1"/>
        <v>35.559999999999945</v>
      </c>
      <c r="H18" s="83">
        <f t="shared" si="2"/>
        <v>4.1666666666666599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  <c r="AY18" s="84"/>
      <c r="AZ18" s="84"/>
      <c r="BA18" s="84"/>
      <c r="BB18" s="84"/>
      <c r="BC18" s="84"/>
      <c r="BD18" s="84"/>
      <c r="BE18" s="84"/>
      <c r="BF18" s="84"/>
    </row>
    <row r="19" spans="1:58" ht="18" customHeight="1" x14ac:dyDescent="0.25">
      <c r="A19" s="101">
        <v>1301</v>
      </c>
      <c r="B19" s="80">
        <v>6</v>
      </c>
      <c r="C19" s="81">
        <f t="shared" si="0"/>
        <v>82.899999999999991</v>
      </c>
      <c r="D19" s="82">
        <v>497.4</v>
      </c>
      <c r="E19" s="82">
        <v>497.4</v>
      </c>
      <c r="F19" s="82">
        <v>477.5</v>
      </c>
      <c r="G19" s="81">
        <f t="shared" si="1"/>
        <v>19.899999999999977</v>
      </c>
      <c r="H19" s="83">
        <f t="shared" si="2"/>
        <v>4.1675392670157017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</row>
    <row r="20" spans="1:58" ht="18" customHeight="1" x14ac:dyDescent="0.25">
      <c r="A20" s="101">
        <v>1300</v>
      </c>
      <c r="B20" s="80">
        <v>13</v>
      </c>
      <c r="C20" s="81">
        <f t="shared" si="0"/>
        <v>101.1846153846154</v>
      </c>
      <c r="D20" s="82">
        <v>1315.4</v>
      </c>
      <c r="E20" s="82">
        <v>1065.5999999999999</v>
      </c>
      <c r="F20" s="82">
        <v>1022.98</v>
      </c>
      <c r="G20" s="81">
        <f t="shared" si="1"/>
        <v>292.42000000000007</v>
      </c>
      <c r="H20" s="83">
        <f t="shared" si="2"/>
        <v>28.585114078476614</v>
      </c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</row>
    <row r="21" spans="1:58" ht="18" customHeight="1" x14ac:dyDescent="0.25">
      <c r="A21" s="101">
        <v>611</v>
      </c>
      <c r="B21" s="80">
        <v>6</v>
      </c>
      <c r="C21" s="81">
        <f t="shared" si="0"/>
        <v>286.7</v>
      </c>
      <c r="D21" s="82">
        <v>1720.2</v>
      </c>
      <c r="E21" s="82">
        <v>1720.2</v>
      </c>
      <c r="F21" s="82">
        <v>1651.39</v>
      </c>
      <c r="G21" s="81">
        <f t="shared" si="1"/>
        <v>68.809999999999945</v>
      </c>
      <c r="H21" s="83">
        <f t="shared" si="2"/>
        <v>4.1667928230157587</v>
      </c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  <c r="AY21" s="84"/>
      <c r="AZ21" s="84"/>
      <c r="BA21" s="84"/>
      <c r="BB21" s="84"/>
      <c r="BC21" s="84"/>
      <c r="BD21" s="84"/>
      <c r="BE21" s="84"/>
      <c r="BF21" s="84"/>
    </row>
    <row r="22" spans="1:58" ht="18" customHeight="1" x14ac:dyDescent="0.25">
      <c r="A22" s="77" t="s">
        <v>50</v>
      </c>
      <c r="B22" s="77">
        <f>SUM(B5:B21)</f>
        <v>665</v>
      </c>
      <c r="C22" s="85">
        <f t="shared" si="0"/>
        <v>118.60789473684208</v>
      </c>
      <c r="D22" s="86">
        <f>SUM(D5:D21)</f>
        <v>78874.249999999985</v>
      </c>
      <c r="E22" s="86">
        <f>SUM(E5:E21)</f>
        <v>78564.55</v>
      </c>
      <c r="F22" s="86">
        <f>SUM(F5:F21)</f>
        <v>75418.929999999993</v>
      </c>
      <c r="G22" s="37">
        <f t="shared" si="1"/>
        <v>3455.3199999999924</v>
      </c>
      <c r="H22" s="87">
        <f t="shared" si="2"/>
        <v>4.5815022833126813</v>
      </c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  <c r="AY22" s="84"/>
      <c r="AZ22" s="84"/>
      <c r="BA22" s="84"/>
      <c r="BB22" s="84"/>
      <c r="BC22" s="84"/>
      <c r="BD22" s="84"/>
      <c r="BE22" s="84"/>
      <c r="BF22" s="84"/>
    </row>
    <row r="23" spans="1:58" ht="18" customHeight="1" x14ac:dyDescent="0.25">
      <c r="A23" s="101" t="s">
        <v>51</v>
      </c>
      <c r="B23" s="80"/>
      <c r="C23" s="80"/>
      <c r="D23" s="82">
        <v>672.4</v>
      </c>
      <c r="E23" s="82">
        <v>672.4</v>
      </c>
      <c r="F23" s="82">
        <v>645.5</v>
      </c>
      <c r="G23" s="81">
        <f t="shared" si="1"/>
        <v>26.899999999999977</v>
      </c>
      <c r="H23" s="83">
        <f t="shared" si="2"/>
        <v>4.1673121611154107</v>
      </c>
      <c r="J23" s="84"/>
      <c r="K23" s="84"/>
      <c r="L23" s="84"/>
      <c r="M23" s="84"/>
      <c r="O23" s="84"/>
      <c r="P23" s="84"/>
      <c r="Q23" s="84"/>
      <c r="R23" s="84"/>
      <c r="T23" s="84"/>
      <c r="U23" s="84"/>
      <c r="V23" s="84"/>
      <c r="W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</row>
    <row r="24" spans="1:58" ht="18" customHeight="1" x14ac:dyDescent="0.25">
      <c r="A24" s="101" t="s">
        <v>52</v>
      </c>
      <c r="B24" s="80"/>
      <c r="C24" s="80"/>
      <c r="D24" s="82">
        <v>1438.2</v>
      </c>
      <c r="E24" s="82">
        <v>1438.2</v>
      </c>
      <c r="F24" s="82">
        <v>1380.67</v>
      </c>
      <c r="G24" s="81">
        <f t="shared" si="1"/>
        <v>57.529999999999973</v>
      </c>
      <c r="H24" s="83">
        <f t="shared" si="2"/>
        <v>4.1668175595906316</v>
      </c>
      <c r="J24" s="84"/>
      <c r="K24" s="84"/>
      <c r="L24" s="84"/>
      <c r="M24" s="84"/>
      <c r="O24" s="84"/>
      <c r="P24" s="84"/>
      <c r="Q24" s="84"/>
      <c r="R24" s="84"/>
      <c r="T24" s="84"/>
      <c r="U24" s="84"/>
      <c r="V24" s="84"/>
      <c r="W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  <c r="AY24" s="84"/>
      <c r="AZ24" s="84"/>
      <c r="BA24" s="84"/>
      <c r="BB24" s="84"/>
      <c r="BC24" s="84"/>
      <c r="BD24" s="84"/>
      <c r="BE24" s="84"/>
      <c r="BF24" s="84"/>
    </row>
    <row r="25" spans="1:58" ht="18" customHeight="1" x14ac:dyDescent="0.25">
      <c r="A25" s="101" t="s">
        <v>13</v>
      </c>
      <c r="B25" s="80"/>
      <c r="C25" s="80"/>
      <c r="D25" s="82">
        <v>223.4</v>
      </c>
      <c r="E25" s="88">
        <v>223.4</v>
      </c>
      <c r="F25" s="82">
        <v>214.46</v>
      </c>
      <c r="G25" s="81">
        <f t="shared" si="1"/>
        <v>8.9399999999999977</v>
      </c>
      <c r="H25" s="89">
        <f t="shared" si="2"/>
        <v>4.1686095309148543</v>
      </c>
      <c r="J25" s="84"/>
      <c r="K25" s="84"/>
      <c r="L25" s="84"/>
      <c r="M25" s="84"/>
      <c r="O25" s="84"/>
      <c r="P25" s="84"/>
      <c r="Q25" s="84"/>
      <c r="R25" s="84"/>
      <c r="T25" s="84"/>
      <c r="U25" s="84"/>
      <c r="V25" s="84"/>
      <c r="W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  <c r="AY25" s="84"/>
      <c r="AZ25" s="84"/>
      <c r="BA25" s="84"/>
      <c r="BB25" s="84"/>
      <c r="BC25" s="84"/>
      <c r="BD25" s="84"/>
      <c r="BE25" s="84"/>
      <c r="BF25" s="84"/>
    </row>
    <row r="26" spans="1:58" ht="18" customHeight="1" x14ac:dyDescent="0.25">
      <c r="A26" s="36" t="s">
        <v>53</v>
      </c>
      <c r="B26" s="36"/>
      <c r="C26" s="36"/>
      <c r="D26" s="90">
        <f>D22+D23+D24+D25</f>
        <v>81208.249999999971</v>
      </c>
      <c r="E26" s="90">
        <f>SUM(E22:E25)</f>
        <v>80898.549999999988</v>
      </c>
      <c r="F26" s="90">
        <f>SUM(F22:F25)</f>
        <v>77659.56</v>
      </c>
      <c r="G26" s="37">
        <f t="shared" si="1"/>
        <v>3548.6899999999732</v>
      </c>
      <c r="H26" s="87">
        <f t="shared" si="2"/>
        <v>4.569546878710069</v>
      </c>
      <c r="J26" s="84"/>
      <c r="K26" s="84"/>
      <c r="L26" s="84"/>
      <c r="M26" s="84"/>
      <c r="O26" s="84"/>
      <c r="P26" s="84"/>
      <c r="Q26" s="84"/>
      <c r="R26" s="84"/>
      <c r="T26" s="84"/>
      <c r="U26" s="84"/>
      <c r="V26" s="84"/>
      <c r="W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</row>
    <row r="27" spans="1:58" ht="18" customHeight="1" x14ac:dyDescent="0.25">
      <c r="A27" s="3"/>
      <c r="B27" s="3"/>
      <c r="C27" s="3"/>
      <c r="D27" s="91"/>
      <c r="E27" s="92"/>
      <c r="F27" s="91"/>
      <c r="G27" s="42"/>
      <c r="H27" s="93"/>
      <c r="J27" s="84"/>
      <c r="K27" s="84"/>
      <c r="L27" s="84"/>
      <c r="M27" s="84"/>
      <c r="O27" s="84"/>
      <c r="P27" s="84"/>
      <c r="Q27" s="84"/>
      <c r="R27" s="84"/>
      <c r="T27" s="84"/>
      <c r="U27" s="84"/>
      <c r="V27" s="84"/>
      <c r="W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  <c r="AY27" s="84"/>
      <c r="AZ27" s="84"/>
      <c r="BA27" s="84"/>
      <c r="BB27" s="84"/>
      <c r="BC27" s="84"/>
      <c r="BD27" s="84"/>
      <c r="BE27" s="84"/>
      <c r="BF27" s="84"/>
    </row>
    <row r="28" spans="1:58" ht="18" customHeight="1" x14ac:dyDescent="0.25">
      <c r="A28" s="50"/>
      <c r="B28" s="3"/>
      <c r="C28" s="3"/>
      <c r="D28" s="91"/>
      <c r="E28" s="92"/>
      <c r="F28" s="91"/>
      <c r="G28" s="42"/>
      <c r="H28" s="93"/>
      <c r="J28" s="84"/>
      <c r="K28" s="84"/>
      <c r="L28" s="84"/>
      <c r="M28" s="84"/>
      <c r="O28" s="84"/>
      <c r="P28" s="84"/>
      <c r="Q28" s="84"/>
      <c r="R28" s="84"/>
      <c r="T28" s="84"/>
      <c r="U28" s="84"/>
      <c r="V28" s="84"/>
      <c r="W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</row>
    <row r="29" spans="1:58" ht="18" customHeight="1" x14ac:dyDescent="0.25">
      <c r="A29" s="50"/>
      <c r="B29" s="3"/>
      <c r="C29" s="3"/>
      <c r="D29" s="91"/>
      <c r="E29" s="92"/>
      <c r="F29" s="91"/>
      <c r="G29" s="42"/>
      <c r="H29" s="93"/>
      <c r="J29" s="84"/>
      <c r="K29" s="84"/>
      <c r="L29" s="84"/>
      <c r="M29" s="84"/>
      <c r="O29" s="84"/>
      <c r="P29" s="84"/>
      <c r="Q29" s="84"/>
      <c r="R29" s="84"/>
      <c r="T29" s="84"/>
      <c r="U29" s="84"/>
      <c r="V29" s="84"/>
      <c r="W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</row>
    <row r="30" spans="1:58" ht="18" customHeight="1" x14ac:dyDescent="0.25">
      <c r="A30" s="50"/>
      <c r="B30" s="3"/>
      <c r="C30" s="3"/>
      <c r="D30" s="91"/>
      <c r="E30" s="92"/>
      <c r="F30" s="91"/>
      <c r="G30" s="42"/>
      <c r="H30" s="93"/>
      <c r="J30" s="84"/>
      <c r="K30" s="84"/>
      <c r="L30" s="84"/>
      <c r="M30" s="84"/>
      <c r="O30" s="84"/>
      <c r="P30" s="84"/>
      <c r="Q30" s="84"/>
      <c r="R30" s="84"/>
      <c r="T30" s="84"/>
      <c r="U30" s="84"/>
      <c r="V30" s="84"/>
      <c r="W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  <c r="AY30" s="84"/>
      <c r="AZ30" s="84"/>
      <c r="BA30" s="84"/>
      <c r="BB30" s="84"/>
      <c r="BC30" s="84"/>
      <c r="BD30" s="84"/>
      <c r="BE30" s="84"/>
      <c r="BF30" s="84"/>
    </row>
    <row r="31" spans="1:58" ht="18" customHeight="1" x14ac:dyDescent="0.25">
      <c r="A31" s="50"/>
      <c r="B31" s="3"/>
      <c r="C31" s="3"/>
      <c r="D31" s="91"/>
      <c r="E31" s="92"/>
      <c r="F31" s="91"/>
      <c r="G31" s="42"/>
      <c r="H31" s="93"/>
      <c r="J31" s="84"/>
      <c r="K31" s="84"/>
      <c r="L31" s="84"/>
      <c r="M31" s="84"/>
      <c r="O31" s="84"/>
      <c r="P31" s="84"/>
      <c r="Q31" s="84"/>
      <c r="R31" s="84"/>
      <c r="T31" s="84"/>
      <c r="U31" s="84"/>
      <c r="V31" s="84"/>
      <c r="W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4"/>
      <c r="BE31" s="84"/>
      <c r="BF31" s="84"/>
    </row>
    <row r="32" spans="1:58" ht="18" customHeight="1" x14ac:dyDescent="0.25">
      <c r="A32" s="50"/>
      <c r="B32" s="3"/>
      <c r="C32" s="3"/>
      <c r="D32" s="91"/>
      <c r="E32" s="92"/>
      <c r="F32" s="91"/>
      <c r="G32" s="42"/>
      <c r="H32" s="93"/>
      <c r="J32" s="84"/>
      <c r="K32" s="84"/>
      <c r="L32" s="84"/>
      <c r="M32" s="84"/>
      <c r="O32" s="84"/>
      <c r="P32" s="84"/>
      <c r="Q32" s="84"/>
      <c r="R32" s="84"/>
      <c r="T32" s="84"/>
      <c r="U32" s="84"/>
      <c r="V32" s="84"/>
      <c r="W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  <c r="AY32" s="84"/>
      <c r="AZ32" s="84"/>
      <c r="BA32" s="84"/>
      <c r="BB32" s="84"/>
      <c r="BC32" s="84"/>
      <c r="BD32" s="84"/>
      <c r="BE32" s="84"/>
      <c r="BF32" s="84"/>
    </row>
    <row r="33" spans="1:58" ht="18" customHeight="1" x14ac:dyDescent="0.25">
      <c r="A33" s="50"/>
      <c r="B33" s="3"/>
      <c r="C33" s="3"/>
      <c r="D33" s="91"/>
      <c r="E33" s="92"/>
      <c r="F33" s="91"/>
      <c r="G33" s="42"/>
      <c r="H33" s="93"/>
      <c r="J33" s="84"/>
      <c r="K33" s="84"/>
      <c r="L33" s="84"/>
      <c r="M33" s="84"/>
      <c r="O33" s="84"/>
      <c r="P33" s="84"/>
      <c r="Q33" s="84"/>
      <c r="R33" s="84"/>
      <c r="T33" s="84"/>
      <c r="U33" s="84"/>
      <c r="V33" s="84"/>
      <c r="W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4"/>
      <c r="BE33" s="84"/>
      <c r="BF33" s="84"/>
    </row>
    <row r="34" spans="1:58" ht="18" customHeight="1" x14ac:dyDescent="0.25">
      <c r="A34" s="50"/>
      <c r="B34" s="3"/>
      <c r="C34" s="3"/>
      <c r="D34" s="91"/>
      <c r="E34" s="92"/>
      <c r="F34" s="91"/>
      <c r="G34" s="42"/>
      <c r="H34" s="93"/>
      <c r="J34" s="84"/>
      <c r="K34" s="84"/>
      <c r="L34" s="84"/>
      <c r="M34" s="84"/>
      <c r="O34" s="84"/>
      <c r="P34" s="84"/>
      <c r="Q34" s="84"/>
      <c r="R34" s="84"/>
      <c r="T34" s="84"/>
      <c r="U34" s="84"/>
      <c r="V34" s="84"/>
      <c r="W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  <c r="AY34" s="84"/>
      <c r="AZ34" s="84"/>
      <c r="BA34" s="84"/>
      <c r="BB34" s="84"/>
      <c r="BC34" s="84"/>
      <c r="BD34" s="84"/>
      <c r="BE34" s="84"/>
      <c r="BF34" s="84"/>
    </row>
    <row r="35" spans="1:58" ht="18" customHeight="1" x14ac:dyDescent="0.25">
      <c r="A35" s="50"/>
      <c r="B35" s="3"/>
      <c r="C35" s="3"/>
      <c r="D35" s="91"/>
      <c r="E35" s="92"/>
      <c r="F35" s="91"/>
      <c r="G35" s="42"/>
      <c r="H35" s="93"/>
      <c r="J35" s="84"/>
      <c r="K35" s="84"/>
      <c r="L35" s="84"/>
      <c r="M35" s="84"/>
      <c r="O35" s="84"/>
      <c r="P35" s="84"/>
      <c r="Q35" s="84"/>
      <c r="R35" s="84"/>
      <c r="T35" s="84"/>
      <c r="U35" s="84"/>
      <c r="V35" s="84"/>
      <c r="W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4"/>
      <c r="BE35" s="84"/>
      <c r="BF35" s="84"/>
    </row>
    <row r="36" spans="1:58" ht="18" customHeight="1" x14ac:dyDescent="0.25">
      <c r="A36" s="50"/>
      <c r="B36" s="3"/>
      <c r="C36" s="3"/>
      <c r="D36" s="91"/>
      <c r="E36" s="92"/>
      <c r="F36" s="91"/>
      <c r="G36" s="42"/>
      <c r="H36" s="93"/>
      <c r="J36" s="84"/>
      <c r="K36" s="84"/>
      <c r="L36" s="84"/>
      <c r="M36" s="84"/>
      <c r="O36" s="84"/>
      <c r="P36" s="84"/>
      <c r="Q36" s="84"/>
      <c r="R36" s="84"/>
      <c r="T36" s="84"/>
      <c r="U36" s="84"/>
      <c r="V36" s="84"/>
      <c r="W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  <c r="AY36" s="84"/>
      <c r="AZ36" s="84"/>
      <c r="BA36" s="84"/>
      <c r="BB36" s="84"/>
      <c r="BC36" s="84"/>
      <c r="BD36" s="84"/>
      <c r="BE36" s="84"/>
      <c r="BF36" s="84"/>
    </row>
    <row r="37" spans="1:58" ht="18" customHeight="1" x14ac:dyDescent="0.25">
      <c r="A37" s="50"/>
      <c r="B37" s="3"/>
      <c r="C37" s="3"/>
      <c r="D37" s="91"/>
      <c r="E37" s="92"/>
      <c r="F37" s="91"/>
      <c r="G37" s="42"/>
      <c r="H37" s="93"/>
      <c r="J37" s="84"/>
      <c r="K37" s="84"/>
      <c r="L37" s="84"/>
      <c r="M37" s="84"/>
      <c r="O37" s="84"/>
      <c r="P37" s="84"/>
      <c r="Q37" s="84"/>
      <c r="R37" s="84"/>
      <c r="T37" s="84"/>
      <c r="U37" s="84"/>
      <c r="V37" s="84"/>
      <c r="W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4"/>
      <c r="BE37" s="84"/>
      <c r="BF37" s="84"/>
    </row>
    <row r="38" spans="1:58" ht="18" customHeight="1" x14ac:dyDescent="0.25">
      <c r="A38" s="50"/>
      <c r="B38" s="3"/>
      <c r="C38" s="3"/>
      <c r="D38" s="91"/>
      <c r="E38" s="92"/>
      <c r="F38" s="91"/>
      <c r="G38" s="42"/>
      <c r="H38" s="93"/>
      <c r="J38" s="84"/>
      <c r="K38" s="84"/>
      <c r="L38" s="84"/>
      <c r="M38" s="84"/>
      <c r="O38" s="84"/>
      <c r="P38" s="84"/>
      <c r="Q38" s="84"/>
      <c r="R38" s="84"/>
      <c r="T38" s="84"/>
      <c r="U38" s="84"/>
      <c r="V38" s="84"/>
      <c r="W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  <c r="AY38" s="84"/>
      <c r="AZ38" s="84"/>
      <c r="BA38" s="84"/>
      <c r="BB38" s="84"/>
      <c r="BC38" s="84"/>
      <c r="BD38" s="84"/>
      <c r="BE38" s="84"/>
      <c r="BF38" s="84"/>
    </row>
    <row r="39" spans="1:58" ht="18" customHeight="1" x14ac:dyDescent="0.25">
      <c r="A39" s="50"/>
      <c r="B39" s="3"/>
      <c r="C39" s="3"/>
      <c r="D39" s="91"/>
      <c r="E39" s="92"/>
      <c r="F39" s="91"/>
      <c r="G39" s="42"/>
      <c r="H39" s="93"/>
      <c r="J39" s="84"/>
      <c r="K39" s="84"/>
      <c r="L39" s="84"/>
      <c r="M39" s="84"/>
      <c r="O39" s="84"/>
      <c r="P39" s="84"/>
      <c r="Q39" s="84"/>
      <c r="R39" s="84"/>
      <c r="T39" s="84"/>
      <c r="U39" s="84"/>
      <c r="V39" s="84"/>
      <c r="W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4"/>
      <c r="BE39" s="84"/>
      <c r="BF39" s="84"/>
    </row>
    <row r="40" spans="1:58" ht="18" customHeight="1" x14ac:dyDescent="0.25">
      <c r="A40" s="50"/>
      <c r="B40" s="3"/>
      <c r="C40" s="3"/>
      <c r="D40" s="91"/>
      <c r="E40" s="92"/>
      <c r="F40" s="91"/>
      <c r="G40" s="42"/>
      <c r="H40" s="93"/>
      <c r="J40" s="84"/>
      <c r="K40" s="84"/>
      <c r="L40" s="84"/>
      <c r="M40" s="84"/>
      <c r="O40" s="84"/>
      <c r="P40" s="84"/>
      <c r="Q40" s="84"/>
      <c r="R40" s="84"/>
      <c r="T40" s="84"/>
      <c r="U40" s="84"/>
      <c r="V40" s="84"/>
      <c r="W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  <c r="AY40" s="84"/>
      <c r="AZ40" s="84"/>
      <c r="BA40" s="84"/>
      <c r="BB40" s="84"/>
      <c r="BC40" s="84"/>
      <c r="BD40" s="84"/>
      <c r="BE40" s="84"/>
      <c r="BF40" s="84"/>
    </row>
    <row r="41" spans="1:58" ht="18" customHeight="1" x14ac:dyDescent="0.25">
      <c r="A41" s="50"/>
      <c r="B41" s="3"/>
      <c r="C41" s="3"/>
      <c r="D41" s="91"/>
      <c r="E41" s="92"/>
      <c r="F41" s="91"/>
      <c r="G41" s="42"/>
      <c r="H41" s="93"/>
      <c r="J41" s="84"/>
      <c r="K41" s="84"/>
      <c r="L41" s="84"/>
      <c r="M41" s="84"/>
      <c r="O41" s="84"/>
      <c r="P41" s="84"/>
      <c r="Q41" s="84"/>
      <c r="R41" s="84"/>
      <c r="T41" s="84"/>
      <c r="U41" s="84"/>
      <c r="V41" s="84"/>
      <c r="W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</row>
    <row r="42" spans="1:58" ht="18" customHeight="1" x14ac:dyDescent="0.25">
      <c r="A42" s="50"/>
      <c r="B42" s="3"/>
      <c r="C42" s="3"/>
      <c r="D42" s="91"/>
      <c r="E42" s="92"/>
      <c r="F42" s="91"/>
      <c r="G42" s="42"/>
      <c r="H42" s="93"/>
      <c r="J42" s="84"/>
      <c r="K42" s="84"/>
      <c r="L42" s="84"/>
      <c r="M42" s="84"/>
      <c r="O42" s="84"/>
      <c r="P42" s="84"/>
      <c r="Q42" s="84"/>
      <c r="R42" s="84"/>
      <c r="T42" s="84"/>
      <c r="U42" s="84"/>
      <c r="V42" s="84"/>
      <c r="W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4"/>
    </row>
    <row r="43" spans="1:58" ht="18" customHeight="1" x14ac:dyDescent="0.25">
      <c r="A43" s="50"/>
      <c r="B43" s="3"/>
      <c r="C43" s="3"/>
      <c r="D43" s="91"/>
      <c r="E43" s="92"/>
      <c r="F43" s="91"/>
      <c r="G43" s="42"/>
      <c r="H43" s="93"/>
      <c r="J43" s="84"/>
      <c r="K43" s="84"/>
      <c r="L43" s="84"/>
      <c r="M43" s="84"/>
      <c r="O43" s="84"/>
      <c r="P43" s="84"/>
      <c r="Q43" s="84"/>
      <c r="R43" s="84"/>
      <c r="T43" s="84"/>
      <c r="U43" s="84"/>
      <c r="V43" s="84"/>
      <c r="W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4"/>
    </row>
    <row r="44" spans="1:58" ht="18" customHeight="1" x14ac:dyDescent="0.25">
      <c r="A44" s="50"/>
      <c r="B44" s="3"/>
      <c r="C44" s="3"/>
      <c r="D44" s="92"/>
      <c r="E44" s="92"/>
      <c r="F44" s="92"/>
      <c r="G44" s="42"/>
      <c r="H44" s="93"/>
      <c r="J44" s="84"/>
      <c r="K44" s="84"/>
      <c r="L44" s="84"/>
      <c r="M44" s="84"/>
      <c r="O44" s="84"/>
      <c r="P44" s="84"/>
      <c r="Q44" s="84"/>
      <c r="R44" s="84"/>
      <c r="T44" s="84"/>
      <c r="U44" s="84"/>
      <c r="V44" s="84"/>
      <c r="W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4"/>
    </row>
    <row r="45" spans="1:58" ht="18" customHeight="1" x14ac:dyDescent="0.25">
      <c r="A45" s="50"/>
      <c r="B45" s="3"/>
      <c r="C45" s="3"/>
      <c r="D45" s="94"/>
      <c r="E45" s="92"/>
      <c r="F45" s="94"/>
      <c r="G45" s="42"/>
      <c r="H45" s="93"/>
      <c r="J45" s="84"/>
      <c r="K45" s="84"/>
      <c r="L45" s="84"/>
      <c r="M45" s="84"/>
      <c r="O45" s="84"/>
      <c r="P45" s="84"/>
      <c r="Q45" s="84"/>
      <c r="R45" s="84"/>
      <c r="T45" s="84"/>
      <c r="U45" s="84"/>
      <c r="V45" s="84"/>
      <c r="W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</row>
    <row r="46" spans="1:58" ht="18.75" customHeight="1" x14ac:dyDescent="0.3">
      <c r="A46" s="50"/>
      <c r="B46" s="3"/>
      <c r="C46" s="3"/>
      <c r="D46" s="95"/>
      <c r="E46" s="96"/>
      <c r="F46" s="95"/>
      <c r="G46" s="42"/>
      <c r="H46" s="93"/>
      <c r="J46" s="84"/>
      <c r="K46" s="84"/>
      <c r="L46" s="84"/>
      <c r="M46" s="84"/>
      <c r="O46" s="84"/>
      <c r="P46" s="84"/>
      <c r="Q46" s="84"/>
      <c r="R46" s="84"/>
      <c r="T46" s="84"/>
      <c r="U46" s="84"/>
      <c r="V46" s="84"/>
      <c r="W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</row>
    <row r="47" spans="1:58" x14ac:dyDescent="0.2">
      <c r="A47" s="63"/>
      <c r="D47" s="6"/>
      <c r="E47" s="6"/>
      <c r="L47" s="84"/>
      <c r="M47" s="84"/>
    </row>
    <row r="48" spans="1:58" ht="15.75" customHeight="1" x14ac:dyDescent="0.25">
      <c r="A48" s="97"/>
    </row>
    <row r="49" spans="1:3" ht="15.75" customHeight="1" x14ac:dyDescent="0.25">
      <c r="A49" s="98"/>
    </row>
    <row r="50" spans="1:3" x14ac:dyDescent="0.2">
      <c r="A50" s="84"/>
      <c r="C50" s="99"/>
    </row>
    <row r="51" spans="1:3" x14ac:dyDescent="0.2">
      <c r="A51" s="84"/>
      <c r="C51" s="100"/>
    </row>
    <row r="52" spans="1:3" x14ac:dyDescent="0.2">
      <c r="A52" s="84"/>
    </row>
    <row r="53" spans="1:3" x14ac:dyDescent="0.2">
      <c r="A53" s="84"/>
    </row>
    <row r="54" spans="1:3" x14ac:dyDescent="0.2">
      <c r="A54" s="84"/>
    </row>
    <row r="55" spans="1:3" x14ac:dyDescent="0.2">
      <c r="A55" s="84"/>
    </row>
    <row r="56" spans="1:3" x14ac:dyDescent="0.2">
      <c r="A56" s="84"/>
    </row>
    <row r="57" spans="1:3" x14ac:dyDescent="0.2">
      <c r="A57" s="84"/>
    </row>
  </sheetData>
  <pageMargins left="0.71" right="0.36" top="0.55000000000000004" bottom="0.55000000000000004" header="0.5" footer="0.5"/>
  <pageSetup scale="61" orientation="portrait"/>
  <headerFooter alignWithMargins="0">
    <oddFooter>&amp;L&amp;8 &amp;Z&amp;F&amp;R&amp;8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Monthly Sorted by Prop</vt:lpstr>
      <vt:lpstr>Analysis</vt:lpstr>
      <vt:lpstr>Analysis!Print_Area</vt:lpstr>
      <vt:lpstr>'Monthly Sorted by Prop'!Print_Area</vt:lpstr>
      <vt:lpstr>'Monthly Sorted by Prop'!Print_Titles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Chrisman</dc:creator>
  <cp:lastModifiedBy>Grant Chrisman</cp:lastModifiedBy>
  <dcterms:created xsi:type="dcterms:W3CDTF">2025-04-04T22:54:27Z</dcterms:created>
  <dcterms:modified xsi:type="dcterms:W3CDTF">2025-04-07T21:13:33Z</dcterms:modified>
</cp:coreProperties>
</file>