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us\Desktop\"/>
    </mc:Choice>
  </mc:AlternateContent>
  <bookViews>
    <workbookView xWindow="0" yWindow="0" windowWidth="19200" windowHeight="7020" activeTab="1"/>
  </bookViews>
  <sheets>
    <sheet name="Grid Experiment Data" sheetId="1" r:id="rId1"/>
    <sheet name="Delay Experiment data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57" i="1" l="1"/>
  <c r="AT57" i="1"/>
  <c r="AP57" i="1"/>
  <c r="AM57" i="1"/>
  <c r="AI57" i="1"/>
  <c r="AF57" i="1"/>
  <c r="AB57" i="1"/>
  <c r="Y57" i="1"/>
  <c r="U57" i="1"/>
  <c r="R57" i="1"/>
  <c r="N57" i="1"/>
  <c r="K57" i="1"/>
  <c r="G57" i="1"/>
  <c r="D57" i="1"/>
  <c r="AW43" i="1"/>
  <c r="AT43" i="1"/>
  <c r="AP43" i="1"/>
  <c r="AM43" i="1"/>
  <c r="AI43" i="1"/>
  <c r="AF43" i="1"/>
  <c r="AB43" i="1"/>
  <c r="Y43" i="1"/>
  <c r="U43" i="1"/>
  <c r="R43" i="1"/>
  <c r="N43" i="1"/>
  <c r="K43" i="1"/>
  <c r="G43" i="1"/>
  <c r="D43" i="1"/>
  <c r="AW29" i="1"/>
  <c r="AT29" i="1"/>
  <c r="AP29" i="1"/>
  <c r="AM29" i="1"/>
  <c r="AI29" i="1"/>
  <c r="AF29" i="1"/>
  <c r="AB29" i="1"/>
  <c r="Y29" i="1"/>
  <c r="U29" i="1"/>
  <c r="R29" i="1"/>
  <c r="N29" i="1"/>
  <c r="K29" i="1"/>
  <c r="G29" i="1"/>
  <c r="D29" i="1"/>
  <c r="AW15" i="1"/>
  <c r="AT15" i="1"/>
  <c r="AP15" i="1"/>
  <c r="AM15" i="1"/>
  <c r="AI15" i="1"/>
  <c r="AF15" i="1"/>
  <c r="AB15" i="1"/>
  <c r="Y15" i="1"/>
  <c r="U15" i="1"/>
  <c r="R15" i="1"/>
  <c r="N15" i="1"/>
  <c r="K15" i="1"/>
  <c r="G25" i="2"/>
  <c r="H25" i="2" s="1"/>
  <c r="G21" i="2"/>
  <c r="H21" i="2" s="1"/>
  <c r="G17" i="2"/>
  <c r="H17" i="2" s="1"/>
  <c r="G13" i="2"/>
  <c r="H13" i="2" s="1"/>
  <c r="G9" i="2"/>
  <c r="H9" i="2" s="1"/>
  <c r="G4" i="2"/>
  <c r="H4" i="2" s="1"/>
  <c r="C69" i="1" l="1"/>
  <c r="D69" i="1"/>
  <c r="E69" i="1"/>
  <c r="F69" i="1"/>
  <c r="G69" i="1"/>
  <c r="H69" i="1"/>
  <c r="B69" i="1"/>
  <c r="C67" i="1"/>
  <c r="D67" i="1"/>
  <c r="E67" i="1"/>
  <c r="F67" i="1"/>
  <c r="G67" i="1"/>
  <c r="H67" i="1"/>
  <c r="B67" i="1"/>
  <c r="AW59" i="1" l="1"/>
  <c r="AB59" i="1"/>
  <c r="AI59" i="1"/>
  <c r="AP59" i="1"/>
  <c r="G15" i="1"/>
  <c r="D15" i="1"/>
  <c r="U59" i="1" l="1"/>
  <c r="G59" i="1"/>
  <c r="N59" i="1"/>
</calcChain>
</file>

<file path=xl/sharedStrings.xml><?xml version="1.0" encoding="utf-8"?>
<sst xmlns="http://schemas.openxmlformats.org/spreadsheetml/2006/main" count="1471" uniqueCount="245">
  <si>
    <t>TABLE</t>
  </si>
  <si>
    <t>9X9</t>
  </si>
  <si>
    <t>SU</t>
  </si>
  <si>
    <t>Request</t>
  </si>
  <si>
    <t>Actual</t>
  </si>
  <si>
    <t>5,3</t>
  </si>
  <si>
    <t>7,1</t>
  </si>
  <si>
    <t>7,2</t>
  </si>
  <si>
    <t>6,6</t>
  </si>
  <si>
    <t>3,9</t>
  </si>
  <si>
    <t>6,3</t>
  </si>
  <si>
    <t>9,7</t>
  </si>
  <si>
    <t>4,9</t>
  </si>
  <si>
    <t>3,4</t>
  </si>
  <si>
    <t>9,5</t>
  </si>
  <si>
    <t>Trial 1</t>
  </si>
  <si>
    <t>Trial 2</t>
  </si>
  <si>
    <t>4,3</t>
  </si>
  <si>
    <t>4,1</t>
  </si>
  <si>
    <t>4,2</t>
  </si>
  <si>
    <t>4,6</t>
  </si>
  <si>
    <t>4,7</t>
  </si>
  <si>
    <t>4,4</t>
  </si>
  <si>
    <t>4,5</t>
  </si>
  <si>
    <t>6,1</t>
  </si>
  <si>
    <t>6,2</t>
  </si>
  <si>
    <t>6,9</t>
  </si>
  <si>
    <t>6,7</t>
  </si>
  <si>
    <t>6,4</t>
  </si>
  <si>
    <t>6,5</t>
  </si>
  <si>
    <t>5,6</t>
  </si>
  <si>
    <t>Correct</t>
  </si>
  <si>
    <t>8,7</t>
  </si>
  <si>
    <t>8,9</t>
  </si>
  <si>
    <t>8,4</t>
  </si>
  <si>
    <t>8,5</t>
  </si>
  <si>
    <t>9,8</t>
  </si>
  <si>
    <t>5,2</t>
  </si>
  <si>
    <t>1,2</t>
  </si>
  <si>
    <t>1,7</t>
  </si>
  <si>
    <t>2,7</t>
  </si>
  <si>
    <t>SUHAS</t>
  </si>
  <si>
    <t>8,8</t>
  </si>
  <si>
    <t>2,2</t>
  </si>
  <si>
    <t>1,1</t>
  </si>
  <si>
    <t>3,3</t>
  </si>
  <si>
    <t>7,7</t>
  </si>
  <si>
    <t>7,4</t>
  </si>
  <si>
    <t>9,3</t>
  </si>
  <si>
    <t>3,7</t>
  </si>
  <si>
    <t>2,5</t>
  </si>
  <si>
    <t>8,6</t>
  </si>
  <si>
    <t>5,4</t>
  </si>
  <si>
    <t>1,3</t>
  </si>
  <si>
    <t>8,2</t>
  </si>
  <si>
    <t>9,6</t>
  </si>
  <si>
    <t>1,8</t>
  </si>
  <si>
    <t>3,5</t>
  </si>
  <si>
    <t>2,1</t>
  </si>
  <si>
    <t>ASHKAN</t>
  </si>
  <si>
    <t>2,4</t>
  </si>
  <si>
    <t>5,7</t>
  </si>
  <si>
    <t>3,2</t>
  </si>
  <si>
    <t>3,6</t>
  </si>
  <si>
    <t>7,5</t>
  </si>
  <si>
    <t>7,6</t>
  </si>
  <si>
    <t>7,9</t>
  </si>
  <si>
    <t>2,9</t>
  </si>
  <si>
    <t>2,6</t>
  </si>
  <si>
    <t>KYLE</t>
  </si>
  <si>
    <t>4,8</t>
  </si>
  <si>
    <t>5,8</t>
  </si>
  <si>
    <t>5,5</t>
  </si>
  <si>
    <t>5,1</t>
  </si>
  <si>
    <t>9,9</t>
  </si>
  <si>
    <t>3,1</t>
  </si>
  <si>
    <t>1,5</t>
  </si>
  <si>
    <t>11X11</t>
  </si>
  <si>
    <t>6,10</t>
  </si>
  <si>
    <t>4,11</t>
  </si>
  <si>
    <t>7,3</t>
  </si>
  <si>
    <t>11,2</t>
  </si>
  <si>
    <t>10,2</t>
  </si>
  <si>
    <t>10,4</t>
  </si>
  <si>
    <t>4,10</t>
  </si>
  <si>
    <t>1,9</t>
  </si>
  <si>
    <t>11,9</t>
  </si>
  <si>
    <t>10,6</t>
  </si>
  <si>
    <t>10,5</t>
  </si>
  <si>
    <t>10,9</t>
  </si>
  <si>
    <t>10,8</t>
  </si>
  <si>
    <t>10,7</t>
  </si>
  <si>
    <t>10,3</t>
  </si>
  <si>
    <t>1,11</t>
  </si>
  <si>
    <t>2,11</t>
  </si>
  <si>
    <t>1,6</t>
  </si>
  <si>
    <t>7,8</t>
  </si>
  <si>
    <t>2,10</t>
  </si>
  <si>
    <t>13X13</t>
  </si>
  <si>
    <t>8,1</t>
  </si>
  <si>
    <t>2,8</t>
  </si>
  <si>
    <t>9,2</t>
  </si>
  <si>
    <t>10,11</t>
  </si>
  <si>
    <t>11,3</t>
  </si>
  <si>
    <t>12,11</t>
  </si>
  <si>
    <t>13,2</t>
  </si>
  <si>
    <t>8,3</t>
  </si>
  <si>
    <t>2,13</t>
  </si>
  <si>
    <t>7,11</t>
  </si>
  <si>
    <t>11,4</t>
  </si>
  <si>
    <t>3,13</t>
  </si>
  <si>
    <t>12,4</t>
  </si>
  <si>
    <t>13,7</t>
  </si>
  <si>
    <t>3,10</t>
  </si>
  <si>
    <t>7,10</t>
  </si>
  <si>
    <t>11,12</t>
  </si>
  <si>
    <t>12,6</t>
  </si>
  <si>
    <t>7,13</t>
  </si>
  <si>
    <t>6,12</t>
  </si>
  <si>
    <t>5,10</t>
  </si>
  <si>
    <t>9,10</t>
  </si>
  <si>
    <t>12,3</t>
  </si>
  <si>
    <t>13,9</t>
  </si>
  <si>
    <t>10,13</t>
  </si>
  <si>
    <t>9,12</t>
  </si>
  <si>
    <t>11,6</t>
  </si>
  <si>
    <t>3,12</t>
  </si>
  <si>
    <t>12,2</t>
  </si>
  <si>
    <t>2,3</t>
  </si>
  <si>
    <t>6,11</t>
  </si>
  <si>
    <t>11,11</t>
  </si>
  <si>
    <t>5,13</t>
  </si>
  <si>
    <t>8,12</t>
  </si>
  <si>
    <t>1,13</t>
  </si>
  <si>
    <t>12,9</t>
  </si>
  <si>
    <t>9X15</t>
  </si>
  <si>
    <t>9X17</t>
  </si>
  <si>
    <t>9,4</t>
  </si>
  <si>
    <t>6,14</t>
  </si>
  <si>
    <t>4,12</t>
  </si>
  <si>
    <t>9,11</t>
  </si>
  <si>
    <t>4,15</t>
  </si>
  <si>
    <t>5,11</t>
  </si>
  <si>
    <t>2,14</t>
  </si>
  <si>
    <t>1,15</t>
  </si>
  <si>
    <t>8,11</t>
  </si>
  <si>
    <t>2,12</t>
  </si>
  <si>
    <t>9,19</t>
  </si>
  <si>
    <t>8,18</t>
  </si>
  <si>
    <t>3,14</t>
  </si>
  <si>
    <t>3,11</t>
  </si>
  <si>
    <t>3,15</t>
  </si>
  <si>
    <t>2,15</t>
  </si>
  <si>
    <t>1,12</t>
  </si>
  <si>
    <t>4,14</t>
  </si>
  <si>
    <t>4,13</t>
  </si>
  <si>
    <t>7,12</t>
  </si>
  <si>
    <t>7,14</t>
  </si>
  <si>
    <t>7,15</t>
  </si>
  <si>
    <t>3,8</t>
  </si>
  <si>
    <t>9,13</t>
  </si>
  <si>
    <t>9,14</t>
  </si>
  <si>
    <t>1,14</t>
  </si>
  <si>
    <t>8,14</t>
  </si>
  <si>
    <t>8,15</t>
  </si>
  <si>
    <t>7,17</t>
  </si>
  <si>
    <t>8,16</t>
  </si>
  <si>
    <t>9,16</t>
  </si>
  <si>
    <t>8,17</t>
  </si>
  <si>
    <t>6,16</t>
  </si>
  <si>
    <t>4,17</t>
  </si>
  <si>
    <t>8,10</t>
  </si>
  <si>
    <t>4,16</t>
  </si>
  <si>
    <t>6,8</t>
  </si>
  <si>
    <t>5,14</t>
  </si>
  <si>
    <t>5,16</t>
  </si>
  <si>
    <t>1,17</t>
  </si>
  <si>
    <t>9,15</t>
  </si>
  <si>
    <t>3,17</t>
  </si>
  <si>
    <t>5,9</t>
  </si>
  <si>
    <t>6,15</t>
  </si>
  <si>
    <t>3,16</t>
  </si>
  <si>
    <t>6,13</t>
  </si>
  <si>
    <t>1,16</t>
  </si>
  <si>
    <t>9X19</t>
  </si>
  <si>
    <t>5,18</t>
  </si>
  <si>
    <t>9,18</t>
  </si>
  <si>
    <t>3,18</t>
  </si>
  <si>
    <t>5,19</t>
  </si>
  <si>
    <t>1,19</t>
  </si>
  <si>
    <t>2,18</t>
  </si>
  <si>
    <t>2,16</t>
  </si>
  <si>
    <t>6,19</t>
  </si>
  <si>
    <t>7,18</t>
  </si>
  <si>
    <t>5,12</t>
  </si>
  <si>
    <t>4,19</t>
  </si>
  <si>
    <t>2,19</t>
  </si>
  <si>
    <t>3,19</t>
  </si>
  <si>
    <t>7,19</t>
  </si>
  <si>
    <t>9X23</t>
  </si>
  <si>
    <t>2,21</t>
  </si>
  <si>
    <t>4,20</t>
  </si>
  <si>
    <t>6,23</t>
  </si>
  <si>
    <t>8,22</t>
  </si>
  <si>
    <t>7,22</t>
  </si>
  <si>
    <t>2,23</t>
  </si>
  <si>
    <t>1,23</t>
  </si>
  <si>
    <t>6,22</t>
  </si>
  <si>
    <t>9,22</t>
  </si>
  <si>
    <t>9,17</t>
  </si>
  <si>
    <t>3,22</t>
  </si>
  <si>
    <t>5,21</t>
  </si>
  <si>
    <t>6,21</t>
  </si>
  <si>
    <t>1,20</t>
  </si>
  <si>
    <t>Average Accuracy</t>
  </si>
  <si>
    <t>No. Column Errors</t>
  </si>
  <si>
    <t>No. Row Errors</t>
  </si>
  <si>
    <t>Column Error</t>
  </si>
  <si>
    <t>Row Error</t>
  </si>
  <si>
    <t>Which amount of delay is correct?</t>
  </si>
  <si>
    <t>Does 200ms delay allow for a comfortable reading speed?</t>
  </si>
  <si>
    <t>Average Group Rating</t>
  </si>
  <si>
    <t>Strongly Disagree (1)</t>
  </si>
  <si>
    <t>Disagree (2)</t>
  </si>
  <si>
    <t>Neither agree no disagree (3)</t>
  </si>
  <si>
    <t>Agree (4)</t>
  </si>
  <si>
    <t>Strongly Agree (5)</t>
  </si>
  <si>
    <t>200 ms</t>
  </si>
  <si>
    <t>Does 300ms delay allow for a comfortable reading speed?</t>
  </si>
  <si>
    <t>Strongly Disagree</t>
  </si>
  <si>
    <t>Disagree</t>
  </si>
  <si>
    <t>Neither agree no disagree</t>
  </si>
  <si>
    <t>Agree</t>
  </si>
  <si>
    <t>Strongly Agree</t>
  </si>
  <si>
    <t>300 ms</t>
  </si>
  <si>
    <t>Does 400ms delay allow for a comfortable reading speed?</t>
  </si>
  <si>
    <t>400 ms</t>
  </si>
  <si>
    <t>Does 450ms delay allow for a comfortable reading speed?</t>
  </si>
  <si>
    <t>450 ms</t>
  </si>
  <si>
    <t>Does 500ms delay allow for a comfortable reading speed?</t>
  </si>
  <si>
    <t>500 ms</t>
  </si>
  <si>
    <t>Does 600ms delay allow for a comfortable reading speed?</t>
  </si>
  <si>
    <t>600 ms</t>
  </si>
  <si>
    <t>Number of people who vote for each category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</si>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</sst>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'Grid Experiment Data'!$B$64:$D$64</c:f>
              <c:strCache>
                <c:ptCount val="3"/>
                <c:pt idx="0">
                  <c:v>9X9</c:v>
                </c:pt>
                <c:pt idx="1">
                  <c:v>11X11</c:v>
                </c:pt>
                <c:pt idx="2">
                  <c:v>13X13</c:v>
                </c:pt>
              </c:strCache>
            </c:strRef>
          </c:cat>
          <c:val>
            <c:numRef>
              <c:f>'Grid Experiment Data'!$B$65:$D$65</c:f>
              <c:numCache>
                <c:formatCode>General</c:formatCode>
                <c:ptCount val="3"/>
                <c:pt idx="0">
                  <c:v>0.75714285714285723</c:v>
                </c:pt>
                <c:pt idx="1">
                  <c:v>0.84285714285714286</c:v>
                </c:pt>
                <c:pt idx="2">
                  <c:v>0.7142857142857143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686240"/>
        <c:axId val="189722064"/>
      </c:barChart>
      <c:catAx>
        <c:axId val="18868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722064"/>
        <c:crosses val="autoZero"/>
        <c:auto val="1"/>
        <c:lblAlgn val="ctr"/>
        <c:lblOffset val="100"/>
        <c:noMultiLvlLbl val="0"/>
      </c:catAx>
      <c:valAx>
        <c:axId val="18972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68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('Grid Experiment Data'!$B$64,'Grid Experiment Data'!$E$64,'Grid Experiment Data'!$F$64,'Grid Experiment Data'!$G$64,'Grid Experiment Data'!$H$64)</c:f>
              <c:strCache>
                <c:ptCount val="5"/>
                <c:pt idx="0">
                  <c:v>9X9</c:v>
                </c:pt>
                <c:pt idx="1">
                  <c:v>9X15</c:v>
                </c:pt>
                <c:pt idx="2">
                  <c:v>9X17</c:v>
                </c:pt>
                <c:pt idx="3">
                  <c:v>9X19</c:v>
                </c:pt>
                <c:pt idx="4">
                  <c:v>9X23</c:v>
                </c:pt>
              </c:strCache>
            </c:strRef>
          </c:cat>
          <c:val>
            <c:numRef>
              <c:f>('Grid Experiment Data'!$B$65,'Grid Experiment Data'!$E$65,'Grid Experiment Data'!$F$65,'Grid Experiment Data'!$G$65,'Grid Experiment Data'!$H$65)</c:f>
              <c:numCache>
                <c:formatCode>General</c:formatCode>
                <c:ptCount val="5"/>
                <c:pt idx="0">
                  <c:v>0.75714285714285723</c:v>
                </c:pt>
                <c:pt idx="1">
                  <c:v>0.77142857142857146</c:v>
                </c:pt>
                <c:pt idx="2">
                  <c:v>0.77142857142857146</c:v>
                </c:pt>
                <c:pt idx="3">
                  <c:v>0.7857142857142857</c:v>
                </c:pt>
                <c:pt idx="4">
                  <c:v>0.72857142857142865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24304"/>
        <c:axId val="189724864"/>
      </c:barChart>
      <c:catAx>
        <c:axId val="18972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724864"/>
        <c:crosses val="autoZero"/>
        <c:auto val="1"/>
        <c:lblAlgn val="ctr"/>
        <c:lblOffset val="100"/>
        <c:noMultiLvlLbl val="0"/>
      </c:catAx>
      <c:valAx>
        <c:axId val="1897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72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Column Error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'Grid Experiment Data'!$B$64:$D$64</c:f>
              <c:strCache>
                <c:ptCount val="3"/>
                <c:pt idx="0">
                  <c:v>9X9</c:v>
                </c:pt>
                <c:pt idx="1">
                  <c:v>11X11</c:v>
                </c:pt>
                <c:pt idx="2">
                  <c:v>13X13</c:v>
                </c:pt>
              </c:strCache>
            </c:strRef>
          </c:cat>
          <c:val>
            <c:numRef>
              <c:f>'Grid Experiment Data'!$B$67:$D$67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1.2500000000000001E-2</c:v>
                </c:pt>
              </c:numCache>
            </c:numRef>
          </c:val>
        </c:ser>
        <c:ser>
          <c:idx val="1"/>
          <c:order val="1"/>
          <c:tx>
            <c:v>Row Error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'Grid Experiment Data'!$B$64:$D$64</c:f>
              <c:strCache>
                <c:ptCount val="3"/>
                <c:pt idx="0">
                  <c:v>9X9</c:v>
                </c:pt>
                <c:pt idx="1">
                  <c:v>11X11</c:v>
                </c:pt>
                <c:pt idx="2">
                  <c:v>13X13</c:v>
                </c:pt>
              </c:strCache>
            </c:strRef>
          </c:cat>
          <c:val>
            <c:numRef>
              <c:f>'Grid Experiment Data'!$B$69:$D$69</c:f>
              <c:numCache>
                <c:formatCode>General</c:formatCode>
                <c:ptCount val="3"/>
                <c:pt idx="0">
                  <c:v>0.26250000000000001</c:v>
                </c:pt>
                <c:pt idx="1">
                  <c:v>0.1875</c:v>
                </c:pt>
                <c:pt idx="2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27664"/>
        <c:axId val="189728224"/>
      </c:barChart>
      <c:catAx>
        <c:axId val="18972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728224"/>
        <c:crosses val="autoZero"/>
        <c:auto val="1"/>
        <c:lblAlgn val="ctr"/>
        <c:lblOffset val="100"/>
        <c:noMultiLvlLbl val="0"/>
      </c:catAx>
      <c:valAx>
        <c:axId val="1897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Column Error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('Grid Experiment Data'!$B$64,'Grid Experiment Data'!$E$64,'Grid Experiment Data'!$F$64,'Grid Experiment Data'!$G$64,'Grid Experiment Data'!$H$64)</c:f>
              <c:strCache>
                <c:ptCount val="5"/>
                <c:pt idx="0">
                  <c:v>9X9</c:v>
                </c:pt>
                <c:pt idx="1">
                  <c:v>9X15</c:v>
                </c:pt>
                <c:pt idx="2">
                  <c:v>9X17</c:v>
                </c:pt>
                <c:pt idx="3">
                  <c:v>9X19</c:v>
                </c:pt>
                <c:pt idx="4">
                  <c:v>9X23</c:v>
                </c:pt>
              </c:strCache>
            </c:strRef>
          </c:cat>
          <c:val>
            <c:numRef>
              <c:f>('Grid Experiment Data'!$B$67,'Grid Experiment Data'!$E$67,'Grid Experiment Data'!$F$67,'Grid Experiment Data'!$G$67,'Grid Experiment Data'!$H$67)</c:f>
              <c:numCache>
                <c:formatCode>General</c:formatCode>
                <c:ptCount val="5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6.25E-2</c:v>
                </c:pt>
                <c:pt idx="4">
                  <c:v>8.7499999999999994E-2</c:v>
                </c:pt>
              </c:numCache>
            </c:numRef>
          </c:val>
        </c:ser>
        <c:ser>
          <c:idx val="1"/>
          <c:order val="1"/>
          <c:tx>
            <c:v>Row Error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('Grid Experiment Data'!$B$64,'Grid Experiment Data'!$E$64,'Grid Experiment Data'!$F$64,'Grid Experiment Data'!$G$64,'Grid Experiment Data'!$H$64)</c:f>
              <c:strCache>
                <c:ptCount val="5"/>
                <c:pt idx="0">
                  <c:v>9X9</c:v>
                </c:pt>
                <c:pt idx="1">
                  <c:v>9X15</c:v>
                </c:pt>
                <c:pt idx="2">
                  <c:v>9X17</c:v>
                </c:pt>
                <c:pt idx="3">
                  <c:v>9X19</c:v>
                </c:pt>
                <c:pt idx="4">
                  <c:v>9X23</c:v>
                </c:pt>
              </c:strCache>
            </c:strRef>
          </c:cat>
          <c:val>
            <c:numRef>
              <c:f>('Grid Experiment Data'!$B$69,'Grid Experiment Data'!$E$69,'Grid Experiment Data'!$F$69,'Grid Experiment Data'!$G$69,'Grid Experiment Data'!$H$69)</c:f>
              <c:numCache>
                <c:formatCode>General</c:formatCode>
                <c:ptCount val="5"/>
                <c:pt idx="0">
                  <c:v>0.26250000000000001</c:v>
                </c:pt>
                <c:pt idx="1">
                  <c:v>0.22500000000000001</c:v>
                </c:pt>
                <c:pt idx="2">
                  <c:v>0.26250000000000001</c:v>
                </c:pt>
                <c:pt idx="3">
                  <c:v>0.2</c:v>
                </c:pt>
                <c:pt idx="4">
                  <c:v>0.1875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1024"/>
        <c:axId val="189731584"/>
      </c:barChart>
      <c:catAx>
        <c:axId val="18973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grid</a:t>
                </a:r>
              </a:p>
            </c:rich>
          </c:tx>
          <c:layout>
            <c:manualLayout>
              <c:xMode val="edge"/>
              <c:yMode val="edge"/>
              <c:x val="0.45968031820816396"/>
              <c:y val="0.91119446018061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731584"/>
        <c:crosses val="autoZero"/>
        <c:auto val="1"/>
        <c:lblAlgn val="ctr"/>
        <c:lblOffset val="100"/>
        <c:noMultiLvlLbl val="0"/>
      </c:catAx>
      <c:valAx>
        <c:axId val="1897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73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200ms Delay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'Delay Experiment data'!$A$4:$E$4</c:f>
              <c:strCache>
                <c:ptCount val="5"/>
                <c:pt idx="0">
                  <c:v>Strongly Disagree (1)</c:v>
                </c:pt>
                <c:pt idx="1">
                  <c:v>Disagree (2)</c:v>
                </c:pt>
                <c:pt idx="2">
                  <c:v>Neither agree no disagree (3)</c:v>
                </c:pt>
                <c:pt idx="3">
                  <c:v>Agree (4)</c:v>
                </c:pt>
                <c:pt idx="4">
                  <c:v>Strongly Agree (5)</c:v>
                </c:pt>
              </c:strCache>
            </c:strRef>
          </c:cat>
          <c:val>
            <c:numRef>
              <c:f>'Delay Experiment data'!$A$5:$E$5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300 ms Delay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'Delay Experiment data'!$A$9:$E$9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400 ms Delay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'Delay Experiment data'!$A$13:$E$13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450 ms Delay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'Delay Experiment data'!$A$17:$E$17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v>500 ms DElay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'Delay Experiment data'!$A$21:$E$21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v>600 ms Delay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'Delay Experiment data'!$A$25:$E$25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827712"/>
        <c:axId val="255828272"/>
      </c:barChart>
      <c:catAx>
        <c:axId val="25582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828272"/>
        <c:crosses val="autoZero"/>
        <c:auto val="1"/>
        <c:lblAlgn val="ctr"/>
        <c:lblOffset val="100"/>
        <c:noMultiLvlLbl val="0"/>
      </c:catAx>
      <c:valAx>
        <c:axId val="25582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Number of votes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8277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('Delay Experiment data'!$I$4,'Delay Experiment data'!$I$9,'Delay Experiment data'!$I$13,'Delay Experiment data'!$I$17,'Delay Experiment data'!$I$21,'Delay Experiment data'!$I$25)</c:f>
              <c:strCache>
                <c:ptCount val="6"/>
                <c:pt idx="0">
                  <c:v>200 ms</c:v>
                </c:pt>
                <c:pt idx="1">
                  <c:v>300 ms</c:v>
                </c:pt>
                <c:pt idx="2">
                  <c:v>400 ms</c:v>
                </c:pt>
                <c:pt idx="3">
                  <c:v>450 ms</c:v>
                </c:pt>
                <c:pt idx="4">
                  <c:v>500 ms</c:v>
                </c:pt>
                <c:pt idx="5">
                  <c:v>600 ms</c:v>
                </c:pt>
              </c:strCache>
            </c:strRef>
          </c:cat>
          <c:val>
            <c:numRef>
              <c:f>('Delay Experiment data'!$H$4,'Delay Experiment data'!$H$9,'Delay Experiment data'!$H$13,'Delay Experiment data'!$H$17,'Delay Experiment data'!$H$21,'Delay Experiment data'!$H$25)</c:f>
              <c:numCache>
                <c:formatCode>General</c:formatCode>
                <c:ptCount val="6"/>
                <c:pt idx="0">
                  <c:v>2.25</c:v>
                </c:pt>
                <c:pt idx="1">
                  <c:v>2.5</c:v>
                </c:pt>
                <c:pt idx="2">
                  <c:v>2.5</c:v>
                </c:pt>
                <c:pt idx="3">
                  <c:v>2</c:v>
                </c:pt>
                <c:pt idx="4">
                  <c:v>2</c:v>
                </c:pt>
                <c:pt idx="5">
                  <c:v>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5822560"/>
        <c:axId val="255823120"/>
      </c:barChart>
      <c:catAx>
        <c:axId val="25582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/>
                  <a:t>Delay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823120"/>
        <c:crosses val="autoZero"/>
        <c:auto val="1"/>
        <c:lblAlgn val="ctr"/>
        <c:lblOffset val="100"/>
        <c:noMultiLvlLbl val="0"/>
      </c:catAx>
      <c:valAx>
        <c:axId val="2558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Average value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5582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164040</xdr:colOff>
      <xdr:row>72</xdr:row>
      <xdr:rowOff>21167</xdr:rowOff>
    </xdr:from>
    <xdr:to>
      <xdr:col>10</xdr:col>
      <xdr:colOff>465665</xdr:colOff>
      <xdr:row>92</xdr:row>
      <xdr:rowOff>84666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179917</xdr:colOff>
      <xdr:row>93</xdr:row>
      <xdr:rowOff>179916</xdr:rowOff>
    </xdr:from>
    <xdr:to>
      <xdr:col>10</xdr:col>
      <xdr:colOff>481542</xdr:colOff>
      <xdr:row>114</xdr:row>
      <xdr:rowOff>52915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74084</xdr:colOff>
      <xdr:row>72</xdr:row>
      <xdr:rowOff>31750</xdr:rowOff>
    </xdr:from>
    <xdr:to>
      <xdr:col>22</xdr:col>
      <xdr:colOff>248709</xdr:colOff>
      <xdr:row>92</xdr:row>
      <xdr:rowOff>95249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127000</xdr:colOff>
      <xdr:row>93</xdr:row>
      <xdr:rowOff>169333</xdr:rowOff>
    </xdr:from>
    <xdr:to>
      <xdr:col>22</xdr:col>
      <xdr:colOff>301625</xdr:colOff>
      <xdr:row>114</xdr:row>
      <xdr:rowOff>42332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27</xdr:row>
      <xdr:rowOff>161924</xdr:rowOff>
    </xdr:from>
    <xdr:to>
      <xdr:col>4</xdr:col>
      <xdr:colOff>838200</xdr:colOff>
      <xdr:row>47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27</xdr:row>
      <xdr:rowOff>152400</xdr:rowOff>
    </xdr:from>
    <xdr:to>
      <xdr:col>16</xdr:col>
      <xdr:colOff>487680</xdr:colOff>
      <xdr:row>47</xdr:row>
      <xdr:rowOff>18288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ay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 t="str">
            <v>Strongly Disagree (1)</v>
          </cell>
          <cell r="B3" t="str">
            <v>Disagree (2)</v>
          </cell>
          <cell r="C3" t="str">
            <v>Neither agree no disagree (3)</v>
          </cell>
          <cell r="D3" t="str">
            <v>Agree (4)</v>
          </cell>
          <cell r="E3" t="str">
            <v>Strongly Agree (5)</v>
          </cell>
          <cell r="H3">
            <v>2.25</v>
          </cell>
          <cell r="I3" t="str">
            <v>200 ms</v>
          </cell>
        </row>
        <row r="4">
          <cell r="A4">
            <v>1</v>
          </cell>
          <cell r="B4">
            <v>2</v>
          </cell>
          <cell r="C4">
            <v>0</v>
          </cell>
          <cell r="D4">
            <v>1</v>
          </cell>
          <cell r="E4">
            <v>0</v>
          </cell>
        </row>
        <row r="8">
          <cell r="A8">
            <v>0</v>
          </cell>
          <cell r="B8">
            <v>3</v>
          </cell>
          <cell r="C8">
            <v>0</v>
          </cell>
          <cell r="D8">
            <v>1</v>
          </cell>
          <cell r="E8">
            <v>0</v>
          </cell>
          <cell r="H8">
            <v>2.5</v>
          </cell>
          <cell r="I8" t="str">
            <v>300 ms</v>
          </cell>
        </row>
        <row r="12">
          <cell r="A12">
            <v>1</v>
          </cell>
          <cell r="B12">
            <v>1</v>
          </cell>
          <cell r="C12">
            <v>0</v>
          </cell>
          <cell r="D12">
            <v>2</v>
          </cell>
          <cell r="E12">
            <v>0</v>
          </cell>
          <cell r="H12">
            <v>2.5</v>
          </cell>
          <cell r="I12" t="str">
            <v>400 ms</v>
          </cell>
        </row>
        <row r="16">
          <cell r="A16">
            <v>2</v>
          </cell>
          <cell r="B16">
            <v>0</v>
          </cell>
          <cell r="C16">
            <v>1</v>
          </cell>
          <cell r="D16">
            <v>0</v>
          </cell>
          <cell r="E16">
            <v>1</v>
          </cell>
          <cell r="H16">
            <v>2</v>
          </cell>
          <cell r="I16" t="str">
            <v>450 ms</v>
          </cell>
        </row>
        <row r="20">
          <cell r="A20">
            <v>2</v>
          </cell>
          <cell r="B20">
            <v>1</v>
          </cell>
          <cell r="C20">
            <v>0</v>
          </cell>
          <cell r="D20">
            <v>1</v>
          </cell>
          <cell r="E20">
            <v>0</v>
          </cell>
          <cell r="H20">
            <v>2</v>
          </cell>
          <cell r="I20" t="str">
            <v>500 ms</v>
          </cell>
        </row>
        <row r="24">
          <cell r="A24">
            <v>3</v>
          </cell>
          <cell r="B24">
            <v>1</v>
          </cell>
          <cell r="C24">
            <v>0</v>
          </cell>
          <cell r="D24">
            <v>0</v>
          </cell>
          <cell r="E24">
            <v>0</v>
          </cell>
          <cell r="H24">
            <v>1.25</v>
          </cell>
          <cell r="I24" t="str">
            <v>600 ms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69"/>
  <sheetViews>
    <sheetView zoomScale="90" zoomScaleNormal="90" workbookViewId="0">
      <selection activeCell="AR45" sqref="AR45:AW57"/>
    </sheetView>
  </sheetViews>
  <sheetFormatPr defaultRowHeight="15" x14ac:dyDescent="0.25"/>
  <cols>
    <col min="1" max="1" width="16.5703125" style="7" bestFit="1" customWidth="1"/>
  </cols>
  <sheetData>
    <row r="2" spans="1:56" s="9" customFormat="1" ht="30" customHeight="1" x14ac:dyDescent="0.25">
      <c r="A2" s="9" t="s">
        <v>0</v>
      </c>
      <c r="B2" s="13" t="s">
        <v>1</v>
      </c>
      <c r="C2" s="13"/>
      <c r="D2" s="13"/>
      <c r="E2" s="13"/>
      <c r="F2" s="13"/>
      <c r="G2" s="13"/>
      <c r="I2" s="13" t="s">
        <v>77</v>
      </c>
      <c r="J2" s="13"/>
      <c r="K2" s="13"/>
      <c r="L2" s="13"/>
      <c r="M2" s="13"/>
      <c r="N2" s="13"/>
      <c r="P2" s="13" t="s">
        <v>98</v>
      </c>
      <c r="Q2" s="13"/>
      <c r="R2" s="13"/>
      <c r="S2" s="13"/>
      <c r="T2" s="13"/>
      <c r="U2" s="13"/>
      <c r="W2" s="13" t="s">
        <v>135</v>
      </c>
      <c r="X2" s="13"/>
      <c r="Y2" s="13"/>
      <c r="Z2" s="13"/>
      <c r="AA2" s="13"/>
      <c r="AB2" s="13"/>
      <c r="AD2" s="13" t="s">
        <v>136</v>
      </c>
      <c r="AE2" s="13"/>
      <c r="AF2" s="13"/>
      <c r="AG2" s="13"/>
      <c r="AH2" s="13"/>
      <c r="AI2" s="13"/>
      <c r="AK2" s="13" t="s">
        <v>184</v>
      </c>
      <c r="AL2" s="13"/>
      <c r="AM2" s="13"/>
      <c r="AN2" s="13"/>
      <c r="AO2" s="13"/>
      <c r="AP2" s="13"/>
      <c r="AR2" s="13" t="s">
        <v>199</v>
      </c>
      <c r="AS2" s="13"/>
      <c r="AT2" s="13"/>
      <c r="AU2" s="13"/>
      <c r="AV2" s="13"/>
      <c r="AW2" s="13"/>
    </row>
    <row r="3" spans="1:56" x14ac:dyDescent="0.25">
      <c r="A3" s="18" t="s">
        <v>2</v>
      </c>
      <c r="B3" s="14" t="s">
        <v>15</v>
      </c>
      <c r="C3" s="14"/>
      <c r="D3" s="14"/>
      <c r="E3" s="14" t="s">
        <v>16</v>
      </c>
      <c r="F3" s="14"/>
      <c r="G3" s="14"/>
      <c r="I3" s="14" t="s">
        <v>15</v>
      </c>
      <c r="J3" s="14"/>
      <c r="K3" s="14"/>
      <c r="L3" s="14" t="s">
        <v>16</v>
      </c>
      <c r="M3" s="14"/>
      <c r="N3" s="14"/>
      <c r="P3" s="14" t="s">
        <v>15</v>
      </c>
      <c r="Q3" s="14"/>
      <c r="R3" s="14"/>
      <c r="S3" s="14" t="s">
        <v>16</v>
      </c>
      <c r="T3" s="14"/>
      <c r="U3" s="14"/>
      <c r="W3" s="14" t="s">
        <v>15</v>
      </c>
      <c r="X3" s="14"/>
      <c r="Y3" s="14"/>
      <c r="Z3" s="14" t="s">
        <v>16</v>
      </c>
      <c r="AA3" s="14"/>
      <c r="AB3" s="14"/>
      <c r="AD3" s="14" t="s">
        <v>15</v>
      </c>
      <c r="AE3" s="14"/>
      <c r="AF3" s="14"/>
      <c r="AG3" s="14" t="s">
        <v>16</v>
      </c>
      <c r="AH3" s="14"/>
      <c r="AI3" s="14"/>
      <c r="AK3" s="14" t="s">
        <v>15</v>
      </c>
      <c r="AL3" s="14"/>
      <c r="AM3" s="14"/>
      <c r="AN3" s="14" t="s">
        <v>16</v>
      </c>
      <c r="AO3" s="14"/>
      <c r="AP3" s="14"/>
      <c r="AR3" s="14" t="s">
        <v>15</v>
      </c>
      <c r="AS3" s="14"/>
      <c r="AT3" s="14"/>
      <c r="AU3" s="14" t="s">
        <v>16</v>
      </c>
      <c r="AV3" s="14"/>
      <c r="AW3" s="14"/>
    </row>
    <row r="4" spans="1:56" x14ac:dyDescent="0.25">
      <c r="A4" s="18"/>
      <c r="B4" s="4" t="s">
        <v>3</v>
      </c>
      <c r="C4" s="4" t="s">
        <v>4</v>
      </c>
      <c r="D4" s="4" t="s">
        <v>31</v>
      </c>
      <c r="E4" s="4" t="s">
        <v>3</v>
      </c>
      <c r="F4" s="4" t="s">
        <v>4</v>
      </c>
      <c r="G4" s="4" t="s">
        <v>31</v>
      </c>
      <c r="I4" s="4" t="s">
        <v>3</v>
      </c>
      <c r="J4" s="4" t="s">
        <v>4</v>
      </c>
      <c r="K4" s="4" t="s">
        <v>31</v>
      </c>
      <c r="L4" s="4" t="s">
        <v>3</v>
      </c>
      <c r="M4" s="4" t="s">
        <v>4</v>
      </c>
      <c r="N4" s="4" t="s">
        <v>31</v>
      </c>
      <c r="P4" s="4" t="s">
        <v>3</v>
      </c>
      <c r="Q4" s="4" t="s">
        <v>4</v>
      </c>
      <c r="R4" s="4" t="s">
        <v>31</v>
      </c>
      <c r="S4" s="4" t="s">
        <v>3</v>
      </c>
      <c r="T4" s="4" t="s">
        <v>4</v>
      </c>
      <c r="U4" s="4" t="s">
        <v>31</v>
      </c>
      <c r="W4" s="4" t="s">
        <v>3</v>
      </c>
      <c r="X4" s="4" t="s">
        <v>4</v>
      </c>
      <c r="Y4" s="4" t="s">
        <v>31</v>
      </c>
      <c r="Z4" s="4" t="s">
        <v>3</v>
      </c>
      <c r="AA4" s="4" t="s">
        <v>4</v>
      </c>
      <c r="AB4" s="4" t="s">
        <v>31</v>
      </c>
      <c r="AD4" s="4" t="s">
        <v>3</v>
      </c>
      <c r="AE4" s="4" t="s">
        <v>4</v>
      </c>
      <c r="AF4" s="4" t="s">
        <v>31</v>
      </c>
      <c r="AG4" s="4" t="s">
        <v>3</v>
      </c>
      <c r="AH4" s="4" t="s">
        <v>4</v>
      </c>
      <c r="AI4" s="4" t="s">
        <v>31</v>
      </c>
      <c r="AK4" s="4" t="s">
        <v>3</v>
      </c>
      <c r="AL4" s="4" t="s">
        <v>4</v>
      </c>
      <c r="AM4" s="4" t="s">
        <v>31</v>
      </c>
      <c r="AN4" s="4" t="s">
        <v>3</v>
      </c>
      <c r="AO4" s="4" t="s">
        <v>4</v>
      </c>
      <c r="AP4" s="4" t="s">
        <v>31</v>
      </c>
      <c r="AR4" s="4" t="s">
        <v>3</v>
      </c>
      <c r="AS4" s="4" t="s">
        <v>4</v>
      </c>
      <c r="AT4" s="4" t="s">
        <v>31</v>
      </c>
      <c r="AU4" s="4" t="s">
        <v>3</v>
      </c>
      <c r="AV4" s="4" t="s">
        <v>4</v>
      </c>
      <c r="AW4" s="4" t="s">
        <v>31</v>
      </c>
    </row>
    <row r="5" spans="1:56" x14ac:dyDescent="0.25">
      <c r="A5" s="18"/>
      <c r="B5" s="11" t="s">
        <v>5</v>
      </c>
      <c r="C5" s="11" t="s">
        <v>17</v>
      </c>
      <c r="D5" s="11">
        <v>0</v>
      </c>
      <c r="E5" s="11" t="s">
        <v>36</v>
      </c>
      <c r="F5" s="11" t="s">
        <v>42</v>
      </c>
      <c r="G5" s="11">
        <v>0</v>
      </c>
      <c r="I5" s="11" t="s">
        <v>78</v>
      </c>
      <c r="J5" s="11" t="s">
        <v>78</v>
      </c>
      <c r="K5" s="11">
        <v>1</v>
      </c>
      <c r="L5" s="11" t="s">
        <v>85</v>
      </c>
      <c r="M5" s="11" t="s">
        <v>85</v>
      </c>
      <c r="N5" s="11">
        <v>1</v>
      </c>
      <c r="P5" s="11" t="s">
        <v>104</v>
      </c>
      <c r="Q5" s="11" t="s">
        <v>104</v>
      </c>
      <c r="R5" s="11">
        <v>1</v>
      </c>
      <c r="S5" s="11" t="s">
        <v>38</v>
      </c>
      <c r="T5" s="11" t="s">
        <v>43</v>
      </c>
      <c r="U5" s="11">
        <v>0</v>
      </c>
      <c r="W5" s="11" t="s">
        <v>126</v>
      </c>
      <c r="X5" s="11" t="s">
        <v>126</v>
      </c>
      <c r="Y5" s="11">
        <v>1</v>
      </c>
      <c r="Z5" s="11" t="s">
        <v>110</v>
      </c>
      <c r="AA5" s="11" t="s">
        <v>110</v>
      </c>
      <c r="AB5" s="11">
        <v>1</v>
      </c>
      <c r="AD5" s="11" t="s">
        <v>54</v>
      </c>
      <c r="AE5" s="11" t="s">
        <v>54</v>
      </c>
      <c r="AF5" s="11">
        <v>1</v>
      </c>
      <c r="AG5" s="11" t="s">
        <v>152</v>
      </c>
      <c r="AH5" s="11" t="s">
        <v>152</v>
      </c>
      <c r="AI5" s="11">
        <v>1</v>
      </c>
      <c r="AK5" s="11" t="s">
        <v>21</v>
      </c>
      <c r="AL5" s="11" t="s">
        <v>21</v>
      </c>
      <c r="AM5" s="11">
        <v>1</v>
      </c>
      <c r="AN5" s="11" t="s">
        <v>17</v>
      </c>
      <c r="AO5" s="11" t="s">
        <v>17</v>
      </c>
      <c r="AP5" s="11">
        <v>1</v>
      </c>
      <c r="AR5" s="11" t="s">
        <v>200</v>
      </c>
      <c r="AS5" s="11" t="s">
        <v>200</v>
      </c>
      <c r="AT5" s="11">
        <v>1</v>
      </c>
      <c r="AU5" s="11" t="s">
        <v>26</v>
      </c>
      <c r="AV5" s="19" t="s">
        <v>173</v>
      </c>
      <c r="AW5" s="11">
        <v>0</v>
      </c>
      <c r="AY5" s="1"/>
      <c r="AZ5" s="1"/>
      <c r="BA5" s="1"/>
      <c r="BB5" s="1"/>
      <c r="BC5" s="1"/>
      <c r="BD5" s="1"/>
    </row>
    <row r="6" spans="1:56" x14ac:dyDescent="0.25">
      <c r="A6" s="18"/>
      <c r="B6" s="11" t="s">
        <v>6</v>
      </c>
      <c r="C6" s="11" t="s">
        <v>24</v>
      </c>
      <c r="D6" s="11">
        <v>0</v>
      </c>
      <c r="E6" s="11" t="s">
        <v>34</v>
      </c>
      <c r="F6" s="11" t="s">
        <v>47</v>
      </c>
      <c r="G6" s="11">
        <v>0</v>
      </c>
      <c r="I6" s="11" t="s">
        <v>79</v>
      </c>
      <c r="J6" s="11" t="s">
        <v>79</v>
      </c>
      <c r="K6" s="11">
        <v>1</v>
      </c>
      <c r="L6" s="11" t="s">
        <v>81</v>
      </c>
      <c r="M6" s="11" t="s">
        <v>82</v>
      </c>
      <c r="N6" s="11">
        <v>0</v>
      </c>
      <c r="P6" s="11" t="s">
        <v>105</v>
      </c>
      <c r="Q6" s="11" t="s">
        <v>127</v>
      </c>
      <c r="R6" s="11">
        <v>0</v>
      </c>
      <c r="S6" s="11" t="s">
        <v>35</v>
      </c>
      <c r="T6" s="11" t="s">
        <v>35</v>
      </c>
      <c r="U6" s="11">
        <v>1</v>
      </c>
      <c r="W6" s="11" t="s">
        <v>63</v>
      </c>
      <c r="X6" s="11" t="s">
        <v>63</v>
      </c>
      <c r="Y6" s="11">
        <v>1</v>
      </c>
      <c r="Z6" s="11" t="s">
        <v>48</v>
      </c>
      <c r="AA6" s="11" t="s">
        <v>48</v>
      </c>
      <c r="AB6" s="11">
        <v>1</v>
      </c>
      <c r="AD6" s="11" t="s">
        <v>174</v>
      </c>
      <c r="AE6" s="11" t="s">
        <v>174</v>
      </c>
      <c r="AF6" s="11">
        <v>1</v>
      </c>
      <c r="AG6" s="11" t="s">
        <v>64</v>
      </c>
      <c r="AH6" s="11" t="s">
        <v>64</v>
      </c>
      <c r="AI6" s="11">
        <v>1</v>
      </c>
      <c r="AK6" s="11" t="s">
        <v>29</v>
      </c>
      <c r="AL6" s="11" t="s">
        <v>29</v>
      </c>
      <c r="AM6" s="11">
        <v>1</v>
      </c>
      <c r="AN6" s="11" t="s">
        <v>68</v>
      </c>
      <c r="AO6" s="11" t="s">
        <v>68</v>
      </c>
      <c r="AP6" s="11">
        <v>1</v>
      </c>
      <c r="AR6" s="11" t="s">
        <v>189</v>
      </c>
      <c r="AS6" s="11" t="s">
        <v>189</v>
      </c>
      <c r="AT6" s="11">
        <v>1</v>
      </c>
      <c r="AU6" s="11" t="s">
        <v>202</v>
      </c>
      <c r="AV6" s="11" t="s">
        <v>202</v>
      </c>
      <c r="AW6" s="11">
        <v>1</v>
      </c>
      <c r="AY6" s="1"/>
      <c r="AZ6" s="1"/>
      <c r="BA6" s="1"/>
      <c r="BB6" s="1"/>
      <c r="BC6" s="1"/>
      <c r="BD6" s="1"/>
    </row>
    <row r="7" spans="1:56" x14ac:dyDescent="0.25">
      <c r="A7" s="18"/>
      <c r="B7" s="11" t="s">
        <v>7</v>
      </c>
      <c r="C7" s="11" t="s">
        <v>25</v>
      </c>
      <c r="D7" s="11">
        <v>0</v>
      </c>
      <c r="E7" s="11" t="s">
        <v>37</v>
      </c>
      <c r="F7" s="11" t="s">
        <v>19</v>
      </c>
      <c r="G7" s="11">
        <v>0</v>
      </c>
      <c r="I7" s="11" t="s">
        <v>80</v>
      </c>
      <c r="J7" s="11" t="s">
        <v>80</v>
      </c>
      <c r="K7" s="11">
        <v>1</v>
      </c>
      <c r="L7" s="11" t="s">
        <v>14</v>
      </c>
      <c r="M7" s="11" t="s">
        <v>14</v>
      </c>
      <c r="N7" s="11">
        <v>1</v>
      </c>
      <c r="P7" s="11" t="s">
        <v>106</v>
      </c>
      <c r="Q7" s="11" t="s">
        <v>80</v>
      </c>
      <c r="R7" s="11">
        <v>0</v>
      </c>
      <c r="S7" s="11" t="s">
        <v>109</v>
      </c>
      <c r="T7" s="11" t="s">
        <v>109</v>
      </c>
      <c r="U7" s="11">
        <v>1</v>
      </c>
      <c r="W7" s="11" t="s">
        <v>7</v>
      </c>
      <c r="X7" s="11" t="s">
        <v>7</v>
      </c>
      <c r="Y7" s="11">
        <v>1</v>
      </c>
      <c r="Z7" s="11" t="s">
        <v>96</v>
      </c>
      <c r="AA7" s="11" t="s">
        <v>96</v>
      </c>
      <c r="AB7" s="11">
        <v>1</v>
      </c>
      <c r="AD7" s="11" t="s">
        <v>74</v>
      </c>
      <c r="AE7" s="11" t="s">
        <v>74</v>
      </c>
      <c r="AF7" s="11">
        <v>1</v>
      </c>
      <c r="AG7" s="11" t="s">
        <v>164</v>
      </c>
      <c r="AH7" s="11" t="s">
        <v>164</v>
      </c>
      <c r="AI7" s="11">
        <v>1</v>
      </c>
      <c r="AK7" s="11" t="s">
        <v>185</v>
      </c>
      <c r="AL7" s="11" t="s">
        <v>185</v>
      </c>
      <c r="AM7" s="11">
        <v>1</v>
      </c>
      <c r="AN7" s="11" t="s">
        <v>128</v>
      </c>
      <c r="AO7" s="11" t="s">
        <v>128</v>
      </c>
      <c r="AP7" s="11">
        <v>1</v>
      </c>
      <c r="AR7" s="11" t="s">
        <v>57</v>
      </c>
      <c r="AS7" s="11" t="s">
        <v>57</v>
      </c>
      <c r="AT7" s="11">
        <v>1</v>
      </c>
      <c r="AU7" s="11" t="s">
        <v>171</v>
      </c>
      <c r="AV7" s="11" t="s">
        <v>171</v>
      </c>
      <c r="AW7" s="11">
        <v>1</v>
      </c>
      <c r="AY7" s="1"/>
      <c r="AZ7" s="1"/>
      <c r="BA7" s="1"/>
      <c r="BB7" s="1"/>
      <c r="BC7" s="1"/>
      <c r="BD7" s="1"/>
    </row>
    <row r="8" spans="1:56" x14ac:dyDescent="0.25">
      <c r="A8" s="18"/>
      <c r="B8" s="11" t="s">
        <v>8</v>
      </c>
      <c r="C8" s="11" t="s">
        <v>30</v>
      </c>
      <c r="D8" s="11">
        <v>0</v>
      </c>
      <c r="E8" s="11" t="s">
        <v>18</v>
      </c>
      <c r="F8" s="11" t="s">
        <v>18</v>
      </c>
      <c r="G8" s="11">
        <v>1</v>
      </c>
      <c r="I8" s="11" t="s">
        <v>81</v>
      </c>
      <c r="J8" s="11" t="s">
        <v>81</v>
      </c>
      <c r="K8" s="11">
        <v>1</v>
      </c>
      <c r="L8" s="11" t="s">
        <v>35</v>
      </c>
      <c r="M8" s="11" t="s">
        <v>35</v>
      </c>
      <c r="N8" s="11">
        <v>1</v>
      </c>
      <c r="P8" s="11" t="s">
        <v>44</v>
      </c>
      <c r="Q8" s="11" t="s">
        <v>58</v>
      </c>
      <c r="R8" s="11">
        <v>0</v>
      </c>
      <c r="S8" s="11" t="s">
        <v>110</v>
      </c>
      <c r="T8" s="11" t="s">
        <v>110</v>
      </c>
      <c r="U8" s="11">
        <v>1</v>
      </c>
      <c r="W8" s="11" t="s">
        <v>143</v>
      </c>
      <c r="X8" s="11" t="s">
        <v>149</v>
      </c>
      <c r="Y8" s="11">
        <v>0</v>
      </c>
      <c r="Z8" s="11" t="s">
        <v>95</v>
      </c>
      <c r="AA8" s="11" t="s">
        <v>95</v>
      </c>
      <c r="AB8" s="11">
        <v>1</v>
      </c>
      <c r="AD8" s="11" t="s">
        <v>62</v>
      </c>
      <c r="AE8" s="11" t="s">
        <v>62</v>
      </c>
      <c r="AF8" s="11">
        <v>1</v>
      </c>
      <c r="AG8" s="11" t="s">
        <v>131</v>
      </c>
      <c r="AH8" s="11" t="s">
        <v>131</v>
      </c>
      <c r="AI8" s="11">
        <v>1</v>
      </c>
      <c r="AK8" s="11" t="s">
        <v>67</v>
      </c>
      <c r="AL8" s="11" t="s">
        <v>67</v>
      </c>
      <c r="AM8" s="11">
        <v>1</v>
      </c>
      <c r="AN8" s="11" t="s">
        <v>18</v>
      </c>
      <c r="AO8" s="11" t="s">
        <v>18</v>
      </c>
      <c r="AP8" s="11">
        <v>1</v>
      </c>
      <c r="AR8" s="11" t="s">
        <v>176</v>
      </c>
      <c r="AS8" s="11" t="s">
        <v>176</v>
      </c>
      <c r="AT8" s="11">
        <v>1</v>
      </c>
      <c r="AU8" s="11" t="s">
        <v>178</v>
      </c>
      <c r="AV8" s="11" t="s">
        <v>178</v>
      </c>
      <c r="AW8" s="11">
        <v>1</v>
      </c>
      <c r="AY8" s="1"/>
      <c r="AZ8" s="1"/>
      <c r="BA8" s="1"/>
      <c r="BB8" s="1"/>
      <c r="BC8" s="1"/>
      <c r="BD8" s="1"/>
    </row>
    <row r="9" spans="1:56" x14ac:dyDescent="0.25">
      <c r="A9" s="18"/>
      <c r="B9" s="11" t="s">
        <v>9</v>
      </c>
      <c r="C9" s="11" t="s">
        <v>9</v>
      </c>
      <c r="D9" s="11">
        <v>1</v>
      </c>
      <c r="E9" s="11" t="s">
        <v>5</v>
      </c>
      <c r="F9" s="11" t="s">
        <v>17</v>
      </c>
      <c r="G9" s="11">
        <v>0</v>
      </c>
      <c r="I9" s="11" t="s">
        <v>61</v>
      </c>
      <c r="J9" s="11" t="s">
        <v>61</v>
      </c>
      <c r="K9" s="11">
        <v>1</v>
      </c>
      <c r="L9" s="11" t="s">
        <v>86</v>
      </c>
      <c r="M9" s="11" t="s">
        <v>89</v>
      </c>
      <c r="N9" s="11">
        <v>0</v>
      </c>
      <c r="P9" s="11" t="s">
        <v>88</v>
      </c>
      <c r="Q9" s="11" t="s">
        <v>14</v>
      </c>
      <c r="R9" s="11">
        <v>0</v>
      </c>
      <c r="S9" s="11" t="s">
        <v>111</v>
      </c>
      <c r="T9" s="11" t="s">
        <v>109</v>
      </c>
      <c r="U9" s="11">
        <v>0</v>
      </c>
      <c r="W9" s="11" t="s">
        <v>34</v>
      </c>
      <c r="X9" s="11" t="s">
        <v>34</v>
      </c>
      <c r="Y9" s="11">
        <v>1</v>
      </c>
      <c r="Z9" s="11" t="s">
        <v>101</v>
      </c>
      <c r="AA9" s="11" t="s">
        <v>101</v>
      </c>
      <c r="AB9" s="11">
        <v>1</v>
      </c>
      <c r="AD9" s="11" t="s">
        <v>176</v>
      </c>
      <c r="AE9" s="11" t="s">
        <v>176</v>
      </c>
      <c r="AF9" s="11">
        <v>1</v>
      </c>
      <c r="AG9" s="11" t="s">
        <v>35</v>
      </c>
      <c r="AH9" s="11" t="s">
        <v>35</v>
      </c>
      <c r="AI9" s="11">
        <v>1</v>
      </c>
      <c r="AK9" s="11" t="s">
        <v>186</v>
      </c>
      <c r="AL9" s="11" t="s">
        <v>186</v>
      </c>
      <c r="AM9" s="11">
        <v>1</v>
      </c>
      <c r="AN9" s="11" t="s">
        <v>151</v>
      </c>
      <c r="AO9" s="11" t="s">
        <v>151</v>
      </c>
      <c r="AP9" s="11">
        <v>1</v>
      </c>
      <c r="AR9" s="11" t="s">
        <v>201</v>
      </c>
      <c r="AS9" s="19" t="s">
        <v>195</v>
      </c>
      <c r="AT9" s="11">
        <v>0</v>
      </c>
      <c r="AU9" s="11" t="s">
        <v>75</v>
      </c>
      <c r="AV9" s="11" t="s">
        <v>75</v>
      </c>
      <c r="AW9" s="11">
        <v>1</v>
      </c>
      <c r="AY9" s="1"/>
      <c r="AZ9" s="1"/>
      <c r="BA9" s="1"/>
      <c r="BB9" s="1"/>
      <c r="BC9" s="1"/>
      <c r="BD9" s="1"/>
    </row>
    <row r="10" spans="1:56" x14ac:dyDescent="0.25">
      <c r="A10" s="18"/>
      <c r="B10" s="11" t="s">
        <v>10</v>
      </c>
      <c r="C10" s="11" t="s">
        <v>10</v>
      </c>
      <c r="D10" s="11">
        <v>1</v>
      </c>
      <c r="E10" s="11" t="s">
        <v>30</v>
      </c>
      <c r="F10" s="11" t="s">
        <v>20</v>
      </c>
      <c r="G10" s="11">
        <v>0</v>
      </c>
      <c r="I10" s="11" t="s">
        <v>82</v>
      </c>
      <c r="J10" s="11" t="s">
        <v>82</v>
      </c>
      <c r="K10" s="11">
        <v>1</v>
      </c>
      <c r="L10" s="11" t="s">
        <v>87</v>
      </c>
      <c r="M10" s="11" t="s">
        <v>87</v>
      </c>
      <c r="N10" s="11">
        <v>1</v>
      </c>
      <c r="P10" s="11" t="s">
        <v>107</v>
      </c>
      <c r="Q10" s="11" t="s">
        <v>107</v>
      </c>
      <c r="R10" s="11">
        <v>1</v>
      </c>
      <c r="S10" s="11" t="s">
        <v>17</v>
      </c>
      <c r="T10" s="11" t="s">
        <v>17</v>
      </c>
      <c r="U10" s="11">
        <v>1</v>
      </c>
      <c r="W10" s="11" t="s">
        <v>140</v>
      </c>
      <c r="X10" s="11" t="s">
        <v>140</v>
      </c>
      <c r="Y10" s="11">
        <v>1</v>
      </c>
      <c r="Z10" s="11" t="s">
        <v>149</v>
      </c>
      <c r="AA10" s="11" t="s">
        <v>149</v>
      </c>
      <c r="AB10" s="11">
        <v>1</v>
      </c>
      <c r="AD10" s="11" t="s">
        <v>21</v>
      </c>
      <c r="AE10" s="11" t="s">
        <v>21</v>
      </c>
      <c r="AF10" s="11">
        <v>1</v>
      </c>
      <c r="AG10" s="11" t="s">
        <v>55</v>
      </c>
      <c r="AH10" s="11" t="s">
        <v>55</v>
      </c>
      <c r="AI10" s="11">
        <v>1</v>
      </c>
      <c r="AK10" s="11" t="s">
        <v>187</v>
      </c>
      <c r="AL10" s="11" t="s">
        <v>187</v>
      </c>
      <c r="AM10" s="11">
        <v>1</v>
      </c>
      <c r="AN10" s="11" t="s">
        <v>95</v>
      </c>
      <c r="AO10" s="11" t="s">
        <v>95</v>
      </c>
      <c r="AP10" s="11">
        <v>1</v>
      </c>
      <c r="AR10" s="11" t="s">
        <v>9</v>
      </c>
      <c r="AS10" s="11" t="s">
        <v>9</v>
      </c>
      <c r="AT10" s="11">
        <v>1</v>
      </c>
      <c r="AU10" s="11" t="s">
        <v>64</v>
      </c>
      <c r="AV10" s="11" t="s">
        <v>64</v>
      </c>
      <c r="AW10" s="11">
        <v>1</v>
      </c>
      <c r="AY10" s="1"/>
      <c r="AZ10" s="1"/>
      <c r="BA10" s="1"/>
      <c r="BB10" s="1"/>
      <c r="BC10" s="1"/>
      <c r="BD10" s="1"/>
    </row>
    <row r="11" spans="1:56" x14ac:dyDescent="0.25">
      <c r="A11" s="18"/>
      <c r="B11" s="11" t="s">
        <v>11</v>
      </c>
      <c r="C11" s="11" t="s">
        <v>32</v>
      </c>
      <c r="D11" s="11">
        <v>0</v>
      </c>
      <c r="E11" s="11" t="s">
        <v>17</v>
      </c>
      <c r="F11" s="11" t="s">
        <v>45</v>
      </c>
      <c r="G11" s="11">
        <v>0</v>
      </c>
      <c r="I11" s="11" t="s">
        <v>48</v>
      </c>
      <c r="J11" s="11" t="s">
        <v>48</v>
      </c>
      <c r="K11" s="11">
        <v>1</v>
      </c>
      <c r="L11" s="11" t="s">
        <v>74</v>
      </c>
      <c r="M11" s="11" t="s">
        <v>74</v>
      </c>
      <c r="N11" s="11">
        <v>1</v>
      </c>
      <c r="P11" s="11" t="s">
        <v>108</v>
      </c>
      <c r="Q11" s="11" t="s">
        <v>129</v>
      </c>
      <c r="R11" s="11">
        <v>0</v>
      </c>
      <c r="S11" s="11" t="s">
        <v>10</v>
      </c>
      <c r="T11" s="11" t="s">
        <v>10</v>
      </c>
      <c r="U11" s="11">
        <v>1</v>
      </c>
      <c r="W11" s="11" t="s">
        <v>144</v>
      </c>
      <c r="X11" s="11" t="s">
        <v>152</v>
      </c>
      <c r="Y11" s="11">
        <v>0</v>
      </c>
      <c r="Z11" s="11" t="s">
        <v>25</v>
      </c>
      <c r="AA11" s="11" t="s">
        <v>25</v>
      </c>
      <c r="AB11" s="11">
        <v>1</v>
      </c>
      <c r="AD11" s="11" t="s">
        <v>29</v>
      </c>
      <c r="AE11" s="11" t="s">
        <v>29</v>
      </c>
      <c r="AF11" s="11">
        <v>1</v>
      </c>
      <c r="AG11" s="11" t="s">
        <v>178</v>
      </c>
      <c r="AH11" s="11" t="s">
        <v>178</v>
      </c>
      <c r="AI11" s="11">
        <v>1</v>
      </c>
      <c r="AK11" s="11" t="s">
        <v>113</v>
      </c>
      <c r="AL11" s="11" t="s">
        <v>113</v>
      </c>
      <c r="AM11" s="11">
        <v>1</v>
      </c>
      <c r="AN11" s="11" t="s">
        <v>30</v>
      </c>
      <c r="AO11" s="11" t="s">
        <v>30</v>
      </c>
      <c r="AP11" s="11">
        <v>1</v>
      </c>
      <c r="AR11" s="11" t="s">
        <v>97</v>
      </c>
      <c r="AS11" s="11" t="s">
        <v>97</v>
      </c>
      <c r="AT11" s="11">
        <v>1</v>
      </c>
      <c r="AU11" s="11" t="s">
        <v>74</v>
      </c>
      <c r="AV11" s="11" t="s">
        <v>74</v>
      </c>
      <c r="AW11" s="11">
        <v>1</v>
      </c>
      <c r="AY11" s="1"/>
      <c r="AZ11" s="1"/>
      <c r="BA11" s="1"/>
      <c r="BB11" s="1"/>
      <c r="BC11" s="1"/>
      <c r="BD11" s="1"/>
    </row>
    <row r="12" spans="1:56" x14ac:dyDescent="0.25">
      <c r="A12" s="18"/>
      <c r="B12" s="11" t="s">
        <v>12</v>
      </c>
      <c r="C12" s="11" t="s">
        <v>12</v>
      </c>
      <c r="D12" s="11">
        <v>1</v>
      </c>
      <c r="E12" s="11" t="s">
        <v>38</v>
      </c>
      <c r="F12" s="11" t="s">
        <v>38</v>
      </c>
      <c r="G12" s="11">
        <v>1</v>
      </c>
      <c r="I12" s="11" t="s">
        <v>83</v>
      </c>
      <c r="J12" s="11" t="s">
        <v>83</v>
      </c>
      <c r="K12" s="11">
        <v>1</v>
      </c>
      <c r="L12" s="11" t="s">
        <v>30</v>
      </c>
      <c r="M12" s="11" t="s">
        <v>30</v>
      </c>
      <c r="N12" s="11">
        <v>1</v>
      </c>
      <c r="P12" s="11" t="s">
        <v>94</v>
      </c>
      <c r="Q12" s="11" t="s">
        <v>94</v>
      </c>
      <c r="R12" s="11">
        <v>1</v>
      </c>
      <c r="S12" s="11" t="s">
        <v>40</v>
      </c>
      <c r="T12" s="11" t="s">
        <v>40</v>
      </c>
      <c r="U12" s="11">
        <v>1</v>
      </c>
      <c r="W12" s="11" t="s">
        <v>5</v>
      </c>
      <c r="X12" s="11" t="s">
        <v>5</v>
      </c>
      <c r="Y12" s="11">
        <v>1</v>
      </c>
      <c r="Z12" s="11" t="s">
        <v>110</v>
      </c>
      <c r="AA12" s="11" t="s">
        <v>110</v>
      </c>
      <c r="AB12" s="11">
        <v>1</v>
      </c>
      <c r="AD12" s="11" t="s">
        <v>170</v>
      </c>
      <c r="AE12" s="11" t="s">
        <v>170</v>
      </c>
      <c r="AF12" s="11">
        <v>1</v>
      </c>
      <c r="AG12" s="11" t="s">
        <v>36</v>
      </c>
      <c r="AH12" s="11" t="s">
        <v>36</v>
      </c>
      <c r="AI12" s="11">
        <v>1</v>
      </c>
      <c r="AK12" s="11" t="s">
        <v>148</v>
      </c>
      <c r="AL12" s="11" t="s">
        <v>148</v>
      </c>
      <c r="AM12" s="11">
        <v>1</v>
      </c>
      <c r="AN12" s="11" t="s">
        <v>67</v>
      </c>
      <c r="AO12" s="11" t="s">
        <v>67</v>
      </c>
      <c r="AP12" s="11">
        <v>1</v>
      </c>
      <c r="AR12" s="11" t="s">
        <v>25</v>
      </c>
      <c r="AS12" s="11" t="s">
        <v>25</v>
      </c>
      <c r="AT12" s="11">
        <v>1</v>
      </c>
      <c r="AU12" s="11" t="s">
        <v>119</v>
      </c>
      <c r="AV12" s="11" t="s">
        <v>119</v>
      </c>
      <c r="AW12" s="11">
        <v>1</v>
      </c>
      <c r="AY12" s="1"/>
      <c r="AZ12" s="1"/>
      <c r="BA12" s="1"/>
      <c r="BB12" s="1"/>
      <c r="BC12" s="1"/>
      <c r="BD12" s="1"/>
    </row>
    <row r="13" spans="1:56" x14ac:dyDescent="0.25">
      <c r="A13" s="18"/>
      <c r="B13" s="11" t="s">
        <v>13</v>
      </c>
      <c r="C13" s="11" t="s">
        <v>13</v>
      </c>
      <c r="D13" s="11">
        <v>1</v>
      </c>
      <c r="E13" s="11" t="s">
        <v>39</v>
      </c>
      <c r="F13" s="11" t="s">
        <v>39</v>
      </c>
      <c r="G13" s="11">
        <v>1</v>
      </c>
      <c r="I13" s="11" t="s">
        <v>84</v>
      </c>
      <c r="J13" s="11" t="s">
        <v>84</v>
      </c>
      <c r="K13" s="11">
        <v>1</v>
      </c>
      <c r="L13" s="11" t="s">
        <v>21</v>
      </c>
      <c r="M13" s="11" t="s">
        <v>61</v>
      </c>
      <c r="N13" s="11">
        <v>0</v>
      </c>
      <c r="P13" s="11" t="s">
        <v>38</v>
      </c>
      <c r="Q13" s="11" t="s">
        <v>43</v>
      </c>
      <c r="R13" s="11">
        <v>0</v>
      </c>
      <c r="S13" s="11" t="s">
        <v>94</v>
      </c>
      <c r="T13" s="11" t="s">
        <v>94</v>
      </c>
      <c r="U13" s="11">
        <v>1</v>
      </c>
      <c r="W13" s="11" t="s">
        <v>145</v>
      </c>
      <c r="X13" s="11" t="s">
        <v>145</v>
      </c>
      <c r="Y13" s="11">
        <v>1</v>
      </c>
      <c r="Z13" s="11" t="s">
        <v>13</v>
      </c>
      <c r="AA13" s="11" t="s">
        <v>13</v>
      </c>
      <c r="AB13" s="11">
        <v>1</v>
      </c>
      <c r="AD13" s="11" t="s">
        <v>26</v>
      </c>
      <c r="AE13" s="11" t="s">
        <v>26</v>
      </c>
      <c r="AF13" s="11">
        <v>1</v>
      </c>
      <c r="AG13" s="11" t="s">
        <v>118</v>
      </c>
      <c r="AH13" s="11" t="s">
        <v>118</v>
      </c>
      <c r="AI13" s="11">
        <v>1</v>
      </c>
      <c r="AK13" s="11" t="s">
        <v>147</v>
      </c>
      <c r="AL13" s="11" t="s">
        <v>147</v>
      </c>
      <c r="AM13" s="11">
        <v>1</v>
      </c>
      <c r="AN13" s="11" t="s">
        <v>188</v>
      </c>
      <c r="AO13" s="11" t="s">
        <v>188</v>
      </c>
      <c r="AP13" s="11">
        <v>1</v>
      </c>
      <c r="AR13" s="11" t="s">
        <v>159</v>
      </c>
      <c r="AS13" s="11" t="s">
        <v>159</v>
      </c>
      <c r="AT13" s="11">
        <v>1</v>
      </c>
      <c r="AU13" s="11" t="s">
        <v>49</v>
      </c>
      <c r="AV13" s="11" t="s">
        <v>49</v>
      </c>
      <c r="AW13" s="11">
        <v>1</v>
      </c>
      <c r="AY13" s="1"/>
      <c r="AZ13" s="1"/>
      <c r="BA13" s="1"/>
      <c r="BB13" s="1"/>
      <c r="BC13" s="1"/>
      <c r="BD13" s="1"/>
    </row>
    <row r="14" spans="1:56" x14ac:dyDescent="0.25">
      <c r="A14" s="18"/>
      <c r="B14" s="11" t="s">
        <v>14</v>
      </c>
      <c r="C14" s="11" t="s">
        <v>14</v>
      </c>
      <c r="D14" s="11">
        <v>1</v>
      </c>
      <c r="E14" s="11" t="s">
        <v>40</v>
      </c>
      <c r="F14" s="11" t="s">
        <v>40</v>
      </c>
      <c r="G14" s="11">
        <v>1</v>
      </c>
      <c r="I14" s="11" t="s">
        <v>82</v>
      </c>
      <c r="J14" s="11" t="s">
        <v>82</v>
      </c>
      <c r="K14" s="11">
        <v>1</v>
      </c>
      <c r="L14" s="11" t="s">
        <v>43</v>
      </c>
      <c r="M14" s="11" t="s">
        <v>43</v>
      </c>
      <c r="N14" s="11">
        <v>1</v>
      </c>
      <c r="P14" s="11" t="s">
        <v>64</v>
      </c>
      <c r="Q14" s="11" t="s">
        <v>64</v>
      </c>
      <c r="R14" s="11">
        <v>1</v>
      </c>
      <c r="S14" s="11" t="s">
        <v>82</v>
      </c>
      <c r="T14" s="11" t="s">
        <v>82</v>
      </c>
      <c r="U14" s="11">
        <v>1</v>
      </c>
      <c r="W14" s="11" t="s">
        <v>95</v>
      </c>
      <c r="X14" s="11" t="s">
        <v>95</v>
      </c>
      <c r="Y14" s="11">
        <v>1</v>
      </c>
      <c r="Z14" s="11" t="s">
        <v>131</v>
      </c>
      <c r="AA14" s="11" t="s">
        <v>155</v>
      </c>
      <c r="AB14" s="11">
        <v>0</v>
      </c>
      <c r="AD14" s="11" t="s">
        <v>120</v>
      </c>
      <c r="AE14" s="11" t="s">
        <v>120</v>
      </c>
      <c r="AF14" s="11">
        <v>1</v>
      </c>
      <c r="AG14" s="11" t="s">
        <v>37</v>
      </c>
      <c r="AH14" s="11" t="s">
        <v>37</v>
      </c>
      <c r="AI14" s="11">
        <v>1</v>
      </c>
      <c r="AK14" s="11" t="s">
        <v>138</v>
      </c>
      <c r="AL14" s="11" t="s">
        <v>138</v>
      </c>
      <c r="AM14" s="11">
        <v>1</v>
      </c>
      <c r="AN14" s="11" t="s">
        <v>85</v>
      </c>
      <c r="AO14" s="11" t="s">
        <v>85</v>
      </c>
      <c r="AP14" s="11">
        <v>1</v>
      </c>
      <c r="AR14" s="11" t="s">
        <v>143</v>
      </c>
      <c r="AS14" s="11" t="s">
        <v>143</v>
      </c>
      <c r="AT14" s="11">
        <v>1</v>
      </c>
      <c r="AU14" s="11" t="s">
        <v>203</v>
      </c>
      <c r="AV14" s="11" t="s">
        <v>203</v>
      </c>
      <c r="AW14" s="11">
        <v>1</v>
      </c>
      <c r="AY14" s="1"/>
      <c r="AZ14" s="1"/>
      <c r="BA14" s="1"/>
      <c r="BB14" s="1"/>
      <c r="BC14" s="1"/>
      <c r="BD14" s="1"/>
    </row>
    <row r="15" spans="1:56" x14ac:dyDescent="0.25">
      <c r="A15" s="18"/>
      <c r="B15" s="15" t="s">
        <v>244</v>
      </c>
      <c r="C15" s="16"/>
      <c r="D15" s="11">
        <f>SUM(D5:D14)/10</f>
        <v>0.5</v>
      </c>
      <c r="E15" s="15" t="s">
        <v>244</v>
      </c>
      <c r="F15" s="16"/>
      <c r="G15" s="11">
        <f>SUM(G5:G14)/10</f>
        <v>0.4</v>
      </c>
      <c r="H15" s="1"/>
      <c r="I15" s="14" t="s">
        <v>244</v>
      </c>
      <c r="J15" s="14"/>
      <c r="K15" s="11">
        <f>SUM(K5:K14)/10</f>
        <v>1</v>
      </c>
      <c r="L15" s="14" t="s">
        <v>244</v>
      </c>
      <c r="M15" s="14"/>
      <c r="N15" s="11">
        <f>SUM(N5:N14)/10</f>
        <v>0.7</v>
      </c>
      <c r="O15" s="1"/>
      <c r="P15" s="14" t="s">
        <v>244</v>
      </c>
      <c r="Q15" s="14"/>
      <c r="R15" s="11">
        <f>SUM(R5:R14)/10</f>
        <v>0.4</v>
      </c>
      <c r="S15" s="14" t="s">
        <v>244</v>
      </c>
      <c r="T15" s="14"/>
      <c r="U15" s="11">
        <f>SUM(U5:U14)/10</f>
        <v>0.8</v>
      </c>
      <c r="W15" s="14" t="s">
        <v>244</v>
      </c>
      <c r="X15" s="14"/>
      <c r="Y15" s="11">
        <f>SUM(Y5:Y14)/10</f>
        <v>0.8</v>
      </c>
      <c r="Z15" s="14" t="s">
        <v>244</v>
      </c>
      <c r="AA15" s="14"/>
      <c r="AB15" s="11">
        <f>SUM(AB5:AB14)/10</f>
        <v>0.9</v>
      </c>
      <c r="AD15" s="14" t="s">
        <v>244</v>
      </c>
      <c r="AE15" s="14"/>
      <c r="AF15" s="11">
        <f>SUM(AF5:AF14)/10</f>
        <v>1</v>
      </c>
      <c r="AG15" s="14" t="s">
        <v>244</v>
      </c>
      <c r="AH15" s="14"/>
      <c r="AI15" s="11">
        <f>SUM(AI5:AI14)/10</f>
        <v>1</v>
      </c>
      <c r="AK15" s="14" t="s">
        <v>244</v>
      </c>
      <c r="AL15" s="14"/>
      <c r="AM15" s="11">
        <f>SUM(AM5:AM14)/10</f>
        <v>1</v>
      </c>
      <c r="AN15" s="14" t="s">
        <v>244</v>
      </c>
      <c r="AO15" s="14"/>
      <c r="AP15" s="11">
        <f>SUM(AP5:AP14)/10</f>
        <v>1</v>
      </c>
      <c r="AR15" s="14" t="s">
        <v>244</v>
      </c>
      <c r="AS15" s="14"/>
      <c r="AT15" s="11">
        <f>SUM(AT5:AT14)/10</f>
        <v>0.9</v>
      </c>
      <c r="AU15" s="14" t="s">
        <v>244</v>
      </c>
      <c r="AV15" s="14"/>
      <c r="AW15" s="11">
        <f>SUM(AW5:AW14)/10</f>
        <v>0.9</v>
      </c>
      <c r="AY15" s="1"/>
      <c r="AZ15" s="1"/>
      <c r="BA15" s="1"/>
      <c r="BB15" s="1"/>
      <c r="BC15" s="1"/>
      <c r="BD15" s="1"/>
    </row>
    <row r="16" spans="1:56" x14ac:dyDescent="0.25">
      <c r="B16" s="17"/>
      <c r="C16" s="17"/>
      <c r="D16" s="17"/>
      <c r="E16" s="17"/>
      <c r="F16" s="17"/>
      <c r="G16" s="17"/>
      <c r="H16" s="1"/>
      <c r="I16" s="17"/>
      <c r="J16" s="17"/>
      <c r="K16" s="17"/>
      <c r="L16" s="17"/>
      <c r="M16" s="17"/>
      <c r="N16" s="17"/>
      <c r="O16" s="1"/>
      <c r="P16" s="17"/>
      <c r="Q16" s="17"/>
      <c r="R16" s="17"/>
      <c r="S16" s="17"/>
      <c r="T16" s="17"/>
      <c r="U16" s="17"/>
      <c r="W16" s="17"/>
      <c r="X16" s="17"/>
      <c r="Y16" s="17"/>
      <c r="Z16" s="17"/>
      <c r="AA16" s="17"/>
      <c r="AB16" s="17"/>
      <c r="AD16" s="17"/>
      <c r="AE16" s="17"/>
      <c r="AF16" s="17"/>
      <c r="AG16" s="17"/>
      <c r="AH16" s="17"/>
      <c r="AI16" s="17"/>
      <c r="AK16" s="17"/>
      <c r="AL16" s="17"/>
      <c r="AM16" s="17"/>
      <c r="AN16" s="17"/>
      <c r="AO16" s="17"/>
      <c r="AP16" s="17"/>
      <c r="AR16" s="17"/>
      <c r="AS16" s="17"/>
      <c r="AT16" s="17"/>
      <c r="AU16" s="17"/>
      <c r="AV16" s="17"/>
      <c r="AW16" s="17"/>
      <c r="AY16" s="1"/>
      <c r="AZ16" s="1"/>
      <c r="BA16" s="1"/>
      <c r="BB16" s="1"/>
      <c r="BC16" s="1"/>
      <c r="BD16" s="1"/>
    </row>
    <row r="17" spans="1:56" x14ac:dyDescent="0.25">
      <c r="A17" s="18" t="s">
        <v>41</v>
      </c>
      <c r="B17" s="14" t="s">
        <v>15</v>
      </c>
      <c r="C17" s="14"/>
      <c r="D17" s="14"/>
      <c r="E17" s="14" t="s">
        <v>16</v>
      </c>
      <c r="F17" s="14"/>
      <c r="G17" s="14"/>
      <c r="I17" s="14" t="s">
        <v>15</v>
      </c>
      <c r="J17" s="14"/>
      <c r="K17" s="14"/>
      <c r="L17" s="14" t="s">
        <v>16</v>
      </c>
      <c r="M17" s="14"/>
      <c r="N17" s="14"/>
      <c r="P17" s="14" t="s">
        <v>15</v>
      </c>
      <c r="Q17" s="14"/>
      <c r="R17" s="14"/>
      <c r="S17" s="14" t="s">
        <v>16</v>
      </c>
      <c r="T17" s="14"/>
      <c r="U17" s="14"/>
      <c r="W17" s="14" t="s">
        <v>15</v>
      </c>
      <c r="X17" s="14"/>
      <c r="Y17" s="14"/>
      <c r="Z17" s="14" t="s">
        <v>16</v>
      </c>
      <c r="AA17" s="14"/>
      <c r="AB17" s="14"/>
      <c r="AD17" s="14" t="s">
        <v>15</v>
      </c>
      <c r="AE17" s="14"/>
      <c r="AF17" s="14"/>
      <c r="AG17" s="14" t="s">
        <v>16</v>
      </c>
      <c r="AH17" s="14"/>
      <c r="AI17" s="14"/>
      <c r="AK17" s="14" t="s">
        <v>15</v>
      </c>
      <c r="AL17" s="14"/>
      <c r="AM17" s="14"/>
      <c r="AN17" s="14" t="s">
        <v>16</v>
      </c>
      <c r="AO17" s="14"/>
      <c r="AP17" s="14"/>
      <c r="AR17" s="6" t="s">
        <v>15</v>
      </c>
      <c r="AS17" s="6"/>
      <c r="AT17" s="6"/>
      <c r="AU17" s="6" t="s">
        <v>16</v>
      </c>
      <c r="AV17" s="6"/>
      <c r="AW17" s="6"/>
    </row>
    <row r="18" spans="1:56" x14ac:dyDescent="0.25">
      <c r="A18" s="18"/>
      <c r="B18" s="4" t="s">
        <v>3</v>
      </c>
      <c r="C18" s="4" t="s">
        <v>4</v>
      </c>
      <c r="D18" s="4" t="s">
        <v>31</v>
      </c>
      <c r="E18" s="4" t="s">
        <v>3</v>
      </c>
      <c r="F18" s="4" t="s">
        <v>4</v>
      </c>
      <c r="G18" s="4" t="s">
        <v>31</v>
      </c>
      <c r="I18" s="4" t="s">
        <v>3</v>
      </c>
      <c r="J18" s="4" t="s">
        <v>4</v>
      </c>
      <c r="K18" s="4" t="s">
        <v>31</v>
      </c>
      <c r="L18" s="4" t="s">
        <v>3</v>
      </c>
      <c r="M18" s="4" t="s">
        <v>4</v>
      </c>
      <c r="N18" s="4" t="s">
        <v>31</v>
      </c>
      <c r="P18" s="4" t="s">
        <v>3</v>
      </c>
      <c r="Q18" s="4" t="s">
        <v>4</v>
      </c>
      <c r="R18" s="4" t="s">
        <v>31</v>
      </c>
      <c r="S18" s="4" t="s">
        <v>3</v>
      </c>
      <c r="T18" s="4" t="s">
        <v>4</v>
      </c>
      <c r="U18" s="4" t="s">
        <v>31</v>
      </c>
      <c r="W18" s="4" t="s">
        <v>3</v>
      </c>
      <c r="X18" s="4" t="s">
        <v>4</v>
      </c>
      <c r="Y18" s="4" t="s">
        <v>31</v>
      </c>
      <c r="Z18" s="4" t="s">
        <v>3</v>
      </c>
      <c r="AA18" s="4" t="s">
        <v>4</v>
      </c>
      <c r="AB18" s="4" t="s">
        <v>31</v>
      </c>
      <c r="AD18" s="4" t="s">
        <v>3</v>
      </c>
      <c r="AE18" s="4" t="s">
        <v>4</v>
      </c>
      <c r="AF18" s="4" t="s">
        <v>31</v>
      </c>
      <c r="AG18" s="4" t="s">
        <v>3</v>
      </c>
      <c r="AH18" s="4" t="s">
        <v>4</v>
      </c>
      <c r="AI18" s="4" t="s">
        <v>31</v>
      </c>
      <c r="AK18" s="4" t="s">
        <v>3</v>
      </c>
      <c r="AL18" s="4" t="s">
        <v>4</v>
      </c>
      <c r="AM18" s="4" t="s">
        <v>31</v>
      </c>
      <c r="AN18" s="4" t="s">
        <v>3</v>
      </c>
      <c r="AO18" s="4" t="s">
        <v>4</v>
      </c>
      <c r="AP18" s="4" t="s">
        <v>31</v>
      </c>
      <c r="AR18" t="s">
        <v>3</v>
      </c>
      <c r="AS18" t="s">
        <v>4</v>
      </c>
      <c r="AT18" t="s">
        <v>31</v>
      </c>
      <c r="AU18" t="s">
        <v>3</v>
      </c>
      <c r="AV18" t="s">
        <v>4</v>
      </c>
      <c r="AW18" t="s">
        <v>31</v>
      </c>
    </row>
    <row r="19" spans="1:56" x14ac:dyDescent="0.25">
      <c r="A19" s="18"/>
      <c r="B19" s="11" t="s">
        <v>50</v>
      </c>
      <c r="C19" s="11" t="s">
        <v>50</v>
      </c>
      <c r="D19" s="11">
        <v>1</v>
      </c>
      <c r="E19" s="11" t="s">
        <v>32</v>
      </c>
      <c r="F19" s="11" t="s">
        <v>32</v>
      </c>
      <c r="G19" s="11">
        <v>1</v>
      </c>
      <c r="I19" s="11" t="s">
        <v>81</v>
      </c>
      <c r="J19" s="11" t="s">
        <v>81</v>
      </c>
      <c r="K19" s="11">
        <v>1</v>
      </c>
      <c r="L19" s="11" t="s">
        <v>9</v>
      </c>
      <c r="M19" s="11" t="s">
        <v>67</v>
      </c>
      <c r="N19" s="11">
        <v>0</v>
      </c>
      <c r="P19" s="11" t="s">
        <v>46</v>
      </c>
      <c r="Q19" s="11" t="s">
        <v>46</v>
      </c>
      <c r="R19" s="11">
        <v>1</v>
      </c>
      <c r="S19" s="11" t="s">
        <v>46</v>
      </c>
      <c r="T19" s="11" t="s">
        <v>46</v>
      </c>
      <c r="U19" s="11">
        <v>1</v>
      </c>
      <c r="W19" s="11" t="s">
        <v>26</v>
      </c>
      <c r="X19" s="11" t="s">
        <v>26</v>
      </c>
      <c r="Y19" s="11">
        <v>1</v>
      </c>
      <c r="Z19" s="11" t="s">
        <v>139</v>
      </c>
      <c r="AA19" s="11" t="s">
        <v>139</v>
      </c>
      <c r="AB19" s="11">
        <v>1</v>
      </c>
      <c r="AD19" s="11" t="s">
        <v>166</v>
      </c>
      <c r="AE19" s="11" t="s">
        <v>166</v>
      </c>
      <c r="AF19" s="11">
        <v>1</v>
      </c>
      <c r="AG19" s="11" t="s">
        <v>73</v>
      </c>
      <c r="AH19" s="11" t="s">
        <v>73</v>
      </c>
      <c r="AI19" s="11">
        <v>1</v>
      </c>
      <c r="AK19" s="11" t="s">
        <v>129</v>
      </c>
      <c r="AL19" s="11" t="s">
        <v>129</v>
      </c>
      <c r="AM19" s="11">
        <v>1</v>
      </c>
      <c r="AN19" s="11" t="s">
        <v>58</v>
      </c>
      <c r="AO19" s="11" t="s">
        <v>44</v>
      </c>
      <c r="AP19" s="11">
        <v>0</v>
      </c>
      <c r="AR19" s="1" t="s">
        <v>186</v>
      </c>
      <c r="AS19" s="1" t="s">
        <v>186</v>
      </c>
      <c r="AT19" s="1">
        <v>1</v>
      </c>
      <c r="AU19" s="1" t="s">
        <v>204</v>
      </c>
      <c r="AV19" s="1" t="s">
        <v>204</v>
      </c>
      <c r="AW19" s="1">
        <v>1</v>
      </c>
      <c r="AY19" s="1"/>
      <c r="AZ19" s="1"/>
      <c r="BA19" s="1"/>
      <c r="BB19" s="1"/>
      <c r="BC19" s="1"/>
      <c r="BD19" s="1"/>
    </row>
    <row r="20" spans="1:56" x14ac:dyDescent="0.25">
      <c r="A20" s="18"/>
      <c r="B20" s="11" t="s">
        <v>32</v>
      </c>
      <c r="C20" s="11" t="s">
        <v>32</v>
      </c>
      <c r="D20" s="11">
        <v>1</v>
      </c>
      <c r="E20" s="11" t="s">
        <v>52</v>
      </c>
      <c r="F20" s="11" t="s">
        <v>52</v>
      </c>
      <c r="G20" s="11">
        <v>1</v>
      </c>
      <c r="I20" s="11" t="s">
        <v>37</v>
      </c>
      <c r="J20" s="11" t="s">
        <v>37</v>
      </c>
      <c r="K20" s="11">
        <v>1</v>
      </c>
      <c r="L20" s="11" t="s">
        <v>28</v>
      </c>
      <c r="M20" s="11" t="s">
        <v>52</v>
      </c>
      <c r="N20" s="11">
        <v>0</v>
      </c>
      <c r="P20" s="11" t="s">
        <v>112</v>
      </c>
      <c r="Q20" s="11" t="s">
        <v>112</v>
      </c>
      <c r="R20" s="11">
        <v>1</v>
      </c>
      <c r="S20" s="11" t="s">
        <v>106</v>
      </c>
      <c r="T20" s="11" t="s">
        <v>106</v>
      </c>
      <c r="U20" s="11">
        <v>1</v>
      </c>
      <c r="W20" s="11" t="s">
        <v>114</v>
      </c>
      <c r="X20" s="11" t="s">
        <v>114</v>
      </c>
      <c r="Y20" s="11">
        <v>1</v>
      </c>
      <c r="Z20" s="11" t="s">
        <v>140</v>
      </c>
      <c r="AA20" s="11" t="s">
        <v>140</v>
      </c>
      <c r="AB20" s="11">
        <v>1</v>
      </c>
      <c r="AD20" s="11" t="s">
        <v>163</v>
      </c>
      <c r="AE20" s="11" t="s">
        <v>163</v>
      </c>
      <c r="AF20" s="11">
        <v>1</v>
      </c>
      <c r="AG20" s="11" t="s">
        <v>153</v>
      </c>
      <c r="AH20" s="11" t="s">
        <v>153</v>
      </c>
      <c r="AI20" s="11">
        <v>1</v>
      </c>
      <c r="AK20" s="11" t="s">
        <v>21</v>
      </c>
      <c r="AL20" s="11" t="s">
        <v>21</v>
      </c>
      <c r="AM20" s="11">
        <v>1</v>
      </c>
      <c r="AN20" s="11" t="s">
        <v>119</v>
      </c>
      <c r="AO20" s="11" t="s">
        <v>119</v>
      </c>
      <c r="AP20" s="11">
        <v>1</v>
      </c>
      <c r="AR20" s="1" t="s">
        <v>117</v>
      </c>
      <c r="AS20" s="1" t="s">
        <v>117</v>
      </c>
      <c r="AT20" s="1">
        <v>1</v>
      </c>
      <c r="AU20" s="1" t="s">
        <v>140</v>
      </c>
      <c r="AV20" s="1" t="s">
        <v>140</v>
      </c>
      <c r="AW20" s="1">
        <v>1</v>
      </c>
      <c r="AY20" s="1"/>
      <c r="AZ20" s="1"/>
      <c r="BA20" s="1"/>
      <c r="BB20" s="1"/>
      <c r="BC20" s="1"/>
      <c r="BD20" s="1"/>
    </row>
    <row r="21" spans="1:56" x14ac:dyDescent="0.25">
      <c r="A21" s="18"/>
      <c r="B21" s="11" t="s">
        <v>30</v>
      </c>
      <c r="C21" s="11" t="s">
        <v>30</v>
      </c>
      <c r="D21" s="11">
        <v>1</v>
      </c>
      <c r="E21" s="11" t="s">
        <v>53</v>
      </c>
      <c r="F21" s="11" t="s">
        <v>53</v>
      </c>
      <c r="G21" s="11">
        <v>1</v>
      </c>
      <c r="I21" s="11" t="s">
        <v>78</v>
      </c>
      <c r="J21" s="11" t="s">
        <v>78</v>
      </c>
      <c r="K21" s="11">
        <v>1</v>
      </c>
      <c r="L21" s="11" t="s">
        <v>32</v>
      </c>
      <c r="M21" s="11" t="s">
        <v>32</v>
      </c>
      <c r="N21" s="11">
        <v>1</v>
      </c>
      <c r="P21" s="11" t="s">
        <v>96</v>
      </c>
      <c r="Q21" s="11" t="s">
        <v>96</v>
      </c>
      <c r="R21" s="11">
        <v>1</v>
      </c>
      <c r="S21" s="11" t="s">
        <v>114</v>
      </c>
      <c r="T21" s="11" t="s">
        <v>114</v>
      </c>
      <c r="U21" s="11">
        <v>1</v>
      </c>
      <c r="W21" s="11" t="s">
        <v>137</v>
      </c>
      <c r="X21" s="11" t="s">
        <v>137</v>
      </c>
      <c r="Y21" s="11">
        <v>1</v>
      </c>
      <c r="Z21" s="11" t="s">
        <v>107</v>
      </c>
      <c r="AA21" s="11" t="s">
        <v>107</v>
      </c>
      <c r="AB21" s="11">
        <v>1</v>
      </c>
      <c r="AD21" s="11" t="s">
        <v>117</v>
      </c>
      <c r="AE21" s="11" t="s">
        <v>117</v>
      </c>
      <c r="AF21" s="11">
        <v>1</v>
      </c>
      <c r="AG21" s="11" t="s">
        <v>166</v>
      </c>
      <c r="AH21" s="11" t="s">
        <v>166</v>
      </c>
      <c r="AI21" s="11">
        <v>1</v>
      </c>
      <c r="AK21" s="11" t="s">
        <v>57</v>
      </c>
      <c r="AL21" s="11" t="s">
        <v>57</v>
      </c>
      <c r="AM21" s="11">
        <v>1</v>
      </c>
      <c r="AN21" s="11" t="s">
        <v>118</v>
      </c>
      <c r="AO21" s="11" t="s">
        <v>118</v>
      </c>
      <c r="AP21" s="11">
        <v>1</v>
      </c>
      <c r="AR21" s="1" t="s">
        <v>20</v>
      </c>
      <c r="AS21" s="1" t="s">
        <v>20</v>
      </c>
      <c r="AT21" s="1">
        <v>1</v>
      </c>
      <c r="AU21" s="1" t="s">
        <v>120</v>
      </c>
      <c r="AV21" s="1" t="s">
        <v>120</v>
      </c>
      <c r="AW21" s="1">
        <v>1</v>
      </c>
      <c r="AY21" s="1"/>
      <c r="AZ21" s="1"/>
      <c r="BA21" s="1"/>
      <c r="BB21" s="1"/>
      <c r="BC21" s="1"/>
      <c r="BD21" s="1"/>
    </row>
    <row r="22" spans="1:56" x14ac:dyDescent="0.25">
      <c r="A22" s="18"/>
      <c r="B22" s="11" t="s">
        <v>51</v>
      </c>
      <c r="C22" s="11" t="s">
        <v>51</v>
      </c>
      <c r="D22" s="11">
        <v>1</v>
      </c>
      <c r="E22" s="11" t="s">
        <v>10</v>
      </c>
      <c r="F22" s="11" t="s">
        <v>10</v>
      </c>
      <c r="G22" s="11">
        <v>1</v>
      </c>
      <c r="I22" s="11" t="s">
        <v>46</v>
      </c>
      <c r="J22" s="11" t="s">
        <v>46</v>
      </c>
      <c r="K22" s="11">
        <v>1</v>
      </c>
      <c r="L22" s="11" t="s">
        <v>27</v>
      </c>
      <c r="M22" s="11" t="s">
        <v>27</v>
      </c>
      <c r="N22" s="11">
        <v>1</v>
      </c>
      <c r="P22" s="11" t="s">
        <v>23</v>
      </c>
      <c r="Q22" s="11" t="s">
        <v>23</v>
      </c>
      <c r="R22" s="11">
        <v>1</v>
      </c>
      <c r="S22" s="11" t="s">
        <v>71</v>
      </c>
      <c r="T22" s="11" t="s">
        <v>71</v>
      </c>
      <c r="U22" s="11">
        <v>1</v>
      </c>
      <c r="W22" s="11" t="s">
        <v>50</v>
      </c>
      <c r="X22" s="11" t="s">
        <v>50</v>
      </c>
      <c r="Y22" s="11">
        <v>1</v>
      </c>
      <c r="Z22" s="11" t="s">
        <v>139</v>
      </c>
      <c r="AA22" s="11" t="s">
        <v>139</v>
      </c>
      <c r="AB22" s="11">
        <v>1</v>
      </c>
      <c r="AD22" s="11" t="s">
        <v>138</v>
      </c>
      <c r="AE22" s="11" t="s">
        <v>138</v>
      </c>
      <c r="AF22" s="11">
        <v>1</v>
      </c>
      <c r="AG22" s="11" t="s">
        <v>169</v>
      </c>
      <c r="AH22" s="11" t="s">
        <v>169</v>
      </c>
      <c r="AI22" s="11">
        <v>1</v>
      </c>
      <c r="AK22" s="11" t="s">
        <v>189</v>
      </c>
      <c r="AL22" s="11" t="s">
        <v>189</v>
      </c>
      <c r="AM22" s="11">
        <v>1</v>
      </c>
      <c r="AN22" s="11" t="s">
        <v>182</v>
      </c>
      <c r="AO22" s="11" t="s">
        <v>182</v>
      </c>
      <c r="AP22" s="11">
        <v>1</v>
      </c>
      <c r="AR22" s="1" t="s">
        <v>201</v>
      </c>
      <c r="AS22" s="1" t="s">
        <v>201</v>
      </c>
      <c r="AT22" s="1">
        <v>1</v>
      </c>
      <c r="AU22" s="1" t="s">
        <v>205</v>
      </c>
      <c r="AV22" s="1" t="s">
        <v>205</v>
      </c>
      <c r="AW22" s="1">
        <v>1</v>
      </c>
      <c r="AY22" s="1"/>
      <c r="AZ22" s="1"/>
      <c r="BA22" s="1"/>
      <c r="BB22" s="1"/>
      <c r="BC22" s="1"/>
      <c r="BD22" s="1"/>
    </row>
    <row r="23" spans="1:56" x14ac:dyDescent="0.25">
      <c r="A23" s="18"/>
      <c r="B23" s="11" t="s">
        <v>43</v>
      </c>
      <c r="C23" s="11" t="s">
        <v>43</v>
      </c>
      <c r="D23" s="11">
        <v>1</v>
      </c>
      <c r="E23" s="11" t="s">
        <v>54</v>
      </c>
      <c r="F23" s="11" t="s">
        <v>54</v>
      </c>
      <c r="G23" s="11">
        <v>1</v>
      </c>
      <c r="I23" s="11" t="s">
        <v>92</v>
      </c>
      <c r="J23" s="11" t="s">
        <v>92</v>
      </c>
      <c r="K23" s="11">
        <v>1</v>
      </c>
      <c r="L23" s="11" t="s">
        <v>43</v>
      </c>
      <c r="M23" s="11" t="s">
        <v>43</v>
      </c>
      <c r="N23" s="11">
        <v>1</v>
      </c>
      <c r="P23" s="11" t="s">
        <v>99</v>
      </c>
      <c r="Q23" s="11" t="s">
        <v>99</v>
      </c>
      <c r="R23" s="11">
        <v>1</v>
      </c>
      <c r="S23" s="11" t="s">
        <v>61</v>
      </c>
      <c r="T23" s="11" t="s">
        <v>61</v>
      </c>
      <c r="U23" s="11">
        <v>1</v>
      </c>
      <c r="W23" s="11" t="s">
        <v>75</v>
      </c>
      <c r="X23" s="11" t="s">
        <v>75</v>
      </c>
      <c r="Y23" s="11">
        <v>1</v>
      </c>
      <c r="Z23" s="11" t="s">
        <v>67</v>
      </c>
      <c r="AA23" s="11" t="s">
        <v>67</v>
      </c>
      <c r="AB23" s="11">
        <v>1</v>
      </c>
      <c r="AD23" s="11" t="s">
        <v>167</v>
      </c>
      <c r="AE23" s="11" t="s">
        <v>167</v>
      </c>
      <c r="AF23" s="11">
        <v>1</v>
      </c>
      <c r="AG23" s="11" t="s">
        <v>163</v>
      </c>
      <c r="AH23" s="11" t="s">
        <v>163</v>
      </c>
      <c r="AI23" s="11">
        <v>1</v>
      </c>
      <c r="AK23" s="11" t="s">
        <v>48</v>
      </c>
      <c r="AL23" s="11" t="s">
        <v>48</v>
      </c>
      <c r="AM23" s="11">
        <v>1</v>
      </c>
      <c r="AN23" s="11" t="s">
        <v>126</v>
      </c>
      <c r="AO23" s="11" t="s">
        <v>126</v>
      </c>
      <c r="AP23" s="11">
        <v>1</v>
      </c>
      <c r="AR23" s="1" t="s">
        <v>132</v>
      </c>
      <c r="AS23" s="1" t="s">
        <v>132</v>
      </c>
      <c r="AT23" s="1">
        <v>1</v>
      </c>
      <c r="AU23" s="1" t="s">
        <v>206</v>
      </c>
      <c r="AV23" s="1" t="s">
        <v>206</v>
      </c>
      <c r="AW23" s="1">
        <v>1</v>
      </c>
      <c r="AY23" s="1"/>
      <c r="AZ23" s="1"/>
      <c r="BA23" s="1"/>
      <c r="BB23" s="1"/>
      <c r="BC23" s="1"/>
      <c r="BD23" s="1"/>
    </row>
    <row r="24" spans="1:56" x14ac:dyDescent="0.25">
      <c r="A24" s="18"/>
      <c r="B24" s="11" t="s">
        <v>34</v>
      </c>
      <c r="C24" s="11" t="s">
        <v>34</v>
      </c>
      <c r="D24" s="11">
        <v>1</v>
      </c>
      <c r="E24" s="11" t="s">
        <v>55</v>
      </c>
      <c r="F24" s="11" t="s">
        <v>55</v>
      </c>
      <c r="G24" s="11">
        <v>1</v>
      </c>
      <c r="I24" s="11" t="s">
        <v>91</v>
      </c>
      <c r="J24" s="11" t="s">
        <v>91</v>
      </c>
      <c r="K24" s="11">
        <v>1</v>
      </c>
      <c r="L24" s="11" t="s">
        <v>70</v>
      </c>
      <c r="M24" s="11" t="s">
        <v>70</v>
      </c>
      <c r="N24" s="11">
        <v>1</v>
      </c>
      <c r="P24" s="11" t="s">
        <v>89</v>
      </c>
      <c r="Q24" s="11" t="s">
        <v>89</v>
      </c>
      <c r="R24" s="11">
        <v>1</v>
      </c>
      <c r="S24" s="11" t="s">
        <v>37</v>
      </c>
      <c r="T24" s="11" t="s">
        <v>37</v>
      </c>
      <c r="U24" s="11">
        <v>1</v>
      </c>
      <c r="W24" s="11" t="s">
        <v>53</v>
      </c>
      <c r="X24" s="11" t="s">
        <v>53</v>
      </c>
      <c r="Y24" s="11">
        <v>1</v>
      </c>
      <c r="Z24" s="11" t="s">
        <v>24</v>
      </c>
      <c r="AA24" s="11" t="s">
        <v>24</v>
      </c>
      <c r="AB24" s="11">
        <v>1</v>
      </c>
      <c r="AD24" s="11" t="s">
        <v>28</v>
      </c>
      <c r="AE24" s="11" t="s">
        <v>28</v>
      </c>
      <c r="AF24" s="11">
        <v>1</v>
      </c>
      <c r="AG24" s="11" t="s">
        <v>166</v>
      </c>
      <c r="AH24" s="11" t="s">
        <v>166</v>
      </c>
      <c r="AI24" s="11">
        <v>1</v>
      </c>
      <c r="AK24" s="11" t="s">
        <v>168</v>
      </c>
      <c r="AL24" s="11" t="s">
        <v>168</v>
      </c>
      <c r="AM24" s="11">
        <v>1</v>
      </c>
      <c r="AN24" s="11" t="s">
        <v>166</v>
      </c>
      <c r="AO24" s="11" t="s">
        <v>166</v>
      </c>
      <c r="AP24" s="11">
        <v>1</v>
      </c>
      <c r="AR24" s="1" t="s">
        <v>60</v>
      </c>
      <c r="AS24" s="1" t="s">
        <v>60</v>
      </c>
      <c r="AT24" s="1">
        <v>1</v>
      </c>
      <c r="AU24" s="1" t="s">
        <v>29</v>
      </c>
      <c r="AV24" s="1" t="s">
        <v>29</v>
      </c>
      <c r="AW24" s="1">
        <v>1</v>
      </c>
      <c r="AY24" s="1"/>
      <c r="AZ24" s="1"/>
      <c r="BA24" s="1"/>
      <c r="BB24" s="1"/>
      <c r="BC24" s="1"/>
      <c r="BD24" s="1"/>
    </row>
    <row r="25" spans="1:56" x14ac:dyDescent="0.25">
      <c r="A25" s="18"/>
      <c r="B25" s="11" t="s">
        <v>5</v>
      </c>
      <c r="C25" s="11" t="s">
        <v>5</v>
      </c>
      <c r="D25" s="11">
        <v>1</v>
      </c>
      <c r="E25" s="11" t="s">
        <v>52</v>
      </c>
      <c r="F25" s="11" t="s">
        <v>52</v>
      </c>
      <c r="G25" s="11">
        <v>1</v>
      </c>
      <c r="I25" s="11" t="s">
        <v>33</v>
      </c>
      <c r="J25" s="11" t="s">
        <v>33</v>
      </c>
      <c r="K25" s="11">
        <v>1</v>
      </c>
      <c r="L25" s="11" t="s">
        <v>95</v>
      </c>
      <c r="M25" s="11" t="s">
        <v>95</v>
      </c>
      <c r="N25" s="11">
        <v>1</v>
      </c>
      <c r="P25" s="11" t="s">
        <v>113</v>
      </c>
      <c r="Q25" s="11" t="s">
        <v>113</v>
      </c>
      <c r="R25" s="11">
        <v>1</v>
      </c>
      <c r="S25" s="11" t="s">
        <v>58</v>
      </c>
      <c r="T25" s="11" t="s">
        <v>58</v>
      </c>
      <c r="U25" s="11">
        <v>1</v>
      </c>
      <c r="W25" s="11" t="s">
        <v>61</v>
      </c>
      <c r="X25" s="11" t="s">
        <v>61</v>
      </c>
      <c r="Y25" s="11">
        <v>1</v>
      </c>
      <c r="Z25" s="11" t="s">
        <v>117</v>
      </c>
      <c r="AA25" s="11" t="s">
        <v>117</v>
      </c>
      <c r="AB25" s="11">
        <v>1</v>
      </c>
      <c r="AD25" s="11" t="s">
        <v>166</v>
      </c>
      <c r="AE25" s="11" t="s">
        <v>166</v>
      </c>
      <c r="AF25" s="11">
        <v>1</v>
      </c>
      <c r="AG25" s="11" t="s">
        <v>56</v>
      </c>
      <c r="AH25" s="11" t="s">
        <v>56</v>
      </c>
      <c r="AI25" s="11">
        <v>1</v>
      </c>
      <c r="AK25" s="11" t="s">
        <v>190</v>
      </c>
      <c r="AL25" s="11" t="s">
        <v>190</v>
      </c>
      <c r="AM25" s="11">
        <v>1</v>
      </c>
      <c r="AN25" s="11" t="s">
        <v>186</v>
      </c>
      <c r="AO25" s="11" t="s">
        <v>186</v>
      </c>
      <c r="AP25" s="11">
        <v>1</v>
      </c>
      <c r="AR25" s="1" t="s">
        <v>198</v>
      </c>
      <c r="AS25" s="1" t="s">
        <v>198</v>
      </c>
      <c r="AT25" s="1">
        <v>1</v>
      </c>
      <c r="AU25" s="1" t="s">
        <v>197</v>
      </c>
      <c r="AV25" s="1" t="s">
        <v>197</v>
      </c>
      <c r="AW25" s="1">
        <v>1</v>
      </c>
      <c r="AY25" s="1"/>
      <c r="AZ25" s="1"/>
      <c r="BA25" s="1"/>
      <c r="BB25" s="1"/>
      <c r="BC25" s="1"/>
      <c r="BD25" s="1"/>
    </row>
    <row r="26" spans="1:56" x14ac:dyDescent="0.25">
      <c r="A26" s="18"/>
      <c r="B26" s="11" t="s">
        <v>26</v>
      </c>
      <c r="C26" s="11" t="s">
        <v>26</v>
      </c>
      <c r="D26" s="11">
        <v>1</v>
      </c>
      <c r="E26" s="11" t="s">
        <v>56</v>
      </c>
      <c r="F26" s="11" t="s">
        <v>56</v>
      </c>
      <c r="G26" s="11">
        <v>1</v>
      </c>
      <c r="I26" s="11" t="s">
        <v>49</v>
      </c>
      <c r="J26" s="11" t="s">
        <v>49</v>
      </c>
      <c r="K26" s="11">
        <v>1</v>
      </c>
      <c r="L26" s="11" t="s">
        <v>62</v>
      </c>
      <c r="M26" s="11" t="s">
        <v>62</v>
      </c>
      <c r="N26" s="11">
        <v>1</v>
      </c>
      <c r="P26" s="11" t="s">
        <v>131</v>
      </c>
      <c r="Q26" s="11" t="s">
        <v>131</v>
      </c>
      <c r="R26" s="11">
        <v>1</v>
      </c>
      <c r="S26" s="11" t="s">
        <v>47</v>
      </c>
      <c r="T26" s="11" t="s">
        <v>47</v>
      </c>
      <c r="U26" s="11">
        <v>1</v>
      </c>
      <c r="W26" s="11" t="s">
        <v>49</v>
      </c>
      <c r="X26" s="11" t="s">
        <v>49</v>
      </c>
      <c r="Y26" s="11">
        <v>1</v>
      </c>
      <c r="Z26" s="11" t="s">
        <v>141</v>
      </c>
      <c r="AA26" s="11" t="s">
        <v>141</v>
      </c>
      <c r="AB26" s="11">
        <v>1</v>
      </c>
      <c r="AD26" s="11" t="s">
        <v>156</v>
      </c>
      <c r="AE26" s="11" t="s">
        <v>156</v>
      </c>
      <c r="AF26" s="11">
        <v>1</v>
      </c>
      <c r="AG26" s="11" t="s">
        <v>158</v>
      </c>
      <c r="AH26" s="11" t="s">
        <v>158</v>
      </c>
      <c r="AI26" s="11">
        <v>1</v>
      </c>
      <c r="AK26" s="11" t="s">
        <v>35</v>
      </c>
      <c r="AL26" s="11" t="s">
        <v>35</v>
      </c>
      <c r="AM26" s="11">
        <v>1</v>
      </c>
      <c r="AN26" s="11" t="s">
        <v>80</v>
      </c>
      <c r="AO26" s="11" t="s">
        <v>80</v>
      </c>
      <c r="AP26" s="11">
        <v>1</v>
      </c>
      <c r="AR26" s="1" t="s">
        <v>131</v>
      </c>
      <c r="AS26" s="1" t="s">
        <v>131</v>
      </c>
      <c r="AT26" s="1">
        <v>1</v>
      </c>
      <c r="AU26" s="1" t="s">
        <v>155</v>
      </c>
      <c r="AV26" s="3" t="s">
        <v>139</v>
      </c>
      <c r="AW26" s="1">
        <v>0</v>
      </c>
      <c r="AY26" s="1"/>
      <c r="AZ26" s="1"/>
      <c r="BA26" s="1"/>
      <c r="BB26" s="1"/>
      <c r="BC26" s="1"/>
      <c r="BD26" s="1"/>
    </row>
    <row r="27" spans="1:56" x14ac:dyDescent="0.25">
      <c r="A27" s="18"/>
      <c r="B27" s="11" t="s">
        <v>40</v>
      </c>
      <c r="C27" s="11" t="s">
        <v>40</v>
      </c>
      <c r="D27" s="11">
        <v>1</v>
      </c>
      <c r="E27" s="11" t="s">
        <v>57</v>
      </c>
      <c r="F27" s="11" t="s">
        <v>57</v>
      </c>
      <c r="G27" s="11">
        <v>1</v>
      </c>
      <c r="I27" s="11" t="s">
        <v>58</v>
      </c>
      <c r="J27" s="11" t="s">
        <v>58</v>
      </c>
      <c r="K27" s="11">
        <v>1</v>
      </c>
      <c r="L27" s="11" t="s">
        <v>84</v>
      </c>
      <c r="M27" s="11" t="s">
        <v>84</v>
      </c>
      <c r="N27" s="11">
        <v>1</v>
      </c>
      <c r="P27" s="11" t="s">
        <v>6</v>
      </c>
      <c r="Q27" s="11" t="s">
        <v>6</v>
      </c>
      <c r="R27" s="11">
        <v>1</v>
      </c>
      <c r="S27" s="11" t="s">
        <v>115</v>
      </c>
      <c r="T27" s="11" t="s">
        <v>115</v>
      </c>
      <c r="U27" s="11">
        <v>1</v>
      </c>
      <c r="W27" s="11" t="s">
        <v>7</v>
      </c>
      <c r="X27" s="11" t="s">
        <v>54</v>
      </c>
      <c r="Y27" s="11">
        <v>0</v>
      </c>
      <c r="Z27" s="11" t="s">
        <v>142</v>
      </c>
      <c r="AA27" s="11" t="s">
        <v>142</v>
      </c>
      <c r="AB27" s="11">
        <v>1</v>
      </c>
      <c r="AD27" s="11" t="s">
        <v>19</v>
      </c>
      <c r="AE27" s="11" t="s">
        <v>19</v>
      </c>
      <c r="AF27" s="11">
        <v>1</v>
      </c>
      <c r="AG27" s="11" t="s">
        <v>29</v>
      </c>
      <c r="AH27" s="11" t="s">
        <v>29</v>
      </c>
      <c r="AI27" s="11">
        <v>1</v>
      </c>
      <c r="AK27" s="11" t="s">
        <v>191</v>
      </c>
      <c r="AL27" s="11" t="s">
        <v>183</v>
      </c>
      <c r="AM27" s="11">
        <v>0</v>
      </c>
      <c r="AN27" s="11" t="s">
        <v>143</v>
      </c>
      <c r="AO27" s="11" t="s">
        <v>143</v>
      </c>
      <c r="AP27" s="11">
        <v>1</v>
      </c>
      <c r="AR27" s="1" t="s">
        <v>75</v>
      </c>
      <c r="AS27" s="1" t="s">
        <v>75</v>
      </c>
      <c r="AT27" s="1">
        <v>1</v>
      </c>
      <c r="AU27" s="1" t="s">
        <v>198</v>
      </c>
      <c r="AV27" s="1" t="s">
        <v>198</v>
      </c>
      <c r="AW27" s="1">
        <v>1</v>
      </c>
      <c r="AY27" s="1"/>
      <c r="AZ27" s="1"/>
      <c r="BA27" s="1"/>
      <c r="BB27" s="1"/>
      <c r="BC27" s="1"/>
      <c r="BD27" s="1"/>
    </row>
    <row r="28" spans="1:56" x14ac:dyDescent="0.25">
      <c r="A28" s="18"/>
      <c r="B28" s="11" t="s">
        <v>23</v>
      </c>
      <c r="C28" s="11" t="s">
        <v>23</v>
      </c>
      <c r="D28" s="11">
        <v>1</v>
      </c>
      <c r="E28" s="11" t="s">
        <v>58</v>
      </c>
      <c r="F28" s="11" t="s">
        <v>58</v>
      </c>
      <c r="G28" s="11">
        <v>1</v>
      </c>
      <c r="I28" s="11" t="s">
        <v>93</v>
      </c>
      <c r="J28" s="11" t="s">
        <v>94</v>
      </c>
      <c r="K28" s="11">
        <v>0</v>
      </c>
      <c r="L28" s="11" t="s">
        <v>26</v>
      </c>
      <c r="M28" s="11" t="s">
        <v>26</v>
      </c>
      <c r="N28" s="11">
        <v>1</v>
      </c>
      <c r="P28" s="11" t="s">
        <v>113</v>
      </c>
      <c r="Q28" s="11" t="s">
        <v>97</v>
      </c>
      <c r="R28" s="11">
        <v>0</v>
      </c>
      <c r="S28" s="11" t="s">
        <v>75</v>
      </c>
      <c r="T28" s="11" t="s">
        <v>75</v>
      </c>
      <c r="U28" s="11">
        <v>1</v>
      </c>
      <c r="W28" s="11" t="s">
        <v>138</v>
      </c>
      <c r="X28" s="11" t="s">
        <v>138</v>
      </c>
      <c r="Y28" s="11">
        <v>1</v>
      </c>
      <c r="Z28" s="11" t="s">
        <v>45</v>
      </c>
      <c r="AA28" s="11" t="s">
        <v>45</v>
      </c>
      <c r="AB28" s="11">
        <v>1</v>
      </c>
      <c r="AD28" s="11" t="s">
        <v>168</v>
      </c>
      <c r="AE28" s="11" t="s">
        <v>168</v>
      </c>
      <c r="AF28" s="11">
        <v>1</v>
      </c>
      <c r="AG28" s="11" t="s">
        <v>62</v>
      </c>
      <c r="AH28" s="11" t="s">
        <v>62</v>
      </c>
      <c r="AI28" s="11">
        <v>1</v>
      </c>
      <c r="AK28" s="11" t="s">
        <v>180</v>
      </c>
      <c r="AL28" s="11" t="s">
        <v>180</v>
      </c>
      <c r="AM28" s="11">
        <v>1</v>
      </c>
      <c r="AN28" s="11" t="s">
        <v>57</v>
      </c>
      <c r="AO28" s="11" t="s">
        <v>57</v>
      </c>
      <c r="AP28" s="11">
        <v>1</v>
      </c>
      <c r="AR28" s="1" t="s">
        <v>100</v>
      </c>
      <c r="AS28" s="1" t="s">
        <v>100</v>
      </c>
      <c r="AT28" s="1">
        <v>1</v>
      </c>
      <c r="AU28" s="1" t="s">
        <v>207</v>
      </c>
      <c r="AV28" s="1" t="s">
        <v>207</v>
      </c>
      <c r="AW28" s="1">
        <v>1</v>
      </c>
      <c r="AY28" s="1"/>
      <c r="AZ28" s="1"/>
      <c r="BA28" s="1"/>
      <c r="BB28" s="1"/>
      <c r="BC28" s="1"/>
      <c r="BD28" s="1"/>
    </row>
    <row r="29" spans="1:56" x14ac:dyDescent="0.25">
      <c r="A29" s="18"/>
      <c r="B29" s="14" t="s">
        <v>244</v>
      </c>
      <c r="C29" s="14"/>
      <c r="D29" s="11">
        <f>SUM(D19:D28)/10</f>
        <v>1</v>
      </c>
      <c r="E29" s="14" t="s">
        <v>244</v>
      </c>
      <c r="F29" s="14"/>
      <c r="G29" s="11">
        <f>SUM(G19:G28)/10</f>
        <v>1</v>
      </c>
      <c r="H29" s="1"/>
      <c r="I29" s="14" t="s">
        <v>244</v>
      </c>
      <c r="J29" s="14"/>
      <c r="K29" s="11">
        <f>SUM(K19:K28)/10</f>
        <v>0.9</v>
      </c>
      <c r="L29" s="14" t="s">
        <v>244</v>
      </c>
      <c r="M29" s="14"/>
      <c r="N29" s="11">
        <f>SUM(N19:N28)/10</f>
        <v>0.8</v>
      </c>
      <c r="O29" s="1"/>
      <c r="P29" s="14" t="s">
        <v>244</v>
      </c>
      <c r="Q29" s="14"/>
      <c r="R29" s="11">
        <f>SUM(R19:R28)/10</f>
        <v>0.9</v>
      </c>
      <c r="S29" s="14" t="s">
        <v>244</v>
      </c>
      <c r="T29" s="14"/>
      <c r="U29" s="11">
        <f>SUM(U19:U28)/10</f>
        <v>1</v>
      </c>
      <c r="W29" s="14" t="s">
        <v>244</v>
      </c>
      <c r="X29" s="14"/>
      <c r="Y29" s="11">
        <f>SUM(Y19:Y28)/10</f>
        <v>0.9</v>
      </c>
      <c r="Z29" s="14" t="s">
        <v>244</v>
      </c>
      <c r="AA29" s="14"/>
      <c r="AB29" s="11">
        <f>SUM(AB19:AB28)/10</f>
        <v>1</v>
      </c>
      <c r="AD29" s="14" t="s">
        <v>244</v>
      </c>
      <c r="AE29" s="14"/>
      <c r="AF29" s="11">
        <f>SUM(AF19:AF28)/10</f>
        <v>1</v>
      </c>
      <c r="AG29" s="14" t="s">
        <v>244</v>
      </c>
      <c r="AH29" s="14"/>
      <c r="AI29" s="11">
        <f>SUM(AI19:AI28)/10</f>
        <v>1</v>
      </c>
      <c r="AK29" s="14" t="s">
        <v>244</v>
      </c>
      <c r="AL29" s="14"/>
      <c r="AM29" s="11">
        <f>SUM(AM19:AM28)/10</f>
        <v>0.9</v>
      </c>
      <c r="AN29" s="14" t="s">
        <v>244</v>
      </c>
      <c r="AO29" s="14"/>
      <c r="AP29" s="11">
        <f>SUM(AP19:AP28)/10</f>
        <v>0.9</v>
      </c>
      <c r="AR29" s="20" t="s">
        <v>244</v>
      </c>
      <c r="AS29" s="21"/>
      <c r="AT29" s="11">
        <f>SUM(AT19:AT28)/10</f>
        <v>1</v>
      </c>
      <c r="AU29" s="20" t="s">
        <v>244</v>
      </c>
      <c r="AV29" s="21"/>
      <c r="AW29" s="11">
        <f>SUM(AW19:AW28)/10</f>
        <v>0.9</v>
      </c>
      <c r="BA29" s="1"/>
      <c r="BD29" s="1"/>
    </row>
    <row r="30" spans="1:56" x14ac:dyDescent="0.25">
      <c r="B30" s="17"/>
      <c r="C30" s="17"/>
      <c r="D30" s="17"/>
      <c r="E30" s="17"/>
      <c r="F30" s="17"/>
      <c r="G30" s="17"/>
      <c r="H30" s="1"/>
      <c r="I30" s="17"/>
      <c r="J30" s="17"/>
      <c r="K30" s="17"/>
      <c r="L30" s="17"/>
      <c r="M30" s="17"/>
      <c r="N30" s="17"/>
      <c r="O30" s="1"/>
      <c r="P30" s="17"/>
      <c r="Q30" s="17"/>
      <c r="R30" s="17"/>
      <c r="S30" s="17"/>
      <c r="T30" s="17"/>
      <c r="U30" s="17"/>
      <c r="W30" s="17"/>
      <c r="X30" s="17"/>
      <c r="Y30" s="17"/>
      <c r="Z30" s="17"/>
      <c r="AA30" s="17"/>
      <c r="AB30" s="17"/>
      <c r="AD30" s="17"/>
      <c r="AE30" s="17"/>
      <c r="AF30" s="17"/>
      <c r="AG30" s="17"/>
      <c r="AH30" s="17"/>
      <c r="AI30" s="17"/>
      <c r="AK30" s="17"/>
      <c r="AL30" s="17"/>
      <c r="AM30" s="17"/>
      <c r="AN30" s="17"/>
      <c r="AO30" s="17"/>
      <c r="AP30" s="17"/>
      <c r="AR30" s="17"/>
      <c r="AS30" s="17"/>
      <c r="AT30" s="17"/>
      <c r="AU30" s="17"/>
      <c r="AV30" s="17"/>
      <c r="AW30" s="17"/>
      <c r="BA30" s="1"/>
      <c r="BD30" s="1"/>
    </row>
    <row r="31" spans="1:56" x14ac:dyDescent="0.25">
      <c r="A31" s="8" t="s">
        <v>59</v>
      </c>
      <c r="B31" s="14" t="s">
        <v>15</v>
      </c>
      <c r="C31" s="14"/>
      <c r="D31" s="14"/>
      <c r="E31" s="14" t="s">
        <v>16</v>
      </c>
      <c r="F31" s="14"/>
      <c r="G31" s="14"/>
      <c r="I31" s="14" t="s">
        <v>15</v>
      </c>
      <c r="J31" s="14"/>
      <c r="K31" s="14"/>
      <c r="L31" s="14" t="s">
        <v>16</v>
      </c>
      <c r="M31" s="14"/>
      <c r="N31" s="14"/>
      <c r="P31" s="14" t="s">
        <v>15</v>
      </c>
      <c r="Q31" s="14"/>
      <c r="R31" s="14"/>
      <c r="S31" s="14" t="s">
        <v>16</v>
      </c>
      <c r="T31" s="14"/>
      <c r="U31" s="14"/>
      <c r="W31" s="14" t="s">
        <v>15</v>
      </c>
      <c r="X31" s="14"/>
      <c r="Y31" s="14"/>
      <c r="Z31" s="14" t="s">
        <v>16</v>
      </c>
      <c r="AA31" s="14"/>
      <c r="AB31" s="14"/>
      <c r="AD31" s="14" t="s">
        <v>15</v>
      </c>
      <c r="AE31" s="14"/>
      <c r="AF31" s="14"/>
      <c r="AG31" s="14" t="s">
        <v>16</v>
      </c>
      <c r="AH31" s="14"/>
      <c r="AI31" s="14"/>
      <c r="AK31" s="14" t="s">
        <v>15</v>
      </c>
      <c r="AL31" s="14"/>
      <c r="AM31" s="14"/>
      <c r="AN31" s="14" t="s">
        <v>16</v>
      </c>
      <c r="AO31" s="14"/>
      <c r="AP31" s="14"/>
      <c r="AR31" s="14" t="s">
        <v>15</v>
      </c>
      <c r="AS31" s="14"/>
      <c r="AT31" s="14"/>
      <c r="AU31" s="14" t="s">
        <v>16</v>
      </c>
      <c r="AV31" s="14"/>
      <c r="AW31" s="14"/>
    </row>
    <row r="32" spans="1:56" x14ac:dyDescent="0.25">
      <c r="A32" s="8"/>
      <c r="B32" s="4" t="s">
        <v>3</v>
      </c>
      <c r="C32" s="4" t="s">
        <v>4</v>
      </c>
      <c r="D32" s="4" t="s">
        <v>31</v>
      </c>
      <c r="E32" s="4" t="s">
        <v>3</v>
      </c>
      <c r="F32" s="4" t="s">
        <v>4</v>
      </c>
      <c r="G32" s="4" t="s">
        <v>31</v>
      </c>
      <c r="I32" s="4" t="s">
        <v>3</v>
      </c>
      <c r="J32" s="4" t="s">
        <v>4</v>
      </c>
      <c r="K32" s="4" t="s">
        <v>31</v>
      </c>
      <c r="L32" s="4" t="s">
        <v>3</v>
      </c>
      <c r="M32" s="4" t="s">
        <v>4</v>
      </c>
      <c r="N32" s="4" t="s">
        <v>31</v>
      </c>
      <c r="P32" s="4" t="s">
        <v>3</v>
      </c>
      <c r="Q32" s="4" t="s">
        <v>4</v>
      </c>
      <c r="R32" s="4" t="s">
        <v>31</v>
      </c>
      <c r="S32" s="4" t="s">
        <v>3</v>
      </c>
      <c r="T32" s="4" t="s">
        <v>4</v>
      </c>
      <c r="U32" s="4" t="s">
        <v>31</v>
      </c>
      <c r="W32" s="4" t="s">
        <v>3</v>
      </c>
      <c r="X32" s="4" t="s">
        <v>4</v>
      </c>
      <c r="Y32" s="4" t="s">
        <v>31</v>
      </c>
      <c r="Z32" s="4" t="s">
        <v>3</v>
      </c>
      <c r="AA32" s="4" t="s">
        <v>4</v>
      </c>
      <c r="AB32" s="4" t="s">
        <v>31</v>
      </c>
      <c r="AD32" s="4" t="s">
        <v>3</v>
      </c>
      <c r="AE32" s="4" t="s">
        <v>4</v>
      </c>
      <c r="AF32" s="4" t="s">
        <v>31</v>
      </c>
      <c r="AG32" s="4" t="s">
        <v>3</v>
      </c>
      <c r="AH32" s="4" t="s">
        <v>4</v>
      </c>
      <c r="AI32" s="4" t="s">
        <v>31</v>
      </c>
      <c r="AK32" s="4" t="s">
        <v>3</v>
      </c>
      <c r="AL32" s="4" t="s">
        <v>4</v>
      </c>
      <c r="AM32" s="4" t="s">
        <v>31</v>
      </c>
      <c r="AN32" s="4" t="s">
        <v>3</v>
      </c>
      <c r="AO32" s="4" t="s">
        <v>4</v>
      </c>
      <c r="AP32" s="4" t="s">
        <v>31</v>
      </c>
      <c r="AR32" s="4" t="s">
        <v>3</v>
      </c>
      <c r="AS32" s="4" t="s">
        <v>4</v>
      </c>
      <c r="AT32" s="4" t="s">
        <v>31</v>
      </c>
      <c r="AU32" s="4" t="s">
        <v>3</v>
      </c>
      <c r="AV32" s="4" t="s">
        <v>4</v>
      </c>
      <c r="AW32" s="4" t="s">
        <v>31</v>
      </c>
    </row>
    <row r="33" spans="1:56" x14ac:dyDescent="0.25">
      <c r="A33" s="8"/>
      <c r="B33" s="11" t="s">
        <v>60</v>
      </c>
      <c r="C33" s="11" t="s">
        <v>60</v>
      </c>
      <c r="D33" s="11">
        <v>1</v>
      </c>
      <c r="E33" s="11" t="s">
        <v>7</v>
      </c>
      <c r="F33" s="11" t="s">
        <v>25</v>
      </c>
      <c r="G33" s="11">
        <v>0</v>
      </c>
      <c r="I33" s="11" t="s">
        <v>74</v>
      </c>
      <c r="J33" s="11" t="s">
        <v>74</v>
      </c>
      <c r="K33" s="11">
        <v>1</v>
      </c>
      <c r="L33" s="11" t="s">
        <v>102</v>
      </c>
      <c r="M33" s="11" t="s">
        <v>102</v>
      </c>
      <c r="N33" s="11">
        <v>1</v>
      </c>
      <c r="P33" s="11" t="s">
        <v>86</v>
      </c>
      <c r="Q33" s="11" t="s">
        <v>89</v>
      </c>
      <c r="R33" s="11">
        <v>0</v>
      </c>
      <c r="S33" s="11" t="s">
        <v>119</v>
      </c>
      <c r="T33" s="11" t="s">
        <v>119</v>
      </c>
      <c r="U33" s="11">
        <v>1</v>
      </c>
      <c r="W33" s="11" t="s">
        <v>153</v>
      </c>
      <c r="X33" s="11" t="s">
        <v>146</v>
      </c>
      <c r="Y33" s="11">
        <v>0</v>
      </c>
      <c r="Z33" s="11" t="s">
        <v>46</v>
      </c>
      <c r="AA33" s="11" t="s">
        <v>46</v>
      </c>
      <c r="AB33" s="11">
        <v>1</v>
      </c>
      <c r="AD33" s="11" t="s">
        <v>170</v>
      </c>
      <c r="AE33" s="11" t="s">
        <v>170</v>
      </c>
      <c r="AF33" s="11">
        <v>1</v>
      </c>
      <c r="AG33" s="11" t="s">
        <v>7</v>
      </c>
      <c r="AH33" s="19" t="s">
        <v>24</v>
      </c>
      <c r="AI33" s="11">
        <v>0</v>
      </c>
      <c r="AK33" s="11" t="s">
        <v>72</v>
      </c>
      <c r="AL33" s="11" t="s">
        <v>23</v>
      </c>
      <c r="AM33" s="11">
        <v>0</v>
      </c>
      <c r="AN33" s="11" t="s">
        <v>67</v>
      </c>
      <c r="AO33" s="11" t="s">
        <v>67</v>
      </c>
      <c r="AP33" s="11">
        <v>1</v>
      </c>
      <c r="AR33" s="11" t="s">
        <v>208</v>
      </c>
      <c r="AS33" s="11" t="s">
        <v>208</v>
      </c>
      <c r="AT33" s="11">
        <v>1</v>
      </c>
      <c r="AU33" s="11" t="s">
        <v>85</v>
      </c>
      <c r="AV33" s="19" t="s">
        <v>56</v>
      </c>
      <c r="AW33" s="11">
        <v>0</v>
      </c>
      <c r="AY33" s="1"/>
      <c r="AZ33" s="1"/>
      <c r="BA33" s="1"/>
      <c r="BB33" s="1"/>
      <c r="BC33" s="1"/>
      <c r="BD33" s="1"/>
    </row>
    <row r="34" spans="1:56" x14ac:dyDescent="0.25">
      <c r="A34" s="8"/>
      <c r="B34" s="11" t="s">
        <v>22</v>
      </c>
      <c r="C34" s="11" t="s">
        <v>13</v>
      </c>
      <c r="D34" s="11">
        <v>0</v>
      </c>
      <c r="E34" s="11" t="s">
        <v>26</v>
      </c>
      <c r="F34" s="11" t="s">
        <v>26</v>
      </c>
      <c r="G34" s="11">
        <v>1</v>
      </c>
      <c r="I34" s="11" t="s">
        <v>99</v>
      </c>
      <c r="J34" s="11" t="s">
        <v>99</v>
      </c>
      <c r="K34" s="11">
        <v>1</v>
      </c>
      <c r="L34" s="11" t="s">
        <v>52</v>
      </c>
      <c r="M34" s="11" t="s">
        <v>52</v>
      </c>
      <c r="N34" s="11">
        <v>1</v>
      </c>
      <c r="P34" s="11" t="s">
        <v>116</v>
      </c>
      <c r="Q34" s="11" t="s">
        <v>116</v>
      </c>
      <c r="R34" s="11">
        <v>1</v>
      </c>
      <c r="S34" s="11" t="s">
        <v>64</v>
      </c>
      <c r="T34" s="11" t="s">
        <v>29</v>
      </c>
      <c r="U34" s="11">
        <v>0</v>
      </c>
      <c r="W34" s="11" t="s">
        <v>57</v>
      </c>
      <c r="X34" s="11" t="s">
        <v>57</v>
      </c>
      <c r="Y34" s="11">
        <v>1</v>
      </c>
      <c r="Z34" s="11" t="s">
        <v>70</v>
      </c>
      <c r="AA34" s="11" t="s">
        <v>70</v>
      </c>
      <c r="AB34" s="11">
        <v>1</v>
      </c>
      <c r="AD34" s="11" t="s">
        <v>138</v>
      </c>
      <c r="AE34" s="11" t="s">
        <v>174</v>
      </c>
      <c r="AF34" s="11">
        <v>0</v>
      </c>
      <c r="AG34" s="11" t="s">
        <v>126</v>
      </c>
      <c r="AH34" s="11" t="s">
        <v>126</v>
      </c>
      <c r="AI34" s="11">
        <v>1</v>
      </c>
      <c r="AK34" s="11" t="s">
        <v>148</v>
      </c>
      <c r="AL34" s="11" t="s">
        <v>148</v>
      </c>
      <c r="AM34" s="11">
        <v>1</v>
      </c>
      <c r="AN34" s="11" t="s">
        <v>162</v>
      </c>
      <c r="AO34" s="11" t="s">
        <v>143</v>
      </c>
      <c r="AP34" s="11">
        <v>0</v>
      </c>
      <c r="AR34" s="11" t="s">
        <v>190</v>
      </c>
      <c r="AS34" s="11" t="s">
        <v>190</v>
      </c>
      <c r="AT34" s="11">
        <v>1</v>
      </c>
      <c r="AU34" s="11" t="s">
        <v>100</v>
      </c>
      <c r="AV34" s="11" t="s">
        <v>100</v>
      </c>
      <c r="AW34" s="11">
        <v>1</v>
      </c>
      <c r="AY34" s="1"/>
      <c r="AZ34" s="1"/>
      <c r="BA34" s="1"/>
      <c r="BB34" s="1"/>
      <c r="BC34" s="1"/>
      <c r="BD34" s="1"/>
    </row>
    <row r="35" spans="1:56" x14ac:dyDescent="0.25">
      <c r="A35" s="8"/>
      <c r="B35" s="11" t="s">
        <v>37</v>
      </c>
      <c r="C35" s="11" t="s">
        <v>19</v>
      </c>
      <c r="D35" s="11">
        <v>0</v>
      </c>
      <c r="E35" s="11" t="s">
        <v>6</v>
      </c>
      <c r="F35" s="11" t="s">
        <v>24</v>
      </c>
      <c r="G35" s="11">
        <v>0</v>
      </c>
      <c r="I35" s="11" t="s">
        <v>91</v>
      </c>
      <c r="J35" s="11" t="s">
        <v>91</v>
      </c>
      <c r="K35" s="11">
        <v>1</v>
      </c>
      <c r="L35" s="11" t="s">
        <v>65</v>
      </c>
      <c r="M35" s="11" t="s">
        <v>8</v>
      </c>
      <c r="N35" s="11">
        <v>0</v>
      </c>
      <c r="P35" s="11" t="s">
        <v>13</v>
      </c>
      <c r="Q35" s="19" t="s">
        <v>23</v>
      </c>
      <c r="R35" s="11">
        <v>0</v>
      </c>
      <c r="S35" s="11" t="s">
        <v>120</v>
      </c>
      <c r="T35" s="11" t="s">
        <v>120</v>
      </c>
      <c r="U35" s="11">
        <v>1</v>
      </c>
      <c r="W35" s="11" t="s">
        <v>106</v>
      </c>
      <c r="X35" s="11" t="s">
        <v>80</v>
      </c>
      <c r="Y35" s="11">
        <v>0</v>
      </c>
      <c r="Z35" s="11" t="s">
        <v>57</v>
      </c>
      <c r="AA35" s="11" t="s">
        <v>50</v>
      </c>
      <c r="AB35" s="11">
        <v>0</v>
      </c>
      <c r="AD35" s="11" t="s">
        <v>54</v>
      </c>
      <c r="AE35" s="11" t="s">
        <v>7</v>
      </c>
      <c r="AF35" s="11">
        <v>0</v>
      </c>
      <c r="AG35" s="11" t="s">
        <v>140</v>
      </c>
      <c r="AH35" s="11" t="s">
        <v>145</v>
      </c>
      <c r="AI35" s="11">
        <v>1</v>
      </c>
      <c r="AK35" s="11" t="s">
        <v>152</v>
      </c>
      <c r="AL35" s="11" t="s">
        <v>152</v>
      </c>
      <c r="AM35" s="11">
        <v>1</v>
      </c>
      <c r="AN35" s="11" t="s">
        <v>189</v>
      </c>
      <c r="AO35" s="11" t="s">
        <v>196</v>
      </c>
      <c r="AP35" s="11">
        <v>0</v>
      </c>
      <c r="AR35" s="11" t="s">
        <v>76</v>
      </c>
      <c r="AS35" s="11" t="s">
        <v>76</v>
      </c>
      <c r="AT35" s="11">
        <v>1</v>
      </c>
      <c r="AU35" s="11" t="s">
        <v>52</v>
      </c>
      <c r="AV35" s="11" t="s">
        <v>22</v>
      </c>
      <c r="AW35" s="11">
        <v>0</v>
      </c>
      <c r="AY35" s="1"/>
      <c r="AZ35" s="1"/>
      <c r="BA35" s="1"/>
      <c r="BB35" s="1"/>
      <c r="BC35" s="1"/>
      <c r="BD35" s="1"/>
    </row>
    <row r="36" spans="1:56" x14ac:dyDescent="0.25">
      <c r="A36" s="8"/>
      <c r="B36" s="11" t="s">
        <v>20</v>
      </c>
      <c r="C36" s="11" t="s">
        <v>20</v>
      </c>
      <c r="D36" s="11">
        <v>1</v>
      </c>
      <c r="E36" s="11" t="s">
        <v>14</v>
      </c>
      <c r="F36" s="11" t="s">
        <v>14</v>
      </c>
      <c r="G36" s="11">
        <v>1</v>
      </c>
      <c r="I36" s="11" t="s">
        <v>63</v>
      </c>
      <c r="J36" s="11" t="s">
        <v>68</v>
      </c>
      <c r="K36" s="11">
        <v>0</v>
      </c>
      <c r="L36" s="11" t="s">
        <v>60</v>
      </c>
      <c r="M36" s="11" t="s">
        <v>60</v>
      </c>
      <c r="N36" s="11">
        <v>1</v>
      </c>
      <c r="P36" s="11" t="s">
        <v>114</v>
      </c>
      <c r="Q36" s="11" t="s">
        <v>78</v>
      </c>
      <c r="R36" s="11">
        <v>0</v>
      </c>
      <c r="S36" s="11" t="s">
        <v>47</v>
      </c>
      <c r="T36" s="11" t="s">
        <v>28</v>
      </c>
      <c r="U36" s="11">
        <v>0</v>
      </c>
      <c r="W36" s="11" t="s">
        <v>73</v>
      </c>
      <c r="X36" s="11" t="s">
        <v>18</v>
      </c>
      <c r="Y36" s="11">
        <v>0</v>
      </c>
      <c r="Z36" s="11" t="s">
        <v>151</v>
      </c>
      <c r="AA36" s="11" t="s">
        <v>151</v>
      </c>
      <c r="AB36" s="11">
        <v>1</v>
      </c>
      <c r="AD36" s="11" t="s">
        <v>66</v>
      </c>
      <c r="AE36" s="11" t="s">
        <v>26</v>
      </c>
      <c r="AF36" s="11">
        <v>0</v>
      </c>
      <c r="AG36" s="11" t="s">
        <v>94</v>
      </c>
      <c r="AH36" s="11" t="s">
        <v>93</v>
      </c>
      <c r="AI36" s="11">
        <v>0</v>
      </c>
      <c r="AK36" s="11" t="s">
        <v>12</v>
      </c>
      <c r="AL36" s="19" t="s">
        <v>159</v>
      </c>
      <c r="AM36" s="11">
        <v>0</v>
      </c>
      <c r="AN36" s="11" t="s">
        <v>40</v>
      </c>
      <c r="AO36" s="11" t="s">
        <v>40</v>
      </c>
      <c r="AP36" s="11">
        <v>1</v>
      </c>
      <c r="AR36" s="11" t="s">
        <v>171</v>
      </c>
      <c r="AS36" s="11" t="s">
        <v>171</v>
      </c>
      <c r="AT36" s="11">
        <v>1</v>
      </c>
      <c r="AU36" s="11" t="s">
        <v>36</v>
      </c>
      <c r="AV36" s="11" t="s">
        <v>36</v>
      </c>
      <c r="AW36" s="11">
        <v>1</v>
      </c>
      <c r="AY36" s="1"/>
      <c r="AZ36" s="1"/>
      <c r="BA36" s="1"/>
      <c r="BB36" s="1"/>
      <c r="BC36" s="1"/>
      <c r="BD36" s="1"/>
    </row>
    <row r="37" spans="1:56" x14ac:dyDescent="0.25">
      <c r="A37" s="8"/>
      <c r="B37" s="11" t="s">
        <v>50</v>
      </c>
      <c r="C37" s="11" t="s">
        <v>50</v>
      </c>
      <c r="D37" s="11">
        <v>1</v>
      </c>
      <c r="E37" s="11" t="s">
        <v>67</v>
      </c>
      <c r="F37" s="11" t="s">
        <v>9</v>
      </c>
      <c r="G37" s="11">
        <v>0</v>
      </c>
      <c r="I37" s="11" t="s">
        <v>74</v>
      </c>
      <c r="J37" s="11" t="s">
        <v>74</v>
      </c>
      <c r="K37" s="11">
        <v>1</v>
      </c>
      <c r="L37" s="11" t="s">
        <v>33</v>
      </c>
      <c r="M37" s="11" t="s">
        <v>33</v>
      </c>
      <c r="N37" s="11">
        <v>1</v>
      </c>
      <c r="P37" s="11" t="s">
        <v>117</v>
      </c>
      <c r="Q37" s="11" t="s">
        <v>117</v>
      </c>
      <c r="R37" s="11">
        <v>1</v>
      </c>
      <c r="S37" s="11" t="s">
        <v>68</v>
      </c>
      <c r="T37" s="11" t="s">
        <v>68</v>
      </c>
      <c r="U37" s="11">
        <v>1</v>
      </c>
      <c r="W37" s="11" t="s">
        <v>62</v>
      </c>
      <c r="X37" s="11" t="s">
        <v>62</v>
      </c>
      <c r="Y37" s="11">
        <v>1</v>
      </c>
      <c r="Z37" s="11" t="s">
        <v>154</v>
      </c>
      <c r="AA37" s="11" t="s">
        <v>154</v>
      </c>
      <c r="AB37" s="11">
        <v>1</v>
      </c>
      <c r="AD37" s="11" t="s">
        <v>26</v>
      </c>
      <c r="AE37" s="11" t="s">
        <v>179</v>
      </c>
      <c r="AF37" s="11">
        <v>0</v>
      </c>
      <c r="AG37" s="11" t="s">
        <v>173</v>
      </c>
      <c r="AH37" s="11" t="s">
        <v>71</v>
      </c>
      <c r="AI37" s="11">
        <v>0</v>
      </c>
      <c r="AK37" s="11" t="s">
        <v>57</v>
      </c>
      <c r="AL37" s="19" t="s">
        <v>63</v>
      </c>
      <c r="AM37" s="11">
        <v>0</v>
      </c>
      <c r="AN37" s="11" t="s">
        <v>33</v>
      </c>
      <c r="AO37" s="19" t="s">
        <v>171</v>
      </c>
      <c r="AP37" s="11">
        <v>0</v>
      </c>
      <c r="AR37" s="11" t="s">
        <v>62</v>
      </c>
      <c r="AS37" s="11" t="s">
        <v>62</v>
      </c>
      <c r="AT37" s="11">
        <v>1</v>
      </c>
      <c r="AU37" s="11" t="s">
        <v>30</v>
      </c>
      <c r="AV37" s="11" t="s">
        <v>30</v>
      </c>
      <c r="AW37" s="11">
        <v>1</v>
      </c>
      <c r="AY37" s="1"/>
      <c r="AZ37" s="1"/>
      <c r="BA37" s="1"/>
      <c r="BB37" s="1"/>
      <c r="BC37" s="1"/>
      <c r="BD37" s="1"/>
    </row>
    <row r="38" spans="1:56" x14ac:dyDescent="0.25">
      <c r="A38" s="8"/>
      <c r="B38" s="11" t="s">
        <v>26</v>
      </c>
      <c r="C38" s="11" t="s">
        <v>26</v>
      </c>
      <c r="D38" s="11">
        <v>1</v>
      </c>
      <c r="E38" s="11" t="s">
        <v>26</v>
      </c>
      <c r="F38" s="11" t="s">
        <v>26</v>
      </c>
      <c r="G38" s="11">
        <v>1</v>
      </c>
      <c r="I38" s="11" t="s">
        <v>100</v>
      </c>
      <c r="J38" s="11" t="s">
        <v>100</v>
      </c>
      <c r="K38" s="11">
        <v>1</v>
      </c>
      <c r="L38" s="11" t="s">
        <v>61</v>
      </c>
      <c r="M38" s="11" t="s">
        <v>61</v>
      </c>
      <c r="N38" s="11">
        <v>1</v>
      </c>
      <c r="P38" s="11" t="s">
        <v>58</v>
      </c>
      <c r="Q38" s="11" t="s">
        <v>58</v>
      </c>
      <c r="R38" s="11">
        <v>1</v>
      </c>
      <c r="S38" s="11" t="s">
        <v>46</v>
      </c>
      <c r="T38" s="11" t="s">
        <v>46</v>
      </c>
      <c r="U38" s="11">
        <v>1</v>
      </c>
      <c r="W38" s="11" t="s">
        <v>13</v>
      </c>
      <c r="X38" s="11" t="s">
        <v>13</v>
      </c>
      <c r="Y38" s="11">
        <v>1</v>
      </c>
      <c r="Z38" s="11" t="s">
        <v>139</v>
      </c>
      <c r="AA38" s="11" t="s">
        <v>139</v>
      </c>
      <c r="AB38" s="11">
        <v>1</v>
      </c>
      <c r="AD38" s="11" t="s">
        <v>55</v>
      </c>
      <c r="AE38" s="11" t="s">
        <v>55</v>
      </c>
      <c r="AF38" s="11">
        <v>1</v>
      </c>
      <c r="AG38" s="11" t="s">
        <v>174</v>
      </c>
      <c r="AH38" s="11" t="s">
        <v>154</v>
      </c>
      <c r="AI38" s="11">
        <v>0</v>
      </c>
      <c r="AK38" s="11" t="s">
        <v>38</v>
      </c>
      <c r="AL38" s="19" t="s">
        <v>58</v>
      </c>
      <c r="AM38" s="11">
        <v>0</v>
      </c>
      <c r="AN38" s="11" t="s">
        <v>11</v>
      </c>
      <c r="AO38" s="19" t="s">
        <v>36</v>
      </c>
      <c r="AP38" s="11">
        <v>0</v>
      </c>
      <c r="AR38" s="11" t="s">
        <v>76</v>
      </c>
      <c r="AS38" s="11" t="s">
        <v>76</v>
      </c>
      <c r="AT38" s="11">
        <v>1</v>
      </c>
      <c r="AU38" s="11" t="s">
        <v>145</v>
      </c>
      <c r="AV38" s="11" t="s">
        <v>108</v>
      </c>
      <c r="AW38" s="11">
        <v>0</v>
      </c>
      <c r="AY38" s="1"/>
      <c r="AZ38" s="1"/>
      <c r="BA38" s="1"/>
      <c r="BB38" s="1"/>
      <c r="BC38" s="1"/>
      <c r="BD38" s="1"/>
    </row>
    <row r="39" spans="1:56" x14ac:dyDescent="0.25">
      <c r="A39" s="8"/>
      <c r="B39" s="11" t="s">
        <v>61</v>
      </c>
      <c r="C39" s="11" t="s">
        <v>61</v>
      </c>
      <c r="D39" s="11">
        <v>1</v>
      </c>
      <c r="E39" s="11" t="s">
        <v>39</v>
      </c>
      <c r="F39" s="11" t="s">
        <v>40</v>
      </c>
      <c r="G39" s="11">
        <v>0</v>
      </c>
      <c r="I39" s="11" t="s">
        <v>56</v>
      </c>
      <c r="J39" s="11" t="s">
        <v>56</v>
      </c>
      <c r="K39" s="11">
        <v>1</v>
      </c>
      <c r="L39" s="11" t="s">
        <v>17</v>
      </c>
      <c r="M39" s="11" t="s">
        <v>17</v>
      </c>
      <c r="N39" s="11">
        <v>1</v>
      </c>
      <c r="P39" s="11" t="s">
        <v>45</v>
      </c>
      <c r="Q39" s="11" t="s">
        <v>128</v>
      </c>
      <c r="R39" s="11">
        <v>0</v>
      </c>
      <c r="S39" s="11" t="s">
        <v>90</v>
      </c>
      <c r="T39" s="11" t="s">
        <v>90</v>
      </c>
      <c r="U39" s="11">
        <v>1</v>
      </c>
      <c r="W39" s="11" t="s">
        <v>68</v>
      </c>
      <c r="X39" s="11" t="s">
        <v>68</v>
      </c>
      <c r="Y39" s="11">
        <v>1</v>
      </c>
      <c r="Z39" s="11" t="s">
        <v>53</v>
      </c>
      <c r="AA39" s="11" t="s">
        <v>53</v>
      </c>
      <c r="AB39" s="11">
        <v>1</v>
      </c>
      <c r="AD39" s="11" t="s">
        <v>171</v>
      </c>
      <c r="AE39" s="11" t="s">
        <v>171</v>
      </c>
      <c r="AF39" s="11">
        <v>1</v>
      </c>
      <c r="AG39" s="11" t="s">
        <v>30</v>
      </c>
      <c r="AH39" s="11" t="s">
        <v>20</v>
      </c>
      <c r="AI39" s="11">
        <v>0</v>
      </c>
      <c r="AK39" s="11" t="s">
        <v>131</v>
      </c>
      <c r="AL39" s="11" t="s">
        <v>155</v>
      </c>
      <c r="AM39" s="11">
        <v>0</v>
      </c>
      <c r="AN39" s="11" t="s">
        <v>147</v>
      </c>
      <c r="AO39" s="11" t="s">
        <v>147</v>
      </c>
      <c r="AP39" s="11">
        <v>1</v>
      </c>
      <c r="AR39" s="11" t="s">
        <v>196</v>
      </c>
      <c r="AS39" s="11" t="s">
        <v>196</v>
      </c>
      <c r="AT39" s="11">
        <v>1</v>
      </c>
      <c r="AU39" s="11" t="s">
        <v>162</v>
      </c>
      <c r="AV39" s="11" t="s">
        <v>162</v>
      </c>
      <c r="AW39" s="11">
        <v>1</v>
      </c>
      <c r="AY39" s="1"/>
      <c r="AZ39" s="1"/>
      <c r="BA39" s="1"/>
      <c r="BB39" s="1"/>
      <c r="BC39" s="1"/>
      <c r="BD39" s="1"/>
    </row>
    <row r="40" spans="1:56" x14ac:dyDescent="0.25">
      <c r="A40" s="8"/>
      <c r="B40" s="11" t="s">
        <v>27</v>
      </c>
      <c r="C40" s="11" t="s">
        <v>27</v>
      </c>
      <c r="D40" s="11">
        <v>1</v>
      </c>
      <c r="E40" s="11" t="s">
        <v>11</v>
      </c>
      <c r="F40" s="11" t="s">
        <v>11</v>
      </c>
      <c r="G40" s="11">
        <v>1</v>
      </c>
      <c r="I40" s="11" t="s">
        <v>58</v>
      </c>
      <c r="J40" s="11" t="s">
        <v>44</v>
      </c>
      <c r="K40" s="11">
        <v>0</v>
      </c>
      <c r="L40" s="11" t="s">
        <v>6</v>
      </c>
      <c r="M40" s="11" t="s">
        <v>73</v>
      </c>
      <c r="N40" s="11">
        <v>0</v>
      </c>
      <c r="P40" s="11" t="s">
        <v>79</v>
      </c>
      <c r="Q40" s="11" t="s">
        <v>79</v>
      </c>
      <c r="R40" s="11">
        <v>1</v>
      </c>
      <c r="S40" s="11" t="s">
        <v>106</v>
      </c>
      <c r="T40" s="11" t="s">
        <v>80</v>
      </c>
      <c r="U40" s="11">
        <v>0</v>
      </c>
      <c r="W40" s="11" t="s">
        <v>52</v>
      </c>
      <c r="X40" s="11" t="s">
        <v>22</v>
      </c>
      <c r="Y40" s="11">
        <v>0</v>
      </c>
      <c r="Z40" s="11" t="s">
        <v>24</v>
      </c>
      <c r="AA40" s="11" t="s">
        <v>73</v>
      </c>
      <c r="AB40" s="11">
        <v>0</v>
      </c>
      <c r="AD40" s="11" t="s">
        <v>152</v>
      </c>
      <c r="AE40" s="11" t="s">
        <v>151</v>
      </c>
      <c r="AF40" s="11">
        <v>0</v>
      </c>
      <c r="AG40" s="11" t="s">
        <v>20</v>
      </c>
      <c r="AH40" s="11" t="s">
        <v>63</v>
      </c>
      <c r="AI40" s="11">
        <v>0</v>
      </c>
      <c r="AK40" s="11" t="s">
        <v>76</v>
      </c>
      <c r="AL40" s="11" t="s">
        <v>76</v>
      </c>
      <c r="AM40" s="11">
        <v>1</v>
      </c>
      <c r="AN40" s="11" t="s">
        <v>165</v>
      </c>
      <c r="AO40" s="11" t="s">
        <v>165</v>
      </c>
      <c r="AP40" s="11">
        <v>1</v>
      </c>
      <c r="AR40" s="11" t="s">
        <v>94</v>
      </c>
      <c r="AS40" s="11" t="s">
        <v>94</v>
      </c>
      <c r="AT40" s="11">
        <v>1</v>
      </c>
      <c r="AU40" s="11" t="s">
        <v>161</v>
      </c>
      <c r="AV40" s="11" t="s">
        <v>161</v>
      </c>
      <c r="AW40" s="11">
        <v>1</v>
      </c>
      <c r="AY40" s="1"/>
      <c r="AZ40" s="1"/>
      <c r="BA40" s="1"/>
      <c r="BB40" s="1"/>
      <c r="BC40" s="1"/>
      <c r="BD40" s="1"/>
    </row>
    <row r="41" spans="1:56" x14ac:dyDescent="0.25">
      <c r="A41" s="8"/>
      <c r="B41" s="11" t="s">
        <v>14</v>
      </c>
      <c r="C41" s="11" t="s">
        <v>35</v>
      </c>
      <c r="D41" s="11">
        <v>0</v>
      </c>
      <c r="E41" s="11" t="s">
        <v>32</v>
      </c>
      <c r="F41" s="11" t="s">
        <v>32</v>
      </c>
      <c r="G41" s="11">
        <v>1</v>
      </c>
      <c r="I41" s="11" t="s">
        <v>7</v>
      </c>
      <c r="J41" s="11" t="s">
        <v>25</v>
      </c>
      <c r="K41" s="11">
        <v>0</v>
      </c>
      <c r="L41" s="11" t="s">
        <v>73</v>
      </c>
      <c r="M41" s="11" t="s">
        <v>18</v>
      </c>
      <c r="N41" s="11">
        <v>0</v>
      </c>
      <c r="P41" s="11" t="s">
        <v>101</v>
      </c>
      <c r="Q41" s="11" t="s">
        <v>54</v>
      </c>
      <c r="R41" s="11">
        <v>0</v>
      </c>
      <c r="S41" s="11" t="s">
        <v>53</v>
      </c>
      <c r="T41" s="11" t="s">
        <v>53</v>
      </c>
      <c r="U41" s="11">
        <v>1</v>
      </c>
      <c r="W41" s="11" t="s">
        <v>12</v>
      </c>
      <c r="X41" s="11" t="s">
        <v>12</v>
      </c>
      <c r="Y41" s="11">
        <v>1</v>
      </c>
      <c r="Z41" s="11" t="s">
        <v>124</v>
      </c>
      <c r="AA41" s="11" t="s">
        <v>132</v>
      </c>
      <c r="AB41" s="11">
        <v>0</v>
      </c>
      <c r="AD41" s="11" t="s">
        <v>172</v>
      </c>
      <c r="AE41" s="11" t="s">
        <v>172</v>
      </c>
      <c r="AF41" s="11">
        <v>1</v>
      </c>
      <c r="AG41" s="11" t="s">
        <v>175</v>
      </c>
      <c r="AH41" s="11" t="s">
        <v>175</v>
      </c>
      <c r="AI41" s="11">
        <v>1</v>
      </c>
      <c r="AK41" s="11" t="s">
        <v>181</v>
      </c>
      <c r="AL41" s="11" t="s">
        <v>181</v>
      </c>
      <c r="AM41" s="11">
        <v>1</v>
      </c>
      <c r="AN41" s="11" t="s">
        <v>20</v>
      </c>
      <c r="AO41" s="11" t="s">
        <v>20</v>
      </c>
      <c r="AP41" s="11">
        <v>1</v>
      </c>
      <c r="AR41" s="11" t="s">
        <v>48</v>
      </c>
      <c r="AS41" s="19" t="s">
        <v>101</v>
      </c>
      <c r="AT41" s="11">
        <v>0</v>
      </c>
      <c r="AU41" s="11" t="s">
        <v>156</v>
      </c>
      <c r="AV41" s="11" t="s">
        <v>156</v>
      </c>
      <c r="AW41" s="11">
        <v>1</v>
      </c>
      <c r="AY41" s="1"/>
      <c r="AZ41" s="1"/>
      <c r="BA41" s="1"/>
      <c r="BB41" s="1"/>
      <c r="BC41" s="1"/>
      <c r="BD41" s="1"/>
    </row>
    <row r="42" spans="1:56" x14ac:dyDescent="0.25">
      <c r="A42" s="8"/>
      <c r="B42" s="11" t="s">
        <v>30</v>
      </c>
      <c r="C42" s="11" t="s">
        <v>30</v>
      </c>
      <c r="D42" s="11">
        <v>1</v>
      </c>
      <c r="E42" s="11" t="s">
        <v>42</v>
      </c>
      <c r="F42" s="11" t="s">
        <v>42</v>
      </c>
      <c r="G42" s="11">
        <v>1</v>
      </c>
      <c r="I42" s="11" t="s">
        <v>101</v>
      </c>
      <c r="J42" s="11" t="s">
        <v>54</v>
      </c>
      <c r="K42" s="11">
        <v>0</v>
      </c>
      <c r="L42" s="11" t="s">
        <v>32</v>
      </c>
      <c r="M42" s="11" t="s">
        <v>46</v>
      </c>
      <c r="N42" s="11">
        <v>0</v>
      </c>
      <c r="P42" s="11" t="s">
        <v>118</v>
      </c>
      <c r="Q42" s="11" t="s">
        <v>118</v>
      </c>
      <c r="R42" s="11">
        <v>1</v>
      </c>
      <c r="S42" s="11" t="s">
        <v>121</v>
      </c>
      <c r="T42" s="11" t="s">
        <v>103</v>
      </c>
      <c r="U42" s="11">
        <v>0</v>
      </c>
      <c r="W42" s="11" t="s">
        <v>126</v>
      </c>
      <c r="X42" s="11" t="s">
        <v>126</v>
      </c>
      <c r="Y42" s="11">
        <v>1</v>
      </c>
      <c r="Z42" s="11" t="s">
        <v>95</v>
      </c>
      <c r="AA42" s="11" t="s">
        <v>95</v>
      </c>
      <c r="AB42" s="11">
        <v>1</v>
      </c>
      <c r="AD42" s="11" t="s">
        <v>138</v>
      </c>
      <c r="AE42" s="11" t="s">
        <v>138</v>
      </c>
      <c r="AF42" s="11">
        <v>1</v>
      </c>
      <c r="AG42" s="11" t="s">
        <v>65</v>
      </c>
      <c r="AH42" s="11" t="s">
        <v>8</v>
      </c>
      <c r="AI42" s="11">
        <v>0</v>
      </c>
      <c r="AK42" s="11" t="s">
        <v>30</v>
      </c>
      <c r="AL42" s="11" t="s">
        <v>30</v>
      </c>
      <c r="AM42" s="11">
        <v>1</v>
      </c>
      <c r="AN42" s="11" t="s">
        <v>49</v>
      </c>
      <c r="AO42" s="11" t="s">
        <v>49</v>
      </c>
      <c r="AP42" s="11">
        <v>1</v>
      </c>
      <c r="AR42" s="11" t="s">
        <v>209</v>
      </c>
      <c r="AS42" s="11" t="s">
        <v>168</v>
      </c>
      <c r="AT42" s="11">
        <v>0</v>
      </c>
      <c r="AU42" s="11" t="s">
        <v>49</v>
      </c>
      <c r="AV42" s="11" t="s">
        <v>49</v>
      </c>
      <c r="AW42" s="11">
        <v>1</v>
      </c>
      <c r="AY42" s="1"/>
      <c r="AZ42" s="1"/>
      <c r="BA42" s="1"/>
      <c r="BB42" s="1"/>
      <c r="BC42" s="1"/>
      <c r="BD42" s="1"/>
    </row>
    <row r="43" spans="1:56" x14ac:dyDescent="0.25">
      <c r="A43" s="8"/>
      <c r="B43" s="14" t="s">
        <v>244</v>
      </c>
      <c r="C43" s="14"/>
      <c r="D43" s="11">
        <f>SUM(D33:D42)/10</f>
        <v>0.7</v>
      </c>
      <c r="E43" s="14" t="s">
        <v>244</v>
      </c>
      <c r="F43" s="14"/>
      <c r="G43" s="11">
        <f>SUM(G33:G42)/10</f>
        <v>0.6</v>
      </c>
      <c r="H43" s="1"/>
      <c r="I43" s="14" t="s">
        <v>244</v>
      </c>
      <c r="J43" s="14"/>
      <c r="K43" s="11">
        <f>SUM(K33:K42)/10</f>
        <v>0.6</v>
      </c>
      <c r="L43" s="14" t="s">
        <v>244</v>
      </c>
      <c r="M43" s="14"/>
      <c r="N43" s="11">
        <f>SUM(N33:N42)/10</f>
        <v>0.6</v>
      </c>
      <c r="O43" s="1"/>
      <c r="P43" s="14" t="s">
        <v>244</v>
      </c>
      <c r="Q43" s="14"/>
      <c r="R43" s="11">
        <f>SUM(R33:R42)/10</f>
        <v>0.5</v>
      </c>
      <c r="S43" s="14" t="s">
        <v>244</v>
      </c>
      <c r="T43" s="14"/>
      <c r="U43" s="11">
        <f>SUM(U33:U42)/10</f>
        <v>0.6</v>
      </c>
      <c r="W43" s="14" t="s">
        <v>244</v>
      </c>
      <c r="X43" s="14"/>
      <c r="Y43" s="11">
        <f>SUM(Y33:Y42)/10</f>
        <v>0.6</v>
      </c>
      <c r="Z43" s="14" t="s">
        <v>244</v>
      </c>
      <c r="AA43" s="14"/>
      <c r="AB43" s="11">
        <f>SUM(AB33:AB42)/10</f>
        <v>0.7</v>
      </c>
      <c r="AD43" s="14" t="s">
        <v>244</v>
      </c>
      <c r="AE43" s="14"/>
      <c r="AF43" s="11">
        <f>SUM(AF33:AF42)/10</f>
        <v>0.5</v>
      </c>
      <c r="AG43" s="14" t="s">
        <v>244</v>
      </c>
      <c r="AH43" s="14"/>
      <c r="AI43" s="11">
        <f>SUM(AI33:AI42)/10</f>
        <v>0.3</v>
      </c>
      <c r="AK43" s="14" t="s">
        <v>244</v>
      </c>
      <c r="AL43" s="14"/>
      <c r="AM43" s="11">
        <f>SUM(AM33:AM42)/10</f>
        <v>0.5</v>
      </c>
      <c r="AN43" s="14" t="s">
        <v>244</v>
      </c>
      <c r="AO43" s="14"/>
      <c r="AP43" s="11">
        <f>SUM(AP33:AP42)/10</f>
        <v>0.6</v>
      </c>
      <c r="AR43" s="14" t="s">
        <v>244</v>
      </c>
      <c r="AS43" s="14"/>
      <c r="AT43" s="11">
        <f>SUM(AT33:AT42)/10</f>
        <v>0.8</v>
      </c>
      <c r="AU43" s="14" t="s">
        <v>244</v>
      </c>
      <c r="AV43" s="14"/>
      <c r="AW43" s="11">
        <f>SUM(AW33:AW42)/10</f>
        <v>0.7</v>
      </c>
      <c r="AY43" s="1"/>
      <c r="AZ43" s="1"/>
      <c r="BA43" s="1"/>
      <c r="BB43" s="1"/>
      <c r="BC43" s="1"/>
      <c r="BD43" s="1"/>
    </row>
    <row r="44" spans="1:56" x14ac:dyDescent="0.25">
      <c r="B44" s="17"/>
      <c r="C44" s="17"/>
      <c r="D44" s="17"/>
      <c r="E44" s="17"/>
      <c r="F44" s="17"/>
      <c r="G44" s="17"/>
      <c r="H44" s="1"/>
      <c r="I44" s="17"/>
      <c r="J44" s="17"/>
      <c r="K44" s="17"/>
      <c r="L44" s="17"/>
      <c r="M44" s="17"/>
      <c r="N44" s="17"/>
      <c r="O44" s="1"/>
      <c r="P44" s="17"/>
      <c r="Q44" s="17"/>
      <c r="R44" s="17"/>
      <c r="S44" s="17"/>
      <c r="T44" s="17"/>
      <c r="U44" s="17"/>
      <c r="W44" s="17"/>
      <c r="X44" s="17"/>
      <c r="Y44" s="17"/>
      <c r="Z44" s="17"/>
      <c r="AA44" s="17"/>
      <c r="AB44" s="17"/>
      <c r="AD44" s="17"/>
      <c r="AE44" s="17"/>
      <c r="AF44" s="17"/>
      <c r="AG44" s="17"/>
      <c r="AH44" s="17"/>
      <c r="AI44" s="17"/>
      <c r="AK44" s="17"/>
      <c r="AL44" s="17"/>
      <c r="AM44" s="17"/>
      <c r="AN44" s="17"/>
      <c r="AO44" s="17"/>
      <c r="AP44" s="17"/>
      <c r="AR44" s="17"/>
      <c r="AS44" s="17"/>
      <c r="AT44" s="17"/>
      <c r="AU44" s="17"/>
      <c r="AV44" s="17"/>
      <c r="AW44" s="17"/>
      <c r="AY44" s="1"/>
      <c r="AZ44" s="1"/>
      <c r="BA44" s="1"/>
      <c r="BB44" s="1"/>
      <c r="BC44" s="1"/>
      <c r="BD44" s="1"/>
    </row>
    <row r="45" spans="1:56" x14ac:dyDescent="0.25">
      <c r="A45" s="8" t="s">
        <v>69</v>
      </c>
      <c r="B45" s="14" t="s">
        <v>15</v>
      </c>
      <c r="C45" s="14"/>
      <c r="D45" s="14"/>
      <c r="E45" s="14" t="s">
        <v>16</v>
      </c>
      <c r="F45" s="14"/>
      <c r="G45" s="14"/>
      <c r="I45" s="14" t="s">
        <v>15</v>
      </c>
      <c r="J45" s="14"/>
      <c r="K45" s="14"/>
      <c r="L45" s="14" t="s">
        <v>16</v>
      </c>
      <c r="M45" s="14"/>
      <c r="N45" s="14"/>
      <c r="P45" s="14" t="s">
        <v>15</v>
      </c>
      <c r="Q45" s="14"/>
      <c r="R45" s="14"/>
      <c r="S45" s="14" t="s">
        <v>16</v>
      </c>
      <c r="T45" s="14"/>
      <c r="U45" s="14"/>
      <c r="W45" s="14" t="s">
        <v>15</v>
      </c>
      <c r="X45" s="14"/>
      <c r="Y45" s="14"/>
      <c r="Z45" s="14" t="s">
        <v>16</v>
      </c>
      <c r="AA45" s="14"/>
      <c r="AB45" s="14"/>
      <c r="AD45" s="14" t="s">
        <v>15</v>
      </c>
      <c r="AE45" s="14"/>
      <c r="AF45" s="14"/>
      <c r="AG45" s="14" t="s">
        <v>16</v>
      </c>
      <c r="AH45" s="14"/>
      <c r="AI45" s="14"/>
      <c r="AK45" s="14" t="s">
        <v>15</v>
      </c>
      <c r="AL45" s="14"/>
      <c r="AM45" s="14"/>
      <c r="AN45" s="14" t="s">
        <v>16</v>
      </c>
      <c r="AO45" s="14"/>
      <c r="AP45" s="14"/>
      <c r="AR45" s="14" t="s">
        <v>15</v>
      </c>
      <c r="AS45" s="14"/>
      <c r="AT45" s="14"/>
      <c r="AU45" s="14" t="s">
        <v>16</v>
      </c>
      <c r="AV45" s="14"/>
      <c r="AW45" s="14"/>
    </row>
    <row r="46" spans="1:56" x14ac:dyDescent="0.25">
      <c r="A46" s="8"/>
      <c r="B46" s="4" t="s">
        <v>3</v>
      </c>
      <c r="C46" s="4" t="s">
        <v>4</v>
      </c>
      <c r="D46" s="4" t="s">
        <v>31</v>
      </c>
      <c r="E46" s="4" t="s">
        <v>3</v>
      </c>
      <c r="F46" s="4" t="s">
        <v>4</v>
      </c>
      <c r="G46" s="4" t="s">
        <v>31</v>
      </c>
      <c r="I46" s="4" t="s">
        <v>3</v>
      </c>
      <c r="J46" s="4" t="s">
        <v>4</v>
      </c>
      <c r="K46" s="4" t="s">
        <v>31</v>
      </c>
      <c r="L46" s="4" t="s">
        <v>3</v>
      </c>
      <c r="M46" s="4" t="s">
        <v>4</v>
      </c>
      <c r="N46" s="4" t="s">
        <v>31</v>
      </c>
      <c r="P46" s="4" t="s">
        <v>3</v>
      </c>
      <c r="Q46" s="4" t="s">
        <v>4</v>
      </c>
      <c r="R46" s="4" t="s">
        <v>31</v>
      </c>
      <c r="S46" s="4" t="s">
        <v>3</v>
      </c>
      <c r="T46" s="4" t="s">
        <v>4</v>
      </c>
      <c r="U46" s="4" t="s">
        <v>31</v>
      </c>
      <c r="W46" s="4" t="s">
        <v>3</v>
      </c>
      <c r="X46" s="4" t="s">
        <v>4</v>
      </c>
      <c r="Y46" s="4" t="s">
        <v>31</v>
      </c>
      <c r="Z46" s="4" t="s">
        <v>3</v>
      </c>
      <c r="AA46" s="4" t="s">
        <v>4</v>
      </c>
      <c r="AB46" s="4" t="s">
        <v>31</v>
      </c>
      <c r="AD46" s="4" t="s">
        <v>3</v>
      </c>
      <c r="AE46" s="4" t="s">
        <v>4</v>
      </c>
      <c r="AF46" s="4" t="s">
        <v>31</v>
      </c>
      <c r="AG46" s="4" t="s">
        <v>3</v>
      </c>
      <c r="AH46" s="4" t="s">
        <v>4</v>
      </c>
      <c r="AI46" s="4" t="s">
        <v>31</v>
      </c>
      <c r="AK46" s="4" t="s">
        <v>3</v>
      </c>
      <c r="AL46" s="4" t="s">
        <v>4</v>
      </c>
      <c r="AM46" s="4" t="s">
        <v>31</v>
      </c>
      <c r="AN46" s="4" t="s">
        <v>3</v>
      </c>
      <c r="AO46" s="4" t="s">
        <v>4</v>
      </c>
      <c r="AP46" s="4" t="s">
        <v>31</v>
      </c>
      <c r="AR46" s="4" t="s">
        <v>3</v>
      </c>
      <c r="AS46" s="4" t="s">
        <v>4</v>
      </c>
      <c r="AT46" s="4" t="s">
        <v>31</v>
      </c>
      <c r="AU46" s="4" t="s">
        <v>3</v>
      </c>
      <c r="AV46" s="4" t="s">
        <v>4</v>
      </c>
      <c r="AW46" s="4" t="s">
        <v>31</v>
      </c>
    </row>
    <row r="47" spans="1:56" x14ac:dyDescent="0.25">
      <c r="A47" s="8"/>
      <c r="B47" s="11" t="s">
        <v>8</v>
      </c>
      <c r="C47" s="11" t="s">
        <v>30</v>
      </c>
      <c r="D47" s="11">
        <v>0</v>
      </c>
      <c r="E47" s="11" t="s">
        <v>63</v>
      </c>
      <c r="F47" s="11" t="s">
        <v>63</v>
      </c>
      <c r="G47" s="11">
        <v>1</v>
      </c>
      <c r="I47" s="11" t="s">
        <v>61</v>
      </c>
      <c r="J47" s="11" t="s">
        <v>61</v>
      </c>
      <c r="K47" s="11">
        <v>1</v>
      </c>
      <c r="L47" s="11" t="s">
        <v>9</v>
      </c>
      <c r="M47" s="11" t="s">
        <v>9</v>
      </c>
      <c r="N47" s="11">
        <v>1</v>
      </c>
      <c r="P47" s="11" t="s">
        <v>107</v>
      </c>
      <c r="Q47" s="11" t="s">
        <v>133</v>
      </c>
      <c r="R47" s="11">
        <v>0</v>
      </c>
      <c r="S47" s="11" t="s">
        <v>102</v>
      </c>
      <c r="T47" s="11" t="s">
        <v>102</v>
      </c>
      <c r="U47" s="11">
        <v>1</v>
      </c>
      <c r="W47" s="11" t="s">
        <v>12</v>
      </c>
      <c r="X47" s="11" t="s">
        <v>9</v>
      </c>
      <c r="Y47" s="11">
        <v>0</v>
      </c>
      <c r="Z47" s="11" t="s">
        <v>13</v>
      </c>
      <c r="AA47" s="11" t="s">
        <v>60</v>
      </c>
      <c r="AB47" s="11">
        <v>0</v>
      </c>
      <c r="AD47" s="11" t="s">
        <v>154</v>
      </c>
      <c r="AE47" s="11" t="s">
        <v>149</v>
      </c>
      <c r="AF47" s="11">
        <v>0</v>
      </c>
      <c r="AG47" s="11" t="s">
        <v>23</v>
      </c>
      <c r="AH47" s="11" t="s">
        <v>23</v>
      </c>
      <c r="AI47" s="11">
        <v>1</v>
      </c>
      <c r="AK47" s="11" t="s">
        <v>8</v>
      </c>
      <c r="AL47" s="11" t="s">
        <v>30</v>
      </c>
      <c r="AM47" s="11">
        <v>0</v>
      </c>
      <c r="AN47" s="11" t="s">
        <v>17</v>
      </c>
      <c r="AO47" s="11" t="s">
        <v>17</v>
      </c>
      <c r="AP47" s="11">
        <v>1</v>
      </c>
      <c r="AR47" s="11" t="s">
        <v>210</v>
      </c>
      <c r="AS47" s="11" t="s">
        <v>210</v>
      </c>
      <c r="AT47" s="11">
        <v>1</v>
      </c>
      <c r="AU47" s="11" t="s">
        <v>213</v>
      </c>
      <c r="AV47" s="11" t="s">
        <v>213</v>
      </c>
      <c r="AW47" s="11">
        <v>1</v>
      </c>
      <c r="AY47" s="1"/>
      <c r="AZ47" s="1"/>
      <c r="BA47" s="1"/>
      <c r="BB47" s="1"/>
      <c r="BC47" s="1"/>
      <c r="BD47" s="1"/>
    </row>
    <row r="48" spans="1:56" x14ac:dyDescent="0.25">
      <c r="A48" s="8"/>
      <c r="B48" s="11" t="s">
        <v>32</v>
      </c>
      <c r="C48" s="11" t="s">
        <v>46</v>
      </c>
      <c r="D48" s="11">
        <v>0</v>
      </c>
      <c r="E48" s="11" t="s">
        <v>43</v>
      </c>
      <c r="F48" s="11" t="s">
        <v>43</v>
      </c>
      <c r="G48" s="11">
        <v>1</v>
      </c>
      <c r="I48" s="11" t="s">
        <v>33</v>
      </c>
      <c r="J48" s="11" t="s">
        <v>33</v>
      </c>
      <c r="K48" s="11">
        <v>1</v>
      </c>
      <c r="L48" s="11" t="s">
        <v>20</v>
      </c>
      <c r="M48" s="11" t="s">
        <v>20</v>
      </c>
      <c r="N48" s="11">
        <v>1</v>
      </c>
      <c r="P48" s="11" t="s">
        <v>64</v>
      </c>
      <c r="Q48" s="11" t="s">
        <v>64</v>
      </c>
      <c r="R48" s="11">
        <v>1</v>
      </c>
      <c r="S48" s="11" t="s">
        <v>79</v>
      </c>
      <c r="T48" s="11" t="s">
        <v>79</v>
      </c>
      <c r="U48" s="11">
        <v>1</v>
      </c>
      <c r="W48" s="11" t="s">
        <v>153</v>
      </c>
      <c r="X48" s="11" t="s">
        <v>153</v>
      </c>
      <c r="Y48" s="11">
        <v>1</v>
      </c>
      <c r="Z48" s="11" t="s">
        <v>68</v>
      </c>
      <c r="AA48" s="11" t="s">
        <v>68</v>
      </c>
      <c r="AB48" s="11">
        <v>1</v>
      </c>
      <c r="AD48" s="11" t="s">
        <v>129</v>
      </c>
      <c r="AE48" s="11" t="s">
        <v>142</v>
      </c>
      <c r="AF48" s="11">
        <v>0</v>
      </c>
      <c r="AG48" s="11" t="s">
        <v>160</v>
      </c>
      <c r="AH48" s="11" t="s">
        <v>160</v>
      </c>
      <c r="AI48" s="11">
        <v>1</v>
      </c>
      <c r="AK48" s="11" t="s">
        <v>173</v>
      </c>
      <c r="AL48" s="11" t="s">
        <v>71</v>
      </c>
      <c r="AM48" s="11">
        <v>0</v>
      </c>
      <c r="AN48" s="11" t="s">
        <v>193</v>
      </c>
      <c r="AO48" s="11" t="s">
        <v>193</v>
      </c>
      <c r="AP48" s="11">
        <v>1</v>
      </c>
      <c r="AR48" s="11" t="s">
        <v>177</v>
      </c>
      <c r="AS48" s="11" t="s">
        <v>164</v>
      </c>
      <c r="AT48" s="11">
        <v>0</v>
      </c>
      <c r="AU48" s="11" t="s">
        <v>213</v>
      </c>
      <c r="AV48" s="11" t="s">
        <v>213</v>
      </c>
      <c r="AW48" s="11">
        <v>1</v>
      </c>
      <c r="AY48" s="1"/>
      <c r="AZ48" s="1"/>
      <c r="BA48" s="1"/>
      <c r="BB48" s="1"/>
      <c r="BC48" s="1"/>
      <c r="BD48" s="1"/>
    </row>
    <row r="49" spans="1:56" x14ac:dyDescent="0.25">
      <c r="A49" s="8"/>
      <c r="B49" s="11" t="s">
        <v>5</v>
      </c>
      <c r="C49" s="11" t="s">
        <v>17</v>
      </c>
      <c r="D49" s="11">
        <v>0</v>
      </c>
      <c r="E49" s="11" t="s">
        <v>32</v>
      </c>
      <c r="F49" s="11" t="s">
        <v>32</v>
      </c>
      <c r="G49" s="11">
        <v>1</v>
      </c>
      <c r="I49" s="11" t="s">
        <v>33</v>
      </c>
      <c r="J49" s="11" t="s">
        <v>33</v>
      </c>
      <c r="K49" s="11">
        <v>1</v>
      </c>
      <c r="L49" s="11" t="s">
        <v>75</v>
      </c>
      <c r="M49" s="11" t="s">
        <v>75</v>
      </c>
      <c r="N49" s="11">
        <v>1</v>
      </c>
      <c r="P49" s="11" t="s">
        <v>122</v>
      </c>
      <c r="Q49" s="11" t="s">
        <v>134</v>
      </c>
      <c r="R49" s="11">
        <v>0</v>
      </c>
      <c r="S49" s="11" t="s">
        <v>125</v>
      </c>
      <c r="T49" s="11" t="s">
        <v>125</v>
      </c>
      <c r="U49" s="11">
        <v>1</v>
      </c>
      <c r="W49" s="11" t="s">
        <v>128</v>
      </c>
      <c r="X49" s="11" t="s">
        <v>53</v>
      </c>
      <c r="Y49" s="11">
        <v>0</v>
      </c>
      <c r="Z49" s="11" t="s">
        <v>64</v>
      </c>
      <c r="AA49" s="11" t="s">
        <v>64</v>
      </c>
      <c r="AB49" s="11">
        <v>1</v>
      </c>
      <c r="AD49" s="11" t="s">
        <v>145</v>
      </c>
      <c r="AE49" s="11" t="s">
        <v>108</v>
      </c>
      <c r="AF49" s="11">
        <v>0</v>
      </c>
      <c r="AG49" s="11" t="s">
        <v>151</v>
      </c>
      <c r="AH49" s="11" t="s">
        <v>152</v>
      </c>
      <c r="AI49" s="11">
        <v>0</v>
      </c>
      <c r="AK49" s="11" t="s">
        <v>19</v>
      </c>
      <c r="AL49" s="11" t="s">
        <v>62</v>
      </c>
      <c r="AM49" s="11">
        <v>0</v>
      </c>
      <c r="AN49" s="11" t="s">
        <v>20</v>
      </c>
      <c r="AO49" s="11" t="s">
        <v>20</v>
      </c>
      <c r="AP49" s="11">
        <v>1</v>
      </c>
      <c r="AR49" s="11" t="s">
        <v>150</v>
      </c>
      <c r="AS49" s="11" t="s">
        <v>94</v>
      </c>
      <c r="AT49" s="11">
        <v>0</v>
      </c>
      <c r="AU49" s="11" t="s">
        <v>175</v>
      </c>
      <c r="AV49" s="11" t="s">
        <v>172</v>
      </c>
      <c r="AW49" s="11">
        <v>0</v>
      </c>
      <c r="AY49" s="1"/>
      <c r="AZ49" s="1"/>
      <c r="BA49" s="1"/>
      <c r="BB49" s="1"/>
      <c r="BC49" s="1"/>
      <c r="BD49" s="1"/>
    </row>
    <row r="50" spans="1:56" x14ac:dyDescent="0.25">
      <c r="A50" s="8"/>
      <c r="B50" s="11" t="s">
        <v>42</v>
      </c>
      <c r="C50" s="11" t="s">
        <v>42</v>
      </c>
      <c r="D50" s="11">
        <v>1</v>
      </c>
      <c r="E50" s="11" t="s">
        <v>76</v>
      </c>
      <c r="F50" s="11" t="s">
        <v>76</v>
      </c>
      <c r="G50" s="11">
        <v>1</v>
      </c>
      <c r="I50" s="11" t="s">
        <v>9</v>
      </c>
      <c r="J50" s="11" t="s">
        <v>9</v>
      </c>
      <c r="K50" s="11">
        <v>1</v>
      </c>
      <c r="L50" s="11" t="s">
        <v>103</v>
      </c>
      <c r="M50" s="11" t="s">
        <v>103</v>
      </c>
      <c r="N50" s="11">
        <v>1</v>
      </c>
      <c r="P50" s="11" t="s">
        <v>123</v>
      </c>
      <c r="Q50" s="11" t="s">
        <v>123</v>
      </c>
      <c r="R50" s="11">
        <v>1</v>
      </c>
      <c r="S50" s="11" t="s">
        <v>26</v>
      </c>
      <c r="T50" s="11" t="s">
        <v>66</v>
      </c>
      <c r="U50" s="11">
        <v>0</v>
      </c>
      <c r="W50" s="11" t="s">
        <v>132</v>
      </c>
      <c r="X50" s="11" t="s">
        <v>132</v>
      </c>
      <c r="Y50" s="11">
        <v>1</v>
      </c>
      <c r="Z50" s="11" t="s">
        <v>66</v>
      </c>
      <c r="AA50" s="11" t="s">
        <v>66</v>
      </c>
      <c r="AB50" s="11">
        <v>1</v>
      </c>
      <c r="AD50" s="11" t="s">
        <v>144</v>
      </c>
      <c r="AE50" s="11" t="s">
        <v>144</v>
      </c>
      <c r="AF50" s="11">
        <v>1</v>
      </c>
      <c r="AG50" s="11" t="s">
        <v>182</v>
      </c>
      <c r="AH50" s="11" t="s">
        <v>117</v>
      </c>
      <c r="AI50" s="11">
        <v>0</v>
      </c>
      <c r="AK50" s="11" t="s">
        <v>14</v>
      </c>
      <c r="AL50" s="11" t="s">
        <v>14</v>
      </c>
      <c r="AM50" s="11">
        <v>1</v>
      </c>
      <c r="AN50" s="11" t="s">
        <v>33</v>
      </c>
      <c r="AO50" s="11" t="s">
        <v>33</v>
      </c>
      <c r="AP50" s="11">
        <v>1</v>
      </c>
      <c r="AR50" s="11" t="s">
        <v>100</v>
      </c>
      <c r="AS50" s="11" t="s">
        <v>56</v>
      </c>
      <c r="AT50" s="11">
        <v>0</v>
      </c>
      <c r="AU50" s="11" t="s">
        <v>206</v>
      </c>
      <c r="AV50" s="11" t="s">
        <v>206</v>
      </c>
      <c r="AW50" s="11">
        <v>1</v>
      </c>
      <c r="AY50" s="1"/>
      <c r="AZ50" s="1"/>
      <c r="BA50" s="1"/>
      <c r="BB50" s="1"/>
      <c r="BC50" s="1"/>
      <c r="BD50" s="1"/>
    </row>
    <row r="51" spans="1:56" x14ac:dyDescent="0.25">
      <c r="A51" s="8"/>
      <c r="B51" s="11" t="s">
        <v>40</v>
      </c>
      <c r="C51" s="11" t="s">
        <v>40</v>
      </c>
      <c r="D51" s="11">
        <v>1</v>
      </c>
      <c r="E51" s="11" t="s">
        <v>56</v>
      </c>
      <c r="F51" s="11" t="s">
        <v>56</v>
      </c>
      <c r="G51" s="11">
        <v>1</v>
      </c>
      <c r="I51" s="11" t="s">
        <v>101</v>
      </c>
      <c r="J51" s="11" t="s">
        <v>54</v>
      </c>
      <c r="K51" s="11">
        <v>0</v>
      </c>
      <c r="L51" s="11" t="s">
        <v>97</v>
      </c>
      <c r="M51" s="11" t="s">
        <v>97</v>
      </c>
      <c r="N51" s="11">
        <v>1</v>
      </c>
      <c r="P51" s="11" t="s">
        <v>72</v>
      </c>
      <c r="Q51" s="11" t="s">
        <v>72</v>
      </c>
      <c r="R51" s="11">
        <v>1</v>
      </c>
      <c r="S51" s="11" t="s">
        <v>66</v>
      </c>
      <c r="T51" s="11" t="s">
        <v>66</v>
      </c>
      <c r="U51" s="11">
        <v>1</v>
      </c>
      <c r="W51" s="11" t="s">
        <v>11</v>
      </c>
      <c r="X51" s="11" t="s">
        <v>32</v>
      </c>
      <c r="Y51" s="11">
        <v>0</v>
      </c>
      <c r="Z51" s="11" t="s">
        <v>107</v>
      </c>
      <c r="AA51" s="19" t="s">
        <v>146</v>
      </c>
      <c r="AB51" s="11">
        <v>0</v>
      </c>
      <c r="AD51" s="11" t="s">
        <v>76</v>
      </c>
      <c r="AE51" s="19" t="s">
        <v>95</v>
      </c>
      <c r="AF51" s="11">
        <v>0</v>
      </c>
      <c r="AG51" s="11" t="s">
        <v>142</v>
      </c>
      <c r="AH51" s="11" t="s">
        <v>142</v>
      </c>
      <c r="AI51" s="11">
        <v>1</v>
      </c>
      <c r="AK51" s="11" t="s">
        <v>36</v>
      </c>
      <c r="AL51" s="11" t="s">
        <v>42</v>
      </c>
      <c r="AM51" s="11">
        <v>0</v>
      </c>
      <c r="AN51" s="11" t="s">
        <v>96</v>
      </c>
      <c r="AO51" s="11" t="s">
        <v>96</v>
      </c>
      <c r="AP51" s="11">
        <v>1</v>
      </c>
      <c r="AR51" s="11" t="s">
        <v>129</v>
      </c>
      <c r="AS51" s="11" t="s">
        <v>142</v>
      </c>
      <c r="AT51" s="11">
        <v>0</v>
      </c>
      <c r="AU51" s="11" t="s">
        <v>187</v>
      </c>
      <c r="AV51" s="11" t="s">
        <v>190</v>
      </c>
      <c r="AW51" s="11">
        <v>0</v>
      </c>
      <c r="AY51" s="1"/>
      <c r="AZ51" s="1"/>
      <c r="BA51" s="1"/>
      <c r="BB51" s="1"/>
      <c r="BC51" s="1"/>
      <c r="BD51" s="1"/>
    </row>
    <row r="52" spans="1:56" x14ac:dyDescent="0.25">
      <c r="A52" s="8"/>
      <c r="B52" s="11" t="s">
        <v>67</v>
      </c>
      <c r="C52" s="11" t="s">
        <v>67</v>
      </c>
      <c r="D52" s="11">
        <v>1</v>
      </c>
      <c r="E52" s="11" t="s">
        <v>20</v>
      </c>
      <c r="F52" s="11" t="s">
        <v>20</v>
      </c>
      <c r="G52" s="11">
        <v>1</v>
      </c>
      <c r="I52" s="11" t="s">
        <v>27</v>
      </c>
      <c r="J52" s="11" t="s">
        <v>27</v>
      </c>
      <c r="K52" s="11">
        <v>1</v>
      </c>
      <c r="L52" s="11" t="s">
        <v>6</v>
      </c>
      <c r="M52" s="11" t="s">
        <v>6</v>
      </c>
      <c r="N52" s="11">
        <v>1</v>
      </c>
      <c r="P52" s="11" t="s">
        <v>109</v>
      </c>
      <c r="Q52" s="11" t="s">
        <v>109</v>
      </c>
      <c r="R52" s="11">
        <v>1</v>
      </c>
      <c r="S52" s="11" t="s">
        <v>126</v>
      </c>
      <c r="T52" s="11" t="s">
        <v>126</v>
      </c>
      <c r="U52" s="11">
        <v>1</v>
      </c>
      <c r="W52" s="11" t="s">
        <v>149</v>
      </c>
      <c r="X52" s="11" t="s">
        <v>149</v>
      </c>
      <c r="Y52" s="11">
        <v>1</v>
      </c>
      <c r="Z52" s="11" t="s">
        <v>124</v>
      </c>
      <c r="AA52" s="11" t="s">
        <v>124</v>
      </c>
      <c r="AB52" s="11">
        <v>1</v>
      </c>
      <c r="AD52" s="11" t="s">
        <v>162</v>
      </c>
      <c r="AE52" s="11" t="s">
        <v>162</v>
      </c>
      <c r="AF52" s="11">
        <v>1</v>
      </c>
      <c r="AG52" s="11" t="s">
        <v>21</v>
      </c>
      <c r="AH52" s="11" t="s">
        <v>21</v>
      </c>
      <c r="AI52" s="11">
        <v>1</v>
      </c>
      <c r="AK52" s="11" t="s">
        <v>137</v>
      </c>
      <c r="AL52" s="11" t="s">
        <v>34</v>
      </c>
      <c r="AM52" s="11">
        <v>0</v>
      </c>
      <c r="AN52" s="11" t="s">
        <v>58</v>
      </c>
      <c r="AO52" s="11" t="s">
        <v>58</v>
      </c>
      <c r="AP52" s="11">
        <v>1</v>
      </c>
      <c r="AR52" s="11" t="s">
        <v>113</v>
      </c>
      <c r="AS52" s="11" t="s">
        <v>97</v>
      </c>
      <c r="AT52" s="11">
        <v>0</v>
      </c>
      <c r="AU52" s="11" t="s">
        <v>192</v>
      </c>
      <c r="AV52" s="11" t="s">
        <v>188</v>
      </c>
      <c r="AW52" s="11">
        <v>0</v>
      </c>
      <c r="AY52" s="1"/>
      <c r="AZ52" s="1"/>
      <c r="BA52" s="1"/>
      <c r="BB52" s="1"/>
      <c r="BC52" s="1"/>
      <c r="BD52" s="1"/>
    </row>
    <row r="53" spans="1:56" x14ac:dyDescent="0.25">
      <c r="A53" s="8"/>
      <c r="B53" s="11" t="s">
        <v>51</v>
      </c>
      <c r="C53" s="11" t="s">
        <v>51</v>
      </c>
      <c r="D53" s="11">
        <v>1</v>
      </c>
      <c r="E53" s="11" t="s">
        <v>70</v>
      </c>
      <c r="F53" s="11" t="s">
        <v>70</v>
      </c>
      <c r="G53" s="11">
        <v>1</v>
      </c>
      <c r="I53" s="11" t="s">
        <v>42</v>
      </c>
      <c r="J53" s="11" t="s">
        <v>42</v>
      </c>
      <c r="K53" s="11">
        <v>1</v>
      </c>
      <c r="L53" s="11" t="s">
        <v>94</v>
      </c>
      <c r="M53" s="11" t="s">
        <v>94</v>
      </c>
      <c r="N53" s="11">
        <v>1</v>
      </c>
      <c r="P53" s="11" t="s">
        <v>124</v>
      </c>
      <c r="Q53" s="11" t="s">
        <v>132</v>
      </c>
      <c r="R53" s="11">
        <v>0</v>
      </c>
      <c r="S53" s="11" t="s">
        <v>60</v>
      </c>
      <c r="T53" s="11" t="s">
        <v>60</v>
      </c>
      <c r="U53" s="11">
        <v>1</v>
      </c>
      <c r="W53" s="11" t="s">
        <v>40</v>
      </c>
      <c r="X53" s="11" t="s">
        <v>39</v>
      </c>
      <c r="Y53" s="11">
        <v>0</v>
      </c>
      <c r="Z53" s="11" t="s">
        <v>36</v>
      </c>
      <c r="AA53" s="11" t="s">
        <v>36</v>
      </c>
      <c r="AB53" s="11">
        <v>1</v>
      </c>
      <c r="AD53" s="11" t="s">
        <v>47</v>
      </c>
      <c r="AE53" s="11" t="s">
        <v>28</v>
      </c>
      <c r="AF53" s="11">
        <v>0</v>
      </c>
      <c r="AG53" s="11" t="s">
        <v>12</v>
      </c>
      <c r="AH53" s="11" t="s">
        <v>12</v>
      </c>
      <c r="AI53" s="11">
        <v>1</v>
      </c>
      <c r="AK53" s="11" t="s">
        <v>128</v>
      </c>
      <c r="AL53" s="11" t="s">
        <v>53</v>
      </c>
      <c r="AM53" s="11">
        <v>0</v>
      </c>
      <c r="AN53" s="11" t="s">
        <v>194</v>
      </c>
      <c r="AO53" s="11" t="s">
        <v>194</v>
      </c>
      <c r="AP53" s="11">
        <v>1</v>
      </c>
      <c r="AR53" s="11" t="s">
        <v>64</v>
      </c>
      <c r="AS53" s="11" t="s">
        <v>29</v>
      </c>
      <c r="AT53" s="11">
        <v>0</v>
      </c>
      <c r="AU53" s="11" t="s">
        <v>70</v>
      </c>
      <c r="AV53" s="11" t="s">
        <v>9</v>
      </c>
      <c r="AW53" s="11">
        <v>0</v>
      </c>
      <c r="AY53" s="1"/>
      <c r="AZ53" s="1"/>
      <c r="BA53" s="1"/>
      <c r="BB53" s="1"/>
      <c r="BC53" s="1"/>
      <c r="BD53" s="1"/>
    </row>
    <row r="54" spans="1:56" x14ac:dyDescent="0.25">
      <c r="A54" s="8"/>
      <c r="B54" s="11" t="s">
        <v>8</v>
      </c>
      <c r="C54" s="11" t="s">
        <v>8</v>
      </c>
      <c r="D54" s="11">
        <v>1</v>
      </c>
      <c r="E54" s="11" t="s">
        <v>58</v>
      </c>
      <c r="F54" s="11" t="s">
        <v>58</v>
      </c>
      <c r="G54" s="11">
        <v>1</v>
      </c>
      <c r="I54" s="11" t="s">
        <v>102</v>
      </c>
      <c r="J54" s="11" t="s">
        <v>102</v>
      </c>
      <c r="K54" s="11">
        <v>1</v>
      </c>
      <c r="L54" s="11" t="s">
        <v>52</v>
      </c>
      <c r="M54" s="11" t="s">
        <v>52</v>
      </c>
      <c r="N54" s="11">
        <v>1</v>
      </c>
      <c r="P54" s="11" t="s">
        <v>89</v>
      </c>
      <c r="Q54" s="11" t="s">
        <v>74</v>
      </c>
      <c r="R54" s="11">
        <v>0</v>
      </c>
      <c r="S54" s="11" t="s">
        <v>64</v>
      </c>
      <c r="T54" s="11" t="s">
        <v>64</v>
      </c>
      <c r="U54" s="11">
        <v>1</v>
      </c>
      <c r="W54" s="11" t="s">
        <v>151</v>
      </c>
      <c r="X54" s="11" t="s">
        <v>152</v>
      </c>
      <c r="Y54" s="11">
        <v>0</v>
      </c>
      <c r="Z54" s="11" t="s">
        <v>72</v>
      </c>
      <c r="AA54" s="11" t="s">
        <v>72</v>
      </c>
      <c r="AB54" s="11">
        <v>1</v>
      </c>
      <c r="AD54" s="11" t="s">
        <v>24</v>
      </c>
      <c r="AE54" s="11" t="s">
        <v>73</v>
      </c>
      <c r="AF54" s="11">
        <v>0</v>
      </c>
      <c r="AG54" s="11" t="s">
        <v>159</v>
      </c>
      <c r="AH54" s="11" t="s">
        <v>159</v>
      </c>
      <c r="AI54" s="11">
        <v>1</v>
      </c>
      <c r="AK54" s="11" t="s">
        <v>192</v>
      </c>
      <c r="AL54" s="11" t="s">
        <v>192</v>
      </c>
      <c r="AM54" s="11">
        <v>1</v>
      </c>
      <c r="AN54" s="11" t="s">
        <v>46</v>
      </c>
      <c r="AO54" s="11" t="s">
        <v>46</v>
      </c>
      <c r="AP54" s="11">
        <v>1</v>
      </c>
      <c r="AR54" s="11" t="s">
        <v>211</v>
      </c>
      <c r="AS54" s="11" t="s">
        <v>211</v>
      </c>
      <c r="AT54" s="11">
        <v>1</v>
      </c>
      <c r="AU54" s="11" t="s">
        <v>18</v>
      </c>
      <c r="AV54" s="19" t="s">
        <v>19</v>
      </c>
      <c r="AW54" s="11">
        <v>0</v>
      </c>
      <c r="AY54" s="1"/>
      <c r="AZ54" s="1"/>
      <c r="BA54" s="1"/>
      <c r="BB54" s="1"/>
      <c r="BC54" s="1"/>
      <c r="BD54" s="1"/>
    </row>
    <row r="55" spans="1:56" x14ac:dyDescent="0.25">
      <c r="A55" s="8"/>
      <c r="B55" s="11" t="s">
        <v>56</v>
      </c>
      <c r="C55" s="11" t="s">
        <v>56</v>
      </c>
      <c r="D55" s="11">
        <v>1</v>
      </c>
      <c r="E55" s="11" t="s">
        <v>73</v>
      </c>
      <c r="F55" s="11" t="s">
        <v>73</v>
      </c>
      <c r="G55" s="11">
        <v>1</v>
      </c>
      <c r="I55" s="11" t="s">
        <v>93</v>
      </c>
      <c r="J55" s="11" t="s">
        <v>93</v>
      </c>
      <c r="K55" s="11">
        <v>1</v>
      </c>
      <c r="L55" s="11" t="s">
        <v>20</v>
      </c>
      <c r="M55" s="11" t="s">
        <v>30</v>
      </c>
      <c r="N55" s="11">
        <v>1</v>
      </c>
      <c r="P55" s="11" t="s">
        <v>104</v>
      </c>
      <c r="Q55" s="11" t="s">
        <v>130</v>
      </c>
      <c r="R55" s="11">
        <v>0</v>
      </c>
      <c r="S55" s="11" t="s">
        <v>78</v>
      </c>
      <c r="T55" s="11" t="s">
        <v>78</v>
      </c>
      <c r="U55" s="11">
        <v>1</v>
      </c>
      <c r="W55" s="11" t="s">
        <v>133</v>
      </c>
      <c r="X55" s="11" t="s">
        <v>133</v>
      </c>
      <c r="Y55" s="11">
        <v>1</v>
      </c>
      <c r="Z55" s="11" t="s">
        <v>46</v>
      </c>
      <c r="AA55" s="11" t="s">
        <v>46</v>
      </c>
      <c r="AB55" s="11">
        <v>1</v>
      </c>
      <c r="AD55" s="11" t="s">
        <v>70</v>
      </c>
      <c r="AE55" s="11" t="s">
        <v>159</v>
      </c>
      <c r="AF55" s="11">
        <v>0</v>
      </c>
      <c r="AG55" s="11" t="s">
        <v>126</v>
      </c>
      <c r="AH55" s="11" t="s">
        <v>126</v>
      </c>
      <c r="AI55" s="11">
        <v>1</v>
      </c>
      <c r="AK55" s="11" t="s">
        <v>20</v>
      </c>
      <c r="AL55" s="11" t="s">
        <v>63</v>
      </c>
      <c r="AM55" s="11">
        <v>0</v>
      </c>
      <c r="AN55" s="11" t="s">
        <v>67</v>
      </c>
      <c r="AO55" s="11" t="s">
        <v>67</v>
      </c>
      <c r="AP55" s="11">
        <v>1</v>
      </c>
      <c r="AR55" s="11" t="s">
        <v>47</v>
      </c>
      <c r="AS55" s="11" t="s">
        <v>28</v>
      </c>
      <c r="AT55" s="11">
        <v>0</v>
      </c>
      <c r="AU55" s="11" t="s">
        <v>126</v>
      </c>
      <c r="AV55" s="11" t="s">
        <v>126</v>
      </c>
      <c r="AW55" s="11">
        <v>1</v>
      </c>
      <c r="AY55" s="1"/>
      <c r="AZ55" s="1"/>
      <c r="BA55" s="1"/>
      <c r="BB55" s="1"/>
      <c r="BC55" s="1"/>
      <c r="BD55" s="1"/>
    </row>
    <row r="56" spans="1:56" x14ac:dyDescent="0.25">
      <c r="A56" s="8"/>
      <c r="B56" s="11" t="s">
        <v>70</v>
      </c>
      <c r="C56" s="11" t="s">
        <v>70</v>
      </c>
      <c r="D56" s="11">
        <v>1</v>
      </c>
      <c r="E56" s="11" t="s">
        <v>62</v>
      </c>
      <c r="F56" s="11" t="s">
        <v>62</v>
      </c>
      <c r="G56" s="11">
        <v>1</v>
      </c>
      <c r="I56" s="11" t="s">
        <v>99</v>
      </c>
      <c r="J56" s="11" t="s">
        <v>54</v>
      </c>
      <c r="K56" s="11">
        <v>1</v>
      </c>
      <c r="L56" s="11" t="s">
        <v>88</v>
      </c>
      <c r="M56" s="11" t="s">
        <v>88</v>
      </c>
      <c r="N56" s="11">
        <v>1</v>
      </c>
      <c r="P56" s="11" t="s">
        <v>28</v>
      </c>
      <c r="Q56" s="11" t="s">
        <v>28</v>
      </c>
      <c r="R56" s="11">
        <v>1</v>
      </c>
      <c r="S56" s="11" t="s">
        <v>28</v>
      </c>
      <c r="T56" s="11" t="s">
        <v>28</v>
      </c>
      <c r="U56" s="11">
        <v>1</v>
      </c>
      <c r="W56" s="11" t="s">
        <v>62</v>
      </c>
      <c r="X56" s="11" t="s">
        <v>43</v>
      </c>
      <c r="Y56" s="11">
        <v>0</v>
      </c>
      <c r="Z56" s="11" t="s">
        <v>158</v>
      </c>
      <c r="AA56" s="11" t="s">
        <v>158</v>
      </c>
      <c r="AB56" s="11">
        <v>1</v>
      </c>
      <c r="AD56" s="11" t="s">
        <v>157</v>
      </c>
      <c r="AE56" s="11" t="s">
        <v>138</v>
      </c>
      <c r="AF56" s="11">
        <v>0</v>
      </c>
      <c r="AG56" s="11" t="s">
        <v>32</v>
      </c>
      <c r="AH56" s="11">
        <v>9.6999999999999993</v>
      </c>
      <c r="AI56" s="11">
        <v>0</v>
      </c>
      <c r="AK56" s="11" t="s">
        <v>50</v>
      </c>
      <c r="AL56" s="11" t="s">
        <v>76</v>
      </c>
      <c r="AM56" s="11">
        <v>0</v>
      </c>
      <c r="AN56" s="11" t="s">
        <v>163</v>
      </c>
      <c r="AO56" s="11" t="s">
        <v>163</v>
      </c>
      <c r="AP56" s="11">
        <v>1</v>
      </c>
      <c r="AR56" s="11" t="s">
        <v>212</v>
      </c>
      <c r="AS56" s="11" t="s">
        <v>211</v>
      </c>
      <c r="AT56" s="11">
        <v>0</v>
      </c>
      <c r="AU56" s="11" t="s">
        <v>33</v>
      </c>
      <c r="AV56" s="19" t="s">
        <v>114</v>
      </c>
      <c r="AW56" s="11">
        <v>0</v>
      </c>
      <c r="AY56" s="1"/>
      <c r="AZ56" s="1"/>
      <c r="BA56" s="1"/>
      <c r="BB56" s="1"/>
      <c r="BC56" s="1"/>
      <c r="BD56" s="1"/>
    </row>
    <row r="57" spans="1:56" x14ac:dyDescent="0.25">
      <c r="A57" s="8"/>
      <c r="B57" s="14" t="s">
        <v>244</v>
      </c>
      <c r="C57" s="14"/>
      <c r="D57" s="11">
        <f>SUM(D47:D56)/10</f>
        <v>0.7</v>
      </c>
      <c r="E57" s="14" t="s">
        <v>244</v>
      </c>
      <c r="F57" s="14"/>
      <c r="G57" s="11">
        <f>SUM(G47:G56)/10</f>
        <v>1</v>
      </c>
      <c r="H57" s="1"/>
      <c r="I57" s="14" t="s">
        <v>244</v>
      </c>
      <c r="J57" s="14"/>
      <c r="K57" s="11">
        <f>SUM(K47:K56)/10</f>
        <v>0.9</v>
      </c>
      <c r="L57" s="14" t="s">
        <v>244</v>
      </c>
      <c r="M57" s="14"/>
      <c r="N57" s="11">
        <f>SUM(N47:N56)/10</f>
        <v>1</v>
      </c>
      <c r="O57" s="1"/>
      <c r="P57" s="14" t="s">
        <v>244</v>
      </c>
      <c r="Q57" s="14"/>
      <c r="R57" s="11">
        <f>SUM(R47:R56)/10</f>
        <v>0.5</v>
      </c>
      <c r="S57" s="14" t="s">
        <v>244</v>
      </c>
      <c r="T57" s="14"/>
      <c r="U57" s="11">
        <f>SUM(U47:U56)/10</f>
        <v>0.9</v>
      </c>
      <c r="W57" s="14" t="s">
        <v>244</v>
      </c>
      <c r="X57" s="14"/>
      <c r="Y57" s="11">
        <f>SUM(Y47:Y56)/10</f>
        <v>0.4</v>
      </c>
      <c r="Z57" s="14" t="s">
        <v>244</v>
      </c>
      <c r="AA57" s="14"/>
      <c r="AB57" s="11">
        <f>SUM(AB47:AB56)/10</f>
        <v>0.8</v>
      </c>
      <c r="AD57" s="14" t="s">
        <v>244</v>
      </c>
      <c r="AE57" s="14"/>
      <c r="AF57" s="11">
        <f>SUM(AF47:AF56)/10</f>
        <v>0.2</v>
      </c>
      <c r="AG57" s="14" t="s">
        <v>244</v>
      </c>
      <c r="AH57" s="14"/>
      <c r="AI57" s="11">
        <f>SUM(AI47:AI56)/10</f>
        <v>0.7</v>
      </c>
      <c r="AK57" s="14" t="s">
        <v>244</v>
      </c>
      <c r="AL57" s="14"/>
      <c r="AM57" s="11">
        <f>SUM(AM47:AM56)/10</f>
        <v>0.2</v>
      </c>
      <c r="AN57" s="14" t="s">
        <v>244</v>
      </c>
      <c r="AO57" s="14"/>
      <c r="AP57" s="11">
        <f>SUM(AP47:AP56)/10</f>
        <v>1</v>
      </c>
      <c r="AR57" s="14" t="s">
        <v>244</v>
      </c>
      <c r="AS57" s="14"/>
      <c r="AT57" s="11">
        <f>SUM(AT47:AT56)/10</f>
        <v>0.2</v>
      </c>
      <c r="AU57" s="14" t="s">
        <v>244</v>
      </c>
      <c r="AV57" s="14"/>
      <c r="AW57" s="11">
        <f>SUM(AW47:AW56)/10</f>
        <v>0.4</v>
      </c>
      <c r="BA57" s="1"/>
      <c r="BD57" s="1"/>
    </row>
    <row r="59" spans="1:56" x14ac:dyDescent="0.25">
      <c r="A59" s="7" t="s">
        <v>214</v>
      </c>
      <c r="G59">
        <f>AVERAGE(G57,D57,D43,G29,D29,G15,D15)</f>
        <v>0.75714285714285723</v>
      </c>
      <c r="N59">
        <f>AVERAGE(N57,K57,K43,N29,K29,N15,K15)</f>
        <v>0.84285714285714286</v>
      </c>
      <c r="U59">
        <f>AVERAGE(U57,R57,R43,U29,R29,U15,R15)</f>
        <v>0.7142857142857143</v>
      </c>
      <c r="AB59">
        <f>AVERAGE(AB57,Y57,Y43,AB29,Y29,AB15,Y15)</f>
        <v>0.77142857142857146</v>
      </c>
      <c r="AI59">
        <f>AVERAGE(AI57,AF57,AF43,AI29,AF29,AI15,AF15)</f>
        <v>0.77142857142857146</v>
      </c>
      <c r="AP59">
        <f>AVERAGE(AP57,AM57,AM43,AP29,AM29,AP15,AM15)</f>
        <v>0.7857142857142857</v>
      </c>
      <c r="AW59">
        <f>AVERAGE(AW57,AT57,AT43,AW29,AT29,AW15,AT15)</f>
        <v>0.72857142857142865</v>
      </c>
    </row>
    <row r="60" spans="1:56" x14ac:dyDescent="0.25">
      <c r="A60" s="7" t="s">
        <v>215</v>
      </c>
      <c r="G60" s="2">
        <v>0</v>
      </c>
      <c r="N60">
        <v>0</v>
      </c>
      <c r="U60">
        <v>1</v>
      </c>
      <c r="AB60">
        <v>1</v>
      </c>
      <c r="AI60">
        <v>2</v>
      </c>
      <c r="AP60">
        <v>5</v>
      </c>
      <c r="AW60">
        <v>7</v>
      </c>
    </row>
    <row r="61" spans="1:56" x14ac:dyDescent="0.25">
      <c r="A61" s="7" t="s">
        <v>216</v>
      </c>
      <c r="G61">
        <v>21</v>
      </c>
      <c r="N61">
        <v>15</v>
      </c>
      <c r="U61">
        <v>24</v>
      </c>
      <c r="AB61">
        <v>18</v>
      </c>
      <c r="AI61">
        <v>21</v>
      </c>
      <c r="AP61">
        <v>16</v>
      </c>
      <c r="AW61">
        <v>15</v>
      </c>
    </row>
    <row r="64" spans="1:56" x14ac:dyDescent="0.25">
      <c r="A64" s="12"/>
      <c r="B64" s="4" t="s">
        <v>1</v>
      </c>
      <c r="C64" s="4" t="s">
        <v>77</v>
      </c>
      <c r="D64" s="4" t="s">
        <v>98</v>
      </c>
      <c r="E64" s="4" t="s">
        <v>135</v>
      </c>
      <c r="F64" s="4" t="s">
        <v>136</v>
      </c>
      <c r="G64" s="4" t="s">
        <v>184</v>
      </c>
      <c r="H64" s="4" t="s">
        <v>199</v>
      </c>
    </row>
    <row r="65" spans="1:8" x14ac:dyDescent="0.25">
      <c r="A65" s="12" t="s">
        <v>214</v>
      </c>
      <c r="B65" s="4">
        <v>0.75714285714285723</v>
      </c>
      <c r="C65" s="4">
        <v>0.84285714285714286</v>
      </c>
      <c r="D65" s="4">
        <v>0.7142857142857143</v>
      </c>
      <c r="E65" s="4">
        <v>0.77142857142857146</v>
      </c>
      <c r="F65" s="4">
        <v>0.77142857142857146</v>
      </c>
      <c r="G65" s="4">
        <v>0.7857142857142857</v>
      </c>
      <c r="H65" s="4">
        <v>0.72857142857142865</v>
      </c>
    </row>
    <row r="66" spans="1:8" x14ac:dyDescent="0.25">
      <c r="A66" s="12" t="s">
        <v>215</v>
      </c>
      <c r="B66" s="5">
        <v>0</v>
      </c>
      <c r="C66" s="4">
        <v>0</v>
      </c>
      <c r="D66" s="4">
        <v>1</v>
      </c>
      <c r="E66" s="4">
        <v>1</v>
      </c>
      <c r="F66" s="4">
        <v>2</v>
      </c>
      <c r="G66" s="4">
        <v>5</v>
      </c>
      <c r="H66" s="4">
        <v>7</v>
      </c>
    </row>
    <row r="67" spans="1:8" x14ac:dyDescent="0.25">
      <c r="A67" s="12" t="s">
        <v>217</v>
      </c>
      <c r="B67" s="5">
        <f>B66/80</f>
        <v>0</v>
      </c>
      <c r="C67" s="5">
        <f t="shared" ref="C67:H67" si="0">C66/80</f>
        <v>0</v>
      </c>
      <c r="D67" s="5">
        <f t="shared" si="0"/>
        <v>1.2500000000000001E-2</v>
      </c>
      <c r="E67" s="5">
        <f t="shared" si="0"/>
        <v>1.2500000000000001E-2</v>
      </c>
      <c r="F67" s="5">
        <f t="shared" si="0"/>
        <v>2.5000000000000001E-2</v>
      </c>
      <c r="G67" s="5">
        <f t="shared" si="0"/>
        <v>6.25E-2</v>
      </c>
      <c r="H67" s="5">
        <f t="shared" si="0"/>
        <v>8.7499999999999994E-2</v>
      </c>
    </row>
    <row r="68" spans="1:8" x14ac:dyDescent="0.25">
      <c r="A68" s="12" t="s">
        <v>216</v>
      </c>
      <c r="B68" s="4">
        <v>21</v>
      </c>
      <c r="C68" s="4">
        <v>15</v>
      </c>
      <c r="D68" s="4">
        <v>24</v>
      </c>
      <c r="E68" s="4">
        <v>18</v>
      </c>
      <c r="F68" s="4">
        <v>21</v>
      </c>
      <c r="G68" s="4">
        <v>16</v>
      </c>
      <c r="H68" s="4">
        <v>15</v>
      </c>
    </row>
    <row r="69" spans="1:8" x14ac:dyDescent="0.25">
      <c r="A69" s="12" t="s">
        <v>218</v>
      </c>
      <c r="B69" s="4">
        <f>B68/80</f>
        <v>0.26250000000000001</v>
      </c>
      <c r="C69" s="4">
        <f t="shared" ref="C69:H69" si="1">C68/80</f>
        <v>0.1875</v>
      </c>
      <c r="D69" s="4">
        <f t="shared" si="1"/>
        <v>0.3</v>
      </c>
      <c r="E69" s="4">
        <f t="shared" si="1"/>
        <v>0.22500000000000001</v>
      </c>
      <c r="F69" s="4">
        <f t="shared" si="1"/>
        <v>0.26250000000000001</v>
      </c>
      <c r="G69" s="4">
        <f t="shared" si="1"/>
        <v>0.2</v>
      </c>
      <c r="H69" s="4">
        <f t="shared" si="1"/>
        <v>0.1875</v>
      </c>
    </row>
  </sheetData>
  <mergeCells count="119">
    <mergeCell ref="AU45:AW45"/>
    <mergeCell ref="Z45:AB45"/>
    <mergeCell ref="AD45:AF45"/>
    <mergeCell ref="AG45:AI45"/>
    <mergeCell ref="AK45:AM45"/>
    <mergeCell ref="AN45:AP45"/>
    <mergeCell ref="AR45:AT45"/>
    <mergeCell ref="AN31:AP31"/>
    <mergeCell ref="AR31:AT31"/>
    <mergeCell ref="AU31:AW31"/>
    <mergeCell ref="B45:D45"/>
    <mergeCell ref="E45:G45"/>
    <mergeCell ref="I45:K45"/>
    <mergeCell ref="L45:N45"/>
    <mergeCell ref="P45:R45"/>
    <mergeCell ref="S45:U45"/>
    <mergeCell ref="W45:Y45"/>
    <mergeCell ref="S31:U31"/>
    <mergeCell ref="W31:Y31"/>
    <mergeCell ref="Z31:AB31"/>
    <mergeCell ref="AD31:AF31"/>
    <mergeCell ref="AG31:AI31"/>
    <mergeCell ref="AK31:AM31"/>
    <mergeCell ref="AG17:AI17"/>
    <mergeCell ref="AK17:AM17"/>
    <mergeCell ref="AN17:AP17"/>
    <mergeCell ref="B31:D31"/>
    <mergeCell ref="E31:G31"/>
    <mergeCell ref="I31:K31"/>
    <mergeCell ref="L31:N31"/>
    <mergeCell ref="P31:R31"/>
    <mergeCell ref="L17:N17"/>
    <mergeCell ref="P17:R17"/>
    <mergeCell ref="S17:U17"/>
    <mergeCell ref="W17:Y17"/>
    <mergeCell ref="Z17:AB17"/>
    <mergeCell ref="AD17:AF17"/>
    <mergeCell ref="AN57:AO57"/>
    <mergeCell ref="AR57:AS57"/>
    <mergeCell ref="AU57:AV57"/>
    <mergeCell ref="B17:D17"/>
    <mergeCell ref="E17:G17"/>
    <mergeCell ref="A3:A15"/>
    <mergeCell ref="A17:A29"/>
    <mergeCell ref="A31:A43"/>
    <mergeCell ref="A45:A57"/>
    <mergeCell ref="I17:K17"/>
    <mergeCell ref="S57:T57"/>
    <mergeCell ref="W57:X57"/>
    <mergeCell ref="Z57:AA57"/>
    <mergeCell ref="AD57:AE57"/>
    <mergeCell ref="AG57:AH57"/>
    <mergeCell ref="AK57:AL57"/>
    <mergeCell ref="AG43:AH43"/>
    <mergeCell ref="AK43:AL43"/>
    <mergeCell ref="AN43:AO43"/>
    <mergeCell ref="AR43:AS43"/>
    <mergeCell ref="AU43:AV43"/>
    <mergeCell ref="B57:C57"/>
    <mergeCell ref="E57:F57"/>
    <mergeCell ref="I57:J57"/>
    <mergeCell ref="L57:M57"/>
    <mergeCell ref="P57:Q57"/>
    <mergeCell ref="B43:C43"/>
    <mergeCell ref="E43:F43"/>
    <mergeCell ref="I43:J43"/>
    <mergeCell ref="L43:M43"/>
    <mergeCell ref="P43:Q43"/>
    <mergeCell ref="S43:T43"/>
    <mergeCell ref="W43:X43"/>
    <mergeCell ref="Z43:AA43"/>
    <mergeCell ref="AD43:AE43"/>
    <mergeCell ref="Z29:AA29"/>
    <mergeCell ref="AD29:AE29"/>
    <mergeCell ref="AG29:AH29"/>
    <mergeCell ref="AK29:AL29"/>
    <mergeCell ref="AN29:AO29"/>
    <mergeCell ref="AN15:AO15"/>
    <mergeCell ref="AR15:AS15"/>
    <mergeCell ref="AU15:AV15"/>
    <mergeCell ref="B29:C29"/>
    <mergeCell ref="E29:F29"/>
    <mergeCell ref="I29:J29"/>
    <mergeCell ref="L29:M29"/>
    <mergeCell ref="P29:Q29"/>
    <mergeCell ref="S29:T29"/>
    <mergeCell ref="W29:X29"/>
    <mergeCell ref="S15:T15"/>
    <mergeCell ref="W15:X15"/>
    <mergeCell ref="Z15:AA15"/>
    <mergeCell ref="AD15:AE15"/>
    <mergeCell ref="AG15:AH15"/>
    <mergeCell ref="AK15:AL15"/>
    <mergeCell ref="B15:C15"/>
    <mergeCell ref="E15:F15"/>
    <mergeCell ref="I15:J15"/>
    <mergeCell ref="L15:M15"/>
    <mergeCell ref="P15:Q15"/>
    <mergeCell ref="AK2:AP2"/>
    <mergeCell ref="AK3:AM3"/>
    <mergeCell ref="AN3:AP3"/>
    <mergeCell ref="AR2:AW2"/>
    <mergeCell ref="AR3:AT3"/>
    <mergeCell ref="AU3:AW3"/>
    <mergeCell ref="W2:AB2"/>
    <mergeCell ref="W3:Y3"/>
    <mergeCell ref="Z3:AB3"/>
    <mergeCell ref="AD2:AI2"/>
    <mergeCell ref="AD3:AF3"/>
    <mergeCell ref="AG3:AI3"/>
    <mergeCell ref="B2:G2"/>
    <mergeCell ref="I2:N2"/>
    <mergeCell ref="P2:U2"/>
    <mergeCell ref="B3:D3"/>
    <mergeCell ref="E3:G3"/>
    <mergeCell ref="I3:K3"/>
    <mergeCell ref="L3:N3"/>
    <mergeCell ref="P3:R3"/>
    <mergeCell ref="S3:U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2" workbookViewId="0">
      <selection activeCell="A4" sqref="A4"/>
    </sheetView>
  </sheetViews>
  <sheetFormatPr defaultRowHeight="15" x14ac:dyDescent="0.25"/>
  <cols>
    <col min="1" max="1" width="53.140625" bestFit="1" customWidth="1"/>
    <col min="2" max="2" width="11.5703125" bestFit="1" customWidth="1"/>
    <col min="3" max="3" width="27.42578125" bestFit="1" customWidth="1"/>
    <col min="4" max="4" width="9.140625" bestFit="1" customWidth="1"/>
    <col min="5" max="5" width="17" bestFit="1" customWidth="1"/>
    <col min="8" max="8" width="20.42578125" bestFit="1" customWidth="1"/>
  </cols>
  <sheetData>
    <row r="1" spans="1:9" s="9" customFormat="1" ht="30" customHeight="1" x14ac:dyDescent="0.25">
      <c r="A1" s="10" t="s">
        <v>243</v>
      </c>
      <c r="B1" s="10"/>
      <c r="C1" s="10"/>
      <c r="D1" s="10"/>
      <c r="E1" s="10"/>
    </row>
    <row r="2" spans="1:9" x14ac:dyDescent="0.25">
      <c r="A2" t="s">
        <v>219</v>
      </c>
    </row>
    <row r="3" spans="1:9" x14ac:dyDescent="0.25">
      <c r="A3" t="s">
        <v>220</v>
      </c>
      <c r="H3" t="s">
        <v>221</v>
      </c>
    </row>
    <row r="4" spans="1:9" x14ac:dyDescent="0.25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G4">
        <f>1*1+2*2+1*4</f>
        <v>9</v>
      </c>
      <c r="H4">
        <f>G4/4</f>
        <v>2.25</v>
      </c>
      <c r="I4" t="s">
        <v>227</v>
      </c>
    </row>
    <row r="5" spans="1:9" x14ac:dyDescent="0.25">
      <c r="A5">
        <v>1</v>
      </c>
      <c r="B5">
        <v>2</v>
      </c>
      <c r="C5">
        <v>0</v>
      </c>
      <c r="D5">
        <v>1</v>
      </c>
      <c r="E5">
        <v>0</v>
      </c>
    </row>
    <row r="7" spans="1:9" x14ac:dyDescent="0.25">
      <c r="A7" t="s">
        <v>228</v>
      </c>
    </row>
    <row r="8" spans="1:9" x14ac:dyDescent="0.25">
      <c r="A8" t="s">
        <v>229</v>
      </c>
      <c r="B8" t="s">
        <v>230</v>
      </c>
      <c r="C8" t="s">
        <v>231</v>
      </c>
      <c r="D8" t="s">
        <v>232</v>
      </c>
      <c r="E8" t="s">
        <v>233</v>
      </c>
    </row>
    <row r="9" spans="1:9" x14ac:dyDescent="0.25">
      <c r="A9">
        <v>0</v>
      </c>
      <c r="B9">
        <v>3</v>
      </c>
      <c r="C9">
        <v>0</v>
      </c>
      <c r="D9">
        <v>1</v>
      </c>
      <c r="E9">
        <v>0</v>
      </c>
      <c r="G9">
        <f>2*3+4</f>
        <v>10</v>
      </c>
      <c r="H9">
        <f>G9/4</f>
        <v>2.5</v>
      </c>
      <c r="I9" t="s">
        <v>234</v>
      </c>
    </row>
    <row r="11" spans="1:9" x14ac:dyDescent="0.25">
      <c r="A11" t="s">
        <v>235</v>
      </c>
    </row>
    <row r="12" spans="1:9" x14ac:dyDescent="0.25">
      <c r="A12" t="s">
        <v>229</v>
      </c>
      <c r="B12" t="s">
        <v>230</v>
      </c>
      <c r="C12" t="s">
        <v>231</v>
      </c>
      <c r="D12" t="s">
        <v>232</v>
      </c>
      <c r="E12" t="s">
        <v>233</v>
      </c>
    </row>
    <row r="13" spans="1:9" x14ac:dyDescent="0.25">
      <c r="A13">
        <v>1</v>
      </c>
      <c r="B13">
        <v>1</v>
      </c>
      <c r="C13">
        <v>0</v>
      </c>
      <c r="D13">
        <v>2</v>
      </c>
      <c r="E13">
        <v>0</v>
      </c>
      <c r="G13">
        <f>1+1+2*4</f>
        <v>10</v>
      </c>
      <c r="H13">
        <f>G13/4</f>
        <v>2.5</v>
      </c>
      <c r="I13" t="s">
        <v>236</v>
      </c>
    </row>
    <row r="15" spans="1:9" x14ac:dyDescent="0.25">
      <c r="A15" t="s">
        <v>237</v>
      </c>
    </row>
    <row r="16" spans="1:9" x14ac:dyDescent="0.25">
      <c r="A16" t="s">
        <v>229</v>
      </c>
      <c r="B16" t="s">
        <v>230</v>
      </c>
      <c r="C16" t="s">
        <v>231</v>
      </c>
      <c r="D16" t="s">
        <v>232</v>
      </c>
      <c r="E16" t="s">
        <v>233</v>
      </c>
    </row>
    <row r="17" spans="1:9" x14ac:dyDescent="0.25">
      <c r="A17">
        <v>2</v>
      </c>
      <c r="B17">
        <v>0</v>
      </c>
      <c r="C17">
        <v>1</v>
      </c>
      <c r="D17">
        <v>0</v>
      </c>
      <c r="E17">
        <v>1</v>
      </c>
      <c r="G17">
        <f>1+3+4</f>
        <v>8</v>
      </c>
      <c r="H17">
        <f>G17/4</f>
        <v>2</v>
      </c>
      <c r="I17" t="s">
        <v>238</v>
      </c>
    </row>
    <row r="19" spans="1:9" x14ac:dyDescent="0.25">
      <c r="A19" t="s">
        <v>239</v>
      </c>
    </row>
    <row r="20" spans="1:9" x14ac:dyDescent="0.25">
      <c r="A20" t="s">
        <v>229</v>
      </c>
      <c r="B20" t="s">
        <v>230</v>
      </c>
      <c r="C20" t="s">
        <v>231</v>
      </c>
      <c r="D20" t="s">
        <v>232</v>
      </c>
      <c r="E20" t="s">
        <v>233</v>
      </c>
    </row>
    <row r="21" spans="1:9" x14ac:dyDescent="0.25">
      <c r="A21">
        <v>2</v>
      </c>
      <c r="B21">
        <v>1</v>
      </c>
      <c r="C21">
        <v>0</v>
      </c>
      <c r="D21">
        <v>1</v>
      </c>
      <c r="E21">
        <v>0</v>
      </c>
      <c r="G21">
        <f>2+2+4</f>
        <v>8</v>
      </c>
      <c r="H21">
        <f>G21/4</f>
        <v>2</v>
      </c>
      <c r="I21" t="s">
        <v>240</v>
      </c>
    </row>
    <row r="23" spans="1:9" x14ac:dyDescent="0.25">
      <c r="A23" t="s">
        <v>241</v>
      </c>
    </row>
    <row r="24" spans="1:9" x14ac:dyDescent="0.25">
      <c r="A24" t="s">
        <v>229</v>
      </c>
      <c r="B24" t="s">
        <v>230</v>
      </c>
      <c r="C24" t="s">
        <v>231</v>
      </c>
      <c r="D24" t="s">
        <v>232</v>
      </c>
      <c r="E24" t="s">
        <v>233</v>
      </c>
    </row>
    <row r="25" spans="1:9" x14ac:dyDescent="0.25">
      <c r="A25">
        <v>3</v>
      </c>
      <c r="B25">
        <v>1</v>
      </c>
      <c r="C25">
        <v>0</v>
      </c>
      <c r="D25">
        <v>0</v>
      </c>
      <c r="E25">
        <v>0</v>
      </c>
      <c r="G25">
        <f>3+2</f>
        <v>5</v>
      </c>
      <c r="H25">
        <f>G25/4</f>
        <v>1.25</v>
      </c>
      <c r="I25" t="s">
        <v>242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 Experiment Data</vt:lpstr>
      <vt:lpstr>Delay Experiment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Diederich</dc:creator>
  <cp:lastModifiedBy>Zeus</cp:lastModifiedBy>
  <dcterms:created xsi:type="dcterms:W3CDTF">2016-12-02T23:25:34Z</dcterms:created>
  <dcterms:modified xsi:type="dcterms:W3CDTF">2016-12-18T18:02:44Z</dcterms:modified>
</cp:coreProperties>
</file>