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j_j_teijema_uu_nl/Documents/Research/Paper 1 - mega-meta/"/>
    </mc:Choice>
  </mc:AlternateContent>
  <xr:revisionPtr revIDLastSave="45" documentId="8_{CDF3C15D-58E1-423F-92A3-96EFAB0228A9}" xr6:coauthVersionLast="47" xr6:coauthVersionMax="47" xr10:uidLastSave="{41A0C8A6-E51E-4711-8CE5-B852CC82CF1C}"/>
  <bookViews>
    <workbookView xWindow="-120" yWindow="-120" windowWidth="51840" windowHeight="21240" xr2:uid="{0F6F75F7-D44B-49E7-B340-38383B9AF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" i="1" l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R41" i="1"/>
  <c r="R42" i="1"/>
  <c r="R43" i="1"/>
  <c r="R44" i="1"/>
  <c r="R45" i="1"/>
  <c r="R46" i="1"/>
  <c r="R47" i="1"/>
  <c r="R48" i="1"/>
  <c r="R49" i="1"/>
  <c r="Q41" i="1"/>
  <c r="Q42" i="1"/>
  <c r="Q43" i="1"/>
  <c r="Q44" i="1"/>
  <c r="Q45" i="1"/>
  <c r="Q46" i="1"/>
  <c r="Q47" i="1"/>
  <c r="Q48" i="1"/>
  <c r="Q49" i="1"/>
  <c r="P41" i="1"/>
  <c r="P42" i="1"/>
  <c r="P43" i="1"/>
  <c r="P44" i="1"/>
  <c r="P45" i="1"/>
  <c r="P46" i="1"/>
  <c r="P47" i="1"/>
  <c r="P48" i="1"/>
  <c r="P49" i="1"/>
  <c r="O41" i="1"/>
  <c r="O42" i="1"/>
  <c r="O43" i="1"/>
  <c r="O44" i="1"/>
  <c r="O45" i="1"/>
  <c r="O46" i="1"/>
  <c r="O47" i="1"/>
  <c r="O48" i="1"/>
  <c r="O49" i="1"/>
  <c r="K40" i="1"/>
  <c r="R40" i="1"/>
  <c r="P40" i="1"/>
  <c r="Q40" i="1"/>
  <c r="O40" i="1"/>
  <c r="H40" i="1"/>
  <c r="J27" i="1"/>
  <c r="J17" i="1"/>
  <c r="I53" i="1"/>
  <c r="I40" i="1"/>
  <c r="H42" i="1"/>
  <c r="I65" i="1"/>
  <c r="J65" i="1"/>
  <c r="K65" i="1"/>
  <c r="L65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J53" i="1"/>
  <c r="K53" i="1"/>
  <c r="L53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J40" i="1"/>
  <c r="I67" i="1"/>
  <c r="H41" i="1"/>
  <c r="H43" i="1"/>
  <c r="H44" i="1"/>
  <c r="H45" i="1"/>
  <c r="H46" i="1"/>
  <c r="H47" i="1"/>
  <c r="H48" i="1"/>
  <c r="H49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H14" i="1"/>
  <c r="H15" i="1"/>
  <c r="H16" i="1"/>
  <c r="H17" i="1"/>
  <c r="H18" i="1"/>
  <c r="H19" i="1"/>
  <c r="H20" i="1"/>
  <c r="H21" i="1"/>
  <c r="H22" i="1"/>
  <c r="H13" i="1"/>
  <c r="J67" i="1"/>
  <c r="K67" i="1"/>
  <c r="L67" i="1"/>
  <c r="J66" i="1"/>
  <c r="K66" i="1"/>
  <c r="L66" i="1"/>
  <c r="I66" i="1"/>
  <c r="H25" i="1"/>
  <c r="I25" i="1"/>
  <c r="J25" i="1"/>
  <c r="K25" i="1"/>
  <c r="H26" i="1"/>
  <c r="I26" i="1"/>
  <c r="J26" i="1"/>
  <c r="K26" i="1"/>
  <c r="H27" i="1"/>
  <c r="I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I24" i="1"/>
  <c r="J24" i="1"/>
  <c r="K24" i="1"/>
  <c r="H24" i="1"/>
</calcChain>
</file>

<file path=xl/sharedStrings.xml><?xml version="1.0" encoding="utf-8"?>
<sst xmlns="http://schemas.openxmlformats.org/spreadsheetml/2006/main" count="126" uniqueCount="29">
  <si>
    <t>Study 3 simulations</t>
  </si>
  <si>
    <t xml:space="preserve">RRF@1%: </t>
  </si>
  <si>
    <t xml:space="preserve">RRF@1.5%: </t>
  </si>
  <si>
    <t xml:space="preserve">RRF@2%: </t>
  </si>
  <si>
    <t xml:space="preserve">RRF@2.8%: </t>
  </si>
  <si>
    <t>LR + doc2vec</t>
  </si>
  <si>
    <t>LR + SBERT</t>
  </si>
  <si>
    <t>LR + TF-IDF</t>
  </si>
  <si>
    <t>NB + TF-IDF</t>
  </si>
  <si>
    <t>nn-2-layer + doc2vec</t>
  </si>
  <si>
    <t>nn-2-layer + SBERT</t>
  </si>
  <si>
    <t>CNN + wide-doc2vec</t>
  </si>
  <si>
    <t>RF + doc2vec</t>
  </si>
  <si>
    <t>RF + TF-IDF</t>
  </si>
  <si>
    <t>SVM + TF-IDF</t>
  </si>
  <si>
    <t>NB + TF-IDF switched with:</t>
  </si>
  <si>
    <t>LR + SBERT switched with:</t>
  </si>
  <si>
    <t>Original performance</t>
  </si>
  <si>
    <t>NB to X</t>
  </si>
  <si>
    <t>LR to X</t>
  </si>
  <si>
    <t>371 + RFF@2,8%</t>
  </si>
  <si>
    <t>369 + RFF@1,5%</t>
  </si>
  <si>
    <t xml:space="preserve">RRF@1,5%: </t>
  </si>
  <si>
    <t xml:space="preserve">RRF@2,8%: </t>
  </si>
  <si>
    <t xml:space="preserve">RRF@2,0%: </t>
  </si>
  <si>
    <t xml:space="preserve">RRF@1,0%: </t>
  </si>
  <si>
    <t>368 + RFF@1,0%</t>
  </si>
  <si>
    <t>370 + RFF@2,0%</t>
  </si>
  <si>
    <t>LR+SBERT switched with: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</si>
</sst>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right" vertical="center"/>
    </xf>
    <xf numFmtId="0" fontId="1" fillId="0" borderId="0" xfId="0" applyFont="1"/>
    <xf numFmtId="9" fontId="0" fillId="0" borderId="0" xfId="0" applyNumberFormat="1"/>
    <xf numFmtId="164" fontId="2" fillId="0" borderId="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9" fontId="0" fillId="0" borderId="10" xfId="0" applyNumberFormat="1" applyFont="1" applyBorder="1"/>
    <xf numFmtId="0" fontId="3" fillId="3" borderId="10" xfId="0" applyFont="1" applyFill="1" applyBorder="1" applyAlignment="1">
      <alignment horizontal="left" vertical="center"/>
    </xf>
    <xf numFmtId="0" fontId="0" fillId="0" borderId="10" xfId="0" applyNumberFormat="1" applyFont="1" applyBorder="1"/>
    <xf numFmtId="0" fontId="3" fillId="0" borderId="10" xfId="0" applyNumberFormat="1" applyFont="1" applyBorder="1" applyAlignment="1">
      <alignment horizontal="center" vertical="center"/>
    </xf>
    <xf numFmtId="9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/>
    <xf numFmtId="0" fontId="5" fillId="0" borderId="2" xfId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NB + TF-IDF -&gt;</a:t>
            </a:r>
            <a:r>
              <a:rPr lang="nl-NL" baseline="0"/>
              <a:t> X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9520326589300454E-2"/>
          <c:y val="0.14230154771457282"/>
          <c:w val="0.69902398706171676"/>
          <c:h val="0.75120976195123357"/>
        </c:manualLayout>
      </c:layout>
      <c:lineChart>
        <c:grouping val="standard"/>
        <c:varyColors val="0"/>
        <c:ser>
          <c:idx val="0"/>
          <c:order val="0"/>
          <c:tx>
            <c:strRef>
              <c:f>Sheet1!$G$53</c:f>
              <c:strCache>
                <c:ptCount val="1"/>
                <c:pt idx="0">
                  <c:v>LR + doc2vec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Sheet1!$H$53:$L$53</c:f>
              <c:numCache>
                <c:formatCode>0%</c:formatCode>
                <c:ptCount val="5"/>
                <c:pt idx="0">
                  <c:v>0</c:v>
                </c:pt>
                <c:pt idx="1">
                  <c:v>4.7619047619047672E-2</c:v>
                </c:pt>
                <c:pt idx="2">
                  <c:v>0</c:v>
                </c:pt>
                <c:pt idx="3">
                  <c:v>2.1276595744680771E-2</c:v>
                </c:pt>
                <c:pt idx="4">
                  <c:v>2.0408163265306145E-2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1-4EF6-A099-35566C4BA07B}"/>
            </c:ext>
          </c:extLst>
        </c:ser>
        <c:ser>
          <c:idx val="1"/>
          <c:order val="1"/>
          <c:tx>
            <c:strRef>
              <c:f>Sheet1!$G$54</c:f>
              <c:strCache>
                <c:ptCount val="1"/>
                <c:pt idx="0">
                  <c:v>LR + SBERT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Sheet1!$H$54:$L$54</c:f>
              <c:numCache>
                <c:formatCode>0%</c:formatCode>
                <c:ptCount val="5"/>
                <c:pt idx="0">
                  <c:v>0</c:v>
                </c:pt>
                <c:pt idx="1">
                  <c:v>0.14285714285714279</c:v>
                </c:pt>
                <c:pt idx="2">
                  <c:v>0.11111111111111116</c:v>
                </c:pt>
                <c:pt idx="3">
                  <c:v>6.3829787234042534E-2</c:v>
                </c:pt>
                <c:pt idx="4">
                  <c:v>6.1224489795918435E-2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1-4EF6-A099-35566C4BA07B}"/>
            </c:ext>
          </c:extLst>
        </c:ser>
        <c:ser>
          <c:idx val="2"/>
          <c:order val="2"/>
          <c:tx>
            <c:strRef>
              <c:f>Sheet1!$G$55</c:f>
              <c:strCache>
                <c:ptCount val="1"/>
                <c:pt idx="0">
                  <c:v>LR + 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Sheet1!$H$55:$L$55</c:f>
              <c:numCache>
                <c:formatCode>0%</c:formatCode>
                <c:ptCount val="5"/>
                <c:pt idx="0">
                  <c:v>0</c:v>
                </c:pt>
                <c:pt idx="1">
                  <c:v>7.1428571428571397E-2</c:v>
                </c:pt>
                <c:pt idx="2">
                  <c:v>6.6666666666666652E-2</c:v>
                </c:pt>
                <c:pt idx="3">
                  <c:v>8.5106382978723305E-2</c:v>
                </c:pt>
                <c:pt idx="4">
                  <c:v>8.163265306122458E-2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1-4EF6-A099-35566C4BA07B}"/>
            </c:ext>
          </c:extLst>
        </c:ser>
        <c:ser>
          <c:idx val="3"/>
          <c:order val="3"/>
          <c:tx>
            <c:strRef>
              <c:f>Sheet1!$G$56</c:f>
              <c:strCache>
                <c:ptCount val="1"/>
                <c:pt idx="0">
                  <c:v>NB + TF-IDF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Sheet1!$H$56:$L$56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1-4EF6-A099-35566C4BA07B}"/>
            </c:ext>
          </c:extLst>
        </c:ser>
        <c:ser>
          <c:idx val="4"/>
          <c:order val="4"/>
          <c:tx>
            <c:strRef>
              <c:f>Sheet1!$G$57</c:f>
              <c:strCache>
                <c:ptCount val="1"/>
                <c:pt idx="0">
                  <c:v>nn-2-layer + doc2vec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Sheet1!$H$57:$L$57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8.8888888888888795E-2</c:v>
                </c:pt>
                <c:pt idx="3">
                  <c:v>4.2553191489361764E-2</c:v>
                </c:pt>
                <c:pt idx="4">
                  <c:v>2.0408163265306145E-2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D1-4EF6-A099-35566C4BA07B}"/>
            </c:ext>
          </c:extLst>
        </c:ser>
        <c:ser>
          <c:idx val="5"/>
          <c:order val="5"/>
          <c:tx>
            <c:strRef>
              <c:f>Sheet1!$G$58</c:f>
              <c:strCache>
                <c:ptCount val="1"/>
                <c:pt idx="0">
                  <c:v>nn-2-layer + SBERT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Sheet1!$H$58:$L$58</c:f>
              <c:numCache>
                <c:formatCode>0%</c:formatCode>
                <c:ptCount val="5"/>
                <c:pt idx="0">
                  <c:v>0</c:v>
                </c:pt>
                <c:pt idx="1">
                  <c:v>0.14285714285714279</c:v>
                </c:pt>
                <c:pt idx="2">
                  <c:v>0.11111111111111116</c:v>
                </c:pt>
                <c:pt idx="3">
                  <c:v>8.5106382978723305E-2</c:v>
                </c:pt>
                <c:pt idx="4">
                  <c:v>6.1224489795918435E-2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D1-4EF6-A099-35566C4BA07B}"/>
            </c:ext>
          </c:extLst>
        </c:ser>
        <c:ser>
          <c:idx val="6"/>
          <c:order val="6"/>
          <c:tx>
            <c:strRef>
              <c:f>Sheet1!$G$59</c:f>
              <c:strCache>
                <c:ptCount val="1"/>
                <c:pt idx="0">
                  <c:v>CNN + wide-doc2vec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Sheet1!$H$59:$L$59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6.6666666666666652E-2</c:v>
                </c:pt>
                <c:pt idx="3">
                  <c:v>6.3829787234042534E-2</c:v>
                </c:pt>
                <c:pt idx="4">
                  <c:v>4.081632653061229E-2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D1-4EF6-A099-35566C4BA07B}"/>
            </c:ext>
          </c:extLst>
        </c:ser>
        <c:ser>
          <c:idx val="7"/>
          <c:order val="7"/>
          <c:tx>
            <c:strRef>
              <c:f>Sheet1!$G$60</c:f>
              <c:strCache>
                <c:ptCount val="1"/>
                <c:pt idx="0">
                  <c:v>RF + doc2vec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Sheet1!$H$60:$L$60</c:f>
              <c:numCache>
                <c:formatCode>0%</c:formatCode>
                <c:ptCount val="5"/>
                <c:pt idx="0">
                  <c:v>0</c:v>
                </c:pt>
                <c:pt idx="1">
                  <c:v>7.1428571428571397E-2</c:v>
                </c:pt>
                <c:pt idx="2">
                  <c:v>2.2222222222222143E-2</c:v>
                </c:pt>
                <c:pt idx="3">
                  <c:v>6.3829787234042534E-2</c:v>
                </c:pt>
                <c:pt idx="4">
                  <c:v>2.0408163265306145E-2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D1-4EF6-A099-35566C4BA07B}"/>
            </c:ext>
          </c:extLst>
        </c:ser>
        <c:ser>
          <c:idx val="8"/>
          <c:order val="8"/>
          <c:tx>
            <c:strRef>
              <c:f>Sheet1!$G$61</c:f>
              <c:strCache>
                <c:ptCount val="1"/>
                <c:pt idx="0">
                  <c:v>RF + TF-IDF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Sheet1!$H$61:$L$61</c:f>
              <c:numCache>
                <c:formatCode>0%</c:formatCode>
                <c:ptCount val="5"/>
                <c:pt idx="0">
                  <c:v>0</c:v>
                </c:pt>
                <c:pt idx="1">
                  <c:v>-2.3809523809523836E-2</c:v>
                </c:pt>
                <c:pt idx="2">
                  <c:v>0</c:v>
                </c:pt>
                <c:pt idx="3">
                  <c:v>-2.1276595744680882E-2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D1-4EF6-A099-35566C4BA07B}"/>
            </c:ext>
          </c:extLst>
        </c:ser>
        <c:ser>
          <c:idx val="9"/>
          <c:order val="9"/>
          <c:tx>
            <c:strRef>
              <c:f>Sheet1!$G$62</c:f>
              <c:strCache>
                <c:ptCount val="1"/>
                <c:pt idx="0">
                  <c:v>SVM + TF-IDF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3-488C-93FB-BF186A98825A}"/>
              </c:ext>
            </c:extLst>
          </c:dPt>
          <c:cat>
            <c:strRef>
              <c:f>Sheet1!$H$52:$L$52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Sheet1!$H$62:$L$62</c:f>
              <c:numCache>
                <c:formatCode>0%</c:formatCode>
                <c:ptCount val="5"/>
                <c:pt idx="0">
                  <c:v>0</c:v>
                </c:pt>
                <c:pt idx="1">
                  <c:v>4.7619047619047672E-2</c:v>
                </c:pt>
                <c:pt idx="2">
                  <c:v>6.6666666666666652E-2</c:v>
                </c:pt>
                <c:pt idx="3">
                  <c:v>4.2553191489361764E-2</c:v>
                </c:pt>
                <c:pt idx="4">
                  <c:v>2.0408163265306145E-2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D1-4EF6-A099-35566C4B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41952"/>
        <c:axId val="833039656"/>
      </c:lineChart>
      <c:catAx>
        <c:axId val="833041952"/>
        <c:scaling>
          <c:orientation val="minMax"/>
        </c:scaling>
        <c:delete val="0"/>
        <c:axPos val="b"/>
        <c:numFmt formatCode="\3\6\8\ \+\ \R\R\F\@0.0%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3039656"/>
        <c:crosses val="autoZero"/>
        <c:auto val="1"/>
        <c:lblAlgn val="ctr"/>
        <c:lblOffset val="100"/>
        <c:noMultiLvlLbl val="0"/>
      </c:catAx>
      <c:valAx>
        <c:axId val="833039656"/>
        <c:scaling>
          <c:orientation val="minMax"/>
          <c:max val="0.155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3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simulated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Sheet1!$G$65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Sheet1!$H$64:$L$64</c:f>
              <c:strCache>
                <c:ptCount val="5"/>
                <c:pt idx="0">
                  <c:v>0%</c:v>
                </c:pt>
                <c:pt idx="1">
                  <c:v>RRF@1,0%: </c:v>
                </c:pt>
                <c:pt idx="2">
                  <c:v>RRF@1,5%: </c:v>
                </c:pt>
                <c:pt idx="3">
                  <c:v>RRF@2,0%: </c:v>
                </c:pt>
                <c:pt idx="4">
                  <c:v>RRF@2,8%: </c:v>
                </c:pt>
              </c:strCache>
            </c:strRef>
          </c:cat>
          <c:val>
            <c:numRef>
              <c:f>Sheet1!$H$65:$L$65</c:f>
              <c:numCache>
                <c:formatCode>General</c:formatCode>
                <c:ptCount val="5"/>
                <c:pt idx="0">
                  <c:v>35</c:v>
                </c:pt>
                <c:pt idx="1">
                  <c:v>37</c:v>
                </c:pt>
                <c:pt idx="2">
                  <c:v>42.9</c:v>
                </c:pt>
                <c:pt idx="3">
                  <c:v>44.9</c:v>
                </c:pt>
                <c:pt idx="4">
                  <c:v>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A-4817-8AD3-F1FD0C9C38D7}"/>
            </c:ext>
          </c:extLst>
        </c:ser>
        <c:ser>
          <c:idx val="1"/>
          <c:order val="1"/>
          <c:tx>
            <c:strRef>
              <c:f>Sheet1!$G$66</c:f>
              <c:strCache>
                <c:ptCount val="1"/>
                <c:pt idx="0">
                  <c:v>NB to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Sheet1!$H$64:$L$64</c:f>
              <c:strCache>
                <c:ptCount val="5"/>
                <c:pt idx="0">
                  <c:v>0%</c:v>
                </c:pt>
                <c:pt idx="1">
                  <c:v>RRF@1,0%: </c:v>
                </c:pt>
                <c:pt idx="2">
                  <c:v>RRF@1,5%: </c:v>
                </c:pt>
                <c:pt idx="3">
                  <c:v>RRF@2,0%: </c:v>
                </c:pt>
                <c:pt idx="4">
                  <c:v>RRF@2,8%: </c:v>
                </c:pt>
              </c:strCache>
            </c:strRef>
          </c:cat>
          <c:val>
            <c:numRef>
              <c:f>Sheet1!$H$66:$L$66</c:f>
              <c:numCache>
                <c:formatCode>General</c:formatCode>
                <c:ptCount val="5"/>
                <c:pt idx="0">
                  <c:v>42</c:v>
                </c:pt>
                <c:pt idx="1">
                  <c:v>44.1</c:v>
                </c:pt>
                <c:pt idx="2">
                  <c:v>47.4</c:v>
                </c:pt>
                <c:pt idx="3">
                  <c:v>49.1</c:v>
                </c:pt>
                <c:pt idx="4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A-4817-8AD3-F1FD0C9C38D7}"/>
            </c:ext>
          </c:extLst>
        </c:ser>
        <c:ser>
          <c:idx val="2"/>
          <c:order val="2"/>
          <c:tx>
            <c:strRef>
              <c:f>Sheet1!$G$67</c:f>
              <c:strCache>
                <c:ptCount val="1"/>
                <c:pt idx="0">
                  <c:v>LR to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Sheet1!$H$64:$L$64</c:f>
              <c:strCache>
                <c:ptCount val="5"/>
                <c:pt idx="0">
                  <c:v>0%</c:v>
                </c:pt>
                <c:pt idx="1">
                  <c:v>RRF@1,0%: </c:v>
                </c:pt>
                <c:pt idx="2">
                  <c:v>RRF@1,5%: </c:v>
                </c:pt>
                <c:pt idx="3">
                  <c:v>RRF@2,0%: </c:v>
                </c:pt>
                <c:pt idx="4">
                  <c:v>RRF@2,8%: </c:v>
                </c:pt>
              </c:strCache>
            </c:strRef>
          </c:cat>
          <c:val>
            <c:numRef>
              <c:f>Sheet1!$H$67:$L$67</c:f>
              <c:numCache>
                <c:formatCode>General</c:formatCode>
                <c:ptCount val="5"/>
                <c:pt idx="0">
                  <c:v>47</c:v>
                </c:pt>
                <c:pt idx="1">
                  <c:v>47.1</c:v>
                </c:pt>
                <c:pt idx="2">
                  <c:v>48.3</c:v>
                </c:pt>
                <c:pt idx="3">
                  <c:v>49.2</c:v>
                </c:pt>
                <c:pt idx="4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A-4817-8AD3-F1FD0C9C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39592"/>
        <c:axId val="839336312"/>
      </c:lineChart>
      <c:catAx>
        <c:axId val="83933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9336312"/>
        <c:crosses val="autoZero"/>
        <c:auto val="1"/>
        <c:lblAlgn val="ctr"/>
        <c:lblOffset val="100"/>
        <c:noMultiLvlLbl val="0"/>
      </c:catAx>
      <c:valAx>
        <c:axId val="839336312"/>
        <c:scaling>
          <c:orientation val="minMax"/>
          <c:max val="51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933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LR + SBERT -&gt;</a:t>
            </a:r>
            <a:r>
              <a:rPr lang="nl-NL" baseline="0"/>
              <a:t> X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9520326589300454E-2"/>
          <c:y val="0.14230154771457282"/>
          <c:w val="0.69902398706171676"/>
          <c:h val="0.75120976195123357"/>
        </c:manualLayout>
      </c:layout>
      <c:lineChart>
        <c:grouping val="standard"/>
        <c:varyColors val="0"/>
        <c:ser>
          <c:idx val="0"/>
          <c:order val="0"/>
          <c:tx>
            <c:strRef>
              <c:f>Sheet1!$N$53</c:f>
              <c:strCache>
                <c:ptCount val="1"/>
                <c:pt idx="0">
                  <c:v>LR + doc2vec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Sheet1!$O$53:$S$53</c:f>
              <c:numCache>
                <c:formatCode>0%</c:formatCode>
                <c:ptCount val="5"/>
                <c:pt idx="0">
                  <c:v>0</c:v>
                </c:pt>
                <c:pt idx="1">
                  <c:v>-2.1276595744680882E-2</c:v>
                </c:pt>
                <c:pt idx="2">
                  <c:v>-2.0408163265306145E-2</c:v>
                </c:pt>
                <c:pt idx="3">
                  <c:v>0</c:v>
                </c:pt>
                <c:pt idx="4">
                  <c:v>-3.8461538461538436E-2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0-4A68-A119-3C3DC32C4E9E}"/>
            </c:ext>
          </c:extLst>
        </c:ser>
        <c:ser>
          <c:idx val="1"/>
          <c:order val="1"/>
          <c:tx>
            <c:strRef>
              <c:f>Sheet1!$N$54</c:f>
              <c:strCache>
                <c:ptCount val="1"/>
                <c:pt idx="0">
                  <c:v>LR + SBERT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Sheet1!$O$54:$S$54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0-4A68-A119-3C3DC32C4E9E}"/>
            </c:ext>
          </c:extLst>
        </c:ser>
        <c:ser>
          <c:idx val="2"/>
          <c:order val="2"/>
          <c:tx>
            <c:strRef>
              <c:f>Sheet1!$N$55</c:f>
              <c:strCache>
                <c:ptCount val="1"/>
                <c:pt idx="0">
                  <c:v>LR + 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Sheet1!$O$55:$S$55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2.0000000000000018E-2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0-4A68-A119-3C3DC32C4E9E}"/>
            </c:ext>
          </c:extLst>
        </c:ser>
        <c:ser>
          <c:idx val="3"/>
          <c:order val="3"/>
          <c:tx>
            <c:strRef>
              <c:f>Sheet1!$N$56</c:f>
              <c:strCache>
                <c:ptCount val="1"/>
                <c:pt idx="0">
                  <c:v>NB + TF-IDF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Sheet1!$O$56:$S$56</c:f>
              <c:numCache>
                <c:formatCode>0%</c:formatCode>
                <c:ptCount val="5"/>
                <c:pt idx="0">
                  <c:v>0</c:v>
                </c:pt>
                <c:pt idx="1">
                  <c:v>2.1276595744680771E-2</c:v>
                </c:pt>
                <c:pt idx="2">
                  <c:v>0</c:v>
                </c:pt>
                <c:pt idx="3">
                  <c:v>-2.0000000000000018E-2</c:v>
                </c:pt>
                <c:pt idx="4">
                  <c:v>-1.9230769230769273E-2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0-4A68-A119-3C3DC32C4E9E}"/>
            </c:ext>
          </c:extLst>
        </c:ser>
        <c:ser>
          <c:idx val="4"/>
          <c:order val="4"/>
          <c:tx>
            <c:strRef>
              <c:f>Sheet1!$N$57</c:f>
              <c:strCache>
                <c:ptCount val="1"/>
                <c:pt idx="0">
                  <c:v>nn-2-layer + doc2vec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Sheet1!$O$57:$S$57</c:f>
              <c:numCache>
                <c:formatCode>0%</c:formatCode>
                <c:ptCount val="5"/>
                <c:pt idx="0">
                  <c:v>0</c:v>
                </c:pt>
                <c:pt idx="1">
                  <c:v>-2.1276595744680882E-2</c:v>
                </c:pt>
                <c:pt idx="2">
                  <c:v>-2.0408163265306145E-2</c:v>
                </c:pt>
                <c:pt idx="3">
                  <c:v>-4.0000000000000036E-2</c:v>
                </c:pt>
                <c:pt idx="4">
                  <c:v>-3.8461538461538436E-2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0-4A68-A119-3C3DC32C4E9E}"/>
            </c:ext>
          </c:extLst>
        </c:ser>
        <c:ser>
          <c:idx val="5"/>
          <c:order val="5"/>
          <c:tx>
            <c:strRef>
              <c:f>Sheet1!$N$58</c:f>
              <c:strCache>
                <c:ptCount val="1"/>
                <c:pt idx="0">
                  <c:v>nn-2-layer + SBERT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Sheet1!$O$58:$S$58</c:f>
              <c:numCache>
                <c:formatCode>0%</c:formatCode>
                <c:ptCount val="5"/>
                <c:pt idx="0">
                  <c:v>0</c:v>
                </c:pt>
                <c:pt idx="1">
                  <c:v>2.1276595744680771E-2</c:v>
                </c:pt>
                <c:pt idx="2">
                  <c:v>-2.0408163265306145E-2</c:v>
                </c:pt>
                <c:pt idx="3">
                  <c:v>-2.0000000000000018E-2</c:v>
                </c:pt>
                <c:pt idx="4">
                  <c:v>-3.8461538461538436E-2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90-4A68-A119-3C3DC32C4E9E}"/>
            </c:ext>
          </c:extLst>
        </c:ser>
        <c:ser>
          <c:idx val="6"/>
          <c:order val="6"/>
          <c:tx>
            <c:strRef>
              <c:f>Sheet1!$N$59</c:f>
              <c:strCache>
                <c:ptCount val="1"/>
                <c:pt idx="0">
                  <c:v>CNN + wide-doc2vec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Sheet1!$O$59:$S$59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-2.0408163265306145E-2</c:v>
                </c:pt>
                <c:pt idx="3">
                  <c:v>0</c:v>
                </c:pt>
                <c:pt idx="4">
                  <c:v>-3.8461538461538436E-2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90-4A68-A119-3C3DC32C4E9E}"/>
            </c:ext>
          </c:extLst>
        </c:ser>
        <c:ser>
          <c:idx val="7"/>
          <c:order val="7"/>
          <c:tx>
            <c:strRef>
              <c:f>Sheet1!$N$60</c:f>
              <c:strCache>
                <c:ptCount val="1"/>
                <c:pt idx="0">
                  <c:v>RF + doc2vec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Sheet1!$O$60:$S$60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-4.081632653061229E-2</c:v>
                </c:pt>
                <c:pt idx="3">
                  <c:v>-6.0000000000000053E-2</c:v>
                </c:pt>
                <c:pt idx="4">
                  <c:v>-5.7692307692307709E-2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90-4A68-A119-3C3DC32C4E9E}"/>
            </c:ext>
          </c:extLst>
        </c:ser>
        <c:ser>
          <c:idx val="8"/>
          <c:order val="8"/>
          <c:tx>
            <c:strRef>
              <c:f>Sheet1!$N$61</c:f>
              <c:strCache>
                <c:ptCount val="1"/>
                <c:pt idx="0">
                  <c:v>RF + TF-IDF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Sheet1!$O$61:$S$61</c:f>
              <c:numCache>
                <c:formatCode>0%</c:formatCode>
                <c:ptCount val="5"/>
                <c:pt idx="0">
                  <c:v>0</c:v>
                </c:pt>
                <c:pt idx="1">
                  <c:v>2.1276595744680771E-2</c:v>
                </c:pt>
                <c:pt idx="2">
                  <c:v>-2.0408163265306145E-2</c:v>
                </c:pt>
                <c:pt idx="3">
                  <c:v>-2.0000000000000018E-2</c:v>
                </c:pt>
                <c:pt idx="4">
                  <c:v>-1.9230769230769273E-2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90-4A68-A119-3C3DC32C4E9E}"/>
            </c:ext>
          </c:extLst>
        </c:ser>
        <c:ser>
          <c:idx val="9"/>
          <c:order val="9"/>
          <c:tx>
            <c:strRef>
              <c:f>Sheet1!$N$62</c:f>
              <c:strCache>
                <c:ptCount val="1"/>
                <c:pt idx="0">
                  <c:v>SVM + TF-IDF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Sheet1!$O$52:$S$52</c:f>
              <c:strCache>
                <c:ptCount val="5"/>
                <c:pt idx="0">
                  <c:v>368</c:v>
                </c:pt>
                <c:pt idx="1">
                  <c:v>368 + RFF@1,0%</c:v>
                </c:pt>
                <c:pt idx="2">
                  <c:v>369 + RFF@1,5%</c:v>
                </c:pt>
                <c:pt idx="3">
                  <c:v>370 + RFF@2,0%</c:v>
                </c:pt>
                <c:pt idx="4">
                  <c:v>371 + RFF@2,8%</c:v>
                </c:pt>
              </c:strCache>
            </c:strRef>
          </c:cat>
          <c:val>
            <c:numRef>
              <c:f>Sheet1!$O$62:$S$62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-2.0000000000000018E-2</c:v>
                </c:pt>
                <c:pt idx="4">
                  <c:v>-3.8461538461538436E-2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90-4A68-A119-3C3DC32C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41952"/>
        <c:axId val="833039656"/>
      </c:lineChart>
      <c:catAx>
        <c:axId val="833041952"/>
        <c:scaling>
          <c:orientation val="minMax"/>
        </c:scaling>
        <c:delete val="0"/>
        <c:axPos val="b"/>
        <c:numFmt formatCode="\3\6\8\ \+\ \R\R\F\@0.0%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3039656"/>
        <c:crosses val="autoZero"/>
        <c:auto val="1"/>
        <c:lblAlgn val="ctr"/>
        <c:lblOffset val="100"/>
        <c:noMultiLvlLbl val="0"/>
      </c:catAx>
      <c:valAx>
        <c:axId val="833039656"/>
        <c:scaling>
          <c:orientation val="minMax"/>
          <c:max val="0.155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3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250744</xdr:colOff>
      <xdr:row>21</xdr:row>
      <xdr:rowOff>131742</xdr:rowOff>
    </xdr:from>
    <xdr:to>
      <xdr:col>34</xdr:col>
      <xdr:colOff>81864</xdr:colOff>
      <xdr:row>36</xdr:row>
      <xdr:rowOff>5603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7FC4E-C598-40AC-BA98-DE0EBF50E9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356151</xdr:colOff>
      <xdr:row>21</xdr:row>
      <xdr:rowOff>123825</xdr:rowOff>
    </xdr:from>
    <xdr:to>
      <xdr:col>23</xdr:col>
      <xdr:colOff>157370</xdr:colOff>
      <xdr:row>35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1CED5F-08A4-4DE1-B2A5-EF0A84844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219075</xdr:colOff>
      <xdr:row>36</xdr:row>
      <xdr:rowOff>171450</xdr:rowOff>
    </xdr:from>
    <xdr:to>
      <xdr:col>34</xdr:col>
      <xdr:colOff>50195</xdr:colOff>
      <xdr:row>51</xdr:row>
      <xdr:rowOff>35786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BE0E11-093B-47B9-940A-7356455D8B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RF@2,0%25:" TargetMode="External"/><Relationship Id="rId2" Type="http://schemas.openxmlformats.org/officeDocument/2006/relationships/hyperlink" Target="mailto:RRF@2,8%25:" TargetMode="External"/><Relationship Id="rId1" Type="http://schemas.openxmlformats.org/officeDocument/2006/relationships/hyperlink" Target="mailto:RRF@1,5%25: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RF@1,0%25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FACD-F77D-47EA-B670-CD6B0AF01FDA}">
  <dimension ref="A1:S67"/>
  <sheetViews>
    <sheetView tabSelected="1" topLeftCell="A22" zoomScaleNormal="100" workbookViewId="0">
      <selection activeCell="AM55" sqref="AM55"/>
    </sheetView>
  </sheetViews>
  <sheetFormatPr defaultRowHeight="15" x14ac:dyDescent="0.25"/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1" x14ac:dyDescent="0.25">
      <c r="A2" s="3" t="s">
        <v>5</v>
      </c>
      <c r="B2" s="4">
        <v>31</v>
      </c>
      <c r="C2" s="4">
        <v>38</v>
      </c>
      <c r="D2" s="4">
        <v>42</v>
      </c>
      <c r="E2" s="4">
        <v>44</v>
      </c>
    </row>
    <row r="3" spans="1:11" x14ac:dyDescent="0.25">
      <c r="A3" s="5" t="s">
        <v>6</v>
      </c>
      <c r="B3" s="6">
        <v>47</v>
      </c>
      <c r="C3" s="6">
        <v>49</v>
      </c>
      <c r="D3" s="6">
        <v>50</v>
      </c>
      <c r="E3" s="6">
        <v>52</v>
      </c>
    </row>
    <row r="4" spans="1:11" x14ac:dyDescent="0.25">
      <c r="A4" s="3" t="s">
        <v>7</v>
      </c>
      <c r="B4" s="4">
        <v>45</v>
      </c>
      <c r="C4" s="4">
        <v>49</v>
      </c>
      <c r="D4" s="4">
        <v>50</v>
      </c>
      <c r="E4" s="4">
        <v>52</v>
      </c>
    </row>
    <row r="5" spans="1:11" x14ac:dyDescent="0.25">
      <c r="A5" s="7" t="s">
        <v>8</v>
      </c>
      <c r="B5" s="8">
        <v>42</v>
      </c>
      <c r="C5" s="8">
        <v>45</v>
      </c>
      <c r="D5" s="8">
        <v>47</v>
      </c>
      <c r="E5" s="8">
        <v>49</v>
      </c>
    </row>
    <row r="6" spans="1:11" x14ac:dyDescent="0.25">
      <c r="A6" s="3" t="s">
        <v>9</v>
      </c>
      <c r="B6" s="4">
        <v>30</v>
      </c>
      <c r="C6" s="4">
        <v>42</v>
      </c>
      <c r="D6" s="4">
        <v>43</v>
      </c>
      <c r="E6" s="4">
        <v>46</v>
      </c>
    </row>
    <row r="7" spans="1:11" x14ac:dyDescent="0.25">
      <c r="A7" s="3" t="s">
        <v>10</v>
      </c>
      <c r="B7" s="4">
        <v>44</v>
      </c>
      <c r="C7" s="4">
        <v>47</v>
      </c>
      <c r="D7" s="4">
        <v>48</v>
      </c>
      <c r="E7" s="4">
        <v>49</v>
      </c>
    </row>
    <row r="8" spans="1:11" x14ac:dyDescent="0.25">
      <c r="A8" s="3" t="s">
        <v>11</v>
      </c>
      <c r="B8" s="4">
        <v>30</v>
      </c>
      <c r="C8" s="4">
        <v>39</v>
      </c>
      <c r="D8" s="4">
        <v>40</v>
      </c>
      <c r="E8" s="4">
        <v>47</v>
      </c>
    </row>
    <row r="9" spans="1:11" x14ac:dyDescent="0.25">
      <c r="A9" s="3" t="s">
        <v>12</v>
      </c>
      <c r="B9" s="4">
        <v>39</v>
      </c>
      <c r="C9" s="4">
        <v>40</v>
      </c>
      <c r="D9" s="4">
        <v>41</v>
      </c>
      <c r="E9" s="4">
        <v>44</v>
      </c>
    </row>
    <row r="10" spans="1:11" x14ac:dyDescent="0.25">
      <c r="A10" s="3" t="s">
        <v>13</v>
      </c>
      <c r="B10" s="4">
        <v>24</v>
      </c>
      <c r="C10" s="4">
        <v>32</v>
      </c>
      <c r="D10" s="4">
        <v>40</v>
      </c>
      <c r="E10" s="4">
        <v>46</v>
      </c>
    </row>
    <row r="11" spans="1:11" ht="15.75" thickBot="1" x14ac:dyDescent="0.3">
      <c r="A11" s="9" t="s">
        <v>14</v>
      </c>
      <c r="B11" s="10">
        <v>38</v>
      </c>
      <c r="C11" s="10">
        <v>48</v>
      </c>
      <c r="D11" s="10">
        <v>48</v>
      </c>
      <c r="E11" s="10">
        <v>48</v>
      </c>
    </row>
    <row r="12" spans="1:11" ht="15.75" thickBot="1" x14ac:dyDescent="0.3">
      <c r="A12" s="26" t="s">
        <v>15</v>
      </c>
      <c r="B12" s="26"/>
      <c r="C12" s="26"/>
      <c r="D12" s="26"/>
      <c r="E12" s="26"/>
      <c r="G12" s="9" t="s">
        <v>15</v>
      </c>
      <c r="H12" s="2" t="s">
        <v>1</v>
      </c>
      <c r="I12" s="2" t="s">
        <v>2</v>
      </c>
      <c r="J12" s="2" t="s">
        <v>3</v>
      </c>
      <c r="K12" s="2" t="s">
        <v>4</v>
      </c>
    </row>
    <row r="13" spans="1:11" x14ac:dyDescent="0.25">
      <c r="A13" s="3" t="s">
        <v>5</v>
      </c>
      <c r="B13" s="4">
        <v>44</v>
      </c>
      <c r="C13" s="4">
        <v>45</v>
      </c>
      <c r="D13" s="4">
        <v>48</v>
      </c>
      <c r="E13" s="4">
        <v>50</v>
      </c>
      <c r="G13" s="3" t="s">
        <v>5</v>
      </c>
      <c r="H13">
        <f>B13-B$16</f>
        <v>2</v>
      </c>
      <c r="I13">
        <f t="shared" ref="I13:K22" si="0">C13-C$16</f>
        <v>0</v>
      </c>
      <c r="J13">
        <f t="shared" si="0"/>
        <v>1</v>
      </c>
      <c r="K13">
        <f t="shared" si="0"/>
        <v>1</v>
      </c>
    </row>
    <row r="14" spans="1:11" x14ac:dyDescent="0.25">
      <c r="A14" s="3" t="s">
        <v>6</v>
      </c>
      <c r="B14" s="4">
        <v>48</v>
      </c>
      <c r="C14" s="4">
        <v>50</v>
      </c>
      <c r="D14" s="4">
        <v>50</v>
      </c>
      <c r="E14" s="4">
        <v>52</v>
      </c>
      <c r="G14" s="3" t="s">
        <v>6</v>
      </c>
      <c r="H14">
        <f t="shared" ref="H14:H22" si="1">B14-B$16</f>
        <v>6</v>
      </c>
      <c r="I14">
        <f t="shared" si="0"/>
        <v>5</v>
      </c>
      <c r="J14">
        <f t="shared" si="0"/>
        <v>3</v>
      </c>
      <c r="K14">
        <f t="shared" si="0"/>
        <v>3</v>
      </c>
    </row>
    <row r="15" spans="1:11" x14ac:dyDescent="0.25">
      <c r="A15" s="3" t="s">
        <v>7</v>
      </c>
      <c r="B15" s="4">
        <v>45</v>
      </c>
      <c r="C15" s="4">
        <v>48</v>
      </c>
      <c r="D15" s="4">
        <v>51</v>
      </c>
      <c r="E15" s="4">
        <v>53</v>
      </c>
      <c r="G15" s="3" t="s">
        <v>7</v>
      </c>
      <c r="H15">
        <f t="shared" si="1"/>
        <v>3</v>
      </c>
      <c r="I15">
        <f t="shared" si="0"/>
        <v>3</v>
      </c>
      <c r="J15">
        <f t="shared" si="0"/>
        <v>4</v>
      </c>
      <c r="K15">
        <f t="shared" si="0"/>
        <v>4</v>
      </c>
    </row>
    <row r="16" spans="1:11" x14ac:dyDescent="0.25">
      <c r="A16" s="7" t="s">
        <v>8</v>
      </c>
      <c r="B16" s="8">
        <v>42</v>
      </c>
      <c r="C16" s="8">
        <v>45</v>
      </c>
      <c r="D16" s="8">
        <v>47</v>
      </c>
      <c r="E16" s="8">
        <v>49</v>
      </c>
      <c r="G16" s="7" t="s">
        <v>8</v>
      </c>
      <c r="H16">
        <f t="shared" si="1"/>
        <v>0</v>
      </c>
      <c r="I16">
        <f t="shared" si="0"/>
        <v>0</v>
      </c>
      <c r="J16">
        <f t="shared" si="0"/>
        <v>0</v>
      </c>
      <c r="K16">
        <f t="shared" si="0"/>
        <v>0</v>
      </c>
    </row>
    <row r="17" spans="1:11" x14ac:dyDescent="0.25">
      <c r="A17" s="3" t="s">
        <v>9</v>
      </c>
      <c r="B17" s="4">
        <v>42</v>
      </c>
      <c r="C17" s="4">
        <v>49</v>
      </c>
      <c r="D17" s="4">
        <v>49</v>
      </c>
      <c r="E17" s="4">
        <v>50</v>
      </c>
      <c r="G17" s="3" t="s">
        <v>9</v>
      </c>
      <c r="H17">
        <f t="shared" si="1"/>
        <v>0</v>
      </c>
      <c r="I17">
        <f t="shared" si="0"/>
        <v>4</v>
      </c>
      <c r="J17">
        <f>D17-D$16</f>
        <v>2</v>
      </c>
      <c r="K17">
        <f t="shared" si="0"/>
        <v>1</v>
      </c>
    </row>
    <row r="18" spans="1:11" x14ac:dyDescent="0.25">
      <c r="A18" s="3" t="s">
        <v>10</v>
      </c>
      <c r="B18" s="4">
        <v>48</v>
      </c>
      <c r="C18" s="4">
        <v>50</v>
      </c>
      <c r="D18" s="4">
        <v>51</v>
      </c>
      <c r="E18" s="4">
        <v>52</v>
      </c>
      <c r="G18" s="3" t="s">
        <v>10</v>
      </c>
      <c r="H18">
        <f t="shared" si="1"/>
        <v>6</v>
      </c>
      <c r="I18">
        <f t="shared" si="0"/>
        <v>5</v>
      </c>
      <c r="J18">
        <f t="shared" si="0"/>
        <v>4</v>
      </c>
      <c r="K18">
        <f t="shared" si="0"/>
        <v>3</v>
      </c>
    </row>
    <row r="19" spans="1:11" x14ac:dyDescent="0.25">
      <c r="A19" s="3" t="s">
        <v>11</v>
      </c>
      <c r="B19" s="4">
        <v>42</v>
      </c>
      <c r="C19" s="4">
        <v>48</v>
      </c>
      <c r="D19" s="4">
        <v>50</v>
      </c>
      <c r="E19" s="4">
        <v>51</v>
      </c>
      <c r="G19" s="3" t="s">
        <v>11</v>
      </c>
      <c r="H19">
        <f t="shared" si="1"/>
        <v>0</v>
      </c>
      <c r="I19">
        <f t="shared" si="0"/>
        <v>3</v>
      </c>
      <c r="J19">
        <f t="shared" si="0"/>
        <v>3</v>
      </c>
      <c r="K19">
        <f t="shared" si="0"/>
        <v>2</v>
      </c>
    </row>
    <row r="20" spans="1:11" x14ac:dyDescent="0.25">
      <c r="A20" s="3" t="s">
        <v>12</v>
      </c>
      <c r="B20" s="4">
        <v>45</v>
      </c>
      <c r="C20" s="4">
        <v>46</v>
      </c>
      <c r="D20" s="4">
        <v>50</v>
      </c>
      <c r="E20" s="4">
        <v>50</v>
      </c>
      <c r="G20" s="3" t="s">
        <v>12</v>
      </c>
      <c r="H20">
        <f t="shared" si="1"/>
        <v>3</v>
      </c>
      <c r="I20">
        <f t="shared" si="0"/>
        <v>1</v>
      </c>
      <c r="J20">
        <f t="shared" si="0"/>
        <v>3</v>
      </c>
      <c r="K20">
        <f t="shared" si="0"/>
        <v>1</v>
      </c>
    </row>
    <row r="21" spans="1:11" x14ac:dyDescent="0.25">
      <c r="A21" s="3" t="s">
        <v>13</v>
      </c>
      <c r="B21" s="4">
        <v>41</v>
      </c>
      <c r="C21" s="4">
        <v>45</v>
      </c>
      <c r="D21" s="4">
        <v>46</v>
      </c>
      <c r="E21" s="4">
        <v>49</v>
      </c>
      <c r="G21" s="3" t="s">
        <v>13</v>
      </c>
      <c r="H21">
        <f t="shared" si="1"/>
        <v>-1</v>
      </c>
      <c r="I21">
        <f t="shared" si="0"/>
        <v>0</v>
      </c>
      <c r="J21">
        <f t="shared" si="0"/>
        <v>-1</v>
      </c>
      <c r="K21">
        <f t="shared" si="0"/>
        <v>0</v>
      </c>
    </row>
    <row r="22" spans="1:11" ht="15.75" thickBot="1" x14ac:dyDescent="0.3">
      <c r="A22" s="9" t="s">
        <v>14</v>
      </c>
      <c r="B22" s="10">
        <v>44</v>
      </c>
      <c r="C22" s="10">
        <v>48</v>
      </c>
      <c r="D22" s="10">
        <v>49</v>
      </c>
      <c r="E22" s="10">
        <v>50</v>
      </c>
      <c r="G22" s="9" t="s">
        <v>14</v>
      </c>
      <c r="H22">
        <f t="shared" si="1"/>
        <v>2</v>
      </c>
      <c r="I22">
        <f t="shared" si="0"/>
        <v>3</v>
      </c>
      <c r="J22">
        <f t="shared" si="0"/>
        <v>2</v>
      </c>
      <c r="K22">
        <f t="shared" si="0"/>
        <v>1</v>
      </c>
    </row>
    <row r="23" spans="1:11" ht="15.75" thickBot="1" x14ac:dyDescent="0.3">
      <c r="A23" s="25" t="s">
        <v>16</v>
      </c>
      <c r="B23" s="25"/>
      <c r="C23" s="25"/>
      <c r="D23" s="25"/>
      <c r="E23" s="25"/>
      <c r="G23" s="13" t="s">
        <v>16</v>
      </c>
      <c r="H23" s="2" t="s">
        <v>1</v>
      </c>
      <c r="I23" s="2" t="s">
        <v>2</v>
      </c>
      <c r="J23" s="2" t="s">
        <v>3</v>
      </c>
      <c r="K23" s="2" t="s">
        <v>4</v>
      </c>
    </row>
    <row r="24" spans="1:11" x14ac:dyDescent="0.25">
      <c r="A24" s="3" t="s">
        <v>5</v>
      </c>
      <c r="B24" s="4">
        <v>46</v>
      </c>
      <c r="C24" s="4">
        <v>48</v>
      </c>
      <c r="D24" s="4">
        <v>50</v>
      </c>
      <c r="E24" s="4">
        <v>50</v>
      </c>
      <c r="G24" s="3" t="s">
        <v>5</v>
      </c>
      <c r="H24">
        <f>B24-B2</f>
        <v>15</v>
      </c>
      <c r="I24">
        <f t="shared" ref="I24:K24" si="2">C24-C2</f>
        <v>10</v>
      </c>
      <c r="J24">
        <f t="shared" si="2"/>
        <v>8</v>
      </c>
      <c r="K24">
        <f t="shared" si="2"/>
        <v>6</v>
      </c>
    </row>
    <row r="25" spans="1:11" x14ac:dyDescent="0.25">
      <c r="A25" s="5" t="s">
        <v>6</v>
      </c>
      <c r="B25" s="6">
        <v>47</v>
      </c>
      <c r="C25" s="6">
        <v>49</v>
      </c>
      <c r="D25" s="6">
        <v>50</v>
      </c>
      <c r="E25" s="6">
        <v>52</v>
      </c>
      <c r="G25" s="5" t="s">
        <v>6</v>
      </c>
      <c r="H25">
        <f t="shared" ref="H25:H33" si="3">B25-B3</f>
        <v>0</v>
      </c>
      <c r="I25">
        <f t="shared" ref="I25:I33" si="4">C25-C3</f>
        <v>0</v>
      </c>
      <c r="J25">
        <f t="shared" ref="J25:J33" si="5">D25-D3</f>
        <v>0</v>
      </c>
      <c r="K25">
        <f t="shared" ref="K25:K33" si="6">E25-E3</f>
        <v>0</v>
      </c>
    </row>
    <row r="26" spans="1:11" x14ac:dyDescent="0.25">
      <c r="A26" s="3" t="s">
        <v>7</v>
      </c>
      <c r="B26" s="4">
        <v>47</v>
      </c>
      <c r="C26" s="4">
        <v>49</v>
      </c>
      <c r="D26" s="4">
        <v>51</v>
      </c>
      <c r="E26" s="4">
        <v>52</v>
      </c>
      <c r="G26" s="3" t="s">
        <v>7</v>
      </c>
      <c r="H26">
        <f t="shared" si="3"/>
        <v>2</v>
      </c>
      <c r="I26">
        <f t="shared" si="4"/>
        <v>0</v>
      </c>
      <c r="J26">
        <f t="shared" si="5"/>
        <v>1</v>
      </c>
      <c r="K26">
        <f t="shared" si="6"/>
        <v>0</v>
      </c>
    </row>
    <row r="27" spans="1:11" x14ac:dyDescent="0.25">
      <c r="A27" s="3" t="s">
        <v>8</v>
      </c>
      <c r="B27" s="4">
        <v>48</v>
      </c>
      <c r="C27" s="4">
        <v>49</v>
      </c>
      <c r="D27" s="4">
        <v>49</v>
      </c>
      <c r="E27" s="4">
        <v>51</v>
      </c>
      <c r="G27" s="3" t="s">
        <v>8</v>
      </c>
      <c r="H27">
        <f t="shared" si="3"/>
        <v>6</v>
      </c>
      <c r="I27">
        <f t="shared" si="4"/>
        <v>4</v>
      </c>
      <c r="J27">
        <f>D27-D5</f>
        <v>2</v>
      </c>
      <c r="K27">
        <f t="shared" si="6"/>
        <v>2</v>
      </c>
    </row>
    <row r="28" spans="1:11" x14ac:dyDescent="0.25">
      <c r="A28" s="3" t="s">
        <v>9</v>
      </c>
      <c r="B28" s="4">
        <v>46</v>
      </c>
      <c r="C28" s="4">
        <v>48</v>
      </c>
      <c r="D28" s="4">
        <v>48</v>
      </c>
      <c r="E28" s="4">
        <v>50</v>
      </c>
      <c r="G28" s="3" t="s">
        <v>9</v>
      </c>
      <c r="H28">
        <f t="shared" si="3"/>
        <v>16</v>
      </c>
      <c r="I28">
        <f t="shared" si="4"/>
        <v>6</v>
      </c>
      <c r="J28">
        <f t="shared" si="5"/>
        <v>5</v>
      </c>
      <c r="K28">
        <f t="shared" si="6"/>
        <v>4</v>
      </c>
    </row>
    <row r="29" spans="1:11" x14ac:dyDescent="0.25">
      <c r="A29" s="3" t="s">
        <v>10</v>
      </c>
      <c r="B29" s="4">
        <v>48</v>
      </c>
      <c r="C29" s="4">
        <v>48</v>
      </c>
      <c r="D29" s="4">
        <v>49</v>
      </c>
      <c r="E29" s="4">
        <v>50</v>
      </c>
      <c r="G29" s="3" t="s">
        <v>10</v>
      </c>
      <c r="H29">
        <f t="shared" si="3"/>
        <v>4</v>
      </c>
      <c r="I29">
        <f t="shared" si="4"/>
        <v>1</v>
      </c>
      <c r="J29">
        <f t="shared" si="5"/>
        <v>1</v>
      </c>
      <c r="K29">
        <f t="shared" si="6"/>
        <v>1</v>
      </c>
    </row>
    <row r="30" spans="1:11" x14ac:dyDescent="0.25">
      <c r="A30" s="3" t="s">
        <v>11</v>
      </c>
      <c r="B30" s="4">
        <v>47</v>
      </c>
      <c r="C30" s="4">
        <v>48</v>
      </c>
      <c r="D30" s="4">
        <v>50</v>
      </c>
      <c r="E30" s="4">
        <v>50</v>
      </c>
      <c r="G30" s="3" t="s">
        <v>11</v>
      </c>
      <c r="H30">
        <f t="shared" si="3"/>
        <v>17</v>
      </c>
      <c r="I30">
        <f t="shared" si="4"/>
        <v>9</v>
      </c>
      <c r="J30">
        <f t="shared" si="5"/>
        <v>10</v>
      </c>
      <c r="K30">
        <f t="shared" si="6"/>
        <v>3</v>
      </c>
    </row>
    <row r="31" spans="1:11" x14ac:dyDescent="0.25">
      <c r="A31" s="3" t="s">
        <v>12</v>
      </c>
      <c r="B31" s="4">
        <v>47</v>
      </c>
      <c r="C31" s="4">
        <v>47</v>
      </c>
      <c r="D31" s="4">
        <v>47</v>
      </c>
      <c r="E31" s="4">
        <v>49</v>
      </c>
      <c r="G31" s="3" t="s">
        <v>12</v>
      </c>
      <c r="H31">
        <f t="shared" si="3"/>
        <v>8</v>
      </c>
      <c r="I31">
        <f t="shared" si="4"/>
        <v>7</v>
      </c>
      <c r="J31">
        <f t="shared" si="5"/>
        <v>6</v>
      </c>
      <c r="K31">
        <f t="shared" si="6"/>
        <v>5</v>
      </c>
    </row>
    <row r="32" spans="1:11" x14ac:dyDescent="0.25">
      <c r="A32" s="3" t="s">
        <v>13</v>
      </c>
      <c r="B32" s="4">
        <v>48</v>
      </c>
      <c r="C32" s="4">
        <v>48</v>
      </c>
      <c r="D32" s="4">
        <v>49</v>
      </c>
      <c r="E32" s="4">
        <v>51</v>
      </c>
      <c r="G32" s="3" t="s">
        <v>13</v>
      </c>
      <c r="H32">
        <f t="shared" si="3"/>
        <v>24</v>
      </c>
      <c r="I32">
        <f t="shared" si="4"/>
        <v>16</v>
      </c>
      <c r="J32">
        <f t="shared" si="5"/>
        <v>9</v>
      </c>
      <c r="K32">
        <f t="shared" si="6"/>
        <v>5</v>
      </c>
    </row>
    <row r="33" spans="1:18" ht="15.75" thickBot="1" x14ac:dyDescent="0.3">
      <c r="A33" s="11" t="s">
        <v>14</v>
      </c>
      <c r="B33" s="12">
        <v>47</v>
      </c>
      <c r="C33" s="12">
        <v>49</v>
      </c>
      <c r="D33" s="12">
        <v>49</v>
      </c>
      <c r="E33" s="12">
        <v>50</v>
      </c>
      <c r="G33" s="11" t="s">
        <v>14</v>
      </c>
      <c r="H33">
        <f t="shared" si="3"/>
        <v>9</v>
      </c>
      <c r="I33">
        <f t="shared" si="4"/>
        <v>1</v>
      </c>
      <c r="J33">
        <f t="shared" si="5"/>
        <v>1</v>
      </c>
      <c r="K33">
        <f t="shared" si="6"/>
        <v>2</v>
      </c>
    </row>
    <row r="38" spans="1:18" ht="15.75" thickBot="1" x14ac:dyDescent="0.3"/>
    <row r="39" spans="1:18" ht="15.75" thickBot="1" x14ac:dyDescent="0.3">
      <c r="G39" s="9" t="s">
        <v>15</v>
      </c>
      <c r="H39" s="15">
        <v>0.01</v>
      </c>
      <c r="I39" s="15">
        <v>1.4999999999999999E-2</v>
      </c>
      <c r="J39" s="15">
        <v>0.02</v>
      </c>
      <c r="K39" s="15">
        <v>2.8000000000000001E-2</v>
      </c>
      <c r="N39" s="9" t="s">
        <v>28</v>
      </c>
      <c r="O39" s="15">
        <v>0.01</v>
      </c>
      <c r="P39" s="15">
        <v>1.4999999999999999E-2</v>
      </c>
      <c r="Q39" s="15">
        <v>0.02</v>
      </c>
      <c r="R39" s="15">
        <v>2.8000000000000001E-2</v>
      </c>
    </row>
    <row r="40" spans="1:18" x14ac:dyDescent="0.25">
      <c r="G40" s="3" t="s">
        <v>5</v>
      </c>
      <c r="H40" s="14">
        <f>(B13/B$16)-1</f>
        <v>4.7619047619047672E-2</v>
      </c>
      <c r="I40" s="14">
        <f>(C13/C$16)-1</f>
        <v>0</v>
      </c>
      <c r="J40" s="14">
        <f t="shared" ref="I40:K40" si="7">(D13/D$16)-1</f>
        <v>2.1276595744680771E-2</v>
      </c>
      <c r="K40" s="14">
        <f>(E13/E$16)-1</f>
        <v>2.0408163265306145E-2</v>
      </c>
      <c r="N40" s="3" t="s">
        <v>5</v>
      </c>
      <c r="O40" s="14">
        <f>(B24/B$25)-1</f>
        <v>-2.1276595744680882E-2</v>
      </c>
      <c r="P40" s="14">
        <f t="shared" ref="P40:R49" si="8">(C24/C$25)-1</f>
        <v>-2.0408163265306145E-2</v>
      </c>
      <c r="Q40" s="14">
        <f t="shared" si="8"/>
        <v>0</v>
      </c>
      <c r="R40" s="14">
        <f>(E24/E$25)-1</f>
        <v>-3.8461538461538436E-2</v>
      </c>
    </row>
    <row r="41" spans="1:18" x14ac:dyDescent="0.25">
      <c r="G41" s="3" t="s">
        <v>6</v>
      </c>
      <c r="H41" s="14">
        <f t="shared" ref="H41:H49" si="9">(B14/B$16)-1</f>
        <v>0.14285714285714279</v>
      </c>
      <c r="I41" s="14">
        <f t="shared" ref="I41:I49" si="10">(C14/C$16)-1</f>
        <v>0.11111111111111116</v>
      </c>
      <c r="J41" s="14">
        <f t="shared" ref="J41:J49" si="11">(D14/D$16)-1</f>
        <v>6.3829787234042534E-2</v>
      </c>
      <c r="K41" s="14">
        <f t="shared" ref="K41:K49" si="12">(E14/E$16)-1</f>
        <v>6.1224489795918435E-2</v>
      </c>
      <c r="N41" s="3" t="s">
        <v>6</v>
      </c>
      <c r="O41" s="14">
        <f>(B25/B$25)-1</f>
        <v>0</v>
      </c>
      <c r="P41" s="14">
        <f t="shared" si="8"/>
        <v>0</v>
      </c>
      <c r="Q41" s="14">
        <f t="shared" si="8"/>
        <v>0</v>
      </c>
      <c r="R41" s="14">
        <f t="shared" ref="R41:R49" si="13">(E25/E$25)-1</f>
        <v>0</v>
      </c>
    </row>
    <row r="42" spans="1:18" x14ac:dyDescent="0.25">
      <c r="G42" s="3" t="s">
        <v>7</v>
      </c>
      <c r="H42" s="14">
        <f>(B15/B$16)-1</f>
        <v>7.1428571428571397E-2</v>
      </c>
      <c r="I42" s="14">
        <f t="shared" si="10"/>
        <v>6.6666666666666652E-2</v>
      </c>
      <c r="J42" s="14">
        <f t="shared" si="11"/>
        <v>8.5106382978723305E-2</v>
      </c>
      <c r="K42" s="14">
        <f t="shared" si="12"/>
        <v>8.163265306122458E-2</v>
      </c>
      <c r="N42" s="3" t="s">
        <v>7</v>
      </c>
      <c r="O42" s="14">
        <f t="shared" ref="O41:O49" si="14">(B26/B$25)-1</f>
        <v>0</v>
      </c>
      <c r="P42" s="14">
        <f t="shared" si="8"/>
        <v>0</v>
      </c>
      <c r="Q42" s="14">
        <f t="shared" si="8"/>
        <v>2.0000000000000018E-2</v>
      </c>
      <c r="R42" s="14">
        <f t="shared" si="13"/>
        <v>0</v>
      </c>
    </row>
    <row r="43" spans="1:18" x14ac:dyDescent="0.25">
      <c r="G43" s="7" t="s">
        <v>8</v>
      </c>
      <c r="H43" s="14">
        <f t="shared" si="9"/>
        <v>0</v>
      </c>
      <c r="I43" s="14">
        <f t="shared" si="10"/>
        <v>0</v>
      </c>
      <c r="J43" s="14">
        <f t="shared" si="11"/>
        <v>0</v>
      </c>
      <c r="K43" s="14">
        <f t="shared" si="12"/>
        <v>0</v>
      </c>
      <c r="N43" s="7" t="s">
        <v>8</v>
      </c>
      <c r="O43" s="14">
        <f t="shared" si="14"/>
        <v>2.1276595744680771E-2</v>
      </c>
      <c r="P43" s="14">
        <f t="shared" si="8"/>
        <v>0</v>
      </c>
      <c r="Q43" s="14">
        <f t="shared" si="8"/>
        <v>-2.0000000000000018E-2</v>
      </c>
      <c r="R43" s="14">
        <f t="shared" si="13"/>
        <v>-1.9230769230769273E-2</v>
      </c>
    </row>
    <row r="44" spans="1:18" x14ac:dyDescent="0.25">
      <c r="G44" s="3" t="s">
        <v>9</v>
      </c>
      <c r="H44" s="14">
        <f t="shared" si="9"/>
        <v>0</v>
      </c>
      <c r="I44" s="14">
        <f t="shared" si="10"/>
        <v>8.8888888888888795E-2</v>
      </c>
      <c r="J44" s="14">
        <f t="shared" si="11"/>
        <v>4.2553191489361764E-2</v>
      </c>
      <c r="K44" s="14">
        <f t="shared" si="12"/>
        <v>2.0408163265306145E-2</v>
      </c>
      <c r="N44" s="3" t="s">
        <v>9</v>
      </c>
      <c r="O44" s="14">
        <f t="shared" si="14"/>
        <v>-2.1276595744680882E-2</v>
      </c>
      <c r="P44" s="14">
        <f t="shared" si="8"/>
        <v>-2.0408163265306145E-2</v>
      </c>
      <c r="Q44" s="14">
        <f t="shared" si="8"/>
        <v>-4.0000000000000036E-2</v>
      </c>
      <c r="R44" s="14">
        <f t="shared" si="13"/>
        <v>-3.8461538461538436E-2</v>
      </c>
    </row>
    <row r="45" spans="1:18" x14ac:dyDescent="0.25">
      <c r="G45" s="3" t="s">
        <v>10</v>
      </c>
      <c r="H45" s="14">
        <f t="shared" si="9"/>
        <v>0.14285714285714279</v>
      </c>
      <c r="I45" s="14">
        <f>(C18/C$16)-1</f>
        <v>0.11111111111111116</v>
      </c>
      <c r="J45" s="14">
        <f t="shared" si="11"/>
        <v>8.5106382978723305E-2</v>
      </c>
      <c r="K45" s="14">
        <f t="shared" si="12"/>
        <v>6.1224489795918435E-2</v>
      </c>
      <c r="N45" s="3" t="s">
        <v>10</v>
      </c>
      <c r="O45" s="14">
        <f t="shared" si="14"/>
        <v>2.1276595744680771E-2</v>
      </c>
      <c r="P45" s="14">
        <f t="shared" si="8"/>
        <v>-2.0408163265306145E-2</v>
      </c>
      <c r="Q45" s="14">
        <f t="shared" si="8"/>
        <v>-2.0000000000000018E-2</v>
      </c>
      <c r="R45" s="14">
        <f t="shared" si="13"/>
        <v>-3.8461538461538436E-2</v>
      </c>
    </row>
    <row r="46" spans="1:18" x14ac:dyDescent="0.25">
      <c r="G46" s="3" t="s">
        <v>11</v>
      </c>
      <c r="H46" s="14">
        <f t="shared" si="9"/>
        <v>0</v>
      </c>
      <c r="I46" s="14">
        <f t="shared" si="10"/>
        <v>6.6666666666666652E-2</v>
      </c>
      <c r="J46" s="14">
        <f t="shared" si="11"/>
        <v>6.3829787234042534E-2</v>
      </c>
      <c r="K46" s="14">
        <f t="shared" si="12"/>
        <v>4.081632653061229E-2</v>
      </c>
      <c r="N46" s="3" t="s">
        <v>11</v>
      </c>
      <c r="O46" s="14">
        <f t="shared" si="14"/>
        <v>0</v>
      </c>
      <c r="P46" s="14">
        <f t="shared" si="8"/>
        <v>-2.0408163265306145E-2</v>
      </c>
      <c r="Q46" s="14">
        <f t="shared" si="8"/>
        <v>0</v>
      </c>
      <c r="R46" s="14">
        <f t="shared" si="13"/>
        <v>-3.8461538461538436E-2</v>
      </c>
    </row>
    <row r="47" spans="1:18" x14ac:dyDescent="0.25">
      <c r="G47" s="3" t="s">
        <v>12</v>
      </c>
      <c r="H47" s="14">
        <f t="shared" si="9"/>
        <v>7.1428571428571397E-2</v>
      </c>
      <c r="I47" s="14">
        <f t="shared" si="10"/>
        <v>2.2222222222222143E-2</v>
      </c>
      <c r="J47" s="14">
        <f t="shared" si="11"/>
        <v>6.3829787234042534E-2</v>
      </c>
      <c r="K47" s="14">
        <f t="shared" si="12"/>
        <v>2.0408163265306145E-2</v>
      </c>
      <c r="N47" s="3" t="s">
        <v>12</v>
      </c>
      <c r="O47" s="14">
        <f t="shared" si="14"/>
        <v>0</v>
      </c>
      <c r="P47" s="14">
        <f t="shared" si="8"/>
        <v>-4.081632653061229E-2</v>
      </c>
      <c r="Q47" s="14">
        <f t="shared" si="8"/>
        <v>-6.0000000000000053E-2</v>
      </c>
      <c r="R47" s="14">
        <f t="shared" si="13"/>
        <v>-5.7692307692307709E-2</v>
      </c>
    </row>
    <row r="48" spans="1:18" x14ac:dyDescent="0.25">
      <c r="G48" s="3" t="s">
        <v>13</v>
      </c>
      <c r="H48" s="14">
        <f t="shared" si="9"/>
        <v>-2.3809523809523836E-2</v>
      </c>
      <c r="I48" s="14">
        <f t="shared" si="10"/>
        <v>0</v>
      </c>
      <c r="J48" s="14">
        <f t="shared" si="11"/>
        <v>-2.1276595744680882E-2</v>
      </c>
      <c r="K48" s="14">
        <f t="shared" si="12"/>
        <v>0</v>
      </c>
      <c r="N48" s="3" t="s">
        <v>13</v>
      </c>
      <c r="O48" s="14">
        <f t="shared" si="14"/>
        <v>2.1276595744680771E-2</v>
      </c>
      <c r="P48" s="14">
        <f t="shared" si="8"/>
        <v>-2.0408163265306145E-2</v>
      </c>
      <c r="Q48" s="14">
        <f t="shared" si="8"/>
        <v>-2.0000000000000018E-2</v>
      </c>
      <c r="R48" s="14">
        <f t="shared" si="13"/>
        <v>-1.9230769230769273E-2</v>
      </c>
    </row>
    <row r="49" spans="7:19" ht="15.75" thickBot="1" x14ac:dyDescent="0.3">
      <c r="G49" s="9" t="s">
        <v>14</v>
      </c>
      <c r="H49" s="14">
        <f t="shared" si="9"/>
        <v>4.7619047619047672E-2</v>
      </c>
      <c r="I49" s="14">
        <f t="shared" si="10"/>
        <v>6.6666666666666652E-2</v>
      </c>
      <c r="J49" s="14">
        <f t="shared" si="11"/>
        <v>4.2553191489361764E-2</v>
      </c>
      <c r="K49" s="14">
        <f t="shared" si="12"/>
        <v>2.0408163265306145E-2</v>
      </c>
      <c r="N49" s="9" t="s">
        <v>14</v>
      </c>
      <c r="O49" s="14">
        <f t="shared" si="14"/>
        <v>0</v>
      </c>
      <c r="P49" s="14">
        <f t="shared" si="8"/>
        <v>0</v>
      </c>
      <c r="Q49" s="14">
        <f t="shared" si="8"/>
        <v>-2.0000000000000018E-2</v>
      </c>
      <c r="R49" s="14">
        <f t="shared" si="13"/>
        <v>-3.8461538461538436E-2</v>
      </c>
    </row>
    <row r="50" spans="7:19" ht="15.75" thickBot="1" x14ac:dyDescent="0.3">
      <c r="G50" s="13"/>
      <c r="H50" s="15"/>
      <c r="I50" s="15"/>
      <c r="J50" s="15"/>
      <c r="K50" s="15"/>
    </row>
    <row r="52" spans="7:19" x14ac:dyDescent="0.25">
      <c r="G52" s="16" t="s">
        <v>15</v>
      </c>
      <c r="H52" s="19">
        <v>368</v>
      </c>
      <c r="I52" s="20" t="s">
        <v>26</v>
      </c>
      <c r="J52" s="20" t="s">
        <v>21</v>
      </c>
      <c r="K52" s="20" t="s">
        <v>27</v>
      </c>
      <c r="L52" s="20" t="s">
        <v>20</v>
      </c>
      <c r="N52" s="16" t="s">
        <v>16</v>
      </c>
      <c r="O52" s="19">
        <v>368</v>
      </c>
      <c r="P52" s="20" t="s">
        <v>26</v>
      </c>
      <c r="Q52" s="20" t="s">
        <v>21</v>
      </c>
      <c r="R52" s="20" t="s">
        <v>27</v>
      </c>
      <c r="S52" s="20" t="s">
        <v>20</v>
      </c>
    </row>
    <row r="53" spans="7:19" x14ac:dyDescent="0.25">
      <c r="G53" s="16" t="s">
        <v>5</v>
      </c>
      <c r="H53" s="17">
        <v>0</v>
      </c>
      <c r="I53" s="17">
        <f>H40</f>
        <v>4.7619047619047672E-2</v>
      </c>
      <c r="J53" s="17">
        <f t="shared" ref="J53:L53" si="15">I40</f>
        <v>0</v>
      </c>
      <c r="K53" s="17">
        <f t="shared" si="15"/>
        <v>2.1276595744680771E-2</v>
      </c>
      <c r="L53" s="17">
        <f t="shared" si="15"/>
        <v>2.0408163265306145E-2</v>
      </c>
      <c r="N53" s="16" t="s">
        <v>5</v>
      </c>
      <c r="O53" s="17">
        <v>0</v>
      </c>
      <c r="P53" s="17">
        <f>O40</f>
        <v>-2.1276595744680882E-2</v>
      </c>
      <c r="Q53" s="17">
        <f t="shared" ref="Q53:Q62" si="16">P40</f>
        <v>-2.0408163265306145E-2</v>
      </c>
      <c r="R53" s="17">
        <f t="shared" ref="R53:R62" si="17">Q40</f>
        <v>0</v>
      </c>
      <c r="S53" s="17">
        <f t="shared" ref="S53:S62" si="18">R40</f>
        <v>-3.8461538461538436E-2</v>
      </c>
    </row>
    <row r="54" spans="7:19" x14ac:dyDescent="0.25">
      <c r="G54" s="16" t="s">
        <v>6</v>
      </c>
      <c r="H54" s="17">
        <v>0</v>
      </c>
      <c r="I54" s="17">
        <f t="shared" ref="I54:L54" si="19">H41</f>
        <v>0.14285714285714279</v>
      </c>
      <c r="J54" s="17">
        <f t="shared" si="19"/>
        <v>0.11111111111111116</v>
      </c>
      <c r="K54" s="17">
        <f t="shared" si="19"/>
        <v>6.3829787234042534E-2</v>
      </c>
      <c r="L54" s="17">
        <f t="shared" si="19"/>
        <v>6.1224489795918435E-2</v>
      </c>
      <c r="N54" s="16" t="s">
        <v>6</v>
      </c>
      <c r="O54" s="17">
        <v>0</v>
      </c>
      <c r="P54" s="17">
        <f t="shared" ref="P54:P62" si="20">O41</f>
        <v>0</v>
      </c>
      <c r="Q54" s="17">
        <f t="shared" si="16"/>
        <v>0</v>
      </c>
      <c r="R54" s="17">
        <f t="shared" si="17"/>
        <v>0</v>
      </c>
      <c r="S54" s="17">
        <f t="shared" si="18"/>
        <v>0</v>
      </c>
    </row>
    <row r="55" spans="7:19" x14ac:dyDescent="0.25">
      <c r="G55" s="16" t="s">
        <v>7</v>
      </c>
      <c r="H55" s="17">
        <v>0</v>
      </c>
      <c r="I55" s="17">
        <f t="shared" ref="I55:L55" si="21">H42</f>
        <v>7.1428571428571397E-2</v>
      </c>
      <c r="J55" s="17">
        <f t="shared" si="21"/>
        <v>6.6666666666666652E-2</v>
      </c>
      <c r="K55" s="17">
        <f t="shared" si="21"/>
        <v>8.5106382978723305E-2</v>
      </c>
      <c r="L55" s="17">
        <f t="shared" si="21"/>
        <v>8.163265306122458E-2</v>
      </c>
      <c r="N55" s="16" t="s">
        <v>7</v>
      </c>
      <c r="O55" s="17">
        <v>0</v>
      </c>
      <c r="P55" s="17">
        <f t="shared" si="20"/>
        <v>0</v>
      </c>
      <c r="Q55" s="17">
        <f t="shared" si="16"/>
        <v>0</v>
      </c>
      <c r="R55" s="17">
        <f t="shared" si="17"/>
        <v>2.0000000000000018E-2</v>
      </c>
      <c r="S55" s="17">
        <f t="shared" si="18"/>
        <v>0</v>
      </c>
    </row>
    <row r="56" spans="7:19" x14ac:dyDescent="0.25">
      <c r="G56" s="18" t="s">
        <v>8</v>
      </c>
      <c r="H56" s="17">
        <v>0</v>
      </c>
      <c r="I56" s="17">
        <f t="shared" ref="I56:L56" si="22">H43</f>
        <v>0</v>
      </c>
      <c r="J56" s="17">
        <f t="shared" si="22"/>
        <v>0</v>
      </c>
      <c r="K56" s="17">
        <f t="shared" si="22"/>
        <v>0</v>
      </c>
      <c r="L56" s="17">
        <f t="shared" si="22"/>
        <v>0</v>
      </c>
      <c r="N56" s="18" t="s">
        <v>8</v>
      </c>
      <c r="O56" s="17">
        <v>0</v>
      </c>
      <c r="P56" s="17">
        <f t="shared" si="20"/>
        <v>2.1276595744680771E-2</v>
      </c>
      <c r="Q56" s="17">
        <f t="shared" si="16"/>
        <v>0</v>
      </c>
      <c r="R56" s="17">
        <f t="shared" si="17"/>
        <v>-2.0000000000000018E-2</v>
      </c>
      <c r="S56" s="17">
        <f t="shared" si="18"/>
        <v>-1.9230769230769273E-2</v>
      </c>
    </row>
    <row r="57" spans="7:19" x14ac:dyDescent="0.25">
      <c r="G57" s="16" t="s">
        <v>9</v>
      </c>
      <c r="H57" s="17">
        <v>0</v>
      </c>
      <c r="I57" s="17">
        <f t="shared" ref="I57:L57" si="23">H44</f>
        <v>0</v>
      </c>
      <c r="J57" s="17">
        <f t="shared" si="23"/>
        <v>8.8888888888888795E-2</v>
      </c>
      <c r="K57" s="17">
        <f t="shared" si="23"/>
        <v>4.2553191489361764E-2</v>
      </c>
      <c r="L57" s="17">
        <f t="shared" si="23"/>
        <v>2.0408163265306145E-2</v>
      </c>
      <c r="N57" s="16" t="s">
        <v>9</v>
      </c>
      <c r="O57" s="17">
        <v>0</v>
      </c>
      <c r="P57" s="17">
        <f t="shared" si="20"/>
        <v>-2.1276595744680882E-2</v>
      </c>
      <c r="Q57" s="17">
        <f t="shared" si="16"/>
        <v>-2.0408163265306145E-2</v>
      </c>
      <c r="R57" s="17">
        <f t="shared" si="17"/>
        <v>-4.0000000000000036E-2</v>
      </c>
      <c r="S57" s="17">
        <f t="shared" si="18"/>
        <v>-3.8461538461538436E-2</v>
      </c>
    </row>
    <row r="58" spans="7:19" x14ac:dyDescent="0.25">
      <c r="G58" s="16" t="s">
        <v>10</v>
      </c>
      <c r="H58" s="17">
        <v>0</v>
      </c>
      <c r="I58" s="17">
        <f t="shared" ref="I58:L58" si="24">H45</f>
        <v>0.14285714285714279</v>
      </c>
      <c r="J58" s="17">
        <f t="shared" si="24"/>
        <v>0.11111111111111116</v>
      </c>
      <c r="K58" s="17">
        <f t="shared" si="24"/>
        <v>8.5106382978723305E-2</v>
      </c>
      <c r="L58" s="17">
        <f t="shared" si="24"/>
        <v>6.1224489795918435E-2</v>
      </c>
      <c r="N58" s="16" t="s">
        <v>10</v>
      </c>
      <c r="O58" s="17">
        <v>0</v>
      </c>
      <c r="P58" s="17">
        <f t="shared" si="20"/>
        <v>2.1276595744680771E-2</v>
      </c>
      <c r="Q58" s="17">
        <f t="shared" si="16"/>
        <v>-2.0408163265306145E-2</v>
      </c>
      <c r="R58" s="17">
        <f t="shared" si="17"/>
        <v>-2.0000000000000018E-2</v>
      </c>
      <c r="S58" s="17">
        <f t="shared" si="18"/>
        <v>-3.8461538461538436E-2</v>
      </c>
    </row>
    <row r="59" spans="7:19" x14ac:dyDescent="0.25">
      <c r="G59" s="16" t="s">
        <v>11</v>
      </c>
      <c r="H59" s="17">
        <v>0</v>
      </c>
      <c r="I59" s="17">
        <f t="shared" ref="I59:L59" si="25">H46</f>
        <v>0</v>
      </c>
      <c r="J59" s="17">
        <f t="shared" si="25"/>
        <v>6.6666666666666652E-2</v>
      </c>
      <c r="K59" s="17">
        <f t="shared" si="25"/>
        <v>6.3829787234042534E-2</v>
      </c>
      <c r="L59" s="17">
        <f t="shared" si="25"/>
        <v>4.081632653061229E-2</v>
      </c>
      <c r="N59" s="16" t="s">
        <v>11</v>
      </c>
      <c r="O59" s="17">
        <v>0</v>
      </c>
      <c r="P59" s="17">
        <f t="shared" si="20"/>
        <v>0</v>
      </c>
      <c r="Q59" s="17">
        <f t="shared" si="16"/>
        <v>-2.0408163265306145E-2</v>
      </c>
      <c r="R59" s="17">
        <f t="shared" si="17"/>
        <v>0</v>
      </c>
      <c r="S59" s="17">
        <f t="shared" si="18"/>
        <v>-3.8461538461538436E-2</v>
      </c>
    </row>
    <row r="60" spans="7:19" x14ac:dyDescent="0.25">
      <c r="G60" s="16" t="s">
        <v>12</v>
      </c>
      <c r="H60" s="17">
        <v>0</v>
      </c>
      <c r="I60" s="17">
        <f t="shared" ref="I60:L60" si="26">H47</f>
        <v>7.1428571428571397E-2</v>
      </c>
      <c r="J60" s="17">
        <f t="shared" si="26"/>
        <v>2.2222222222222143E-2</v>
      </c>
      <c r="K60" s="17">
        <f t="shared" si="26"/>
        <v>6.3829787234042534E-2</v>
      </c>
      <c r="L60" s="17">
        <f t="shared" si="26"/>
        <v>2.0408163265306145E-2</v>
      </c>
      <c r="N60" s="16" t="s">
        <v>12</v>
      </c>
      <c r="O60" s="17">
        <v>0</v>
      </c>
      <c r="P60" s="17">
        <f t="shared" si="20"/>
        <v>0</v>
      </c>
      <c r="Q60" s="17">
        <f t="shared" si="16"/>
        <v>-4.081632653061229E-2</v>
      </c>
      <c r="R60" s="17">
        <f t="shared" si="17"/>
        <v>-6.0000000000000053E-2</v>
      </c>
      <c r="S60" s="17">
        <f t="shared" si="18"/>
        <v>-5.7692307692307709E-2</v>
      </c>
    </row>
    <row r="61" spans="7:19" x14ac:dyDescent="0.25">
      <c r="G61" s="16" t="s">
        <v>13</v>
      </c>
      <c r="H61" s="17">
        <v>0</v>
      </c>
      <c r="I61" s="17">
        <f t="shared" ref="I61:L61" si="27">H48</f>
        <v>-2.3809523809523836E-2</v>
      </c>
      <c r="J61" s="17">
        <f t="shared" si="27"/>
        <v>0</v>
      </c>
      <c r="K61" s="17">
        <f t="shared" si="27"/>
        <v>-2.1276595744680882E-2</v>
      </c>
      <c r="L61" s="17">
        <f t="shared" si="27"/>
        <v>0</v>
      </c>
      <c r="N61" s="16" t="s">
        <v>13</v>
      </c>
      <c r="O61" s="17">
        <v>0</v>
      </c>
      <c r="P61" s="17">
        <f t="shared" si="20"/>
        <v>2.1276595744680771E-2</v>
      </c>
      <c r="Q61" s="17">
        <f t="shared" si="16"/>
        <v>-2.0408163265306145E-2</v>
      </c>
      <c r="R61" s="17">
        <f t="shared" si="17"/>
        <v>-2.0000000000000018E-2</v>
      </c>
      <c r="S61" s="17">
        <f t="shared" si="18"/>
        <v>-1.9230769230769273E-2</v>
      </c>
    </row>
    <row r="62" spans="7:19" x14ac:dyDescent="0.25">
      <c r="G62" s="16" t="s">
        <v>14</v>
      </c>
      <c r="H62" s="17">
        <v>0</v>
      </c>
      <c r="I62" s="17">
        <f t="shared" ref="I62:L62" si="28">H49</f>
        <v>4.7619047619047672E-2</v>
      </c>
      <c r="J62" s="17">
        <f t="shared" si="28"/>
        <v>6.6666666666666652E-2</v>
      </c>
      <c r="K62" s="17">
        <f t="shared" si="28"/>
        <v>4.2553191489361764E-2</v>
      </c>
      <c r="L62" s="17">
        <f t="shared" si="28"/>
        <v>2.0408163265306145E-2</v>
      </c>
      <c r="N62" s="16" t="s">
        <v>14</v>
      </c>
      <c r="O62" s="17">
        <v>0</v>
      </c>
      <c r="P62" s="17">
        <f t="shared" si="20"/>
        <v>0</v>
      </c>
      <c r="Q62" s="17">
        <f t="shared" si="16"/>
        <v>0</v>
      </c>
      <c r="R62" s="17">
        <f t="shared" si="17"/>
        <v>-2.0000000000000018E-2</v>
      </c>
      <c r="S62" s="17">
        <f t="shared" si="18"/>
        <v>-3.8461538461538436E-2</v>
      </c>
    </row>
    <row r="63" spans="7:19" ht="15.75" thickBot="1" x14ac:dyDescent="0.3"/>
    <row r="64" spans="7:19" ht="15.75" thickBot="1" x14ac:dyDescent="0.3">
      <c r="H64" s="21">
        <v>0</v>
      </c>
      <c r="I64" s="24" t="s">
        <v>25</v>
      </c>
      <c r="J64" s="24" t="s">
        <v>22</v>
      </c>
      <c r="K64" s="24" t="s">
        <v>24</v>
      </c>
      <c r="L64" s="24" t="s">
        <v>23</v>
      </c>
    </row>
    <row r="65" spans="7:12" x14ac:dyDescent="0.25">
      <c r="G65" t="s">
        <v>17</v>
      </c>
      <c r="H65" s="22">
        <v>35</v>
      </c>
      <c r="I65" s="23">
        <f>AVERAGE(B2:B11)</f>
        <v>37</v>
      </c>
      <c r="J65" s="23">
        <f>AVERAGE(C2:C11)</f>
        <v>42.9</v>
      </c>
      <c r="K65" s="23">
        <f>AVERAGE(D2:D11)</f>
        <v>44.9</v>
      </c>
      <c r="L65" s="23">
        <f>AVERAGE(E2:E11)</f>
        <v>47.7</v>
      </c>
    </row>
    <row r="66" spans="7:12" x14ac:dyDescent="0.25">
      <c r="G66" t="s">
        <v>18</v>
      </c>
      <c r="H66" s="22">
        <v>42</v>
      </c>
      <c r="I66" s="23">
        <f>AVERAGE(B13:B22)</f>
        <v>44.1</v>
      </c>
      <c r="J66" s="23">
        <f>AVERAGE(C13:C22)</f>
        <v>47.4</v>
      </c>
      <c r="K66" s="23">
        <f>AVERAGE(D13:D22)</f>
        <v>49.1</v>
      </c>
      <c r="L66" s="23">
        <f>AVERAGE(E13:E22)</f>
        <v>50.6</v>
      </c>
    </row>
    <row r="67" spans="7:12" x14ac:dyDescent="0.25">
      <c r="G67" t="s">
        <v>19</v>
      </c>
      <c r="H67" s="23">
        <v>47</v>
      </c>
      <c r="I67" s="23">
        <f>AVERAGE(B24:B33)</f>
        <v>47.1</v>
      </c>
      <c r="J67" s="23">
        <f>AVERAGE(C24:C33)</f>
        <v>48.3</v>
      </c>
      <c r="K67" s="23">
        <f>AVERAGE(D24:D33)</f>
        <v>49.2</v>
      </c>
      <c r="L67" s="23">
        <f>AVERAGE(E24:E33)</f>
        <v>50.5</v>
      </c>
    </row>
  </sheetData>
  <mergeCells count="2">
    <mergeCell ref="A23:E23"/>
    <mergeCell ref="A12:E12"/>
  </mergeCells>
  <phoneticPr fontId="4" type="noConversion"/>
  <hyperlinks>
    <hyperlink ref="J64" r:id="rId1" xr:uid="{16B4F604-CDB2-44B1-BDEB-E7F068715918}"/>
    <hyperlink ref="L64" r:id="rId2" xr:uid="{DECE6830-4652-4E53-9F89-DCE264617FFF}"/>
    <hyperlink ref="K64" r:id="rId3" xr:uid="{B24F37C5-8256-4C1C-93F2-C7A45C72E1A1}"/>
    <hyperlink ref="I64" r:id="rId4" xr:uid="{531C452B-DA79-4BC8-B535-1F7E03230D77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Teijema, J.J. (Jelle)</dc:creator>
  <cp:lastModifiedBy>Teijema, J.J. (Jelle)</cp:lastModifiedBy>
  <dcterms:created xsi:type="dcterms:W3CDTF">2022-06-08T08:43:50Z</dcterms:created>
  <dcterms:modified xsi:type="dcterms:W3CDTF">2022-07-12T19:01:58Z</dcterms:modified>
</cp:coreProperties>
</file>