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0" documentId="8_{BEDDC8C5-C7F1-4257-9833-2B0585B462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G2" i="1"/>
  <c r="F2" i="1"/>
  <c r="A16" i="1" a="1"/>
  <c r="A16" i="1"/>
  <c r="F3" i="1" l="1"/>
  <c r="G3" i="1" s="1"/>
  <c r="H3" i="1" s="1"/>
  <c r="F4" i="1"/>
  <c r="G4" i="1" s="1"/>
  <c r="H4" i="1" s="1"/>
  <c r="F5" i="1"/>
  <c r="G5" i="1" s="1"/>
  <c r="H5" i="1" s="1"/>
  <c r="F6" i="1"/>
  <c r="G6" i="1" s="1"/>
  <c r="H6" i="1" s="1"/>
  <c r="F7" i="1"/>
  <c r="G7" i="1" s="1"/>
  <c r="H7" i="1" s="1"/>
  <c r="F8" i="1"/>
  <c r="G8" i="1" s="1"/>
  <c r="H8" i="1" s="1"/>
  <c r="F9" i="1"/>
  <c r="G9" i="1" s="1"/>
  <c r="H9" i="1" s="1"/>
  <c r="F10" i="1"/>
  <c r="G10" i="1" s="1"/>
  <c r="H10" i="1" s="1"/>
  <c r="F11" i="1"/>
  <c r="G11" i="1" s="1"/>
  <c r="H11" i="1" s="1"/>
  <c r="F12" i="1"/>
  <c r="G12" i="1" s="1"/>
  <c r="H12" i="1" s="1"/>
  <c r="H2" i="1"/>
  <c r="H13" i="1" s="1"/>
  <c r="B2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<sst xmlns="http://schemas.openxmlformats.org/spreadsheetml/2006/main" count="16" uniqueCount="12">
  <si>
    <t>x1</t>
  </si>
  <si>
    <t>x2</t>
  </si>
  <si>
    <t>x3</t>
  </si>
  <si>
    <t>x4</t>
  </si>
  <si>
    <t>y</t>
  </si>
  <si>
    <t>valor calculado</t>
  </si>
  <si>
    <t>error</t>
  </si>
  <si>
    <t>error cuadratico</t>
  </si>
  <si>
    <t>x0</t>
  </si>
  <si>
    <t>(Y' - Y)^2</t>
  </si>
  <si>
    <t>m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</si>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</sst>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A23" sqref="A23"/>
    </sheetView>
  </sheetViews>
  <sheetFormatPr defaultRowHeight="15"/>
  <cols>
    <col min="1" max="1" width="13" bestFit="1" customWidth="1"/>
    <col min="2" max="5" width="12.5703125" bestFit="1" customWidth="1"/>
    <col min="6" max="6" width="14.28515625" bestFit="1" customWidth="1"/>
    <col min="7" max="7" width="13" bestFit="1" customWidth="1"/>
    <col min="8" max="8" width="1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2310</v>
      </c>
      <c r="B2" s="1">
        <v>2</v>
      </c>
      <c r="C2" s="1">
        <v>2</v>
      </c>
      <c r="D2" s="1">
        <v>20</v>
      </c>
      <c r="E2" s="1">
        <v>142000</v>
      </c>
      <c r="F2" s="1">
        <f>E$16+D$16*A2+C$16*B2+B$16*C2+A$16*D2</f>
        <v>140770.68867098645</v>
      </c>
      <c r="G2" s="1">
        <f>F2-E2</f>
        <v>-1229.3113290135516</v>
      </c>
      <c r="H2" s="1">
        <f>G2*G2</f>
        <v>1511206.3436410644</v>
      </c>
    </row>
    <row r="3" spans="1:8">
      <c r="A3" s="1">
        <v>2333</v>
      </c>
      <c r="B3" s="1">
        <v>2</v>
      </c>
      <c r="C3" s="1">
        <v>2</v>
      </c>
      <c r="D3" s="1">
        <v>1.2</v>
      </c>
      <c r="E3" s="1">
        <v>144000</v>
      </c>
      <c r="F3" s="1">
        <f>E$16+D$16*A3+C$16*B3+B$16*C3+A$16*D3</f>
        <v>145664.81935318417</v>
      </c>
      <c r="G3" s="1">
        <f t="shared" ref="G3:G13" si="0">F3-E3</f>
        <v>1664.819353184168</v>
      </c>
      <c r="H3" s="1">
        <f t="shared" ref="H3:H12" si="1">G3*G3</f>
        <v>2771623.4787365515</v>
      </c>
    </row>
    <row r="4" spans="1:8">
      <c r="A4" s="1">
        <v>2356</v>
      </c>
      <c r="B4" s="1">
        <v>3</v>
      </c>
      <c r="C4" s="1">
        <v>1.5</v>
      </c>
      <c r="D4" s="1">
        <v>33</v>
      </c>
      <c r="E4" s="1">
        <v>151000</v>
      </c>
      <c r="F4" s="1">
        <f>E$16+D$16*A4+C$16*B4+B$16*C4+A$16*D4</f>
        <v>150802.41309210155</v>
      </c>
      <c r="G4" s="1">
        <f t="shared" si="0"/>
        <v>-197.58690789845423</v>
      </c>
      <c r="H4" s="1">
        <f t="shared" si="1"/>
        <v>39040.586172872238</v>
      </c>
    </row>
    <row r="5" spans="1:8">
      <c r="A5" s="1">
        <v>2379</v>
      </c>
      <c r="B5" s="1">
        <v>3</v>
      </c>
      <c r="C5" s="1">
        <v>2</v>
      </c>
      <c r="D5" s="1">
        <v>43</v>
      </c>
      <c r="E5" s="1">
        <v>150000</v>
      </c>
      <c r="F5" s="1">
        <f>E$16+D$16*A5+C$16*B5+B$16*C5+A$16*D5</f>
        <v>150511.09001600515</v>
      </c>
      <c r="G5" s="1">
        <f t="shared" si="0"/>
        <v>511.0900160051533</v>
      </c>
      <c r="H5" s="1">
        <f t="shared" si="1"/>
        <v>261213.00446014787</v>
      </c>
    </row>
    <row r="6" spans="1:8">
      <c r="A6" s="1">
        <v>2402</v>
      </c>
      <c r="B6" s="1">
        <v>2</v>
      </c>
      <c r="C6" s="1">
        <v>3</v>
      </c>
      <c r="D6" s="1">
        <v>53</v>
      </c>
      <c r="E6" s="1">
        <v>139000</v>
      </c>
      <c r="F6" s="1">
        <f>E$16+D$16*A6+C$16*B6+B$16*C6+A$16*D6</f>
        <v>138704.72274270019</v>
      </c>
      <c r="G6" s="1">
        <f t="shared" si="0"/>
        <v>-295.27725729980739</v>
      </c>
      <c r="H6" s="1">
        <f t="shared" si="1"/>
        <v>87188.658678496649</v>
      </c>
    </row>
    <row r="7" spans="1:8">
      <c r="A7" s="1">
        <v>2425</v>
      </c>
      <c r="B7" s="1">
        <v>4</v>
      </c>
      <c r="C7" s="1">
        <v>2</v>
      </c>
      <c r="D7" s="1">
        <v>23</v>
      </c>
      <c r="E7" s="1">
        <v>169000</v>
      </c>
      <c r="F7" s="1">
        <f>E$16+D$16*A7+C$16*B7+B$16*C7+A$16*D7</f>
        <v>169123.83724962096</v>
      </c>
      <c r="G7" s="1">
        <f t="shared" si="0"/>
        <v>123.83724962096312</v>
      </c>
      <c r="H7" s="1">
        <f t="shared" si="1"/>
        <v>15335.66439368473</v>
      </c>
    </row>
    <row r="8" spans="1:8">
      <c r="A8" s="1">
        <v>2448</v>
      </c>
      <c r="B8" s="1">
        <v>2</v>
      </c>
      <c r="C8" s="1">
        <v>1.5</v>
      </c>
      <c r="D8" s="1">
        <v>99</v>
      </c>
      <c r="E8" s="1">
        <v>126000</v>
      </c>
      <c r="F8" s="1">
        <f>E$16+D$16*A8+C$16*B8+B$16*C8+A$16*D8</f>
        <v>126180.3968862641</v>
      </c>
      <c r="G8" s="1">
        <f t="shared" si="0"/>
        <v>180.39688626410498</v>
      </c>
      <c r="H8" s="1">
        <f t="shared" si="1"/>
        <v>32543.036573784426</v>
      </c>
    </row>
    <row r="9" spans="1:8">
      <c r="A9" s="1">
        <v>2471</v>
      </c>
      <c r="B9" s="1">
        <v>2</v>
      </c>
      <c r="C9" s="1">
        <v>2</v>
      </c>
      <c r="D9" s="1">
        <v>34</v>
      </c>
      <c r="E9" s="1">
        <v>142900</v>
      </c>
      <c r="F9" s="1">
        <f>E$16+D$16*A9+C$16*B9+B$16*C9+A$16*D9</f>
        <v>142595.96285239441</v>
      </c>
      <c r="G9" s="1">
        <f t="shared" si="0"/>
        <v>-304.03714760558796</v>
      </c>
      <c r="H9" s="1">
        <f t="shared" si="1"/>
        <v>92438.587124142083</v>
      </c>
    </row>
    <row r="10" spans="1:8">
      <c r="A10" s="1">
        <v>2494</v>
      </c>
      <c r="B10" s="1">
        <v>3</v>
      </c>
      <c r="C10" s="1">
        <v>3</v>
      </c>
      <c r="D10" s="1">
        <v>23</v>
      </c>
      <c r="E10" s="1">
        <v>163000</v>
      </c>
      <c r="F10" s="1">
        <f>E$16+D$16*A10+C$16*B10+B$16*C10+A$16*D10</f>
        <v>160957.59617317203</v>
      </c>
      <c r="G10" s="1">
        <f t="shared" si="0"/>
        <v>-2042.4038268279692</v>
      </c>
      <c r="H10" s="1">
        <f t="shared" si="1"/>
        <v>4171413.3918415331</v>
      </c>
    </row>
    <row r="11" spans="1:8">
      <c r="A11" s="1">
        <v>2517</v>
      </c>
      <c r="B11" s="1">
        <v>4</v>
      </c>
      <c r="C11" s="1">
        <v>4</v>
      </c>
      <c r="D11" s="1">
        <v>55</v>
      </c>
      <c r="E11" s="1">
        <v>169000</v>
      </c>
      <c r="F11" s="1">
        <f>E$16+D$16*A11+C$16*B11+B$16*C11+A$16*D11</f>
        <v>169740.61310973964</v>
      </c>
      <c r="G11" s="1">
        <f t="shared" si="0"/>
        <v>740.61310973964282</v>
      </c>
      <c r="H11" s="1">
        <f t="shared" si="1"/>
        <v>548507.77831822424</v>
      </c>
    </row>
    <row r="12" spans="1:8">
      <c r="A12" s="1">
        <v>2540</v>
      </c>
      <c r="B12" s="1">
        <v>2</v>
      </c>
      <c r="C12" s="1">
        <v>3</v>
      </c>
      <c r="D12" s="1">
        <v>22</v>
      </c>
      <c r="E12" s="1">
        <v>149000</v>
      </c>
      <c r="F12" s="1">
        <f>E$16+D$16*A12+C$16*B12+B$16*C12+A$16*D12</f>
        <v>149847.85985383132</v>
      </c>
      <c r="G12" s="1">
        <f t="shared" si="0"/>
        <v>847.85985383132356</v>
      </c>
      <c r="H12" s="1">
        <f t="shared" si="1"/>
        <v>718866.33173887338</v>
      </c>
    </row>
    <row r="13" spans="1:8">
      <c r="A13" s="1"/>
      <c r="B13" s="1"/>
      <c r="C13" s="1"/>
      <c r="D13" s="1"/>
      <c r="E13" s="1"/>
      <c r="F13" s="1"/>
      <c r="G13" s="1"/>
      <c r="H13" s="1">
        <f>SUM(H2:H12)</f>
        <v>10249376.861679375</v>
      </c>
    </row>
    <row r="15" spans="1:8">
      <c r="A15" s="3" t="s">
        <v>3</v>
      </c>
      <c r="B15" s="3" t="s">
        <v>2</v>
      </c>
      <c r="C15" s="3" t="s">
        <v>1</v>
      </c>
      <c r="D15" s="3" t="s">
        <v>0</v>
      </c>
      <c r="E15" s="3" t="s">
        <v>8</v>
      </c>
    </row>
    <row r="16" spans="1:8">
      <c r="A16" cm="1">
        <f t="array" ref="A16:E20">LINEST(E2:E12,A2:D12,TRUE,TRUE)</f>
        <v>-222.75852056302242</v>
      </c>
      <c r="B16">
        <v>2459.9832678419079</v>
      </c>
      <c r="C16">
        <v>12745.035831129549</v>
      </c>
      <c r="D16">
        <v>30.707412852734691</v>
      </c>
      <c r="E16">
        <v>43881.697194486856</v>
      </c>
    </row>
    <row r="17" spans="1:5">
      <c r="A17">
        <v>17.125915916737888</v>
      </c>
      <c r="B17">
        <v>716.58929906971639</v>
      </c>
      <c r="C17">
        <v>538.08681252626923</v>
      </c>
      <c r="D17">
        <v>7.3978736800972698</v>
      </c>
      <c r="E17">
        <v>16683.975483104743</v>
      </c>
    </row>
    <row r="18" spans="1:5">
      <c r="A18">
        <v>0.99410292933658639</v>
      </c>
      <c r="B18">
        <v>1306.9925313277672</v>
      </c>
      <c r="C18" t="e">
        <v>#N/A</v>
      </c>
      <c r="D18" t="e">
        <v>#N/A</v>
      </c>
      <c r="E18" t="e">
        <v>#N/A</v>
      </c>
    </row>
    <row r="19" spans="1:5">
      <c r="A19">
        <v>252.86357907430943</v>
      </c>
      <c r="B19">
        <v>6</v>
      </c>
      <c r="C19" t="e">
        <v>#N/A</v>
      </c>
      <c r="D19" t="e">
        <v>#N/A</v>
      </c>
      <c r="E19" t="e">
        <v>#N/A</v>
      </c>
    </row>
    <row r="20" spans="1:5">
      <c r="A20">
        <v>1727796077.6837752</v>
      </c>
      <c r="B20">
        <v>10249376.861679386</v>
      </c>
      <c r="C20" t="e">
        <v>#N/A</v>
      </c>
      <c r="D20" t="e">
        <v>#N/A</v>
      </c>
      <c r="E20" t="e">
        <v>#N/A</v>
      </c>
    </row>
    <row r="22" spans="1:5">
      <c r="A22" s="3" t="s">
        <v>9</v>
      </c>
      <c r="B22">
        <f>H13</f>
        <v>10249376.861679375</v>
      </c>
    </row>
    <row r="23" spans="1:5">
      <c r="A23" s="4" t="s">
        <v>10</v>
      </c>
      <c r="B23">
        <v>11</v>
      </c>
    </row>
    <row r="24" spans="1:5">
      <c r="A24" s="3" t="s">
        <v>11</v>
      </c>
      <c r="B24">
        <f>1/(2*B23)*B22</f>
        <v>465880.76643997163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2024-08-27T17:02:33Z</dcterms:created>
  <dcterms:modified xsi:type="dcterms:W3CDTF">2024-09-01T20:59:27Z</dcterms:modified>
  <cp:category/>
  <cp:contentStatus/>
</cp:coreProperties>
</file>